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shanli/Desktop/Fluffy_Puppies_3/"/>
    </mc:Choice>
  </mc:AlternateContent>
  <bookViews>
    <workbookView xWindow="720" yWindow="460" windowWidth="24880" windowHeight="15540" tabRatio="500" activeTab="2"/>
  </bookViews>
  <sheets>
    <sheet name="Pool CF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B14" i="3"/>
  <c r="A7" i="3"/>
  <c r="A8" i="3"/>
  <c r="A9" i="3"/>
  <c r="A10" i="3"/>
  <c r="A11" i="3"/>
  <c r="A12" i="3"/>
  <c r="A13" i="3"/>
  <c r="A6" i="3"/>
  <c r="T9" i="1"/>
  <c r="U9" i="1"/>
  <c r="V9" i="1"/>
  <c r="AA9" i="1"/>
  <c r="Z9" i="1"/>
  <c r="AB9" i="1"/>
  <c r="T10" i="1"/>
  <c r="U10" i="1"/>
  <c r="V10" i="1"/>
  <c r="AA10" i="1"/>
  <c r="Z10" i="1"/>
  <c r="AB10" i="1"/>
  <c r="T11" i="1"/>
  <c r="U11" i="1"/>
  <c r="V11" i="1"/>
  <c r="AA11" i="1"/>
  <c r="Z11" i="1"/>
  <c r="AB11" i="1"/>
  <c r="T12" i="1"/>
  <c r="U12" i="1"/>
  <c r="V12" i="1"/>
  <c r="AA12" i="1"/>
  <c r="Z12" i="1"/>
  <c r="AB12" i="1"/>
  <c r="T13" i="1"/>
  <c r="U13" i="1"/>
  <c r="V13" i="1"/>
  <c r="AA13" i="1"/>
  <c r="Z13" i="1"/>
  <c r="AB13" i="1"/>
  <c r="T14" i="1"/>
  <c r="U14" i="1"/>
  <c r="V14" i="1"/>
  <c r="AA14" i="1"/>
  <c r="Z14" i="1"/>
  <c r="AB14" i="1"/>
  <c r="T15" i="1"/>
  <c r="U15" i="1"/>
  <c r="V15" i="1"/>
  <c r="AA15" i="1"/>
  <c r="Z15" i="1"/>
  <c r="AB15" i="1"/>
  <c r="T16" i="1"/>
  <c r="U16" i="1"/>
  <c r="V16" i="1"/>
  <c r="AA16" i="1"/>
  <c r="Z16" i="1"/>
  <c r="AB16" i="1"/>
  <c r="T17" i="1"/>
  <c r="U17" i="1"/>
  <c r="V17" i="1"/>
  <c r="AA17" i="1"/>
  <c r="Z17" i="1"/>
  <c r="AB17" i="1"/>
  <c r="T18" i="1"/>
  <c r="U18" i="1"/>
  <c r="V18" i="1"/>
  <c r="AA18" i="1"/>
  <c r="Z18" i="1"/>
  <c r="AB18" i="1"/>
  <c r="T19" i="1"/>
  <c r="U19" i="1"/>
  <c r="V19" i="1"/>
  <c r="AA19" i="1"/>
  <c r="Z19" i="1"/>
  <c r="AB19" i="1"/>
  <c r="T20" i="1"/>
  <c r="U20" i="1"/>
  <c r="V20" i="1"/>
  <c r="AA20" i="1"/>
  <c r="Z20" i="1"/>
  <c r="AB20" i="1"/>
  <c r="T21" i="1"/>
  <c r="U21" i="1"/>
  <c r="V21" i="1"/>
  <c r="AA21" i="1"/>
  <c r="Z21" i="1"/>
  <c r="AB21" i="1"/>
  <c r="T22" i="1"/>
  <c r="U22" i="1"/>
  <c r="V22" i="1"/>
  <c r="AA22" i="1"/>
  <c r="Z22" i="1"/>
  <c r="AB22" i="1"/>
  <c r="T23" i="1"/>
  <c r="U23" i="1"/>
  <c r="V23" i="1"/>
  <c r="AA23" i="1"/>
  <c r="Z23" i="1"/>
  <c r="AB23" i="1"/>
  <c r="T24" i="1"/>
  <c r="U24" i="1"/>
  <c r="V24" i="1"/>
  <c r="AA24" i="1"/>
  <c r="Z24" i="1"/>
  <c r="AB24" i="1"/>
  <c r="T25" i="1"/>
  <c r="U25" i="1"/>
  <c r="V25" i="1"/>
  <c r="AA25" i="1"/>
  <c r="Z25" i="1"/>
  <c r="AB25" i="1"/>
  <c r="T26" i="1"/>
  <c r="U26" i="1"/>
  <c r="V26" i="1"/>
  <c r="AA26" i="1"/>
  <c r="Z26" i="1"/>
  <c r="AB26" i="1"/>
  <c r="T27" i="1"/>
  <c r="U27" i="1"/>
  <c r="V27" i="1"/>
  <c r="AA27" i="1"/>
  <c r="Z27" i="1"/>
  <c r="AB27" i="1"/>
  <c r="T28" i="1"/>
  <c r="U28" i="1"/>
  <c r="V28" i="1"/>
  <c r="AA28" i="1"/>
  <c r="Z28" i="1"/>
  <c r="AB28" i="1"/>
  <c r="T29" i="1"/>
  <c r="U29" i="1"/>
  <c r="V29" i="1"/>
  <c r="AA29" i="1"/>
  <c r="Z29" i="1"/>
  <c r="AB29" i="1"/>
  <c r="T30" i="1"/>
  <c r="U30" i="1"/>
  <c r="V30" i="1"/>
  <c r="AA30" i="1"/>
  <c r="Z30" i="1"/>
  <c r="AB30" i="1"/>
  <c r="T31" i="1"/>
  <c r="U31" i="1"/>
  <c r="V31" i="1"/>
  <c r="AA31" i="1"/>
  <c r="Z31" i="1"/>
  <c r="AB31" i="1"/>
  <c r="T32" i="1"/>
  <c r="U32" i="1"/>
  <c r="V32" i="1"/>
  <c r="AA32" i="1"/>
  <c r="Z32" i="1"/>
  <c r="AB32" i="1"/>
  <c r="T33" i="1"/>
  <c r="U33" i="1"/>
  <c r="V33" i="1"/>
  <c r="AA33" i="1"/>
  <c r="Z33" i="1"/>
  <c r="AB33" i="1"/>
  <c r="T34" i="1"/>
  <c r="U34" i="1"/>
  <c r="V34" i="1"/>
  <c r="AA34" i="1"/>
  <c r="Z34" i="1"/>
  <c r="AB34" i="1"/>
  <c r="T35" i="1"/>
  <c r="U35" i="1"/>
  <c r="V35" i="1"/>
  <c r="AA35" i="1"/>
  <c r="Z35" i="1"/>
  <c r="AB35" i="1"/>
  <c r="T36" i="1"/>
  <c r="U36" i="1"/>
  <c r="V36" i="1"/>
  <c r="AA36" i="1"/>
  <c r="Z36" i="1"/>
  <c r="AB36" i="1"/>
  <c r="T37" i="1"/>
  <c r="U37" i="1"/>
  <c r="V37" i="1"/>
  <c r="AA37" i="1"/>
  <c r="Z37" i="1"/>
  <c r="AB37" i="1"/>
  <c r="T38" i="1"/>
  <c r="U38" i="1"/>
  <c r="V38" i="1"/>
  <c r="AA38" i="1"/>
  <c r="Z38" i="1"/>
  <c r="AB38" i="1"/>
  <c r="T39" i="1"/>
  <c r="U39" i="1"/>
  <c r="V39" i="1"/>
  <c r="AA39" i="1"/>
  <c r="Z39" i="1"/>
  <c r="AB39" i="1"/>
  <c r="T40" i="1"/>
  <c r="U40" i="1"/>
  <c r="V40" i="1"/>
  <c r="AA40" i="1"/>
  <c r="Z40" i="1"/>
  <c r="AB40" i="1"/>
  <c r="T41" i="1"/>
  <c r="U41" i="1"/>
  <c r="V41" i="1"/>
  <c r="AA41" i="1"/>
  <c r="Z41" i="1"/>
  <c r="AB41" i="1"/>
  <c r="T42" i="1"/>
  <c r="U42" i="1"/>
  <c r="V42" i="1"/>
  <c r="AA42" i="1"/>
  <c r="Z42" i="1"/>
  <c r="AB42" i="1"/>
  <c r="T43" i="1"/>
  <c r="U43" i="1"/>
  <c r="V43" i="1"/>
  <c r="AA43" i="1"/>
  <c r="Z43" i="1"/>
  <c r="AB43" i="1"/>
  <c r="T44" i="1"/>
  <c r="U44" i="1"/>
  <c r="V44" i="1"/>
  <c r="AA44" i="1"/>
  <c r="Z44" i="1"/>
  <c r="AB44" i="1"/>
  <c r="T45" i="1"/>
  <c r="U45" i="1"/>
  <c r="V45" i="1"/>
  <c r="AA45" i="1"/>
  <c r="Z45" i="1"/>
  <c r="AB45" i="1"/>
  <c r="T46" i="1"/>
  <c r="U46" i="1"/>
  <c r="V46" i="1"/>
  <c r="AA46" i="1"/>
  <c r="Z46" i="1"/>
  <c r="AB46" i="1"/>
  <c r="T47" i="1"/>
  <c r="U47" i="1"/>
  <c r="V47" i="1"/>
  <c r="AA47" i="1"/>
  <c r="Z47" i="1"/>
  <c r="AB47" i="1"/>
  <c r="T48" i="1"/>
  <c r="U48" i="1"/>
  <c r="V48" i="1"/>
  <c r="AA48" i="1"/>
  <c r="Z48" i="1"/>
  <c r="AB48" i="1"/>
  <c r="T49" i="1"/>
  <c r="U49" i="1"/>
  <c r="V49" i="1"/>
  <c r="AA49" i="1"/>
  <c r="Z49" i="1"/>
  <c r="AB49" i="1"/>
  <c r="T50" i="1"/>
  <c r="U50" i="1"/>
  <c r="V50" i="1"/>
  <c r="AA50" i="1"/>
  <c r="Z50" i="1"/>
  <c r="AB50" i="1"/>
  <c r="T51" i="1"/>
  <c r="U51" i="1"/>
  <c r="V51" i="1"/>
  <c r="AA51" i="1"/>
  <c r="Z51" i="1"/>
  <c r="AB51" i="1"/>
  <c r="T52" i="1"/>
  <c r="U52" i="1"/>
  <c r="V52" i="1"/>
  <c r="AA52" i="1"/>
  <c r="Z52" i="1"/>
  <c r="AB52" i="1"/>
  <c r="T53" i="1"/>
  <c r="U53" i="1"/>
  <c r="V53" i="1"/>
  <c r="AA53" i="1"/>
  <c r="Z53" i="1"/>
  <c r="AB53" i="1"/>
  <c r="T54" i="1"/>
  <c r="U54" i="1"/>
  <c r="V54" i="1"/>
  <c r="AA54" i="1"/>
  <c r="Z54" i="1"/>
  <c r="AB54" i="1"/>
  <c r="T55" i="1"/>
  <c r="U55" i="1"/>
  <c r="V55" i="1"/>
  <c r="AA55" i="1"/>
  <c r="Z55" i="1"/>
  <c r="AB55" i="1"/>
  <c r="T56" i="1"/>
  <c r="U56" i="1"/>
  <c r="V56" i="1"/>
  <c r="AA56" i="1"/>
  <c r="Z56" i="1"/>
  <c r="AB56" i="1"/>
  <c r="T57" i="1"/>
  <c r="U57" i="1"/>
  <c r="V57" i="1"/>
  <c r="AA57" i="1"/>
  <c r="Z57" i="1"/>
  <c r="AB57" i="1"/>
  <c r="T58" i="1"/>
  <c r="U58" i="1"/>
  <c r="V58" i="1"/>
  <c r="AA58" i="1"/>
  <c r="Z58" i="1"/>
  <c r="AB58" i="1"/>
  <c r="T59" i="1"/>
  <c r="U59" i="1"/>
  <c r="V59" i="1"/>
  <c r="AA59" i="1"/>
  <c r="Z59" i="1"/>
  <c r="AB59" i="1"/>
  <c r="T60" i="1"/>
  <c r="U60" i="1"/>
  <c r="V60" i="1"/>
  <c r="AA60" i="1"/>
  <c r="Z60" i="1"/>
  <c r="AB60" i="1"/>
  <c r="T61" i="1"/>
  <c r="U61" i="1"/>
  <c r="V61" i="1"/>
  <c r="AA61" i="1"/>
  <c r="Z61" i="1"/>
  <c r="AB61" i="1"/>
  <c r="T62" i="1"/>
  <c r="U62" i="1"/>
  <c r="V62" i="1"/>
  <c r="AA62" i="1"/>
  <c r="Z62" i="1"/>
  <c r="AB62" i="1"/>
  <c r="T63" i="1"/>
  <c r="U63" i="1"/>
  <c r="V63" i="1"/>
  <c r="AA63" i="1"/>
  <c r="Z63" i="1"/>
  <c r="AB63" i="1"/>
  <c r="T64" i="1"/>
  <c r="U64" i="1"/>
  <c r="V64" i="1"/>
  <c r="AA64" i="1"/>
  <c r="Z64" i="1"/>
  <c r="AB64" i="1"/>
  <c r="T65" i="1"/>
  <c r="U65" i="1"/>
  <c r="V65" i="1"/>
  <c r="AA65" i="1"/>
  <c r="Z65" i="1"/>
  <c r="AB65" i="1"/>
  <c r="T66" i="1"/>
  <c r="U66" i="1"/>
  <c r="V66" i="1"/>
  <c r="AA66" i="1"/>
  <c r="Z66" i="1"/>
  <c r="AB66" i="1"/>
  <c r="T67" i="1"/>
  <c r="U67" i="1"/>
  <c r="V67" i="1"/>
  <c r="AA67" i="1"/>
  <c r="Z67" i="1"/>
  <c r="AB67" i="1"/>
  <c r="T68" i="1"/>
  <c r="U68" i="1"/>
  <c r="V68" i="1"/>
  <c r="AA68" i="1"/>
  <c r="Z68" i="1"/>
  <c r="AB68" i="1"/>
  <c r="T69" i="1"/>
  <c r="U69" i="1"/>
  <c r="V69" i="1"/>
  <c r="AA69" i="1"/>
  <c r="Z69" i="1"/>
  <c r="AB69" i="1"/>
  <c r="T70" i="1"/>
  <c r="U70" i="1"/>
  <c r="V70" i="1"/>
  <c r="AA70" i="1"/>
  <c r="Z70" i="1"/>
  <c r="AB70" i="1"/>
  <c r="T71" i="1"/>
  <c r="U71" i="1"/>
  <c r="V71" i="1"/>
  <c r="AA71" i="1"/>
  <c r="Z71" i="1"/>
  <c r="AB71" i="1"/>
  <c r="T72" i="1"/>
  <c r="U72" i="1"/>
  <c r="V72" i="1"/>
  <c r="AA72" i="1"/>
  <c r="Z72" i="1"/>
  <c r="AB72" i="1"/>
  <c r="T73" i="1"/>
  <c r="U73" i="1"/>
  <c r="V73" i="1"/>
  <c r="AA73" i="1"/>
  <c r="Z73" i="1"/>
  <c r="AB73" i="1"/>
  <c r="T74" i="1"/>
  <c r="U74" i="1"/>
  <c r="V74" i="1"/>
  <c r="AA74" i="1"/>
  <c r="Z74" i="1"/>
  <c r="AB74" i="1"/>
  <c r="T75" i="1"/>
  <c r="U75" i="1"/>
  <c r="V75" i="1"/>
  <c r="AA75" i="1"/>
  <c r="Z75" i="1"/>
  <c r="AB75" i="1"/>
  <c r="T76" i="1"/>
  <c r="U76" i="1"/>
  <c r="V76" i="1"/>
  <c r="AA76" i="1"/>
  <c r="Z76" i="1"/>
  <c r="AB76" i="1"/>
  <c r="T77" i="1"/>
  <c r="U77" i="1"/>
  <c r="V77" i="1"/>
  <c r="AA77" i="1"/>
  <c r="Z77" i="1"/>
  <c r="AB77" i="1"/>
  <c r="T78" i="1"/>
  <c r="U78" i="1"/>
  <c r="V78" i="1"/>
  <c r="AA78" i="1"/>
  <c r="Z78" i="1"/>
  <c r="AB78" i="1"/>
  <c r="T79" i="1"/>
  <c r="U79" i="1"/>
  <c r="V79" i="1"/>
  <c r="AA79" i="1"/>
  <c r="Z79" i="1"/>
  <c r="AB79" i="1"/>
  <c r="T80" i="1"/>
  <c r="U80" i="1"/>
  <c r="V80" i="1"/>
  <c r="AA80" i="1"/>
  <c r="Z80" i="1"/>
  <c r="AB80" i="1"/>
  <c r="T81" i="1"/>
  <c r="U81" i="1"/>
  <c r="V81" i="1"/>
  <c r="AA81" i="1"/>
  <c r="Z81" i="1"/>
  <c r="AB81" i="1"/>
  <c r="T82" i="1"/>
  <c r="U82" i="1"/>
  <c r="V82" i="1"/>
  <c r="AA82" i="1"/>
  <c r="Z82" i="1"/>
  <c r="AB82" i="1"/>
  <c r="T83" i="1"/>
  <c r="U83" i="1"/>
  <c r="V83" i="1"/>
  <c r="AA83" i="1"/>
  <c r="Z83" i="1"/>
  <c r="AB83" i="1"/>
  <c r="T84" i="1"/>
  <c r="U84" i="1"/>
  <c r="V84" i="1"/>
  <c r="AA84" i="1"/>
  <c r="Z84" i="1"/>
  <c r="AB84" i="1"/>
  <c r="T85" i="1"/>
  <c r="U85" i="1"/>
  <c r="V85" i="1"/>
  <c r="AA85" i="1"/>
  <c r="Z85" i="1"/>
  <c r="AB85" i="1"/>
  <c r="T86" i="1"/>
  <c r="U86" i="1"/>
  <c r="V86" i="1"/>
  <c r="AA86" i="1"/>
  <c r="Z86" i="1"/>
  <c r="AB86" i="1"/>
  <c r="T87" i="1"/>
  <c r="U87" i="1"/>
  <c r="V87" i="1"/>
  <c r="AA87" i="1"/>
  <c r="Z87" i="1"/>
  <c r="AB87" i="1"/>
  <c r="T88" i="1"/>
  <c r="U88" i="1"/>
  <c r="V88" i="1"/>
  <c r="AA88" i="1"/>
  <c r="Z88" i="1"/>
  <c r="AB88" i="1"/>
  <c r="T89" i="1"/>
  <c r="U89" i="1"/>
  <c r="V89" i="1"/>
  <c r="AA89" i="1"/>
  <c r="Z89" i="1"/>
  <c r="AB89" i="1"/>
  <c r="T90" i="1"/>
  <c r="U90" i="1"/>
  <c r="V90" i="1"/>
  <c r="AA90" i="1"/>
  <c r="Z90" i="1"/>
  <c r="AB90" i="1"/>
  <c r="T91" i="1"/>
  <c r="U91" i="1"/>
  <c r="V91" i="1"/>
  <c r="AA91" i="1"/>
  <c r="Z91" i="1"/>
  <c r="AB91" i="1"/>
  <c r="T92" i="1"/>
  <c r="U92" i="1"/>
  <c r="V92" i="1"/>
  <c r="AA92" i="1"/>
  <c r="Z92" i="1"/>
  <c r="AB92" i="1"/>
  <c r="T93" i="1"/>
  <c r="U93" i="1"/>
  <c r="V93" i="1"/>
  <c r="AA93" i="1"/>
  <c r="Z93" i="1"/>
  <c r="AB93" i="1"/>
  <c r="T94" i="1"/>
  <c r="U94" i="1"/>
  <c r="V94" i="1"/>
  <c r="AA94" i="1"/>
  <c r="Z94" i="1"/>
  <c r="AB94" i="1"/>
  <c r="T95" i="1"/>
  <c r="U95" i="1"/>
  <c r="V95" i="1"/>
  <c r="AA95" i="1"/>
  <c r="Z95" i="1"/>
  <c r="AB95" i="1"/>
  <c r="T96" i="1"/>
  <c r="U96" i="1"/>
  <c r="V96" i="1"/>
  <c r="AA96" i="1"/>
  <c r="Z96" i="1"/>
  <c r="AB96" i="1"/>
  <c r="T97" i="1"/>
  <c r="U97" i="1"/>
  <c r="V97" i="1"/>
  <c r="AA97" i="1"/>
  <c r="Z97" i="1"/>
  <c r="AB97" i="1"/>
  <c r="T98" i="1"/>
  <c r="U98" i="1"/>
  <c r="V98" i="1"/>
  <c r="AA98" i="1"/>
  <c r="Z98" i="1"/>
  <c r="AB98" i="1"/>
  <c r="T99" i="1"/>
  <c r="U99" i="1"/>
  <c r="V99" i="1"/>
  <c r="AA99" i="1"/>
  <c r="Z99" i="1"/>
  <c r="AB99" i="1"/>
  <c r="T100" i="1"/>
  <c r="U100" i="1"/>
  <c r="V100" i="1"/>
  <c r="AA100" i="1"/>
  <c r="Z100" i="1"/>
  <c r="AB100" i="1"/>
  <c r="T101" i="1"/>
  <c r="U101" i="1"/>
  <c r="V101" i="1"/>
  <c r="AA101" i="1"/>
  <c r="Z101" i="1"/>
  <c r="AB101" i="1"/>
  <c r="T102" i="1"/>
  <c r="U102" i="1"/>
  <c r="V102" i="1"/>
  <c r="AA102" i="1"/>
  <c r="Z102" i="1"/>
  <c r="AB102" i="1"/>
  <c r="T103" i="1"/>
  <c r="U103" i="1"/>
  <c r="V103" i="1"/>
  <c r="AA103" i="1"/>
  <c r="Z103" i="1"/>
  <c r="AB103" i="1"/>
  <c r="T104" i="1"/>
  <c r="U104" i="1"/>
  <c r="V104" i="1"/>
  <c r="AA104" i="1"/>
  <c r="Z104" i="1"/>
  <c r="AB104" i="1"/>
  <c r="T105" i="1"/>
  <c r="U105" i="1"/>
  <c r="V105" i="1"/>
  <c r="AA105" i="1"/>
  <c r="Z105" i="1"/>
  <c r="AB105" i="1"/>
  <c r="T106" i="1"/>
  <c r="U106" i="1"/>
  <c r="V106" i="1"/>
  <c r="AA106" i="1"/>
  <c r="Z106" i="1"/>
  <c r="AB106" i="1"/>
  <c r="T107" i="1"/>
  <c r="U107" i="1"/>
  <c r="V107" i="1"/>
  <c r="AA107" i="1"/>
  <c r="Z107" i="1"/>
  <c r="AB107" i="1"/>
  <c r="T108" i="1"/>
  <c r="U108" i="1"/>
  <c r="V108" i="1"/>
  <c r="AA108" i="1"/>
  <c r="Z108" i="1"/>
  <c r="AB108" i="1"/>
  <c r="T109" i="1"/>
  <c r="U109" i="1"/>
  <c r="V109" i="1"/>
  <c r="AA109" i="1"/>
  <c r="Z109" i="1"/>
  <c r="AB109" i="1"/>
  <c r="T110" i="1"/>
  <c r="U110" i="1"/>
  <c r="V110" i="1"/>
  <c r="AA110" i="1"/>
  <c r="Z110" i="1"/>
  <c r="AB110" i="1"/>
  <c r="T111" i="1"/>
  <c r="U111" i="1"/>
  <c r="V111" i="1"/>
  <c r="AA111" i="1"/>
  <c r="Z111" i="1"/>
  <c r="AB111" i="1"/>
  <c r="T112" i="1"/>
  <c r="U112" i="1"/>
  <c r="V112" i="1"/>
  <c r="AA112" i="1"/>
  <c r="Z112" i="1"/>
  <c r="AB112" i="1"/>
  <c r="T113" i="1"/>
  <c r="U113" i="1"/>
  <c r="V113" i="1"/>
  <c r="AA113" i="1"/>
  <c r="Z113" i="1"/>
  <c r="AB113" i="1"/>
  <c r="T114" i="1"/>
  <c r="U114" i="1"/>
  <c r="V114" i="1"/>
  <c r="AA114" i="1"/>
  <c r="Z114" i="1"/>
  <c r="AB114" i="1"/>
  <c r="T115" i="1"/>
  <c r="U115" i="1"/>
  <c r="V115" i="1"/>
  <c r="AA115" i="1"/>
  <c r="Z115" i="1"/>
  <c r="AB115" i="1"/>
  <c r="T116" i="1"/>
  <c r="U116" i="1"/>
  <c r="V116" i="1"/>
  <c r="AA116" i="1"/>
  <c r="Z116" i="1"/>
  <c r="AB116" i="1"/>
  <c r="T117" i="1"/>
  <c r="U117" i="1"/>
  <c r="V117" i="1"/>
  <c r="AA117" i="1"/>
  <c r="Z117" i="1"/>
  <c r="AB117" i="1"/>
  <c r="T118" i="1"/>
  <c r="U118" i="1"/>
  <c r="V118" i="1"/>
  <c r="AA118" i="1"/>
  <c r="Z118" i="1"/>
  <c r="AB118" i="1"/>
  <c r="T119" i="1"/>
  <c r="U119" i="1"/>
  <c r="V119" i="1"/>
  <c r="AA119" i="1"/>
  <c r="Z119" i="1"/>
  <c r="AB119" i="1"/>
  <c r="T120" i="1"/>
  <c r="U120" i="1"/>
  <c r="V120" i="1"/>
  <c r="AA120" i="1"/>
  <c r="Z120" i="1"/>
  <c r="AB120" i="1"/>
  <c r="T121" i="1"/>
  <c r="U121" i="1"/>
  <c r="V121" i="1"/>
  <c r="AA121" i="1"/>
  <c r="Z121" i="1"/>
  <c r="AB121" i="1"/>
  <c r="T122" i="1"/>
  <c r="U122" i="1"/>
  <c r="V122" i="1"/>
  <c r="AA122" i="1"/>
  <c r="Z122" i="1"/>
  <c r="AB122" i="1"/>
  <c r="T123" i="1"/>
  <c r="U123" i="1"/>
  <c r="V123" i="1"/>
  <c r="AA123" i="1"/>
  <c r="Z123" i="1"/>
  <c r="AB123" i="1"/>
  <c r="T124" i="1"/>
  <c r="U124" i="1"/>
  <c r="V124" i="1"/>
  <c r="AA124" i="1"/>
  <c r="Z124" i="1"/>
  <c r="AB124" i="1"/>
  <c r="T125" i="1"/>
  <c r="U125" i="1"/>
  <c r="V125" i="1"/>
  <c r="AA125" i="1"/>
  <c r="Z125" i="1"/>
  <c r="AB125" i="1"/>
  <c r="T126" i="1"/>
  <c r="U126" i="1"/>
  <c r="V126" i="1"/>
  <c r="AA126" i="1"/>
  <c r="Z126" i="1"/>
  <c r="AB126" i="1"/>
  <c r="T127" i="1"/>
  <c r="U127" i="1"/>
  <c r="V127" i="1"/>
  <c r="AA127" i="1"/>
  <c r="Z127" i="1"/>
  <c r="AB127" i="1"/>
  <c r="T128" i="1"/>
  <c r="U128" i="1"/>
  <c r="V128" i="1"/>
  <c r="AA128" i="1"/>
  <c r="Z128" i="1"/>
  <c r="AB128" i="1"/>
  <c r="T129" i="1"/>
  <c r="U129" i="1"/>
  <c r="V129" i="1"/>
  <c r="AA129" i="1"/>
  <c r="Z129" i="1"/>
  <c r="AB129" i="1"/>
  <c r="T130" i="1"/>
  <c r="U130" i="1"/>
  <c r="V130" i="1"/>
  <c r="AA130" i="1"/>
  <c r="Z130" i="1"/>
  <c r="AB130" i="1"/>
  <c r="T131" i="1"/>
  <c r="U131" i="1"/>
  <c r="V131" i="1"/>
  <c r="AA131" i="1"/>
  <c r="Z131" i="1"/>
  <c r="AB131" i="1"/>
  <c r="T132" i="1"/>
  <c r="U132" i="1"/>
  <c r="V132" i="1"/>
  <c r="AA132" i="1"/>
  <c r="Z132" i="1"/>
  <c r="AB132" i="1"/>
  <c r="T133" i="1"/>
  <c r="U133" i="1"/>
  <c r="V133" i="1"/>
  <c r="AA133" i="1"/>
  <c r="Z133" i="1"/>
  <c r="AB133" i="1"/>
  <c r="T134" i="1"/>
  <c r="U134" i="1"/>
  <c r="V134" i="1"/>
  <c r="AA134" i="1"/>
  <c r="Z134" i="1"/>
  <c r="AB134" i="1"/>
  <c r="T135" i="1"/>
  <c r="U135" i="1"/>
  <c r="V135" i="1"/>
  <c r="AA135" i="1"/>
  <c r="Z135" i="1"/>
  <c r="AB135" i="1"/>
  <c r="T136" i="1"/>
  <c r="U136" i="1"/>
  <c r="V136" i="1"/>
  <c r="AA136" i="1"/>
  <c r="Z136" i="1"/>
  <c r="AB136" i="1"/>
  <c r="T137" i="1"/>
  <c r="U137" i="1"/>
  <c r="V137" i="1"/>
  <c r="AA137" i="1"/>
  <c r="Z137" i="1"/>
  <c r="AB137" i="1"/>
  <c r="T138" i="1"/>
  <c r="U138" i="1"/>
  <c r="V138" i="1"/>
  <c r="AA138" i="1"/>
  <c r="Z138" i="1"/>
  <c r="AB138" i="1"/>
  <c r="T139" i="1"/>
  <c r="U139" i="1"/>
  <c r="V139" i="1"/>
  <c r="AA139" i="1"/>
  <c r="Z139" i="1"/>
  <c r="AB139" i="1"/>
  <c r="T140" i="1"/>
  <c r="U140" i="1"/>
  <c r="V140" i="1"/>
  <c r="AA140" i="1"/>
  <c r="Z140" i="1"/>
  <c r="AB140" i="1"/>
  <c r="T141" i="1"/>
  <c r="U141" i="1"/>
  <c r="V141" i="1"/>
  <c r="AA141" i="1"/>
  <c r="Z141" i="1"/>
  <c r="AB141" i="1"/>
  <c r="T142" i="1"/>
  <c r="U142" i="1"/>
  <c r="V142" i="1"/>
  <c r="AA142" i="1"/>
  <c r="Z142" i="1"/>
  <c r="AB142" i="1"/>
  <c r="T143" i="1"/>
  <c r="U143" i="1"/>
  <c r="V143" i="1"/>
  <c r="AA143" i="1"/>
  <c r="Z143" i="1"/>
  <c r="AB143" i="1"/>
  <c r="T144" i="1"/>
  <c r="U144" i="1"/>
  <c r="V144" i="1"/>
  <c r="AA144" i="1"/>
  <c r="Z144" i="1"/>
  <c r="AB144" i="1"/>
  <c r="T145" i="1"/>
  <c r="U145" i="1"/>
  <c r="V145" i="1"/>
  <c r="AA145" i="1"/>
  <c r="Z145" i="1"/>
  <c r="AB145" i="1"/>
  <c r="T146" i="1"/>
  <c r="U146" i="1"/>
  <c r="V146" i="1"/>
  <c r="AA146" i="1"/>
  <c r="Z146" i="1"/>
  <c r="AB146" i="1"/>
  <c r="T147" i="1"/>
  <c r="U147" i="1"/>
  <c r="V147" i="1"/>
  <c r="AA147" i="1"/>
  <c r="Z147" i="1"/>
  <c r="AB147" i="1"/>
  <c r="T148" i="1"/>
  <c r="U148" i="1"/>
  <c r="V148" i="1"/>
  <c r="AA148" i="1"/>
  <c r="Z148" i="1"/>
  <c r="AB148" i="1"/>
  <c r="T149" i="1"/>
  <c r="U149" i="1"/>
  <c r="V149" i="1"/>
  <c r="AA149" i="1"/>
  <c r="Z149" i="1"/>
  <c r="AB149" i="1"/>
  <c r="T150" i="1"/>
  <c r="U150" i="1"/>
  <c r="V150" i="1"/>
  <c r="AA150" i="1"/>
  <c r="Z150" i="1"/>
  <c r="AB150" i="1"/>
  <c r="T151" i="1"/>
  <c r="U151" i="1"/>
  <c r="V151" i="1"/>
  <c r="AA151" i="1"/>
  <c r="Z151" i="1"/>
  <c r="AB151" i="1"/>
  <c r="T152" i="1"/>
  <c r="U152" i="1"/>
  <c r="V152" i="1"/>
  <c r="AA152" i="1"/>
  <c r="Z152" i="1"/>
  <c r="AB152" i="1"/>
  <c r="T153" i="1"/>
  <c r="U153" i="1"/>
  <c r="V153" i="1"/>
  <c r="AA153" i="1"/>
  <c r="Z153" i="1"/>
  <c r="AB153" i="1"/>
  <c r="T154" i="1"/>
  <c r="U154" i="1"/>
  <c r="V154" i="1"/>
  <c r="AA154" i="1"/>
  <c r="Z154" i="1"/>
  <c r="AB154" i="1"/>
  <c r="T155" i="1"/>
  <c r="U155" i="1"/>
  <c r="V155" i="1"/>
  <c r="AA155" i="1"/>
  <c r="Z155" i="1"/>
  <c r="AB155" i="1"/>
  <c r="T156" i="1"/>
  <c r="U156" i="1"/>
  <c r="V156" i="1"/>
  <c r="AA156" i="1"/>
  <c r="Z156" i="1"/>
  <c r="AB156" i="1"/>
  <c r="T157" i="1"/>
  <c r="U157" i="1"/>
  <c r="V157" i="1"/>
  <c r="AA157" i="1"/>
  <c r="Z157" i="1"/>
  <c r="AB157" i="1"/>
  <c r="T158" i="1"/>
  <c r="U158" i="1"/>
  <c r="V158" i="1"/>
  <c r="AA158" i="1"/>
  <c r="Z158" i="1"/>
  <c r="AB158" i="1"/>
  <c r="T159" i="1"/>
  <c r="U159" i="1"/>
  <c r="V159" i="1"/>
  <c r="AA159" i="1"/>
  <c r="Z159" i="1"/>
  <c r="AB159" i="1"/>
  <c r="T160" i="1"/>
  <c r="U160" i="1"/>
  <c r="V160" i="1"/>
  <c r="AA160" i="1"/>
  <c r="Z160" i="1"/>
  <c r="AB160" i="1"/>
  <c r="T161" i="1"/>
  <c r="U161" i="1"/>
  <c r="V161" i="1"/>
  <c r="AA161" i="1"/>
  <c r="Z161" i="1"/>
  <c r="AB161" i="1"/>
  <c r="T162" i="1"/>
  <c r="U162" i="1"/>
  <c r="V162" i="1"/>
  <c r="AA162" i="1"/>
  <c r="Z162" i="1"/>
  <c r="AB162" i="1"/>
  <c r="T163" i="1"/>
  <c r="U163" i="1"/>
  <c r="V163" i="1"/>
  <c r="AA163" i="1"/>
  <c r="Z163" i="1"/>
  <c r="AB163" i="1"/>
  <c r="T164" i="1"/>
  <c r="U164" i="1"/>
  <c r="V164" i="1"/>
  <c r="AA164" i="1"/>
  <c r="Z164" i="1"/>
  <c r="AB164" i="1"/>
  <c r="T165" i="1"/>
  <c r="U165" i="1"/>
  <c r="V165" i="1"/>
  <c r="AA165" i="1"/>
  <c r="Z165" i="1"/>
  <c r="AB165" i="1"/>
  <c r="T166" i="1"/>
  <c r="U166" i="1"/>
  <c r="V166" i="1"/>
  <c r="AA166" i="1"/>
  <c r="Z166" i="1"/>
  <c r="AB166" i="1"/>
  <c r="T167" i="1"/>
  <c r="U167" i="1"/>
  <c r="V167" i="1"/>
  <c r="AA167" i="1"/>
  <c r="Z167" i="1"/>
  <c r="AB167" i="1"/>
  <c r="T168" i="1"/>
  <c r="U168" i="1"/>
  <c r="V168" i="1"/>
  <c r="AA168" i="1"/>
  <c r="Z168" i="1"/>
  <c r="AB168" i="1"/>
  <c r="T169" i="1"/>
  <c r="U169" i="1"/>
  <c r="V169" i="1"/>
  <c r="AA169" i="1"/>
  <c r="Z169" i="1"/>
  <c r="AB169" i="1"/>
  <c r="T170" i="1"/>
  <c r="U170" i="1"/>
  <c r="V170" i="1"/>
  <c r="AA170" i="1"/>
  <c r="Z170" i="1"/>
  <c r="AB170" i="1"/>
  <c r="T171" i="1"/>
  <c r="U171" i="1"/>
  <c r="V171" i="1"/>
  <c r="AA171" i="1"/>
  <c r="Z171" i="1"/>
  <c r="AB171" i="1"/>
  <c r="T172" i="1"/>
  <c r="U172" i="1"/>
  <c r="V172" i="1"/>
  <c r="AA172" i="1"/>
  <c r="Z172" i="1"/>
  <c r="AB172" i="1"/>
  <c r="T173" i="1"/>
  <c r="U173" i="1"/>
  <c r="V173" i="1"/>
  <c r="AA173" i="1"/>
  <c r="Z173" i="1"/>
  <c r="AB173" i="1"/>
  <c r="T174" i="1"/>
  <c r="U174" i="1"/>
  <c r="V174" i="1"/>
  <c r="AA174" i="1"/>
  <c r="Z174" i="1"/>
  <c r="AB174" i="1"/>
  <c r="T175" i="1"/>
  <c r="U175" i="1"/>
  <c r="V175" i="1"/>
  <c r="AA175" i="1"/>
  <c r="Z175" i="1"/>
  <c r="AB175" i="1"/>
  <c r="T176" i="1"/>
  <c r="U176" i="1"/>
  <c r="V176" i="1"/>
  <c r="AA176" i="1"/>
  <c r="Z176" i="1"/>
  <c r="AB176" i="1"/>
  <c r="T177" i="1"/>
  <c r="U177" i="1"/>
  <c r="V177" i="1"/>
  <c r="AA177" i="1"/>
  <c r="Z177" i="1"/>
  <c r="AB177" i="1"/>
  <c r="T178" i="1"/>
  <c r="U178" i="1"/>
  <c r="V178" i="1"/>
  <c r="AA178" i="1"/>
  <c r="Z178" i="1"/>
  <c r="AB178" i="1"/>
  <c r="T179" i="1"/>
  <c r="U179" i="1"/>
  <c r="V179" i="1"/>
  <c r="AA179" i="1"/>
  <c r="Z179" i="1"/>
  <c r="AB179" i="1"/>
  <c r="T180" i="1"/>
  <c r="U180" i="1"/>
  <c r="V180" i="1"/>
  <c r="AA180" i="1"/>
  <c r="Z180" i="1"/>
  <c r="AB180" i="1"/>
  <c r="T181" i="1"/>
  <c r="U181" i="1"/>
  <c r="V181" i="1"/>
  <c r="AA181" i="1"/>
  <c r="Z181" i="1"/>
  <c r="AB181" i="1"/>
  <c r="T182" i="1"/>
  <c r="U182" i="1"/>
  <c r="V182" i="1"/>
  <c r="AA182" i="1"/>
  <c r="Z182" i="1"/>
  <c r="AB182" i="1"/>
  <c r="T183" i="1"/>
  <c r="U183" i="1"/>
  <c r="V183" i="1"/>
  <c r="AA183" i="1"/>
  <c r="Z183" i="1"/>
  <c r="AB183" i="1"/>
  <c r="T184" i="1"/>
  <c r="U184" i="1"/>
  <c r="V184" i="1"/>
  <c r="AA184" i="1"/>
  <c r="Z184" i="1"/>
  <c r="AB184" i="1"/>
  <c r="T185" i="1"/>
  <c r="U185" i="1"/>
  <c r="V185" i="1"/>
  <c r="AA185" i="1"/>
  <c r="Z185" i="1"/>
  <c r="AB185" i="1"/>
  <c r="T186" i="1"/>
  <c r="U186" i="1"/>
  <c r="V186" i="1"/>
  <c r="AA186" i="1"/>
  <c r="Z186" i="1"/>
  <c r="AB186" i="1"/>
  <c r="T187" i="1"/>
  <c r="U187" i="1"/>
  <c r="V187" i="1"/>
  <c r="AA187" i="1"/>
  <c r="Z187" i="1"/>
  <c r="AB187" i="1"/>
  <c r="T188" i="1"/>
  <c r="U188" i="1"/>
  <c r="V188" i="1"/>
  <c r="AA188" i="1"/>
  <c r="Z188" i="1"/>
  <c r="AB188" i="1"/>
  <c r="T189" i="1"/>
  <c r="U189" i="1"/>
  <c r="V189" i="1"/>
  <c r="AA189" i="1"/>
  <c r="Z189" i="1"/>
  <c r="AB189" i="1"/>
  <c r="T190" i="1"/>
  <c r="U190" i="1"/>
  <c r="V190" i="1"/>
  <c r="AA190" i="1"/>
  <c r="Z190" i="1"/>
  <c r="AB190" i="1"/>
  <c r="T191" i="1"/>
  <c r="U191" i="1"/>
  <c r="V191" i="1"/>
  <c r="AA191" i="1"/>
  <c r="Z191" i="1"/>
  <c r="AB191" i="1"/>
  <c r="T192" i="1"/>
  <c r="U192" i="1"/>
  <c r="V192" i="1"/>
  <c r="AA192" i="1"/>
  <c r="Z192" i="1"/>
  <c r="AB192" i="1"/>
  <c r="T193" i="1"/>
  <c r="U193" i="1"/>
  <c r="V193" i="1"/>
  <c r="AA193" i="1"/>
  <c r="Z193" i="1"/>
  <c r="AB193" i="1"/>
  <c r="T194" i="1"/>
  <c r="U194" i="1"/>
  <c r="V194" i="1"/>
  <c r="AA194" i="1"/>
  <c r="Z194" i="1"/>
  <c r="AB194" i="1"/>
  <c r="T195" i="1"/>
  <c r="U195" i="1"/>
  <c r="V195" i="1"/>
  <c r="AA195" i="1"/>
  <c r="Z195" i="1"/>
  <c r="AB195" i="1"/>
  <c r="T196" i="1"/>
  <c r="U196" i="1"/>
  <c r="V196" i="1"/>
  <c r="AA196" i="1"/>
  <c r="Z196" i="1"/>
  <c r="AB196" i="1"/>
  <c r="T197" i="1"/>
  <c r="U197" i="1"/>
  <c r="V197" i="1"/>
  <c r="AA197" i="1"/>
  <c r="Z197" i="1"/>
  <c r="AB197" i="1"/>
  <c r="T198" i="1"/>
  <c r="U198" i="1"/>
  <c r="V198" i="1"/>
  <c r="AA198" i="1"/>
  <c r="Z198" i="1"/>
  <c r="AB198" i="1"/>
  <c r="T199" i="1"/>
  <c r="U199" i="1"/>
  <c r="V199" i="1"/>
  <c r="AA199" i="1"/>
  <c r="Z199" i="1"/>
  <c r="AB199" i="1"/>
  <c r="T200" i="1"/>
  <c r="U200" i="1"/>
  <c r="V200" i="1"/>
  <c r="AA200" i="1"/>
  <c r="Z200" i="1"/>
  <c r="AB200" i="1"/>
  <c r="T201" i="1"/>
  <c r="U201" i="1"/>
  <c r="V201" i="1"/>
  <c r="AA201" i="1"/>
  <c r="Z201" i="1"/>
  <c r="AB201" i="1"/>
  <c r="T202" i="1"/>
  <c r="U202" i="1"/>
  <c r="V202" i="1"/>
  <c r="AA202" i="1"/>
  <c r="Z202" i="1"/>
  <c r="AB202" i="1"/>
  <c r="T203" i="1"/>
  <c r="U203" i="1"/>
  <c r="V203" i="1"/>
  <c r="AA203" i="1"/>
  <c r="Z203" i="1"/>
  <c r="AB203" i="1"/>
  <c r="T204" i="1"/>
  <c r="U204" i="1"/>
  <c r="V204" i="1"/>
  <c r="AA204" i="1"/>
  <c r="Z204" i="1"/>
  <c r="AB204" i="1"/>
  <c r="T205" i="1"/>
  <c r="U205" i="1"/>
  <c r="V205" i="1"/>
  <c r="AA205" i="1"/>
  <c r="Z205" i="1"/>
  <c r="AB205" i="1"/>
  <c r="T206" i="1"/>
  <c r="U206" i="1"/>
  <c r="V206" i="1"/>
  <c r="AA206" i="1"/>
  <c r="Z206" i="1"/>
  <c r="AB206" i="1"/>
  <c r="T207" i="1"/>
  <c r="U207" i="1"/>
  <c r="V207" i="1"/>
  <c r="AA207" i="1"/>
  <c r="Z207" i="1"/>
  <c r="AB207" i="1"/>
  <c r="T208" i="1"/>
  <c r="U208" i="1"/>
  <c r="V208" i="1"/>
  <c r="AA208" i="1"/>
  <c r="Z208" i="1"/>
  <c r="AB208" i="1"/>
  <c r="T209" i="1"/>
  <c r="U209" i="1"/>
  <c r="V209" i="1"/>
  <c r="AA209" i="1"/>
  <c r="Z209" i="1"/>
  <c r="AB209" i="1"/>
  <c r="T210" i="1"/>
  <c r="U210" i="1"/>
  <c r="V210" i="1"/>
  <c r="AA210" i="1"/>
  <c r="Z210" i="1"/>
  <c r="AB210" i="1"/>
  <c r="T211" i="1"/>
  <c r="U211" i="1"/>
  <c r="V211" i="1"/>
  <c r="AA211" i="1"/>
  <c r="Z211" i="1"/>
  <c r="AB211" i="1"/>
  <c r="T212" i="1"/>
  <c r="U212" i="1"/>
  <c r="V212" i="1"/>
  <c r="AA212" i="1"/>
  <c r="Z212" i="1"/>
  <c r="AB212" i="1"/>
  <c r="T213" i="1"/>
  <c r="U213" i="1"/>
  <c r="V213" i="1"/>
  <c r="AA213" i="1"/>
  <c r="Z213" i="1"/>
  <c r="AB213" i="1"/>
  <c r="T214" i="1"/>
  <c r="U214" i="1"/>
  <c r="V214" i="1"/>
  <c r="AA214" i="1"/>
  <c r="Z214" i="1"/>
  <c r="AB214" i="1"/>
  <c r="T215" i="1"/>
  <c r="U215" i="1"/>
  <c r="V215" i="1"/>
  <c r="AA215" i="1"/>
  <c r="Z215" i="1"/>
  <c r="AB215" i="1"/>
  <c r="T216" i="1"/>
  <c r="U216" i="1"/>
  <c r="V216" i="1"/>
  <c r="AA216" i="1"/>
  <c r="Z216" i="1"/>
  <c r="AB216" i="1"/>
  <c r="T217" i="1"/>
  <c r="U217" i="1"/>
  <c r="V217" i="1"/>
  <c r="AA217" i="1"/>
  <c r="Z217" i="1"/>
  <c r="AB217" i="1"/>
  <c r="T218" i="1"/>
  <c r="U218" i="1"/>
  <c r="V218" i="1"/>
  <c r="AA218" i="1"/>
  <c r="Z218" i="1"/>
  <c r="AB218" i="1"/>
  <c r="T219" i="1"/>
  <c r="U219" i="1"/>
  <c r="V219" i="1"/>
  <c r="AA219" i="1"/>
  <c r="Z219" i="1"/>
  <c r="AB219" i="1"/>
  <c r="T220" i="1"/>
  <c r="U220" i="1"/>
  <c r="V220" i="1"/>
  <c r="AA220" i="1"/>
  <c r="Z220" i="1"/>
  <c r="AB220" i="1"/>
  <c r="T221" i="1"/>
  <c r="U221" i="1"/>
  <c r="V221" i="1"/>
  <c r="AA221" i="1"/>
  <c r="Z221" i="1"/>
  <c r="AB221" i="1"/>
  <c r="T222" i="1"/>
  <c r="U222" i="1"/>
  <c r="V222" i="1"/>
  <c r="AA222" i="1"/>
  <c r="Z222" i="1"/>
  <c r="AB222" i="1"/>
  <c r="T223" i="1"/>
  <c r="U223" i="1"/>
  <c r="V223" i="1"/>
  <c r="AA223" i="1"/>
  <c r="Z223" i="1"/>
  <c r="AB223" i="1"/>
  <c r="T224" i="1"/>
  <c r="U224" i="1"/>
  <c r="V224" i="1"/>
  <c r="AA224" i="1"/>
  <c r="Z224" i="1"/>
  <c r="AB224" i="1"/>
  <c r="T225" i="1"/>
  <c r="U225" i="1"/>
  <c r="V225" i="1"/>
  <c r="AA225" i="1"/>
  <c r="Z225" i="1"/>
  <c r="AB225" i="1"/>
  <c r="T226" i="1"/>
  <c r="U226" i="1"/>
  <c r="V226" i="1"/>
  <c r="AA226" i="1"/>
  <c r="Z226" i="1"/>
  <c r="AB226" i="1"/>
  <c r="T227" i="1"/>
  <c r="U227" i="1"/>
  <c r="V227" i="1"/>
  <c r="AA227" i="1"/>
  <c r="Z227" i="1"/>
  <c r="AB227" i="1"/>
  <c r="T228" i="1"/>
  <c r="U228" i="1"/>
  <c r="V228" i="1"/>
  <c r="AA228" i="1"/>
  <c r="Z228" i="1"/>
  <c r="AB228" i="1"/>
  <c r="T229" i="1"/>
  <c r="U229" i="1"/>
  <c r="V229" i="1"/>
  <c r="AA229" i="1"/>
  <c r="Z229" i="1"/>
  <c r="AB229" i="1"/>
  <c r="T230" i="1"/>
  <c r="U230" i="1"/>
  <c r="V230" i="1"/>
  <c r="AA230" i="1"/>
  <c r="Z230" i="1"/>
  <c r="AB230" i="1"/>
  <c r="T231" i="1"/>
  <c r="U231" i="1"/>
  <c r="V231" i="1"/>
  <c r="AA231" i="1"/>
  <c r="Z231" i="1"/>
  <c r="AB231" i="1"/>
  <c r="T232" i="1"/>
  <c r="U232" i="1"/>
  <c r="V232" i="1"/>
  <c r="AA232" i="1"/>
  <c r="Z232" i="1"/>
  <c r="AB232" i="1"/>
  <c r="T233" i="1"/>
  <c r="U233" i="1"/>
  <c r="V233" i="1"/>
  <c r="AA233" i="1"/>
  <c r="Z233" i="1"/>
  <c r="AB233" i="1"/>
  <c r="T234" i="1"/>
  <c r="U234" i="1"/>
  <c r="V234" i="1"/>
  <c r="AA234" i="1"/>
  <c r="Z234" i="1"/>
  <c r="AB234" i="1"/>
  <c r="T235" i="1"/>
  <c r="U235" i="1"/>
  <c r="V235" i="1"/>
  <c r="AA235" i="1"/>
  <c r="Z235" i="1"/>
  <c r="AB235" i="1"/>
  <c r="T236" i="1"/>
  <c r="U236" i="1"/>
  <c r="V236" i="1"/>
  <c r="AA236" i="1"/>
  <c r="Z236" i="1"/>
  <c r="AB236" i="1"/>
  <c r="T237" i="1"/>
  <c r="U237" i="1"/>
  <c r="V237" i="1"/>
  <c r="AA237" i="1"/>
  <c r="Z237" i="1"/>
  <c r="AB237" i="1"/>
  <c r="T238" i="1"/>
  <c r="U238" i="1"/>
  <c r="V238" i="1"/>
  <c r="AA238" i="1"/>
  <c r="Z238" i="1"/>
  <c r="AB238" i="1"/>
  <c r="T239" i="1"/>
  <c r="U239" i="1"/>
  <c r="V239" i="1"/>
  <c r="AA239" i="1"/>
  <c r="Z239" i="1"/>
  <c r="AB239" i="1"/>
  <c r="T240" i="1"/>
  <c r="U240" i="1"/>
  <c r="V240" i="1"/>
  <c r="AA240" i="1"/>
  <c r="Z240" i="1"/>
  <c r="AB240" i="1"/>
  <c r="T241" i="1"/>
  <c r="U241" i="1"/>
  <c r="V241" i="1"/>
  <c r="AA241" i="1"/>
  <c r="Z241" i="1"/>
  <c r="AB241" i="1"/>
  <c r="T242" i="1"/>
  <c r="U242" i="1"/>
  <c r="V242" i="1"/>
  <c r="AA242" i="1"/>
  <c r="Z242" i="1"/>
  <c r="AB242" i="1"/>
  <c r="T243" i="1"/>
  <c r="U243" i="1"/>
  <c r="V243" i="1"/>
  <c r="AA243" i="1"/>
  <c r="Z243" i="1"/>
  <c r="AB243" i="1"/>
  <c r="T244" i="1"/>
  <c r="U244" i="1"/>
  <c r="V244" i="1"/>
  <c r="AA244" i="1"/>
  <c r="Z244" i="1"/>
  <c r="AB244" i="1"/>
  <c r="T245" i="1"/>
  <c r="U245" i="1"/>
  <c r="V245" i="1"/>
  <c r="AA245" i="1"/>
  <c r="Z245" i="1"/>
  <c r="AB245" i="1"/>
  <c r="T246" i="1"/>
  <c r="U246" i="1"/>
  <c r="V246" i="1"/>
  <c r="AA246" i="1"/>
  <c r="Z246" i="1"/>
  <c r="AB246" i="1"/>
  <c r="T247" i="1"/>
  <c r="U247" i="1"/>
  <c r="V247" i="1"/>
  <c r="AA247" i="1"/>
  <c r="Z247" i="1"/>
  <c r="AB247" i="1"/>
  <c r="T248" i="1"/>
  <c r="U248" i="1"/>
  <c r="V248" i="1"/>
  <c r="AA248" i="1"/>
  <c r="Z248" i="1"/>
  <c r="AB248" i="1"/>
  <c r="T249" i="1"/>
  <c r="U249" i="1"/>
  <c r="V249" i="1"/>
  <c r="AA249" i="1"/>
  <c r="Z249" i="1"/>
  <c r="AB249" i="1"/>
  <c r="T250" i="1"/>
  <c r="U250" i="1"/>
  <c r="V250" i="1"/>
  <c r="AA250" i="1"/>
  <c r="Z250" i="1"/>
  <c r="AB250" i="1"/>
  <c r="T251" i="1"/>
  <c r="U251" i="1"/>
  <c r="V251" i="1"/>
  <c r="AA251" i="1"/>
  <c r="Z251" i="1"/>
  <c r="AB251" i="1"/>
  <c r="T252" i="1"/>
  <c r="U252" i="1"/>
  <c r="V252" i="1"/>
  <c r="AA252" i="1"/>
  <c r="Z252" i="1"/>
  <c r="AB252" i="1"/>
  <c r="T253" i="1"/>
  <c r="U253" i="1"/>
  <c r="V253" i="1"/>
  <c r="AA253" i="1"/>
  <c r="Z253" i="1"/>
  <c r="AB253" i="1"/>
  <c r="T254" i="1"/>
  <c r="U254" i="1"/>
  <c r="V254" i="1"/>
  <c r="AA254" i="1"/>
  <c r="Z254" i="1"/>
  <c r="AB254" i="1"/>
  <c r="T255" i="1"/>
  <c r="U255" i="1"/>
  <c r="V255" i="1"/>
  <c r="AA255" i="1"/>
  <c r="Z255" i="1"/>
  <c r="AB255" i="1"/>
  <c r="T256" i="1"/>
  <c r="U256" i="1"/>
  <c r="V256" i="1"/>
  <c r="AA256" i="1"/>
  <c r="Z256" i="1"/>
  <c r="AB256" i="1"/>
  <c r="T257" i="1"/>
  <c r="U257" i="1"/>
  <c r="V257" i="1"/>
  <c r="AA257" i="1"/>
  <c r="Z257" i="1"/>
  <c r="AB257" i="1"/>
  <c r="T258" i="1"/>
  <c r="U258" i="1"/>
  <c r="V258" i="1"/>
  <c r="AA258" i="1"/>
  <c r="Z258" i="1"/>
  <c r="AB258" i="1"/>
  <c r="T259" i="1"/>
  <c r="U259" i="1"/>
  <c r="V259" i="1"/>
  <c r="AA259" i="1"/>
  <c r="Z259" i="1"/>
  <c r="AB259" i="1"/>
  <c r="T260" i="1"/>
  <c r="U260" i="1"/>
  <c r="V260" i="1"/>
  <c r="AA260" i="1"/>
  <c r="Z260" i="1"/>
  <c r="AB260" i="1"/>
  <c r="T261" i="1"/>
  <c r="U261" i="1"/>
  <c r="V261" i="1"/>
  <c r="AA261" i="1"/>
  <c r="Z261" i="1"/>
  <c r="AB261" i="1"/>
  <c r="T262" i="1"/>
  <c r="U262" i="1"/>
  <c r="V262" i="1"/>
  <c r="AA262" i="1"/>
  <c r="Z262" i="1"/>
  <c r="AB262" i="1"/>
  <c r="T263" i="1"/>
  <c r="U263" i="1"/>
  <c r="V263" i="1"/>
  <c r="AA263" i="1"/>
  <c r="Z263" i="1"/>
  <c r="AB263" i="1"/>
  <c r="T264" i="1"/>
  <c r="U264" i="1"/>
  <c r="V264" i="1"/>
  <c r="AA264" i="1"/>
  <c r="Z264" i="1"/>
  <c r="AB264" i="1"/>
  <c r="T265" i="1"/>
  <c r="U265" i="1"/>
  <c r="V265" i="1"/>
  <c r="AA265" i="1"/>
  <c r="Z265" i="1"/>
  <c r="AB265" i="1"/>
  <c r="T266" i="1"/>
  <c r="U266" i="1"/>
  <c r="V266" i="1"/>
  <c r="AA266" i="1"/>
  <c r="Z266" i="1"/>
  <c r="AB266" i="1"/>
  <c r="T267" i="1"/>
  <c r="U267" i="1"/>
  <c r="V267" i="1"/>
  <c r="AA267" i="1"/>
  <c r="Z267" i="1"/>
  <c r="AB267" i="1"/>
  <c r="T268" i="1"/>
  <c r="U268" i="1"/>
  <c r="V268" i="1"/>
  <c r="AA268" i="1"/>
  <c r="Z268" i="1"/>
  <c r="AB268" i="1"/>
  <c r="T269" i="1"/>
  <c r="U269" i="1"/>
  <c r="V269" i="1"/>
  <c r="AA269" i="1"/>
  <c r="Z269" i="1"/>
  <c r="AB269" i="1"/>
  <c r="T270" i="1"/>
  <c r="U270" i="1"/>
  <c r="V270" i="1"/>
  <c r="AA270" i="1"/>
  <c r="Z270" i="1"/>
  <c r="AB270" i="1"/>
  <c r="T271" i="1"/>
  <c r="U271" i="1"/>
  <c r="V271" i="1"/>
  <c r="AA271" i="1"/>
  <c r="Z271" i="1"/>
  <c r="AB271" i="1"/>
  <c r="T272" i="1"/>
  <c r="U272" i="1"/>
  <c r="V272" i="1"/>
  <c r="AA272" i="1"/>
  <c r="Z272" i="1"/>
  <c r="AB272" i="1"/>
  <c r="T273" i="1"/>
  <c r="U273" i="1"/>
  <c r="V273" i="1"/>
  <c r="AA273" i="1"/>
  <c r="Z273" i="1"/>
  <c r="AB273" i="1"/>
  <c r="T274" i="1"/>
  <c r="U274" i="1"/>
  <c r="V274" i="1"/>
  <c r="AA274" i="1"/>
  <c r="Z274" i="1"/>
  <c r="AB274" i="1"/>
  <c r="T275" i="1"/>
  <c r="U275" i="1"/>
  <c r="V275" i="1"/>
  <c r="AA275" i="1"/>
  <c r="Z275" i="1"/>
  <c r="AB275" i="1"/>
  <c r="T276" i="1"/>
  <c r="U276" i="1"/>
  <c r="V276" i="1"/>
  <c r="AA276" i="1"/>
  <c r="Z276" i="1"/>
  <c r="AB276" i="1"/>
  <c r="T277" i="1"/>
  <c r="U277" i="1"/>
  <c r="V277" i="1"/>
  <c r="AA277" i="1"/>
  <c r="Z277" i="1"/>
  <c r="AB277" i="1"/>
  <c r="T278" i="1"/>
  <c r="U278" i="1"/>
  <c r="V278" i="1"/>
  <c r="AA278" i="1"/>
  <c r="Z278" i="1"/>
  <c r="AB278" i="1"/>
  <c r="T279" i="1"/>
  <c r="U279" i="1"/>
  <c r="V279" i="1"/>
  <c r="AA279" i="1"/>
  <c r="Z279" i="1"/>
  <c r="AB279" i="1"/>
  <c r="T280" i="1"/>
  <c r="U280" i="1"/>
  <c r="V280" i="1"/>
  <c r="AA280" i="1"/>
  <c r="Z280" i="1"/>
  <c r="AB280" i="1"/>
  <c r="T281" i="1"/>
  <c r="U281" i="1"/>
  <c r="V281" i="1"/>
  <c r="AA281" i="1"/>
  <c r="Z281" i="1"/>
  <c r="AB281" i="1"/>
  <c r="T282" i="1"/>
  <c r="U282" i="1"/>
  <c r="V282" i="1"/>
  <c r="AA282" i="1"/>
  <c r="Z282" i="1"/>
  <c r="AB282" i="1"/>
  <c r="T283" i="1"/>
  <c r="U283" i="1"/>
  <c r="V283" i="1"/>
  <c r="AA283" i="1"/>
  <c r="Z283" i="1"/>
  <c r="AB283" i="1"/>
  <c r="T284" i="1"/>
  <c r="U284" i="1"/>
  <c r="V284" i="1"/>
  <c r="AA284" i="1"/>
  <c r="Z284" i="1"/>
  <c r="AB284" i="1"/>
  <c r="T285" i="1"/>
  <c r="U285" i="1"/>
  <c r="V285" i="1"/>
  <c r="AA285" i="1"/>
  <c r="Z285" i="1"/>
  <c r="AB285" i="1"/>
  <c r="T286" i="1"/>
  <c r="U286" i="1"/>
  <c r="V286" i="1"/>
  <c r="AA286" i="1"/>
  <c r="Z286" i="1"/>
  <c r="AB286" i="1"/>
  <c r="T287" i="1"/>
  <c r="U287" i="1"/>
  <c r="V287" i="1"/>
  <c r="AA287" i="1"/>
  <c r="Z287" i="1"/>
  <c r="AB287" i="1"/>
  <c r="T288" i="1"/>
  <c r="U288" i="1"/>
  <c r="V288" i="1"/>
  <c r="AA288" i="1"/>
  <c r="Z288" i="1"/>
  <c r="AB288" i="1"/>
  <c r="T289" i="1"/>
  <c r="U289" i="1"/>
  <c r="V289" i="1"/>
  <c r="AA289" i="1"/>
  <c r="Z289" i="1"/>
  <c r="AB289" i="1"/>
  <c r="T290" i="1"/>
  <c r="U290" i="1"/>
  <c r="V290" i="1"/>
  <c r="AA290" i="1"/>
  <c r="Z290" i="1"/>
  <c r="AB290" i="1"/>
  <c r="T291" i="1"/>
  <c r="U291" i="1"/>
  <c r="V291" i="1"/>
  <c r="AA291" i="1"/>
  <c r="Z291" i="1"/>
  <c r="AB291" i="1"/>
  <c r="T292" i="1"/>
  <c r="U292" i="1"/>
  <c r="V292" i="1"/>
  <c r="AA292" i="1"/>
  <c r="Z292" i="1"/>
  <c r="AB292" i="1"/>
  <c r="T293" i="1"/>
  <c r="U293" i="1"/>
  <c r="V293" i="1"/>
  <c r="AA293" i="1"/>
  <c r="Z293" i="1"/>
  <c r="AB293" i="1"/>
  <c r="T294" i="1"/>
  <c r="U294" i="1"/>
  <c r="V294" i="1"/>
  <c r="AA294" i="1"/>
  <c r="Z294" i="1"/>
  <c r="AB294" i="1"/>
  <c r="T295" i="1"/>
  <c r="U295" i="1"/>
  <c r="V295" i="1"/>
  <c r="AA295" i="1"/>
  <c r="Z295" i="1"/>
  <c r="AB295" i="1"/>
  <c r="T296" i="1"/>
  <c r="U296" i="1"/>
  <c r="V296" i="1"/>
  <c r="AA296" i="1"/>
  <c r="Z296" i="1"/>
  <c r="AB296" i="1"/>
  <c r="T297" i="1"/>
  <c r="U297" i="1"/>
  <c r="V297" i="1"/>
  <c r="AA297" i="1"/>
  <c r="Z297" i="1"/>
  <c r="AB297" i="1"/>
  <c r="T298" i="1"/>
  <c r="U298" i="1"/>
  <c r="V298" i="1"/>
  <c r="AA298" i="1"/>
  <c r="Z298" i="1"/>
  <c r="AB298" i="1"/>
  <c r="T299" i="1"/>
  <c r="U299" i="1"/>
  <c r="V299" i="1"/>
  <c r="AA299" i="1"/>
  <c r="Z299" i="1"/>
  <c r="AB299" i="1"/>
  <c r="T300" i="1"/>
  <c r="U300" i="1"/>
  <c r="V300" i="1"/>
  <c r="AA300" i="1"/>
  <c r="Z300" i="1"/>
  <c r="AB300" i="1"/>
  <c r="T301" i="1"/>
  <c r="U301" i="1"/>
  <c r="V301" i="1"/>
  <c r="AA301" i="1"/>
  <c r="Z301" i="1"/>
  <c r="AB301" i="1"/>
  <c r="T302" i="1"/>
  <c r="U302" i="1"/>
  <c r="V302" i="1"/>
  <c r="AA302" i="1"/>
  <c r="Z302" i="1"/>
  <c r="AB302" i="1"/>
  <c r="T303" i="1"/>
  <c r="U303" i="1"/>
  <c r="V303" i="1"/>
  <c r="AA303" i="1"/>
  <c r="Z303" i="1"/>
  <c r="AB303" i="1"/>
  <c r="T304" i="1"/>
  <c r="U304" i="1"/>
  <c r="V304" i="1"/>
  <c r="AA304" i="1"/>
  <c r="Z304" i="1"/>
  <c r="AB304" i="1"/>
  <c r="T305" i="1"/>
  <c r="U305" i="1"/>
  <c r="V305" i="1"/>
  <c r="AA305" i="1"/>
  <c r="Z305" i="1"/>
  <c r="AB305" i="1"/>
  <c r="T306" i="1"/>
  <c r="U306" i="1"/>
  <c r="V306" i="1"/>
  <c r="AA306" i="1"/>
  <c r="Z306" i="1"/>
  <c r="AB306" i="1"/>
  <c r="T307" i="1"/>
  <c r="U307" i="1"/>
  <c r="V307" i="1"/>
  <c r="AA307" i="1"/>
  <c r="Z307" i="1"/>
  <c r="AB307" i="1"/>
  <c r="T308" i="1"/>
  <c r="U308" i="1"/>
  <c r="V308" i="1"/>
  <c r="AA308" i="1"/>
  <c r="Z308" i="1"/>
  <c r="AB308" i="1"/>
  <c r="T309" i="1"/>
  <c r="U309" i="1"/>
  <c r="V309" i="1"/>
  <c r="AA309" i="1"/>
  <c r="Z309" i="1"/>
  <c r="AB309" i="1"/>
  <c r="T310" i="1"/>
  <c r="U310" i="1"/>
  <c r="V310" i="1"/>
  <c r="AA310" i="1"/>
  <c r="Z310" i="1"/>
  <c r="AB310" i="1"/>
  <c r="T311" i="1"/>
  <c r="U311" i="1"/>
  <c r="V311" i="1"/>
  <c r="AA311" i="1"/>
  <c r="Z311" i="1"/>
  <c r="AB311" i="1"/>
  <c r="T312" i="1"/>
  <c r="U312" i="1"/>
  <c r="V312" i="1"/>
  <c r="AA312" i="1"/>
  <c r="Z312" i="1"/>
  <c r="AB312" i="1"/>
  <c r="T313" i="1"/>
  <c r="U313" i="1"/>
  <c r="V313" i="1"/>
  <c r="AA313" i="1"/>
  <c r="Z313" i="1"/>
  <c r="AB313" i="1"/>
  <c r="T314" i="1"/>
  <c r="U314" i="1"/>
  <c r="V314" i="1"/>
  <c r="AA314" i="1"/>
  <c r="Z314" i="1"/>
  <c r="AB314" i="1"/>
  <c r="T315" i="1"/>
  <c r="U315" i="1"/>
  <c r="V315" i="1"/>
  <c r="AA315" i="1"/>
  <c r="Z315" i="1"/>
  <c r="AB315" i="1"/>
  <c r="T316" i="1"/>
  <c r="U316" i="1"/>
  <c r="V316" i="1"/>
  <c r="AA316" i="1"/>
  <c r="Z316" i="1"/>
  <c r="AB316" i="1"/>
  <c r="T317" i="1"/>
  <c r="U317" i="1"/>
  <c r="V317" i="1"/>
  <c r="AA317" i="1"/>
  <c r="Z317" i="1"/>
  <c r="AB317" i="1"/>
  <c r="T318" i="1"/>
  <c r="U318" i="1"/>
  <c r="V318" i="1"/>
  <c r="AA318" i="1"/>
  <c r="Z318" i="1"/>
  <c r="AB318" i="1"/>
  <c r="T319" i="1"/>
  <c r="U319" i="1"/>
  <c r="V319" i="1"/>
  <c r="AA319" i="1"/>
  <c r="Z319" i="1"/>
  <c r="AB319" i="1"/>
  <c r="T320" i="1"/>
  <c r="U320" i="1"/>
  <c r="V320" i="1"/>
  <c r="AA320" i="1"/>
  <c r="Z320" i="1"/>
  <c r="AB320" i="1"/>
  <c r="T321" i="1"/>
  <c r="U321" i="1"/>
  <c r="V321" i="1"/>
  <c r="AA321" i="1"/>
  <c r="Z321" i="1"/>
  <c r="AB321" i="1"/>
  <c r="T322" i="1"/>
  <c r="U322" i="1"/>
  <c r="V322" i="1"/>
  <c r="AA322" i="1"/>
  <c r="Z322" i="1"/>
  <c r="AB322" i="1"/>
  <c r="AB8" i="1"/>
  <c r="Z8" i="1"/>
  <c r="E2" i="1"/>
  <c r="A8" i="1"/>
  <c r="B8" i="1"/>
  <c r="C8" i="1"/>
  <c r="D8" i="1"/>
  <c r="I8" i="1"/>
  <c r="H8" i="1"/>
  <c r="J8" i="1"/>
  <c r="B9" i="1"/>
  <c r="C9" i="1"/>
  <c r="D9" i="1"/>
  <c r="I9" i="1"/>
  <c r="H9" i="1"/>
  <c r="J9" i="1"/>
  <c r="A9" i="1"/>
  <c r="B10" i="1"/>
  <c r="C10" i="1"/>
  <c r="D10" i="1"/>
  <c r="I10" i="1"/>
  <c r="H10" i="1"/>
  <c r="J10" i="1"/>
  <c r="A10" i="1"/>
  <c r="B11" i="1"/>
  <c r="C11" i="1"/>
  <c r="D11" i="1"/>
  <c r="I11" i="1"/>
  <c r="H11" i="1"/>
  <c r="J11" i="1"/>
  <c r="A11" i="1"/>
  <c r="B12" i="1"/>
  <c r="C12" i="1"/>
  <c r="D12" i="1"/>
  <c r="I12" i="1"/>
  <c r="H12" i="1"/>
  <c r="J12" i="1"/>
  <c r="A12" i="1"/>
  <c r="B13" i="1"/>
  <c r="C13" i="1"/>
  <c r="D13" i="1"/>
  <c r="I13" i="1"/>
  <c r="H13" i="1"/>
  <c r="J13" i="1"/>
  <c r="A13" i="1"/>
  <c r="B14" i="1"/>
  <c r="C14" i="1"/>
  <c r="D14" i="1"/>
  <c r="I14" i="1"/>
  <c r="H14" i="1"/>
  <c r="J14" i="1"/>
  <c r="A14" i="1"/>
  <c r="B15" i="1"/>
  <c r="C15" i="1"/>
  <c r="D15" i="1"/>
  <c r="I15" i="1"/>
  <c r="H15" i="1"/>
  <c r="J15" i="1"/>
  <c r="A15" i="1"/>
  <c r="B16" i="1"/>
  <c r="C16" i="1"/>
  <c r="D16" i="1"/>
  <c r="I16" i="1"/>
  <c r="H16" i="1"/>
  <c r="J16" i="1"/>
  <c r="A16" i="1"/>
  <c r="B17" i="1"/>
  <c r="C17" i="1"/>
  <c r="D17" i="1"/>
  <c r="I17" i="1"/>
  <c r="H17" i="1"/>
  <c r="J17" i="1"/>
  <c r="A17" i="1"/>
  <c r="B18" i="1"/>
  <c r="C18" i="1"/>
  <c r="D18" i="1"/>
  <c r="I18" i="1"/>
  <c r="H18" i="1"/>
  <c r="J18" i="1"/>
  <c r="A18" i="1"/>
  <c r="B19" i="1"/>
  <c r="C19" i="1"/>
  <c r="D19" i="1"/>
  <c r="I19" i="1"/>
  <c r="H19" i="1"/>
  <c r="J19" i="1"/>
  <c r="A19" i="1"/>
  <c r="B20" i="1"/>
  <c r="C20" i="1"/>
  <c r="D20" i="1"/>
  <c r="I20" i="1"/>
  <c r="H20" i="1"/>
  <c r="J20" i="1"/>
  <c r="A20" i="1"/>
  <c r="B21" i="1"/>
  <c r="C21" i="1"/>
  <c r="D21" i="1"/>
  <c r="I21" i="1"/>
  <c r="H21" i="1"/>
  <c r="J21" i="1"/>
  <c r="A21" i="1"/>
  <c r="B22" i="1"/>
  <c r="C22" i="1"/>
  <c r="D22" i="1"/>
  <c r="I22" i="1"/>
  <c r="H22" i="1"/>
  <c r="J22" i="1"/>
  <c r="A22" i="1"/>
  <c r="B23" i="1"/>
  <c r="C23" i="1"/>
  <c r="D23" i="1"/>
  <c r="I23" i="1"/>
  <c r="H23" i="1"/>
  <c r="J23" i="1"/>
  <c r="A23" i="1"/>
  <c r="B24" i="1"/>
  <c r="C24" i="1"/>
  <c r="D24" i="1"/>
  <c r="I24" i="1"/>
  <c r="H24" i="1"/>
  <c r="J24" i="1"/>
  <c r="A24" i="1"/>
  <c r="B25" i="1"/>
  <c r="C25" i="1"/>
  <c r="D25" i="1"/>
  <c r="I25" i="1"/>
  <c r="H25" i="1"/>
  <c r="J25" i="1"/>
  <c r="A25" i="1"/>
  <c r="B26" i="1"/>
  <c r="C26" i="1"/>
  <c r="D26" i="1"/>
  <c r="I26" i="1"/>
  <c r="H26" i="1"/>
  <c r="J26" i="1"/>
  <c r="A26" i="1"/>
  <c r="B27" i="1"/>
  <c r="C27" i="1"/>
  <c r="D27" i="1"/>
  <c r="I27" i="1"/>
  <c r="H27" i="1"/>
  <c r="J27" i="1"/>
  <c r="A27" i="1"/>
  <c r="B28" i="1"/>
  <c r="C28" i="1"/>
  <c r="D28" i="1"/>
  <c r="I28" i="1"/>
  <c r="H28" i="1"/>
  <c r="J28" i="1"/>
  <c r="A28" i="1"/>
  <c r="B29" i="1"/>
  <c r="C29" i="1"/>
  <c r="D29" i="1"/>
  <c r="I29" i="1"/>
  <c r="H29" i="1"/>
  <c r="J29" i="1"/>
  <c r="A29" i="1"/>
  <c r="B30" i="1"/>
  <c r="C30" i="1"/>
  <c r="D30" i="1"/>
  <c r="I30" i="1"/>
  <c r="H30" i="1"/>
  <c r="J30" i="1"/>
  <c r="A30" i="1"/>
  <c r="B31" i="1"/>
  <c r="C31" i="1"/>
  <c r="D31" i="1"/>
  <c r="I31" i="1"/>
  <c r="H31" i="1"/>
  <c r="J31" i="1"/>
  <c r="A31" i="1"/>
  <c r="B32" i="1"/>
  <c r="C32" i="1"/>
  <c r="D32" i="1"/>
  <c r="I32" i="1"/>
  <c r="H32" i="1"/>
  <c r="J32" i="1"/>
  <c r="A32" i="1"/>
  <c r="B33" i="1"/>
  <c r="C33" i="1"/>
  <c r="D33" i="1"/>
  <c r="I33" i="1"/>
  <c r="H33" i="1"/>
  <c r="J33" i="1"/>
  <c r="A33" i="1"/>
  <c r="B34" i="1"/>
  <c r="C34" i="1"/>
  <c r="D34" i="1"/>
  <c r="I34" i="1"/>
  <c r="H34" i="1"/>
  <c r="J34" i="1"/>
  <c r="A34" i="1"/>
  <c r="B35" i="1"/>
  <c r="C35" i="1"/>
  <c r="D35" i="1"/>
  <c r="I35" i="1"/>
  <c r="H35" i="1"/>
  <c r="J35" i="1"/>
  <c r="A35" i="1"/>
  <c r="B36" i="1"/>
  <c r="C36" i="1"/>
  <c r="D36" i="1"/>
  <c r="I36" i="1"/>
  <c r="H36" i="1"/>
  <c r="J36" i="1"/>
  <c r="A36" i="1"/>
  <c r="B37" i="1"/>
  <c r="C37" i="1"/>
  <c r="D37" i="1"/>
  <c r="I37" i="1"/>
  <c r="H37" i="1"/>
  <c r="J37" i="1"/>
  <c r="A37" i="1"/>
  <c r="B38" i="1"/>
  <c r="C38" i="1"/>
  <c r="D38" i="1"/>
  <c r="I38" i="1"/>
  <c r="H38" i="1"/>
  <c r="J38" i="1"/>
  <c r="A38" i="1"/>
  <c r="B39" i="1"/>
  <c r="C39" i="1"/>
  <c r="D39" i="1"/>
  <c r="I39" i="1"/>
  <c r="H39" i="1"/>
  <c r="J39" i="1"/>
  <c r="A39" i="1"/>
  <c r="B40" i="1"/>
  <c r="C40" i="1"/>
  <c r="D40" i="1"/>
  <c r="I40" i="1"/>
  <c r="H40" i="1"/>
  <c r="J40" i="1"/>
  <c r="A40" i="1"/>
  <c r="B41" i="1"/>
  <c r="C41" i="1"/>
  <c r="D41" i="1"/>
  <c r="I41" i="1"/>
  <c r="H41" i="1"/>
  <c r="J41" i="1"/>
  <c r="A41" i="1"/>
  <c r="B42" i="1"/>
  <c r="C42" i="1"/>
  <c r="D42" i="1"/>
  <c r="I42" i="1"/>
  <c r="H42" i="1"/>
  <c r="J42" i="1"/>
  <c r="A42" i="1"/>
  <c r="B43" i="1"/>
  <c r="C43" i="1"/>
  <c r="D43" i="1"/>
  <c r="I43" i="1"/>
  <c r="H43" i="1"/>
  <c r="J43" i="1"/>
  <c r="A43" i="1"/>
  <c r="B44" i="1"/>
  <c r="C44" i="1"/>
  <c r="D44" i="1"/>
  <c r="I44" i="1"/>
  <c r="H44" i="1"/>
  <c r="J44" i="1"/>
  <c r="A44" i="1"/>
  <c r="B45" i="1"/>
  <c r="C45" i="1"/>
  <c r="D45" i="1"/>
  <c r="I45" i="1"/>
  <c r="H45" i="1"/>
  <c r="J45" i="1"/>
  <c r="A45" i="1"/>
  <c r="B46" i="1"/>
  <c r="C46" i="1"/>
  <c r="D46" i="1"/>
  <c r="I46" i="1"/>
  <c r="H46" i="1"/>
  <c r="J46" i="1"/>
  <c r="A46" i="1"/>
  <c r="B47" i="1"/>
  <c r="C47" i="1"/>
  <c r="D47" i="1"/>
  <c r="I47" i="1"/>
  <c r="H47" i="1"/>
  <c r="J47" i="1"/>
  <c r="A47" i="1"/>
  <c r="B48" i="1"/>
  <c r="C48" i="1"/>
  <c r="D48" i="1"/>
  <c r="I48" i="1"/>
  <c r="H48" i="1"/>
  <c r="J48" i="1"/>
  <c r="A48" i="1"/>
  <c r="B49" i="1"/>
  <c r="C49" i="1"/>
  <c r="D49" i="1"/>
  <c r="I49" i="1"/>
  <c r="H49" i="1"/>
  <c r="J49" i="1"/>
  <c r="A49" i="1"/>
  <c r="B50" i="1"/>
  <c r="C50" i="1"/>
  <c r="D50" i="1"/>
  <c r="I50" i="1"/>
  <c r="H50" i="1"/>
  <c r="J50" i="1"/>
  <c r="A50" i="1"/>
  <c r="B51" i="1"/>
  <c r="C51" i="1"/>
  <c r="D51" i="1"/>
  <c r="I51" i="1"/>
  <c r="H51" i="1"/>
  <c r="J51" i="1"/>
  <c r="A51" i="1"/>
  <c r="B52" i="1"/>
  <c r="C52" i="1"/>
  <c r="D52" i="1"/>
  <c r="I52" i="1"/>
  <c r="H52" i="1"/>
  <c r="J52" i="1"/>
  <c r="A52" i="1"/>
  <c r="B53" i="1"/>
  <c r="C53" i="1"/>
  <c r="D53" i="1"/>
  <c r="I53" i="1"/>
  <c r="H53" i="1"/>
  <c r="J53" i="1"/>
  <c r="A53" i="1"/>
  <c r="B54" i="1"/>
  <c r="C54" i="1"/>
  <c r="D54" i="1"/>
  <c r="I54" i="1"/>
  <c r="H54" i="1"/>
  <c r="J54" i="1"/>
  <c r="A54" i="1"/>
  <c r="B55" i="1"/>
  <c r="C55" i="1"/>
  <c r="D55" i="1"/>
  <c r="I55" i="1"/>
  <c r="H55" i="1"/>
  <c r="J55" i="1"/>
  <c r="A55" i="1"/>
  <c r="B56" i="1"/>
  <c r="C56" i="1"/>
  <c r="D56" i="1"/>
  <c r="I56" i="1"/>
  <c r="H56" i="1"/>
  <c r="J56" i="1"/>
  <c r="A56" i="1"/>
  <c r="B57" i="1"/>
  <c r="C57" i="1"/>
  <c r="D57" i="1"/>
  <c r="I57" i="1"/>
  <c r="H57" i="1"/>
  <c r="J57" i="1"/>
  <c r="A57" i="1"/>
  <c r="B58" i="1"/>
  <c r="C58" i="1"/>
  <c r="D58" i="1"/>
  <c r="I58" i="1"/>
  <c r="H58" i="1"/>
  <c r="J58" i="1"/>
  <c r="A58" i="1"/>
  <c r="B59" i="1"/>
  <c r="C59" i="1"/>
  <c r="D59" i="1"/>
  <c r="I59" i="1"/>
  <c r="H59" i="1"/>
  <c r="J59" i="1"/>
  <c r="A59" i="1"/>
  <c r="B60" i="1"/>
  <c r="C60" i="1"/>
  <c r="D60" i="1"/>
  <c r="I60" i="1"/>
  <c r="H60" i="1"/>
  <c r="J60" i="1"/>
  <c r="A60" i="1"/>
  <c r="B61" i="1"/>
  <c r="C61" i="1"/>
  <c r="D61" i="1"/>
  <c r="I61" i="1"/>
  <c r="H61" i="1"/>
  <c r="J61" i="1"/>
  <c r="A61" i="1"/>
  <c r="B62" i="1"/>
  <c r="C62" i="1"/>
  <c r="D62" i="1"/>
  <c r="I62" i="1"/>
  <c r="H62" i="1"/>
  <c r="J62" i="1"/>
  <c r="A62" i="1"/>
  <c r="B63" i="1"/>
  <c r="C63" i="1"/>
  <c r="D63" i="1"/>
  <c r="I63" i="1"/>
  <c r="H63" i="1"/>
  <c r="J63" i="1"/>
  <c r="A63" i="1"/>
  <c r="B64" i="1"/>
  <c r="C64" i="1"/>
  <c r="D64" i="1"/>
  <c r="I64" i="1"/>
  <c r="H64" i="1"/>
  <c r="J64" i="1"/>
  <c r="A64" i="1"/>
  <c r="B65" i="1"/>
  <c r="C65" i="1"/>
  <c r="D65" i="1"/>
  <c r="I65" i="1"/>
  <c r="H65" i="1"/>
  <c r="J65" i="1"/>
  <c r="A65" i="1"/>
  <c r="B66" i="1"/>
  <c r="C66" i="1"/>
  <c r="D66" i="1"/>
  <c r="I66" i="1"/>
  <c r="H66" i="1"/>
  <c r="J66" i="1"/>
  <c r="A66" i="1"/>
  <c r="B67" i="1"/>
  <c r="C67" i="1"/>
  <c r="D67" i="1"/>
  <c r="I67" i="1"/>
  <c r="H67" i="1"/>
  <c r="J67" i="1"/>
  <c r="A67" i="1"/>
  <c r="B68" i="1"/>
  <c r="C68" i="1"/>
  <c r="D68" i="1"/>
  <c r="I68" i="1"/>
  <c r="H68" i="1"/>
  <c r="J68" i="1"/>
  <c r="A68" i="1"/>
  <c r="B69" i="1"/>
  <c r="C69" i="1"/>
  <c r="D69" i="1"/>
  <c r="I69" i="1"/>
  <c r="H69" i="1"/>
  <c r="J69" i="1"/>
  <c r="A69" i="1"/>
  <c r="B70" i="1"/>
  <c r="C70" i="1"/>
  <c r="D70" i="1"/>
  <c r="I70" i="1"/>
  <c r="H70" i="1"/>
  <c r="J70" i="1"/>
  <c r="A70" i="1"/>
  <c r="B71" i="1"/>
  <c r="C71" i="1"/>
  <c r="D71" i="1"/>
  <c r="I71" i="1"/>
  <c r="H71" i="1"/>
  <c r="J71" i="1"/>
  <c r="A71" i="1"/>
  <c r="B72" i="1"/>
  <c r="C72" i="1"/>
  <c r="D72" i="1"/>
  <c r="I72" i="1"/>
  <c r="H72" i="1"/>
  <c r="J72" i="1"/>
  <c r="A72" i="1"/>
  <c r="B73" i="1"/>
  <c r="C73" i="1"/>
  <c r="D73" i="1"/>
  <c r="I73" i="1"/>
  <c r="H73" i="1"/>
  <c r="J73" i="1"/>
  <c r="A73" i="1"/>
  <c r="B74" i="1"/>
  <c r="C74" i="1"/>
  <c r="D74" i="1"/>
  <c r="I74" i="1"/>
  <c r="H74" i="1"/>
  <c r="J74" i="1"/>
  <c r="A74" i="1"/>
  <c r="B75" i="1"/>
  <c r="C75" i="1"/>
  <c r="D75" i="1"/>
  <c r="I75" i="1"/>
  <c r="H75" i="1"/>
  <c r="J75" i="1"/>
  <c r="A75" i="1"/>
  <c r="B76" i="1"/>
  <c r="C76" i="1"/>
  <c r="D76" i="1"/>
  <c r="I76" i="1"/>
  <c r="H76" i="1"/>
  <c r="J76" i="1"/>
  <c r="A76" i="1"/>
  <c r="B77" i="1"/>
  <c r="C77" i="1"/>
  <c r="D77" i="1"/>
  <c r="I77" i="1"/>
  <c r="H77" i="1"/>
  <c r="J77" i="1"/>
  <c r="A77" i="1"/>
  <c r="B78" i="1"/>
  <c r="C78" i="1"/>
  <c r="D78" i="1"/>
  <c r="I78" i="1"/>
  <c r="H78" i="1"/>
  <c r="J78" i="1"/>
  <c r="A78" i="1"/>
  <c r="B79" i="1"/>
  <c r="C79" i="1"/>
  <c r="D79" i="1"/>
  <c r="I79" i="1"/>
  <c r="H79" i="1"/>
  <c r="J79" i="1"/>
  <c r="A79" i="1"/>
  <c r="B80" i="1"/>
  <c r="C80" i="1"/>
  <c r="D80" i="1"/>
  <c r="I80" i="1"/>
  <c r="H80" i="1"/>
  <c r="J80" i="1"/>
  <c r="A80" i="1"/>
  <c r="B81" i="1"/>
  <c r="C81" i="1"/>
  <c r="D81" i="1"/>
  <c r="I81" i="1"/>
  <c r="H81" i="1"/>
  <c r="J81" i="1"/>
  <c r="A81" i="1"/>
  <c r="B82" i="1"/>
  <c r="C82" i="1"/>
  <c r="D82" i="1"/>
  <c r="I82" i="1"/>
  <c r="H82" i="1"/>
  <c r="J82" i="1"/>
  <c r="A82" i="1"/>
  <c r="B83" i="1"/>
  <c r="C83" i="1"/>
  <c r="D83" i="1"/>
  <c r="I83" i="1"/>
  <c r="H83" i="1"/>
  <c r="J83" i="1"/>
  <c r="A83" i="1"/>
  <c r="B84" i="1"/>
  <c r="C84" i="1"/>
  <c r="D84" i="1"/>
  <c r="I84" i="1"/>
  <c r="H84" i="1"/>
  <c r="J84" i="1"/>
  <c r="A84" i="1"/>
  <c r="B85" i="1"/>
  <c r="C85" i="1"/>
  <c r="D85" i="1"/>
  <c r="I85" i="1"/>
  <c r="H85" i="1"/>
  <c r="J85" i="1"/>
  <c r="A85" i="1"/>
  <c r="B86" i="1"/>
  <c r="C86" i="1"/>
  <c r="D86" i="1"/>
  <c r="I86" i="1"/>
  <c r="H86" i="1"/>
  <c r="J86" i="1"/>
  <c r="A86" i="1"/>
  <c r="B87" i="1"/>
  <c r="C87" i="1"/>
  <c r="D87" i="1"/>
  <c r="I87" i="1"/>
  <c r="H87" i="1"/>
  <c r="J87" i="1"/>
  <c r="A87" i="1"/>
  <c r="B88" i="1"/>
  <c r="C88" i="1"/>
  <c r="D88" i="1"/>
  <c r="I88" i="1"/>
  <c r="H88" i="1"/>
  <c r="J88" i="1"/>
  <c r="A88" i="1"/>
  <c r="B89" i="1"/>
  <c r="C89" i="1"/>
  <c r="D89" i="1"/>
  <c r="I89" i="1"/>
  <c r="H89" i="1"/>
  <c r="J89" i="1"/>
  <c r="A89" i="1"/>
  <c r="B90" i="1"/>
  <c r="C90" i="1"/>
  <c r="D90" i="1"/>
  <c r="I90" i="1"/>
  <c r="H90" i="1"/>
  <c r="J90" i="1"/>
  <c r="A90" i="1"/>
  <c r="B91" i="1"/>
  <c r="C91" i="1"/>
  <c r="D91" i="1"/>
  <c r="I91" i="1"/>
  <c r="H91" i="1"/>
  <c r="J91" i="1"/>
  <c r="A91" i="1"/>
  <c r="B92" i="1"/>
  <c r="C92" i="1"/>
  <c r="D92" i="1"/>
  <c r="I92" i="1"/>
  <c r="H92" i="1"/>
  <c r="J92" i="1"/>
  <c r="A92" i="1"/>
  <c r="B93" i="1"/>
  <c r="C93" i="1"/>
  <c r="D93" i="1"/>
  <c r="I93" i="1"/>
  <c r="H93" i="1"/>
  <c r="J93" i="1"/>
  <c r="A93" i="1"/>
  <c r="B94" i="1"/>
  <c r="C94" i="1"/>
  <c r="D94" i="1"/>
  <c r="I94" i="1"/>
  <c r="H94" i="1"/>
  <c r="J94" i="1"/>
  <c r="A94" i="1"/>
  <c r="B95" i="1"/>
  <c r="C95" i="1"/>
  <c r="D95" i="1"/>
  <c r="I95" i="1"/>
  <c r="H95" i="1"/>
  <c r="J95" i="1"/>
  <c r="A95" i="1"/>
  <c r="B96" i="1"/>
  <c r="C96" i="1"/>
  <c r="D96" i="1"/>
  <c r="I96" i="1"/>
  <c r="H96" i="1"/>
  <c r="J96" i="1"/>
  <c r="A96" i="1"/>
  <c r="B97" i="1"/>
  <c r="C97" i="1"/>
  <c r="D97" i="1"/>
  <c r="I97" i="1"/>
  <c r="H97" i="1"/>
  <c r="J97" i="1"/>
  <c r="A97" i="1"/>
  <c r="B98" i="1"/>
  <c r="C98" i="1"/>
  <c r="D98" i="1"/>
  <c r="I98" i="1"/>
  <c r="H98" i="1"/>
  <c r="J98" i="1"/>
  <c r="A98" i="1"/>
  <c r="B99" i="1"/>
  <c r="C99" i="1"/>
  <c r="D99" i="1"/>
  <c r="I99" i="1"/>
  <c r="H99" i="1"/>
  <c r="J99" i="1"/>
  <c r="A99" i="1"/>
  <c r="B100" i="1"/>
  <c r="C100" i="1"/>
  <c r="D100" i="1"/>
  <c r="I100" i="1"/>
  <c r="H100" i="1"/>
  <c r="J100" i="1"/>
  <c r="A100" i="1"/>
  <c r="B101" i="1"/>
  <c r="C101" i="1"/>
  <c r="D101" i="1"/>
  <c r="I101" i="1"/>
  <c r="H101" i="1"/>
  <c r="J101" i="1"/>
  <c r="A101" i="1"/>
  <c r="B102" i="1"/>
  <c r="C102" i="1"/>
  <c r="D102" i="1"/>
  <c r="I102" i="1"/>
  <c r="H102" i="1"/>
  <c r="J102" i="1"/>
  <c r="A102" i="1"/>
  <c r="B103" i="1"/>
  <c r="C103" i="1"/>
  <c r="D103" i="1"/>
  <c r="I103" i="1"/>
  <c r="H103" i="1"/>
  <c r="J103" i="1"/>
  <c r="A103" i="1"/>
  <c r="B104" i="1"/>
  <c r="C104" i="1"/>
  <c r="D104" i="1"/>
  <c r="I104" i="1"/>
  <c r="H104" i="1"/>
  <c r="J104" i="1"/>
  <c r="A104" i="1"/>
  <c r="B105" i="1"/>
  <c r="C105" i="1"/>
  <c r="D105" i="1"/>
  <c r="I105" i="1"/>
  <c r="H105" i="1"/>
  <c r="J105" i="1"/>
  <c r="A105" i="1"/>
  <c r="B106" i="1"/>
  <c r="C106" i="1"/>
  <c r="D106" i="1"/>
  <c r="I106" i="1"/>
  <c r="H106" i="1"/>
  <c r="J106" i="1"/>
  <c r="A106" i="1"/>
  <c r="B107" i="1"/>
  <c r="C107" i="1"/>
  <c r="D107" i="1"/>
  <c r="I107" i="1"/>
  <c r="H107" i="1"/>
  <c r="J107" i="1"/>
  <c r="A107" i="1"/>
  <c r="B108" i="1"/>
  <c r="C108" i="1"/>
  <c r="D108" i="1"/>
  <c r="I108" i="1"/>
  <c r="H108" i="1"/>
  <c r="J108" i="1"/>
  <c r="A108" i="1"/>
  <c r="B109" i="1"/>
  <c r="C109" i="1"/>
  <c r="D109" i="1"/>
  <c r="I109" i="1"/>
  <c r="H109" i="1"/>
  <c r="J109" i="1"/>
  <c r="A109" i="1"/>
  <c r="B110" i="1"/>
  <c r="C110" i="1"/>
  <c r="D110" i="1"/>
  <c r="I110" i="1"/>
  <c r="H110" i="1"/>
  <c r="J110" i="1"/>
  <c r="A110" i="1"/>
  <c r="B111" i="1"/>
  <c r="C111" i="1"/>
  <c r="D111" i="1"/>
  <c r="I111" i="1"/>
  <c r="H111" i="1"/>
  <c r="J111" i="1"/>
  <c r="A111" i="1"/>
  <c r="B112" i="1"/>
  <c r="C112" i="1"/>
  <c r="D112" i="1"/>
  <c r="I112" i="1"/>
  <c r="H112" i="1"/>
  <c r="J112" i="1"/>
  <c r="A112" i="1"/>
  <c r="B113" i="1"/>
  <c r="C113" i="1"/>
  <c r="D113" i="1"/>
  <c r="I113" i="1"/>
  <c r="H113" i="1"/>
  <c r="J113" i="1"/>
  <c r="A113" i="1"/>
  <c r="B114" i="1"/>
  <c r="C114" i="1"/>
  <c r="D114" i="1"/>
  <c r="I114" i="1"/>
  <c r="H114" i="1"/>
  <c r="J114" i="1"/>
  <c r="A114" i="1"/>
  <c r="B115" i="1"/>
  <c r="C115" i="1"/>
  <c r="D115" i="1"/>
  <c r="I115" i="1"/>
  <c r="H115" i="1"/>
  <c r="J115" i="1"/>
  <c r="A115" i="1"/>
  <c r="B116" i="1"/>
  <c r="C116" i="1"/>
  <c r="D116" i="1"/>
  <c r="I116" i="1"/>
  <c r="H116" i="1"/>
  <c r="J116" i="1"/>
  <c r="A116" i="1"/>
  <c r="B117" i="1"/>
  <c r="C117" i="1"/>
  <c r="D117" i="1"/>
  <c r="I117" i="1"/>
  <c r="H117" i="1"/>
  <c r="J117" i="1"/>
  <c r="A117" i="1"/>
  <c r="B118" i="1"/>
  <c r="C118" i="1"/>
  <c r="D118" i="1"/>
  <c r="I118" i="1"/>
  <c r="H118" i="1"/>
  <c r="J118" i="1"/>
  <c r="A118" i="1"/>
  <c r="B119" i="1"/>
  <c r="C119" i="1"/>
  <c r="D119" i="1"/>
  <c r="I119" i="1"/>
  <c r="H119" i="1"/>
  <c r="J119" i="1"/>
  <c r="A119" i="1"/>
  <c r="B120" i="1"/>
  <c r="C120" i="1"/>
  <c r="D120" i="1"/>
  <c r="I120" i="1"/>
  <c r="H120" i="1"/>
  <c r="J120" i="1"/>
  <c r="A120" i="1"/>
  <c r="B121" i="1"/>
  <c r="C121" i="1"/>
  <c r="D121" i="1"/>
  <c r="I121" i="1"/>
  <c r="H121" i="1"/>
  <c r="J121" i="1"/>
  <c r="A121" i="1"/>
  <c r="B122" i="1"/>
  <c r="C122" i="1"/>
  <c r="D122" i="1"/>
  <c r="I122" i="1"/>
  <c r="H122" i="1"/>
  <c r="J122" i="1"/>
  <c r="A122" i="1"/>
  <c r="B123" i="1"/>
  <c r="C123" i="1"/>
  <c r="D123" i="1"/>
  <c r="I123" i="1"/>
  <c r="H123" i="1"/>
  <c r="J123" i="1"/>
  <c r="A123" i="1"/>
  <c r="B124" i="1"/>
  <c r="C124" i="1"/>
  <c r="D124" i="1"/>
  <c r="I124" i="1"/>
  <c r="H124" i="1"/>
  <c r="J124" i="1"/>
  <c r="A124" i="1"/>
  <c r="B125" i="1"/>
  <c r="C125" i="1"/>
  <c r="D125" i="1"/>
  <c r="I125" i="1"/>
  <c r="H125" i="1"/>
  <c r="J125" i="1"/>
  <c r="A125" i="1"/>
  <c r="B126" i="1"/>
  <c r="C126" i="1"/>
  <c r="D126" i="1"/>
  <c r="I126" i="1"/>
  <c r="H126" i="1"/>
  <c r="J126" i="1"/>
  <c r="A126" i="1"/>
  <c r="B127" i="1"/>
  <c r="C127" i="1"/>
  <c r="D127" i="1"/>
  <c r="I127" i="1"/>
  <c r="H127" i="1"/>
  <c r="J127" i="1"/>
  <c r="A127" i="1"/>
  <c r="B128" i="1"/>
  <c r="C128" i="1"/>
  <c r="D128" i="1"/>
  <c r="I128" i="1"/>
  <c r="H128" i="1"/>
  <c r="J128" i="1"/>
  <c r="A128" i="1"/>
  <c r="B129" i="1"/>
  <c r="C129" i="1"/>
  <c r="D129" i="1"/>
  <c r="I129" i="1"/>
  <c r="H129" i="1"/>
  <c r="J129" i="1"/>
  <c r="A129" i="1"/>
  <c r="B130" i="1"/>
  <c r="C130" i="1"/>
  <c r="D130" i="1"/>
  <c r="I130" i="1"/>
  <c r="H130" i="1"/>
  <c r="J130" i="1"/>
  <c r="A130" i="1"/>
  <c r="B131" i="1"/>
  <c r="C131" i="1"/>
  <c r="D131" i="1"/>
  <c r="I131" i="1"/>
  <c r="H131" i="1"/>
  <c r="J131" i="1"/>
  <c r="A131" i="1"/>
  <c r="B132" i="1"/>
  <c r="C132" i="1"/>
  <c r="D132" i="1"/>
  <c r="I132" i="1"/>
  <c r="H132" i="1"/>
  <c r="J132" i="1"/>
  <c r="A132" i="1"/>
  <c r="B133" i="1"/>
  <c r="C133" i="1"/>
  <c r="D133" i="1"/>
  <c r="I133" i="1"/>
  <c r="H133" i="1"/>
  <c r="J133" i="1"/>
  <c r="A133" i="1"/>
  <c r="B134" i="1"/>
  <c r="C134" i="1"/>
  <c r="D134" i="1"/>
  <c r="I134" i="1"/>
  <c r="H134" i="1"/>
  <c r="J134" i="1"/>
  <c r="A134" i="1"/>
  <c r="B135" i="1"/>
  <c r="C135" i="1"/>
  <c r="D135" i="1"/>
  <c r="I135" i="1"/>
  <c r="H135" i="1"/>
  <c r="J135" i="1"/>
  <c r="A135" i="1"/>
  <c r="B136" i="1"/>
  <c r="C136" i="1"/>
  <c r="D136" i="1"/>
  <c r="I136" i="1"/>
  <c r="H136" i="1"/>
  <c r="J136" i="1"/>
  <c r="A136" i="1"/>
  <c r="B137" i="1"/>
  <c r="C137" i="1"/>
  <c r="D137" i="1"/>
  <c r="I137" i="1"/>
  <c r="H137" i="1"/>
  <c r="J137" i="1"/>
  <c r="A137" i="1"/>
  <c r="B138" i="1"/>
  <c r="C138" i="1"/>
  <c r="D138" i="1"/>
  <c r="I138" i="1"/>
  <c r="H138" i="1"/>
  <c r="J138" i="1"/>
  <c r="A138" i="1"/>
  <c r="B139" i="1"/>
  <c r="C139" i="1"/>
  <c r="D139" i="1"/>
  <c r="I139" i="1"/>
  <c r="H139" i="1"/>
  <c r="J139" i="1"/>
  <c r="A139" i="1"/>
  <c r="B140" i="1"/>
  <c r="C140" i="1"/>
  <c r="D140" i="1"/>
  <c r="I140" i="1"/>
  <c r="H140" i="1"/>
  <c r="J140" i="1"/>
  <c r="A140" i="1"/>
  <c r="B141" i="1"/>
  <c r="C141" i="1"/>
  <c r="D141" i="1"/>
  <c r="I141" i="1"/>
  <c r="H141" i="1"/>
  <c r="J141" i="1"/>
  <c r="A141" i="1"/>
  <c r="B142" i="1"/>
  <c r="C142" i="1"/>
  <c r="D142" i="1"/>
  <c r="I142" i="1"/>
  <c r="H142" i="1"/>
  <c r="J142" i="1"/>
  <c r="A142" i="1"/>
  <c r="B143" i="1"/>
  <c r="C143" i="1"/>
  <c r="D143" i="1"/>
  <c r="I143" i="1"/>
  <c r="H143" i="1"/>
  <c r="J143" i="1"/>
  <c r="A143" i="1"/>
  <c r="B144" i="1"/>
  <c r="C144" i="1"/>
  <c r="D144" i="1"/>
  <c r="I144" i="1"/>
  <c r="H144" i="1"/>
  <c r="J144" i="1"/>
  <c r="A144" i="1"/>
  <c r="B145" i="1"/>
  <c r="C145" i="1"/>
  <c r="D145" i="1"/>
  <c r="I145" i="1"/>
  <c r="H145" i="1"/>
  <c r="J145" i="1"/>
  <c r="A145" i="1"/>
  <c r="B146" i="1"/>
  <c r="C146" i="1"/>
  <c r="D146" i="1"/>
  <c r="I146" i="1"/>
  <c r="H146" i="1"/>
  <c r="J146" i="1"/>
  <c r="A146" i="1"/>
  <c r="B147" i="1"/>
  <c r="C147" i="1"/>
  <c r="D147" i="1"/>
  <c r="I147" i="1"/>
  <c r="H147" i="1"/>
  <c r="J147" i="1"/>
  <c r="A147" i="1"/>
  <c r="B148" i="1"/>
  <c r="C148" i="1"/>
  <c r="D148" i="1"/>
  <c r="I148" i="1"/>
  <c r="H148" i="1"/>
  <c r="J148" i="1"/>
  <c r="A148" i="1"/>
  <c r="B149" i="1"/>
  <c r="C149" i="1"/>
  <c r="D149" i="1"/>
  <c r="I149" i="1"/>
  <c r="H149" i="1"/>
  <c r="J149" i="1"/>
  <c r="A149" i="1"/>
  <c r="B150" i="1"/>
  <c r="C150" i="1"/>
  <c r="D150" i="1"/>
  <c r="I150" i="1"/>
  <c r="H150" i="1"/>
  <c r="J150" i="1"/>
  <c r="A150" i="1"/>
  <c r="B151" i="1"/>
  <c r="C151" i="1"/>
  <c r="D151" i="1"/>
  <c r="I151" i="1"/>
  <c r="H151" i="1"/>
  <c r="J151" i="1"/>
  <c r="A151" i="1"/>
  <c r="B152" i="1"/>
  <c r="C152" i="1"/>
  <c r="D152" i="1"/>
  <c r="I152" i="1"/>
  <c r="H152" i="1"/>
  <c r="J152" i="1"/>
  <c r="A152" i="1"/>
  <c r="B153" i="1"/>
  <c r="C153" i="1"/>
  <c r="D153" i="1"/>
  <c r="I153" i="1"/>
  <c r="H153" i="1"/>
  <c r="J153" i="1"/>
  <c r="A153" i="1"/>
  <c r="B154" i="1"/>
  <c r="C154" i="1"/>
  <c r="D154" i="1"/>
  <c r="I154" i="1"/>
  <c r="H154" i="1"/>
  <c r="J154" i="1"/>
  <c r="A154" i="1"/>
  <c r="B155" i="1"/>
  <c r="C155" i="1"/>
  <c r="D155" i="1"/>
  <c r="I155" i="1"/>
  <c r="H155" i="1"/>
  <c r="J155" i="1"/>
  <c r="A155" i="1"/>
  <c r="B156" i="1"/>
  <c r="C156" i="1"/>
  <c r="D156" i="1"/>
  <c r="I156" i="1"/>
  <c r="H156" i="1"/>
  <c r="J156" i="1"/>
  <c r="A156" i="1"/>
  <c r="B157" i="1"/>
  <c r="C157" i="1"/>
  <c r="D157" i="1"/>
  <c r="I157" i="1"/>
  <c r="H157" i="1"/>
  <c r="J157" i="1"/>
  <c r="A157" i="1"/>
  <c r="B158" i="1"/>
  <c r="C158" i="1"/>
  <c r="D158" i="1"/>
  <c r="I158" i="1"/>
  <c r="H158" i="1"/>
  <c r="J158" i="1"/>
  <c r="A158" i="1"/>
  <c r="B159" i="1"/>
  <c r="C159" i="1"/>
  <c r="D159" i="1"/>
  <c r="I159" i="1"/>
  <c r="H159" i="1"/>
  <c r="J159" i="1"/>
  <c r="A159" i="1"/>
  <c r="B160" i="1"/>
  <c r="C160" i="1"/>
  <c r="D160" i="1"/>
  <c r="I160" i="1"/>
  <c r="H160" i="1"/>
  <c r="J160" i="1"/>
  <c r="A160" i="1"/>
  <c r="B161" i="1"/>
  <c r="C161" i="1"/>
  <c r="D161" i="1"/>
  <c r="I161" i="1"/>
  <c r="H161" i="1"/>
  <c r="J161" i="1"/>
  <c r="A161" i="1"/>
  <c r="B162" i="1"/>
  <c r="C162" i="1"/>
  <c r="D162" i="1"/>
  <c r="I162" i="1"/>
  <c r="H162" i="1"/>
  <c r="J162" i="1"/>
  <c r="A162" i="1"/>
  <c r="B163" i="1"/>
  <c r="C163" i="1"/>
  <c r="D163" i="1"/>
  <c r="I163" i="1"/>
  <c r="H163" i="1"/>
  <c r="J163" i="1"/>
  <c r="A163" i="1"/>
  <c r="B164" i="1"/>
  <c r="C164" i="1"/>
  <c r="D164" i="1"/>
  <c r="I164" i="1"/>
  <c r="H164" i="1"/>
  <c r="J164" i="1"/>
  <c r="A164" i="1"/>
  <c r="B165" i="1"/>
  <c r="C165" i="1"/>
  <c r="D165" i="1"/>
  <c r="I165" i="1"/>
  <c r="H165" i="1"/>
  <c r="J165" i="1"/>
  <c r="A165" i="1"/>
  <c r="B166" i="1"/>
  <c r="C166" i="1"/>
  <c r="D166" i="1"/>
  <c r="I166" i="1"/>
  <c r="H166" i="1"/>
  <c r="J166" i="1"/>
  <c r="A166" i="1"/>
  <c r="B167" i="1"/>
  <c r="C167" i="1"/>
  <c r="D167" i="1"/>
  <c r="I167" i="1"/>
  <c r="H167" i="1"/>
  <c r="J167" i="1"/>
  <c r="A167" i="1"/>
  <c r="B168" i="1"/>
  <c r="C168" i="1"/>
  <c r="D168" i="1"/>
  <c r="I168" i="1"/>
  <c r="H168" i="1"/>
  <c r="J168" i="1"/>
  <c r="A168" i="1"/>
  <c r="B169" i="1"/>
  <c r="C169" i="1"/>
  <c r="D169" i="1"/>
  <c r="I169" i="1"/>
  <c r="H169" i="1"/>
  <c r="J169" i="1"/>
  <c r="A169" i="1"/>
  <c r="B170" i="1"/>
  <c r="C170" i="1"/>
  <c r="D170" i="1"/>
  <c r="I170" i="1"/>
  <c r="H170" i="1"/>
  <c r="J170" i="1"/>
  <c r="A170" i="1"/>
  <c r="B171" i="1"/>
  <c r="C171" i="1"/>
  <c r="D171" i="1"/>
  <c r="I171" i="1"/>
  <c r="H171" i="1"/>
  <c r="J171" i="1"/>
  <c r="A171" i="1"/>
  <c r="B172" i="1"/>
  <c r="C172" i="1"/>
  <c r="D172" i="1"/>
  <c r="I172" i="1"/>
  <c r="H172" i="1"/>
  <c r="J172" i="1"/>
  <c r="A172" i="1"/>
  <c r="B173" i="1"/>
  <c r="C173" i="1"/>
  <c r="D173" i="1"/>
  <c r="I173" i="1"/>
  <c r="H173" i="1"/>
  <c r="J173" i="1"/>
  <c r="A173" i="1"/>
  <c r="B174" i="1"/>
  <c r="C174" i="1"/>
  <c r="D174" i="1"/>
  <c r="I174" i="1"/>
  <c r="H174" i="1"/>
  <c r="J174" i="1"/>
  <c r="A174" i="1"/>
  <c r="B175" i="1"/>
  <c r="C175" i="1"/>
  <c r="D175" i="1"/>
  <c r="I175" i="1"/>
  <c r="H175" i="1"/>
  <c r="J175" i="1"/>
  <c r="A175" i="1"/>
  <c r="B176" i="1"/>
  <c r="C176" i="1"/>
  <c r="D176" i="1"/>
  <c r="I176" i="1"/>
  <c r="H176" i="1"/>
  <c r="J176" i="1"/>
  <c r="A176" i="1"/>
  <c r="B177" i="1"/>
  <c r="C177" i="1"/>
  <c r="D177" i="1"/>
  <c r="I177" i="1"/>
  <c r="H177" i="1"/>
  <c r="J177" i="1"/>
  <c r="A177" i="1"/>
  <c r="B178" i="1"/>
  <c r="C178" i="1"/>
  <c r="D178" i="1"/>
  <c r="I178" i="1"/>
  <c r="H178" i="1"/>
  <c r="J178" i="1"/>
  <c r="A178" i="1"/>
  <c r="B179" i="1"/>
  <c r="C179" i="1"/>
  <c r="D179" i="1"/>
  <c r="I179" i="1"/>
  <c r="H179" i="1"/>
  <c r="J179" i="1"/>
  <c r="A179" i="1"/>
  <c r="B180" i="1"/>
  <c r="C180" i="1"/>
  <c r="D180" i="1"/>
  <c r="I180" i="1"/>
  <c r="H180" i="1"/>
  <c r="J180" i="1"/>
  <c r="A180" i="1"/>
  <c r="B181" i="1"/>
  <c r="C181" i="1"/>
  <c r="D181" i="1"/>
  <c r="I181" i="1"/>
  <c r="H181" i="1"/>
  <c r="J181" i="1"/>
  <c r="A181" i="1"/>
  <c r="B182" i="1"/>
  <c r="C182" i="1"/>
  <c r="D182" i="1"/>
  <c r="I182" i="1"/>
  <c r="H182" i="1"/>
  <c r="J182" i="1"/>
  <c r="A182" i="1"/>
  <c r="B183" i="1"/>
  <c r="C183" i="1"/>
  <c r="D183" i="1"/>
  <c r="I183" i="1"/>
  <c r="H183" i="1"/>
  <c r="J183" i="1"/>
  <c r="A183" i="1"/>
  <c r="B184" i="1"/>
  <c r="C184" i="1"/>
  <c r="D184" i="1"/>
  <c r="I184" i="1"/>
  <c r="H184" i="1"/>
  <c r="J184" i="1"/>
  <c r="A184" i="1"/>
  <c r="B185" i="1"/>
  <c r="C185" i="1"/>
  <c r="D185" i="1"/>
  <c r="I185" i="1"/>
  <c r="H185" i="1"/>
  <c r="J185" i="1"/>
  <c r="A185" i="1"/>
  <c r="B186" i="1"/>
  <c r="C186" i="1"/>
  <c r="D186" i="1"/>
  <c r="I186" i="1"/>
  <c r="H186" i="1"/>
  <c r="J186" i="1"/>
  <c r="A186" i="1"/>
  <c r="B187" i="1"/>
  <c r="C187" i="1"/>
  <c r="D187" i="1"/>
  <c r="I187" i="1"/>
  <c r="H187" i="1"/>
  <c r="J187" i="1"/>
  <c r="A187" i="1"/>
  <c r="B188" i="1"/>
  <c r="C188" i="1"/>
  <c r="D188" i="1"/>
  <c r="I188" i="1"/>
  <c r="H188" i="1"/>
  <c r="J188" i="1"/>
  <c r="A188" i="1"/>
  <c r="B189" i="1"/>
  <c r="C189" i="1"/>
  <c r="D189" i="1"/>
  <c r="I189" i="1"/>
  <c r="H189" i="1"/>
  <c r="J189" i="1"/>
  <c r="A189" i="1"/>
  <c r="B190" i="1"/>
  <c r="C190" i="1"/>
  <c r="D190" i="1"/>
  <c r="I190" i="1"/>
  <c r="H190" i="1"/>
  <c r="J190" i="1"/>
  <c r="A190" i="1"/>
  <c r="B191" i="1"/>
  <c r="C191" i="1"/>
  <c r="D191" i="1"/>
  <c r="I191" i="1"/>
  <c r="H191" i="1"/>
  <c r="J191" i="1"/>
  <c r="A191" i="1"/>
  <c r="B192" i="1"/>
  <c r="C192" i="1"/>
  <c r="D192" i="1"/>
  <c r="I192" i="1"/>
  <c r="H192" i="1"/>
  <c r="J192" i="1"/>
  <c r="A192" i="1"/>
  <c r="B193" i="1"/>
  <c r="C193" i="1"/>
  <c r="D193" i="1"/>
  <c r="I193" i="1"/>
  <c r="H193" i="1"/>
  <c r="J193" i="1"/>
  <c r="A193" i="1"/>
  <c r="B194" i="1"/>
  <c r="C194" i="1"/>
  <c r="D194" i="1"/>
  <c r="I194" i="1"/>
  <c r="H194" i="1"/>
  <c r="J194" i="1"/>
  <c r="A194" i="1"/>
  <c r="B195" i="1"/>
  <c r="C195" i="1"/>
  <c r="D195" i="1"/>
  <c r="I195" i="1"/>
  <c r="H195" i="1"/>
  <c r="J195" i="1"/>
  <c r="A195" i="1"/>
  <c r="B196" i="1"/>
  <c r="C196" i="1"/>
  <c r="D196" i="1"/>
  <c r="I196" i="1"/>
  <c r="H196" i="1"/>
  <c r="J196" i="1"/>
  <c r="A196" i="1"/>
  <c r="B197" i="1"/>
  <c r="C197" i="1"/>
  <c r="D197" i="1"/>
  <c r="I197" i="1"/>
  <c r="H197" i="1"/>
  <c r="J197" i="1"/>
  <c r="A197" i="1"/>
  <c r="B198" i="1"/>
  <c r="C198" i="1"/>
  <c r="D198" i="1"/>
  <c r="I198" i="1"/>
  <c r="H198" i="1"/>
  <c r="J198" i="1"/>
  <c r="A198" i="1"/>
  <c r="B199" i="1"/>
  <c r="C199" i="1"/>
  <c r="D199" i="1"/>
  <c r="I199" i="1"/>
  <c r="H199" i="1"/>
  <c r="J199" i="1"/>
  <c r="A199" i="1"/>
  <c r="B200" i="1"/>
  <c r="C200" i="1"/>
  <c r="D200" i="1"/>
  <c r="I200" i="1"/>
  <c r="H200" i="1"/>
  <c r="J200" i="1"/>
  <c r="A200" i="1"/>
  <c r="B201" i="1"/>
  <c r="C201" i="1"/>
  <c r="D201" i="1"/>
  <c r="I201" i="1"/>
  <c r="H201" i="1"/>
  <c r="J201" i="1"/>
  <c r="A201" i="1"/>
  <c r="B202" i="1"/>
  <c r="C202" i="1"/>
  <c r="D202" i="1"/>
  <c r="I202" i="1"/>
  <c r="H202" i="1"/>
  <c r="J202" i="1"/>
  <c r="A202" i="1"/>
  <c r="B203" i="1"/>
  <c r="C203" i="1"/>
  <c r="D203" i="1"/>
  <c r="I203" i="1"/>
  <c r="H203" i="1"/>
  <c r="J203" i="1"/>
  <c r="A203" i="1"/>
  <c r="B204" i="1"/>
  <c r="C204" i="1"/>
  <c r="D204" i="1"/>
  <c r="I204" i="1"/>
  <c r="H204" i="1"/>
  <c r="J204" i="1"/>
  <c r="A204" i="1"/>
  <c r="B205" i="1"/>
  <c r="C205" i="1"/>
  <c r="D205" i="1"/>
  <c r="I205" i="1"/>
  <c r="H205" i="1"/>
  <c r="J205" i="1"/>
  <c r="A205" i="1"/>
  <c r="B206" i="1"/>
  <c r="C206" i="1"/>
  <c r="D206" i="1"/>
  <c r="I206" i="1"/>
  <c r="H206" i="1"/>
  <c r="J206" i="1"/>
  <c r="A206" i="1"/>
  <c r="B207" i="1"/>
  <c r="C207" i="1"/>
  <c r="D207" i="1"/>
  <c r="I207" i="1"/>
  <c r="H207" i="1"/>
  <c r="J207" i="1"/>
  <c r="A207" i="1"/>
  <c r="B208" i="1"/>
  <c r="C208" i="1"/>
  <c r="D208" i="1"/>
  <c r="I208" i="1"/>
  <c r="H208" i="1"/>
  <c r="J208" i="1"/>
  <c r="A208" i="1"/>
  <c r="B209" i="1"/>
  <c r="C209" i="1"/>
  <c r="D209" i="1"/>
  <c r="I209" i="1"/>
  <c r="H209" i="1"/>
  <c r="J209" i="1"/>
  <c r="A209" i="1"/>
  <c r="B210" i="1"/>
  <c r="C210" i="1"/>
  <c r="D210" i="1"/>
  <c r="I210" i="1"/>
  <c r="H210" i="1"/>
  <c r="J210" i="1"/>
  <c r="A210" i="1"/>
  <c r="B211" i="1"/>
  <c r="C211" i="1"/>
  <c r="D211" i="1"/>
  <c r="I211" i="1"/>
  <c r="H211" i="1"/>
  <c r="J211" i="1"/>
  <c r="A211" i="1"/>
  <c r="B212" i="1"/>
  <c r="C212" i="1"/>
  <c r="D212" i="1"/>
  <c r="I212" i="1"/>
  <c r="H212" i="1"/>
  <c r="J212" i="1"/>
  <c r="A212" i="1"/>
  <c r="B213" i="1"/>
  <c r="C213" i="1"/>
  <c r="D213" i="1"/>
  <c r="I213" i="1"/>
  <c r="H213" i="1"/>
  <c r="J213" i="1"/>
  <c r="A213" i="1"/>
  <c r="B214" i="1"/>
  <c r="C214" i="1"/>
  <c r="D214" i="1"/>
  <c r="I214" i="1"/>
  <c r="H214" i="1"/>
  <c r="J214" i="1"/>
  <c r="A214" i="1"/>
  <c r="B215" i="1"/>
  <c r="C215" i="1"/>
  <c r="D215" i="1"/>
  <c r="I215" i="1"/>
  <c r="H215" i="1"/>
  <c r="J215" i="1"/>
  <c r="A215" i="1"/>
  <c r="B216" i="1"/>
  <c r="C216" i="1"/>
  <c r="D216" i="1"/>
  <c r="I216" i="1"/>
  <c r="H216" i="1"/>
  <c r="J216" i="1"/>
  <c r="A216" i="1"/>
  <c r="B217" i="1"/>
  <c r="C217" i="1"/>
  <c r="D217" i="1"/>
  <c r="I217" i="1"/>
  <c r="H217" i="1"/>
  <c r="J217" i="1"/>
  <c r="A217" i="1"/>
  <c r="B218" i="1"/>
  <c r="C218" i="1"/>
  <c r="D218" i="1"/>
  <c r="I218" i="1"/>
  <c r="H218" i="1"/>
  <c r="J218" i="1"/>
  <c r="A218" i="1"/>
  <c r="B219" i="1"/>
  <c r="C219" i="1"/>
  <c r="D219" i="1"/>
  <c r="I219" i="1"/>
  <c r="H219" i="1"/>
  <c r="J219" i="1"/>
  <c r="A219" i="1"/>
  <c r="B220" i="1"/>
  <c r="C220" i="1"/>
  <c r="D220" i="1"/>
  <c r="I220" i="1"/>
  <c r="H220" i="1"/>
  <c r="J220" i="1"/>
  <c r="A220" i="1"/>
  <c r="B221" i="1"/>
  <c r="C221" i="1"/>
  <c r="D221" i="1"/>
  <c r="I221" i="1"/>
  <c r="H221" i="1"/>
  <c r="J221" i="1"/>
  <c r="A221" i="1"/>
  <c r="B222" i="1"/>
  <c r="C222" i="1"/>
  <c r="D222" i="1"/>
  <c r="I222" i="1"/>
  <c r="H222" i="1"/>
  <c r="J222" i="1"/>
  <c r="A222" i="1"/>
  <c r="B223" i="1"/>
  <c r="C223" i="1"/>
  <c r="D223" i="1"/>
  <c r="I223" i="1"/>
  <c r="H223" i="1"/>
  <c r="J223" i="1"/>
  <c r="A223" i="1"/>
  <c r="B224" i="1"/>
  <c r="C224" i="1"/>
  <c r="D224" i="1"/>
  <c r="I224" i="1"/>
  <c r="H224" i="1"/>
  <c r="J224" i="1"/>
  <c r="A224" i="1"/>
  <c r="B225" i="1"/>
  <c r="C225" i="1"/>
  <c r="D225" i="1"/>
  <c r="I225" i="1"/>
  <c r="H225" i="1"/>
  <c r="J225" i="1"/>
  <c r="A225" i="1"/>
  <c r="B226" i="1"/>
  <c r="C226" i="1"/>
  <c r="D226" i="1"/>
  <c r="I226" i="1"/>
  <c r="H226" i="1"/>
  <c r="J226" i="1"/>
  <c r="A226" i="1"/>
  <c r="B227" i="1"/>
  <c r="C227" i="1"/>
  <c r="D227" i="1"/>
  <c r="I227" i="1"/>
  <c r="H227" i="1"/>
  <c r="J227" i="1"/>
  <c r="A227" i="1"/>
  <c r="B228" i="1"/>
  <c r="C228" i="1"/>
  <c r="D228" i="1"/>
  <c r="I228" i="1"/>
  <c r="H228" i="1"/>
  <c r="J228" i="1"/>
  <c r="A228" i="1"/>
  <c r="B229" i="1"/>
  <c r="C229" i="1"/>
  <c r="D229" i="1"/>
  <c r="I229" i="1"/>
  <c r="H229" i="1"/>
  <c r="J229" i="1"/>
  <c r="A229" i="1"/>
  <c r="B230" i="1"/>
  <c r="C230" i="1"/>
  <c r="D230" i="1"/>
  <c r="I230" i="1"/>
  <c r="H230" i="1"/>
  <c r="J230" i="1"/>
  <c r="A230" i="1"/>
  <c r="B231" i="1"/>
  <c r="C231" i="1"/>
  <c r="D231" i="1"/>
  <c r="I231" i="1"/>
  <c r="H231" i="1"/>
  <c r="J231" i="1"/>
  <c r="A231" i="1"/>
  <c r="B232" i="1"/>
  <c r="C232" i="1"/>
  <c r="D232" i="1"/>
  <c r="I232" i="1"/>
  <c r="H232" i="1"/>
  <c r="J232" i="1"/>
  <c r="A232" i="1"/>
  <c r="B233" i="1"/>
  <c r="C233" i="1"/>
  <c r="D233" i="1"/>
  <c r="I233" i="1"/>
  <c r="H233" i="1"/>
  <c r="J233" i="1"/>
  <c r="A233" i="1"/>
  <c r="B234" i="1"/>
  <c r="C234" i="1"/>
  <c r="D234" i="1"/>
  <c r="I234" i="1"/>
  <c r="H234" i="1"/>
  <c r="J234" i="1"/>
  <c r="A234" i="1"/>
  <c r="B235" i="1"/>
  <c r="C235" i="1"/>
  <c r="D235" i="1"/>
  <c r="I235" i="1"/>
  <c r="H235" i="1"/>
  <c r="J235" i="1"/>
  <c r="A235" i="1"/>
  <c r="B236" i="1"/>
  <c r="C236" i="1"/>
  <c r="D236" i="1"/>
  <c r="I236" i="1"/>
  <c r="H236" i="1"/>
  <c r="J236" i="1"/>
  <c r="A236" i="1"/>
  <c r="B237" i="1"/>
  <c r="C237" i="1"/>
  <c r="D237" i="1"/>
  <c r="I237" i="1"/>
  <c r="H237" i="1"/>
  <c r="J237" i="1"/>
  <c r="A237" i="1"/>
  <c r="B238" i="1"/>
  <c r="C238" i="1"/>
  <c r="D238" i="1"/>
  <c r="I238" i="1"/>
  <c r="H238" i="1"/>
  <c r="J238" i="1"/>
  <c r="A238" i="1"/>
  <c r="B239" i="1"/>
  <c r="C239" i="1"/>
  <c r="D239" i="1"/>
  <c r="I239" i="1"/>
  <c r="H239" i="1"/>
  <c r="J239" i="1"/>
  <c r="A239" i="1"/>
  <c r="B240" i="1"/>
  <c r="C240" i="1"/>
  <c r="D240" i="1"/>
  <c r="I240" i="1"/>
  <c r="H240" i="1"/>
  <c r="J240" i="1"/>
  <c r="A240" i="1"/>
  <c r="B241" i="1"/>
  <c r="C241" i="1"/>
  <c r="D241" i="1"/>
  <c r="I241" i="1"/>
  <c r="H241" i="1"/>
  <c r="J241" i="1"/>
  <c r="A241" i="1"/>
  <c r="B242" i="1"/>
  <c r="C242" i="1"/>
  <c r="D242" i="1"/>
  <c r="I242" i="1"/>
  <c r="H242" i="1"/>
  <c r="J242" i="1"/>
  <c r="A242" i="1"/>
  <c r="B243" i="1"/>
  <c r="C243" i="1"/>
  <c r="D243" i="1"/>
  <c r="I243" i="1"/>
  <c r="H243" i="1"/>
  <c r="J243" i="1"/>
  <c r="A243" i="1"/>
  <c r="B244" i="1"/>
  <c r="C244" i="1"/>
  <c r="D244" i="1"/>
  <c r="I244" i="1"/>
  <c r="H244" i="1"/>
  <c r="J244" i="1"/>
  <c r="A244" i="1"/>
  <c r="B245" i="1"/>
  <c r="C245" i="1"/>
  <c r="D245" i="1"/>
  <c r="I245" i="1"/>
  <c r="H245" i="1"/>
  <c r="J245" i="1"/>
  <c r="A245" i="1"/>
  <c r="B246" i="1"/>
  <c r="C246" i="1"/>
  <c r="D246" i="1"/>
  <c r="I246" i="1"/>
  <c r="H246" i="1"/>
  <c r="J246" i="1"/>
  <c r="A246" i="1"/>
  <c r="B247" i="1"/>
  <c r="C247" i="1"/>
  <c r="D247" i="1"/>
  <c r="I247" i="1"/>
  <c r="H247" i="1"/>
  <c r="J247" i="1"/>
  <c r="A247" i="1"/>
  <c r="B248" i="1"/>
  <c r="C248" i="1"/>
  <c r="D248" i="1"/>
  <c r="I248" i="1"/>
  <c r="H248" i="1"/>
  <c r="J248" i="1"/>
  <c r="A248" i="1"/>
  <c r="B249" i="1"/>
  <c r="C249" i="1"/>
  <c r="D249" i="1"/>
  <c r="I249" i="1"/>
  <c r="H249" i="1"/>
  <c r="J249" i="1"/>
  <c r="A249" i="1"/>
  <c r="B250" i="1"/>
  <c r="C250" i="1"/>
  <c r="D250" i="1"/>
  <c r="I250" i="1"/>
  <c r="H250" i="1"/>
  <c r="J250" i="1"/>
  <c r="A250" i="1"/>
  <c r="B251" i="1"/>
  <c r="C251" i="1"/>
  <c r="D251" i="1"/>
  <c r="I251" i="1"/>
  <c r="H251" i="1"/>
  <c r="J251" i="1"/>
  <c r="A251" i="1"/>
  <c r="B252" i="1"/>
  <c r="C252" i="1"/>
  <c r="D252" i="1"/>
  <c r="I252" i="1"/>
  <c r="H252" i="1"/>
  <c r="J252" i="1"/>
  <c r="A252" i="1"/>
  <c r="B253" i="1"/>
  <c r="C253" i="1"/>
  <c r="D253" i="1"/>
  <c r="I253" i="1"/>
  <c r="H253" i="1"/>
  <c r="J253" i="1"/>
  <c r="A253" i="1"/>
  <c r="B254" i="1"/>
  <c r="C254" i="1"/>
  <c r="D254" i="1"/>
  <c r="I254" i="1"/>
  <c r="H254" i="1"/>
  <c r="J254" i="1"/>
  <c r="A254" i="1"/>
  <c r="B255" i="1"/>
  <c r="C255" i="1"/>
  <c r="D255" i="1"/>
  <c r="I255" i="1"/>
  <c r="H255" i="1"/>
  <c r="J255" i="1"/>
  <c r="A255" i="1"/>
  <c r="B256" i="1"/>
  <c r="C256" i="1"/>
  <c r="D256" i="1"/>
  <c r="I256" i="1"/>
  <c r="H256" i="1"/>
  <c r="J256" i="1"/>
  <c r="A256" i="1"/>
  <c r="B257" i="1"/>
  <c r="C257" i="1"/>
  <c r="D257" i="1"/>
  <c r="I257" i="1"/>
  <c r="H257" i="1"/>
  <c r="J257" i="1"/>
  <c r="A257" i="1"/>
  <c r="B258" i="1"/>
  <c r="C258" i="1"/>
  <c r="D258" i="1"/>
  <c r="I258" i="1"/>
  <c r="H258" i="1"/>
  <c r="J258" i="1"/>
  <c r="A258" i="1"/>
  <c r="B259" i="1"/>
  <c r="C259" i="1"/>
  <c r="D259" i="1"/>
  <c r="I259" i="1"/>
  <c r="H259" i="1"/>
  <c r="J259" i="1"/>
  <c r="A259" i="1"/>
  <c r="B260" i="1"/>
  <c r="C260" i="1"/>
  <c r="D260" i="1"/>
  <c r="I260" i="1"/>
  <c r="H260" i="1"/>
  <c r="J260" i="1"/>
  <c r="A260" i="1"/>
  <c r="B261" i="1"/>
  <c r="C261" i="1"/>
  <c r="D261" i="1"/>
  <c r="I261" i="1"/>
  <c r="H261" i="1"/>
  <c r="J261" i="1"/>
  <c r="A261" i="1"/>
  <c r="B262" i="1"/>
  <c r="C262" i="1"/>
  <c r="D262" i="1"/>
  <c r="I262" i="1"/>
  <c r="H262" i="1"/>
  <c r="J262" i="1"/>
  <c r="A262" i="1"/>
  <c r="B263" i="1"/>
  <c r="C263" i="1"/>
  <c r="D263" i="1"/>
  <c r="I263" i="1"/>
  <c r="H263" i="1"/>
  <c r="J263" i="1"/>
  <c r="A263" i="1"/>
  <c r="B264" i="1"/>
  <c r="C264" i="1"/>
  <c r="D264" i="1"/>
  <c r="I264" i="1"/>
  <c r="H264" i="1"/>
  <c r="J264" i="1"/>
  <c r="A264" i="1"/>
  <c r="B265" i="1"/>
  <c r="C265" i="1"/>
  <c r="D265" i="1"/>
  <c r="I265" i="1"/>
  <c r="H265" i="1"/>
  <c r="J265" i="1"/>
  <c r="A265" i="1"/>
  <c r="B266" i="1"/>
  <c r="C266" i="1"/>
  <c r="D266" i="1"/>
  <c r="I266" i="1"/>
  <c r="H266" i="1"/>
  <c r="J266" i="1"/>
  <c r="A266" i="1"/>
  <c r="B267" i="1"/>
  <c r="C267" i="1"/>
  <c r="D267" i="1"/>
  <c r="I267" i="1"/>
  <c r="H267" i="1"/>
  <c r="J267" i="1"/>
  <c r="A267" i="1"/>
  <c r="B268" i="1"/>
  <c r="C268" i="1"/>
  <c r="D268" i="1"/>
  <c r="I268" i="1"/>
  <c r="H268" i="1"/>
  <c r="J268" i="1"/>
  <c r="A268" i="1"/>
  <c r="B269" i="1"/>
  <c r="C269" i="1"/>
  <c r="D269" i="1"/>
  <c r="I269" i="1"/>
  <c r="H269" i="1"/>
  <c r="J269" i="1"/>
  <c r="A269" i="1"/>
  <c r="B270" i="1"/>
  <c r="C270" i="1"/>
  <c r="D270" i="1"/>
  <c r="I270" i="1"/>
  <c r="H270" i="1"/>
  <c r="J270" i="1"/>
  <c r="A270" i="1"/>
  <c r="B271" i="1"/>
  <c r="C271" i="1"/>
  <c r="D271" i="1"/>
  <c r="I271" i="1"/>
  <c r="H271" i="1"/>
  <c r="J271" i="1"/>
  <c r="A271" i="1"/>
  <c r="B272" i="1"/>
  <c r="C272" i="1"/>
  <c r="D272" i="1"/>
  <c r="I272" i="1"/>
  <c r="H272" i="1"/>
  <c r="J272" i="1"/>
  <c r="A272" i="1"/>
  <c r="B273" i="1"/>
  <c r="C273" i="1"/>
  <c r="D273" i="1"/>
  <c r="I273" i="1"/>
  <c r="H273" i="1"/>
  <c r="J273" i="1"/>
  <c r="A273" i="1"/>
  <c r="B274" i="1"/>
  <c r="C274" i="1"/>
  <c r="D274" i="1"/>
  <c r="I274" i="1"/>
  <c r="H274" i="1"/>
  <c r="J274" i="1"/>
  <c r="A274" i="1"/>
  <c r="B275" i="1"/>
  <c r="C275" i="1"/>
  <c r="D275" i="1"/>
  <c r="I275" i="1"/>
  <c r="H275" i="1"/>
  <c r="J275" i="1"/>
  <c r="A275" i="1"/>
  <c r="B276" i="1"/>
  <c r="C276" i="1"/>
  <c r="D276" i="1"/>
  <c r="I276" i="1"/>
  <c r="H276" i="1"/>
  <c r="J276" i="1"/>
  <c r="A276" i="1"/>
  <c r="B277" i="1"/>
  <c r="C277" i="1"/>
  <c r="D277" i="1"/>
  <c r="I277" i="1"/>
  <c r="H277" i="1"/>
  <c r="J277" i="1"/>
  <c r="A277" i="1"/>
  <c r="B278" i="1"/>
  <c r="C278" i="1"/>
  <c r="D278" i="1"/>
  <c r="I278" i="1"/>
  <c r="H278" i="1"/>
  <c r="J278" i="1"/>
  <c r="A278" i="1"/>
  <c r="B279" i="1"/>
  <c r="C279" i="1"/>
  <c r="D279" i="1"/>
  <c r="I279" i="1"/>
  <c r="H279" i="1"/>
  <c r="J279" i="1"/>
  <c r="A279" i="1"/>
  <c r="B280" i="1"/>
  <c r="C280" i="1"/>
  <c r="D280" i="1"/>
  <c r="I280" i="1"/>
  <c r="H280" i="1"/>
  <c r="J280" i="1"/>
  <c r="A280" i="1"/>
  <c r="B281" i="1"/>
  <c r="C281" i="1"/>
  <c r="D281" i="1"/>
  <c r="I281" i="1"/>
  <c r="H281" i="1"/>
  <c r="J281" i="1"/>
  <c r="A281" i="1"/>
  <c r="B282" i="1"/>
  <c r="C282" i="1"/>
  <c r="D282" i="1"/>
  <c r="I282" i="1"/>
  <c r="H282" i="1"/>
  <c r="J282" i="1"/>
  <c r="A282" i="1"/>
  <c r="B283" i="1"/>
  <c r="C283" i="1"/>
  <c r="D283" i="1"/>
  <c r="I283" i="1"/>
  <c r="H283" i="1"/>
  <c r="J283" i="1"/>
  <c r="A283" i="1"/>
  <c r="B284" i="1"/>
  <c r="C284" i="1"/>
  <c r="D284" i="1"/>
  <c r="I284" i="1"/>
  <c r="H284" i="1"/>
  <c r="J284" i="1"/>
  <c r="A284" i="1"/>
  <c r="B285" i="1"/>
  <c r="C285" i="1"/>
  <c r="D285" i="1"/>
  <c r="I285" i="1"/>
  <c r="H285" i="1"/>
  <c r="J285" i="1"/>
  <c r="A285" i="1"/>
  <c r="B286" i="1"/>
  <c r="C286" i="1"/>
  <c r="D286" i="1"/>
  <c r="I286" i="1"/>
  <c r="H286" i="1"/>
  <c r="J286" i="1"/>
  <c r="A286" i="1"/>
  <c r="B287" i="1"/>
  <c r="C287" i="1"/>
  <c r="D287" i="1"/>
  <c r="I287" i="1"/>
  <c r="H287" i="1"/>
  <c r="J287" i="1"/>
  <c r="A287" i="1"/>
  <c r="B288" i="1"/>
  <c r="C288" i="1"/>
  <c r="D288" i="1"/>
  <c r="I288" i="1"/>
  <c r="H288" i="1"/>
  <c r="J288" i="1"/>
  <c r="A288" i="1"/>
  <c r="B289" i="1"/>
  <c r="C289" i="1"/>
  <c r="D289" i="1"/>
  <c r="I289" i="1"/>
  <c r="H289" i="1"/>
  <c r="J289" i="1"/>
  <c r="A289" i="1"/>
  <c r="B290" i="1"/>
  <c r="C290" i="1"/>
  <c r="D290" i="1"/>
  <c r="I290" i="1"/>
  <c r="H290" i="1"/>
  <c r="J290" i="1"/>
  <c r="A290" i="1"/>
  <c r="B291" i="1"/>
  <c r="C291" i="1"/>
  <c r="D291" i="1"/>
  <c r="I291" i="1"/>
  <c r="H291" i="1"/>
  <c r="J291" i="1"/>
  <c r="A291" i="1"/>
  <c r="B292" i="1"/>
  <c r="C292" i="1"/>
  <c r="D292" i="1"/>
  <c r="I292" i="1"/>
  <c r="H292" i="1"/>
  <c r="J292" i="1"/>
  <c r="A292" i="1"/>
  <c r="B293" i="1"/>
  <c r="C293" i="1"/>
  <c r="D293" i="1"/>
  <c r="I293" i="1"/>
  <c r="H293" i="1"/>
  <c r="J293" i="1"/>
  <c r="A293" i="1"/>
  <c r="B294" i="1"/>
  <c r="C294" i="1"/>
  <c r="D294" i="1"/>
  <c r="I294" i="1"/>
  <c r="H294" i="1"/>
  <c r="J294" i="1"/>
  <c r="A294" i="1"/>
  <c r="B295" i="1"/>
  <c r="C295" i="1"/>
  <c r="D295" i="1"/>
  <c r="I295" i="1"/>
  <c r="H295" i="1"/>
  <c r="J295" i="1"/>
  <c r="A295" i="1"/>
  <c r="B296" i="1"/>
  <c r="C296" i="1"/>
  <c r="D296" i="1"/>
  <c r="I296" i="1"/>
  <c r="H296" i="1"/>
  <c r="J296" i="1"/>
  <c r="A296" i="1"/>
  <c r="B297" i="1"/>
  <c r="C297" i="1"/>
  <c r="D297" i="1"/>
  <c r="I297" i="1"/>
  <c r="H297" i="1"/>
  <c r="J297" i="1"/>
  <c r="A297" i="1"/>
  <c r="B298" i="1"/>
  <c r="C298" i="1"/>
  <c r="D298" i="1"/>
  <c r="I298" i="1"/>
  <c r="H298" i="1"/>
  <c r="J298" i="1"/>
  <c r="A298" i="1"/>
  <c r="B299" i="1"/>
  <c r="C299" i="1"/>
  <c r="D299" i="1"/>
  <c r="I299" i="1"/>
  <c r="H299" i="1"/>
  <c r="J299" i="1"/>
  <c r="A299" i="1"/>
  <c r="B300" i="1"/>
  <c r="C300" i="1"/>
  <c r="D300" i="1"/>
  <c r="I300" i="1"/>
  <c r="H300" i="1"/>
  <c r="J300" i="1"/>
  <c r="A300" i="1"/>
  <c r="B301" i="1"/>
  <c r="C301" i="1"/>
  <c r="D301" i="1"/>
  <c r="I301" i="1"/>
  <c r="H301" i="1"/>
  <c r="J301" i="1"/>
  <c r="A301" i="1"/>
  <c r="B302" i="1"/>
  <c r="C302" i="1"/>
  <c r="D302" i="1"/>
  <c r="I302" i="1"/>
  <c r="H302" i="1"/>
  <c r="J302" i="1"/>
  <c r="A302" i="1"/>
  <c r="B303" i="1"/>
  <c r="C303" i="1"/>
  <c r="D303" i="1"/>
  <c r="I303" i="1"/>
  <c r="H303" i="1"/>
  <c r="J303" i="1"/>
  <c r="A303" i="1"/>
  <c r="B304" i="1"/>
  <c r="C304" i="1"/>
  <c r="D304" i="1"/>
  <c r="I304" i="1"/>
  <c r="H304" i="1"/>
  <c r="J304" i="1"/>
  <c r="A304" i="1"/>
  <c r="B305" i="1"/>
  <c r="C305" i="1"/>
  <c r="D305" i="1"/>
  <c r="I305" i="1"/>
  <c r="H305" i="1"/>
  <c r="J305" i="1"/>
  <c r="A305" i="1"/>
  <c r="B306" i="1"/>
  <c r="C306" i="1"/>
  <c r="D306" i="1"/>
  <c r="I306" i="1"/>
  <c r="H306" i="1"/>
  <c r="J306" i="1"/>
  <c r="A306" i="1"/>
  <c r="B307" i="1"/>
  <c r="C307" i="1"/>
  <c r="D307" i="1"/>
  <c r="I307" i="1"/>
  <c r="H307" i="1"/>
  <c r="J307" i="1"/>
  <c r="A307" i="1"/>
  <c r="B308" i="1"/>
  <c r="C308" i="1"/>
  <c r="D308" i="1"/>
  <c r="I308" i="1"/>
  <c r="H308" i="1"/>
  <c r="J308" i="1"/>
  <c r="A308" i="1"/>
  <c r="B309" i="1"/>
  <c r="C309" i="1"/>
  <c r="D309" i="1"/>
  <c r="I309" i="1"/>
  <c r="H309" i="1"/>
  <c r="J309" i="1"/>
  <c r="A309" i="1"/>
  <c r="B310" i="1"/>
  <c r="C310" i="1"/>
  <c r="D310" i="1"/>
  <c r="I310" i="1"/>
  <c r="H310" i="1"/>
  <c r="J310" i="1"/>
  <c r="A310" i="1"/>
  <c r="B311" i="1"/>
  <c r="C311" i="1"/>
  <c r="D311" i="1"/>
  <c r="I311" i="1"/>
  <c r="H311" i="1"/>
  <c r="J311" i="1"/>
  <c r="A311" i="1"/>
  <c r="B312" i="1"/>
  <c r="C312" i="1"/>
  <c r="D312" i="1"/>
  <c r="I312" i="1"/>
  <c r="H312" i="1"/>
  <c r="J312" i="1"/>
  <c r="A312" i="1"/>
  <c r="B313" i="1"/>
  <c r="C313" i="1"/>
  <c r="D313" i="1"/>
  <c r="I313" i="1"/>
  <c r="H313" i="1"/>
  <c r="J313" i="1"/>
  <c r="A313" i="1"/>
  <c r="B314" i="1"/>
  <c r="C314" i="1"/>
  <c r="D314" i="1"/>
  <c r="I314" i="1"/>
  <c r="H314" i="1"/>
  <c r="J314" i="1"/>
  <c r="A314" i="1"/>
  <c r="B315" i="1"/>
  <c r="C315" i="1"/>
  <c r="D315" i="1"/>
  <c r="I315" i="1"/>
  <c r="H315" i="1"/>
  <c r="J315" i="1"/>
  <c r="A315" i="1"/>
  <c r="B316" i="1"/>
  <c r="C316" i="1"/>
  <c r="D316" i="1"/>
  <c r="I316" i="1"/>
  <c r="H316" i="1"/>
  <c r="J316" i="1"/>
  <c r="A316" i="1"/>
  <c r="B317" i="1"/>
  <c r="C317" i="1"/>
  <c r="D317" i="1"/>
  <c r="I317" i="1"/>
  <c r="H317" i="1"/>
  <c r="J317" i="1"/>
  <c r="A317" i="1"/>
  <c r="B318" i="1"/>
  <c r="C318" i="1"/>
  <c r="D318" i="1"/>
  <c r="I318" i="1"/>
  <c r="H318" i="1"/>
  <c r="J318" i="1"/>
  <c r="A318" i="1"/>
  <c r="B319" i="1"/>
  <c r="C319" i="1"/>
  <c r="D319" i="1"/>
  <c r="I319" i="1"/>
  <c r="H319" i="1"/>
  <c r="J319" i="1"/>
  <c r="A319" i="1"/>
  <c r="B320" i="1"/>
  <c r="C320" i="1"/>
  <c r="D320" i="1"/>
  <c r="I320" i="1"/>
  <c r="H320" i="1"/>
  <c r="J320" i="1"/>
  <c r="A320" i="1"/>
  <c r="B321" i="1"/>
  <c r="C321" i="1"/>
  <c r="D321" i="1"/>
  <c r="I321" i="1"/>
  <c r="H321" i="1"/>
  <c r="J321" i="1"/>
  <c r="A321" i="1"/>
  <c r="B322" i="1"/>
  <c r="C322" i="1"/>
  <c r="D322" i="1"/>
  <c r="I322" i="1"/>
  <c r="H322" i="1"/>
  <c r="J322" i="1"/>
  <c r="T2" i="1"/>
  <c r="S8" i="1"/>
  <c r="T8" i="1"/>
  <c r="U8" i="1"/>
  <c r="V8" i="1"/>
  <c r="AA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A322" i="1"/>
  <c r="J3" i="1"/>
  <c r="L7" i="1"/>
  <c r="N8" i="1"/>
  <c r="O8" i="1"/>
  <c r="L8" i="1"/>
  <c r="N9" i="1"/>
  <c r="O9" i="1"/>
  <c r="L9" i="1"/>
  <c r="N10" i="1"/>
  <c r="O10" i="1"/>
  <c r="L10" i="1"/>
  <c r="N11" i="1"/>
  <c r="O11" i="1"/>
  <c r="L11" i="1"/>
  <c r="N12" i="1"/>
  <c r="O12" i="1"/>
  <c r="L12" i="1"/>
  <c r="N13" i="1"/>
  <c r="O13" i="1"/>
  <c r="L13" i="1"/>
  <c r="N14" i="1"/>
  <c r="O14" i="1"/>
  <c r="L14" i="1"/>
  <c r="N15" i="1"/>
  <c r="O15" i="1"/>
  <c r="L15" i="1"/>
  <c r="N16" i="1"/>
  <c r="O16" i="1"/>
  <c r="L16" i="1"/>
  <c r="N17" i="1"/>
  <c r="O17" i="1"/>
  <c r="L17" i="1"/>
  <c r="N18" i="1"/>
  <c r="O18" i="1"/>
  <c r="L18" i="1"/>
  <c r="N19" i="1"/>
  <c r="O19" i="1"/>
  <c r="L19" i="1"/>
  <c r="N20" i="1"/>
  <c r="O20" i="1"/>
  <c r="L20" i="1"/>
  <c r="N21" i="1"/>
  <c r="O21" i="1"/>
  <c r="L21" i="1"/>
  <c r="N22" i="1"/>
  <c r="O22" i="1"/>
  <c r="L22" i="1"/>
  <c r="N23" i="1"/>
  <c r="O23" i="1"/>
  <c r="L23" i="1"/>
  <c r="N24" i="1"/>
  <c r="O24" i="1"/>
  <c r="L24" i="1"/>
  <c r="N25" i="1"/>
  <c r="O25" i="1"/>
  <c r="L25" i="1"/>
  <c r="N26" i="1"/>
  <c r="O26" i="1"/>
  <c r="L26" i="1"/>
  <c r="N27" i="1"/>
  <c r="O27" i="1"/>
  <c r="L27" i="1"/>
  <c r="N28" i="1"/>
  <c r="O28" i="1"/>
  <c r="L28" i="1"/>
  <c r="N29" i="1"/>
  <c r="O29" i="1"/>
  <c r="L29" i="1"/>
  <c r="N30" i="1"/>
  <c r="O30" i="1"/>
  <c r="L30" i="1"/>
  <c r="N31" i="1"/>
  <c r="O31" i="1"/>
  <c r="L31" i="1"/>
  <c r="N32" i="1"/>
  <c r="O32" i="1"/>
  <c r="L32" i="1"/>
  <c r="N33" i="1"/>
  <c r="O33" i="1"/>
  <c r="L33" i="1"/>
  <c r="N34" i="1"/>
  <c r="O34" i="1"/>
  <c r="L34" i="1"/>
  <c r="N35" i="1"/>
  <c r="O35" i="1"/>
  <c r="L35" i="1"/>
  <c r="N36" i="1"/>
  <c r="O36" i="1"/>
  <c r="L36" i="1"/>
  <c r="N37" i="1"/>
  <c r="O37" i="1"/>
  <c r="L37" i="1"/>
  <c r="N38" i="1"/>
  <c r="O38" i="1"/>
  <c r="L38" i="1"/>
  <c r="N39" i="1"/>
  <c r="O39" i="1"/>
  <c r="L39" i="1"/>
  <c r="N40" i="1"/>
  <c r="O40" i="1"/>
  <c r="L40" i="1"/>
  <c r="N41" i="1"/>
  <c r="O41" i="1"/>
  <c r="L41" i="1"/>
  <c r="N42" i="1"/>
  <c r="O42" i="1"/>
  <c r="L42" i="1"/>
  <c r="N43" i="1"/>
  <c r="O43" i="1"/>
  <c r="L43" i="1"/>
  <c r="N44" i="1"/>
  <c r="O44" i="1"/>
  <c r="L44" i="1"/>
  <c r="N45" i="1"/>
  <c r="O45" i="1"/>
  <c r="L45" i="1"/>
  <c r="N46" i="1"/>
  <c r="O46" i="1"/>
  <c r="L46" i="1"/>
  <c r="N47" i="1"/>
  <c r="O47" i="1"/>
  <c r="L47" i="1"/>
  <c r="N48" i="1"/>
  <c r="O48" i="1"/>
  <c r="L48" i="1"/>
  <c r="N49" i="1"/>
  <c r="O49" i="1"/>
  <c r="L49" i="1"/>
  <c r="N50" i="1"/>
  <c r="O50" i="1"/>
  <c r="L50" i="1"/>
  <c r="N51" i="1"/>
  <c r="O51" i="1"/>
  <c r="L51" i="1"/>
  <c r="N52" i="1"/>
  <c r="O52" i="1"/>
  <c r="L52" i="1"/>
  <c r="N53" i="1"/>
  <c r="O53" i="1"/>
  <c r="L53" i="1"/>
  <c r="N54" i="1"/>
  <c r="O54" i="1"/>
  <c r="L54" i="1"/>
  <c r="N55" i="1"/>
  <c r="O55" i="1"/>
  <c r="L55" i="1"/>
  <c r="N56" i="1"/>
  <c r="O56" i="1"/>
  <c r="L56" i="1"/>
  <c r="N57" i="1"/>
  <c r="O57" i="1"/>
  <c r="L57" i="1"/>
  <c r="N58" i="1"/>
  <c r="O58" i="1"/>
  <c r="L58" i="1"/>
  <c r="N59" i="1"/>
  <c r="O59" i="1"/>
  <c r="L59" i="1"/>
  <c r="N60" i="1"/>
  <c r="O60" i="1"/>
  <c r="L60" i="1"/>
  <c r="N61" i="1"/>
  <c r="O61" i="1"/>
  <c r="L61" i="1"/>
  <c r="N62" i="1"/>
  <c r="O62" i="1"/>
  <c r="L62" i="1"/>
  <c r="N63" i="1"/>
  <c r="O63" i="1"/>
  <c r="L63" i="1"/>
  <c r="N64" i="1"/>
  <c r="O64" i="1"/>
  <c r="L64" i="1"/>
  <c r="N65" i="1"/>
  <c r="O65" i="1"/>
  <c r="L65" i="1"/>
  <c r="N66" i="1"/>
  <c r="O66" i="1"/>
  <c r="L66" i="1"/>
  <c r="N67" i="1"/>
  <c r="O67" i="1"/>
  <c r="L67" i="1"/>
  <c r="N68" i="1"/>
  <c r="O68" i="1"/>
  <c r="L68" i="1"/>
  <c r="N69" i="1"/>
  <c r="O69" i="1"/>
  <c r="L69" i="1"/>
  <c r="N70" i="1"/>
  <c r="O70" i="1"/>
  <c r="L70" i="1"/>
  <c r="N71" i="1"/>
  <c r="O71" i="1"/>
  <c r="L71" i="1"/>
  <c r="N72" i="1"/>
  <c r="O72" i="1"/>
  <c r="L72" i="1"/>
  <c r="N73" i="1"/>
  <c r="O73" i="1"/>
  <c r="L73" i="1"/>
  <c r="N74" i="1"/>
  <c r="O74" i="1"/>
  <c r="L74" i="1"/>
  <c r="N75" i="1"/>
  <c r="O75" i="1"/>
  <c r="L75" i="1"/>
  <c r="N76" i="1"/>
  <c r="O76" i="1"/>
  <c r="L76" i="1"/>
  <c r="N77" i="1"/>
  <c r="O77" i="1"/>
  <c r="L77" i="1"/>
  <c r="N78" i="1"/>
  <c r="O78" i="1"/>
  <c r="L78" i="1"/>
  <c r="N79" i="1"/>
  <c r="O79" i="1"/>
  <c r="L79" i="1"/>
  <c r="N80" i="1"/>
  <c r="O80" i="1"/>
  <c r="L80" i="1"/>
  <c r="N81" i="1"/>
  <c r="O81" i="1"/>
  <c r="L81" i="1"/>
  <c r="N82" i="1"/>
  <c r="O82" i="1"/>
  <c r="L82" i="1"/>
  <c r="N83" i="1"/>
  <c r="O83" i="1"/>
  <c r="L83" i="1"/>
  <c r="N84" i="1"/>
  <c r="O84" i="1"/>
  <c r="L84" i="1"/>
  <c r="N85" i="1"/>
  <c r="O85" i="1"/>
  <c r="L85" i="1"/>
  <c r="N86" i="1"/>
  <c r="O86" i="1"/>
  <c r="L86" i="1"/>
  <c r="N87" i="1"/>
  <c r="O87" i="1"/>
  <c r="L87" i="1"/>
  <c r="N88" i="1"/>
  <c r="O88" i="1"/>
  <c r="L88" i="1"/>
  <c r="N89" i="1"/>
  <c r="O89" i="1"/>
  <c r="L89" i="1"/>
  <c r="N90" i="1"/>
  <c r="O90" i="1"/>
  <c r="L90" i="1"/>
  <c r="N91" i="1"/>
  <c r="O91" i="1"/>
  <c r="L91" i="1"/>
  <c r="N92" i="1"/>
  <c r="O92" i="1"/>
  <c r="L92" i="1"/>
  <c r="N93" i="1"/>
  <c r="O93" i="1"/>
  <c r="L93" i="1"/>
  <c r="N94" i="1"/>
  <c r="O94" i="1"/>
  <c r="L94" i="1"/>
  <c r="N95" i="1"/>
  <c r="O95" i="1"/>
  <c r="L95" i="1"/>
  <c r="N96" i="1"/>
  <c r="O96" i="1"/>
  <c r="L96" i="1"/>
  <c r="N97" i="1"/>
  <c r="O97" i="1"/>
  <c r="L97" i="1"/>
  <c r="N98" i="1"/>
  <c r="O98" i="1"/>
  <c r="L98" i="1"/>
  <c r="N99" i="1"/>
  <c r="O99" i="1"/>
  <c r="L99" i="1"/>
  <c r="N100" i="1"/>
  <c r="O100" i="1"/>
  <c r="L100" i="1"/>
  <c r="N101" i="1"/>
  <c r="O101" i="1"/>
  <c r="L101" i="1"/>
  <c r="N102" i="1"/>
  <c r="O102" i="1"/>
  <c r="L102" i="1"/>
  <c r="N103" i="1"/>
  <c r="O103" i="1"/>
  <c r="L103" i="1"/>
  <c r="N104" i="1"/>
  <c r="O104" i="1"/>
  <c r="L104" i="1"/>
  <c r="N105" i="1"/>
  <c r="O105" i="1"/>
  <c r="L105" i="1"/>
  <c r="N106" i="1"/>
  <c r="O106" i="1"/>
  <c r="L106" i="1"/>
  <c r="N107" i="1"/>
  <c r="O107" i="1"/>
  <c r="L107" i="1"/>
  <c r="N108" i="1"/>
  <c r="O108" i="1"/>
  <c r="L108" i="1"/>
  <c r="N109" i="1"/>
  <c r="O109" i="1"/>
  <c r="L109" i="1"/>
  <c r="N110" i="1"/>
  <c r="O110" i="1"/>
  <c r="L110" i="1"/>
  <c r="N111" i="1"/>
  <c r="O111" i="1"/>
  <c r="L111" i="1"/>
  <c r="N112" i="1"/>
  <c r="O112" i="1"/>
  <c r="L112" i="1"/>
  <c r="N113" i="1"/>
  <c r="O113" i="1"/>
  <c r="L113" i="1"/>
  <c r="N114" i="1"/>
  <c r="O114" i="1"/>
  <c r="L114" i="1"/>
  <c r="N115" i="1"/>
  <c r="O115" i="1"/>
  <c r="L115" i="1"/>
  <c r="N116" i="1"/>
  <c r="O116" i="1"/>
  <c r="L116" i="1"/>
  <c r="N117" i="1"/>
  <c r="O117" i="1"/>
  <c r="L117" i="1"/>
  <c r="N118" i="1"/>
  <c r="O118" i="1"/>
  <c r="L118" i="1"/>
  <c r="N119" i="1"/>
  <c r="O119" i="1"/>
  <c r="L119" i="1"/>
  <c r="N120" i="1"/>
  <c r="O120" i="1"/>
  <c r="L120" i="1"/>
  <c r="N121" i="1"/>
  <c r="O121" i="1"/>
  <c r="L121" i="1"/>
  <c r="N122" i="1"/>
  <c r="O122" i="1"/>
  <c r="L122" i="1"/>
  <c r="N123" i="1"/>
  <c r="O123" i="1"/>
  <c r="L123" i="1"/>
  <c r="N124" i="1"/>
  <c r="O124" i="1"/>
  <c r="L124" i="1"/>
  <c r="N125" i="1"/>
  <c r="O125" i="1"/>
  <c r="L125" i="1"/>
  <c r="N126" i="1"/>
  <c r="O126" i="1"/>
  <c r="L126" i="1"/>
  <c r="N127" i="1"/>
  <c r="O127" i="1"/>
  <c r="L127" i="1"/>
  <c r="N128" i="1"/>
  <c r="O128" i="1"/>
  <c r="L128" i="1"/>
  <c r="N129" i="1"/>
  <c r="O129" i="1"/>
  <c r="L129" i="1"/>
  <c r="N130" i="1"/>
  <c r="O130" i="1"/>
  <c r="L130" i="1"/>
  <c r="N131" i="1"/>
  <c r="O131" i="1"/>
  <c r="L131" i="1"/>
  <c r="N132" i="1"/>
  <c r="O132" i="1"/>
  <c r="L132" i="1"/>
  <c r="N133" i="1"/>
  <c r="O133" i="1"/>
  <c r="L133" i="1"/>
  <c r="N134" i="1"/>
  <c r="O134" i="1"/>
  <c r="L134" i="1"/>
  <c r="N135" i="1"/>
  <c r="O135" i="1"/>
  <c r="L135" i="1"/>
  <c r="N136" i="1"/>
  <c r="O136" i="1"/>
  <c r="L136" i="1"/>
  <c r="N137" i="1"/>
  <c r="O137" i="1"/>
  <c r="L137" i="1"/>
  <c r="N138" i="1"/>
  <c r="O138" i="1"/>
  <c r="L138" i="1"/>
  <c r="N139" i="1"/>
  <c r="O139" i="1"/>
  <c r="L139" i="1"/>
  <c r="N140" i="1"/>
  <c r="O140" i="1"/>
  <c r="L140" i="1"/>
  <c r="N141" i="1"/>
  <c r="O141" i="1"/>
  <c r="L141" i="1"/>
  <c r="N142" i="1"/>
  <c r="O142" i="1"/>
  <c r="L142" i="1"/>
  <c r="N143" i="1"/>
  <c r="O143" i="1"/>
  <c r="L143" i="1"/>
  <c r="N144" i="1"/>
  <c r="O144" i="1"/>
  <c r="L144" i="1"/>
  <c r="N145" i="1"/>
  <c r="O145" i="1"/>
  <c r="L145" i="1"/>
  <c r="N146" i="1"/>
  <c r="O146" i="1"/>
  <c r="L146" i="1"/>
  <c r="N147" i="1"/>
  <c r="O147" i="1"/>
  <c r="L147" i="1"/>
  <c r="N148" i="1"/>
  <c r="O148" i="1"/>
  <c r="L148" i="1"/>
  <c r="N149" i="1"/>
  <c r="O149" i="1"/>
  <c r="L149" i="1"/>
  <c r="N150" i="1"/>
  <c r="O150" i="1"/>
  <c r="L150" i="1"/>
  <c r="N151" i="1"/>
  <c r="O151" i="1"/>
  <c r="L151" i="1"/>
  <c r="N152" i="1"/>
  <c r="O152" i="1"/>
  <c r="L152" i="1"/>
  <c r="N153" i="1"/>
  <c r="O153" i="1"/>
  <c r="L153" i="1"/>
  <c r="N154" i="1"/>
  <c r="O154" i="1"/>
  <c r="L154" i="1"/>
  <c r="N155" i="1"/>
  <c r="O155" i="1"/>
  <c r="L155" i="1"/>
  <c r="N156" i="1"/>
  <c r="O156" i="1"/>
  <c r="L156" i="1"/>
  <c r="N157" i="1"/>
  <c r="O157" i="1"/>
  <c r="L157" i="1"/>
  <c r="N158" i="1"/>
  <c r="O158" i="1"/>
  <c r="L158" i="1"/>
  <c r="N159" i="1"/>
  <c r="O159" i="1"/>
  <c r="L159" i="1"/>
  <c r="N160" i="1"/>
  <c r="O160" i="1"/>
  <c r="L160" i="1"/>
  <c r="N161" i="1"/>
  <c r="O161" i="1"/>
  <c r="L161" i="1"/>
  <c r="N162" i="1"/>
  <c r="O162" i="1"/>
  <c r="L162" i="1"/>
  <c r="N163" i="1"/>
  <c r="O163" i="1"/>
  <c r="L163" i="1"/>
  <c r="N164" i="1"/>
  <c r="O164" i="1"/>
  <c r="L164" i="1"/>
  <c r="N165" i="1"/>
  <c r="O165" i="1"/>
  <c r="L165" i="1"/>
  <c r="N166" i="1"/>
  <c r="O166" i="1"/>
  <c r="L166" i="1"/>
  <c r="N167" i="1"/>
  <c r="O167" i="1"/>
  <c r="L167" i="1"/>
  <c r="N168" i="1"/>
  <c r="O168" i="1"/>
  <c r="L168" i="1"/>
  <c r="N169" i="1"/>
  <c r="O169" i="1"/>
  <c r="L169" i="1"/>
  <c r="N170" i="1"/>
  <c r="O170" i="1"/>
  <c r="L170" i="1"/>
  <c r="N171" i="1"/>
  <c r="O171" i="1"/>
  <c r="L171" i="1"/>
  <c r="N172" i="1"/>
  <c r="O172" i="1"/>
  <c r="L172" i="1"/>
  <c r="N173" i="1"/>
  <c r="O173" i="1"/>
  <c r="L173" i="1"/>
  <c r="N174" i="1"/>
  <c r="O174" i="1"/>
  <c r="L174" i="1"/>
  <c r="N175" i="1"/>
  <c r="O175" i="1"/>
  <c r="L175" i="1"/>
  <c r="N176" i="1"/>
  <c r="O176" i="1"/>
  <c r="L176" i="1"/>
  <c r="N177" i="1"/>
  <c r="O177" i="1"/>
  <c r="L177" i="1"/>
  <c r="N178" i="1"/>
  <c r="O178" i="1"/>
  <c r="L178" i="1"/>
  <c r="N179" i="1"/>
  <c r="O179" i="1"/>
  <c r="L179" i="1"/>
  <c r="N180" i="1"/>
  <c r="O180" i="1"/>
  <c r="L180" i="1"/>
  <c r="N181" i="1"/>
  <c r="O181" i="1"/>
  <c r="L181" i="1"/>
  <c r="N182" i="1"/>
  <c r="O182" i="1"/>
  <c r="L182" i="1"/>
  <c r="N183" i="1"/>
  <c r="O183" i="1"/>
  <c r="L183" i="1"/>
  <c r="N184" i="1"/>
  <c r="O184" i="1"/>
  <c r="L184" i="1"/>
  <c r="N185" i="1"/>
  <c r="O185" i="1"/>
  <c r="L185" i="1"/>
  <c r="N186" i="1"/>
  <c r="O186" i="1"/>
  <c r="L186" i="1"/>
  <c r="N187" i="1"/>
  <c r="O187" i="1"/>
  <c r="L187" i="1"/>
  <c r="N188" i="1"/>
  <c r="O188" i="1"/>
  <c r="L188" i="1"/>
  <c r="N189" i="1"/>
  <c r="O189" i="1"/>
  <c r="L189" i="1"/>
  <c r="N190" i="1"/>
  <c r="O190" i="1"/>
  <c r="L190" i="1"/>
  <c r="N191" i="1"/>
  <c r="O191" i="1"/>
  <c r="L191" i="1"/>
  <c r="N192" i="1"/>
  <c r="O192" i="1"/>
  <c r="L192" i="1"/>
  <c r="N193" i="1"/>
  <c r="O193" i="1"/>
  <c r="L193" i="1"/>
  <c r="N194" i="1"/>
  <c r="O194" i="1"/>
  <c r="L194" i="1"/>
  <c r="N195" i="1"/>
  <c r="O195" i="1"/>
  <c r="L195" i="1"/>
  <c r="N196" i="1"/>
  <c r="O196" i="1"/>
  <c r="L196" i="1"/>
  <c r="N197" i="1"/>
  <c r="O197" i="1"/>
  <c r="L197" i="1"/>
  <c r="N198" i="1"/>
  <c r="O198" i="1"/>
  <c r="L198" i="1"/>
  <c r="N199" i="1"/>
  <c r="O199" i="1"/>
  <c r="L199" i="1"/>
  <c r="N200" i="1"/>
  <c r="O200" i="1"/>
  <c r="L200" i="1"/>
  <c r="N201" i="1"/>
  <c r="O201" i="1"/>
  <c r="L201" i="1"/>
  <c r="N202" i="1"/>
  <c r="O202" i="1"/>
  <c r="L202" i="1"/>
  <c r="N203" i="1"/>
  <c r="O203" i="1"/>
  <c r="L203" i="1"/>
  <c r="N204" i="1"/>
  <c r="O204" i="1"/>
  <c r="L204" i="1"/>
  <c r="N205" i="1"/>
  <c r="O205" i="1"/>
  <c r="L205" i="1"/>
  <c r="N206" i="1"/>
  <c r="O206" i="1"/>
  <c r="L206" i="1"/>
  <c r="N207" i="1"/>
  <c r="O207" i="1"/>
  <c r="L207" i="1"/>
  <c r="N208" i="1"/>
  <c r="O208" i="1"/>
  <c r="L208" i="1"/>
  <c r="N209" i="1"/>
  <c r="O209" i="1"/>
  <c r="L209" i="1"/>
  <c r="N210" i="1"/>
  <c r="O210" i="1"/>
  <c r="L210" i="1"/>
  <c r="N211" i="1"/>
  <c r="O211" i="1"/>
  <c r="L211" i="1"/>
  <c r="N212" i="1"/>
  <c r="O212" i="1"/>
  <c r="L212" i="1"/>
  <c r="N213" i="1"/>
  <c r="O213" i="1"/>
  <c r="L213" i="1"/>
  <c r="N214" i="1"/>
  <c r="O214" i="1"/>
  <c r="L214" i="1"/>
  <c r="N215" i="1"/>
  <c r="O215" i="1"/>
  <c r="L215" i="1"/>
  <c r="N216" i="1"/>
  <c r="O216" i="1"/>
  <c r="L216" i="1"/>
  <c r="N217" i="1"/>
  <c r="O217" i="1"/>
  <c r="L217" i="1"/>
  <c r="N218" i="1"/>
  <c r="O218" i="1"/>
  <c r="L218" i="1"/>
  <c r="N219" i="1"/>
  <c r="O219" i="1"/>
  <c r="L219" i="1"/>
  <c r="N220" i="1"/>
  <c r="O220" i="1"/>
  <c r="L220" i="1"/>
  <c r="N221" i="1"/>
  <c r="O221" i="1"/>
  <c r="L221" i="1"/>
  <c r="N222" i="1"/>
  <c r="O222" i="1"/>
  <c r="L222" i="1"/>
  <c r="N223" i="1"/>
  <c r="O223" i="1"/>
  <c r="L223" i="1"/>
  <c r="N224" i="1"/>
  <c r="O224" i="1"/>
  <c r="L224" i="1"/>
  <c r="N225" i="1"/>
  <c r="O225" i="1"/>
  <c r="L225" i="1"/>
  <c r="N226" i="1"/>
  <c r="O226" i="1"/>
  <c r="L226" i="1"/>
  <c r="N227" i="1"/>
  <c r="O227" i="1"/>
  <c r="L227" i="1"/>
  <c r="N228" i="1"/>
  <c r="O228" i="1"/>
  <c r="L228" i="1"/>
  <c r="N229" i="1"/>
  <c r="O229" i="1"/>
  <c r="L229" i="1"/>
  <c r="N230" i="1"/>
  <c r="O230" i="1"/>
  <c r="L230" i="1"/>
  <c r="N231" i="1"/>
  <c r="O231" i="1"/>
  <c r="L231" i="1"/>
  <c r="N232" i="1"/>
  <c r="O232" i="1"/>
  <c r="L232" i="1"/>
  <c r="N233" i="1"/>
  <c r="O233" i="1"/>
  <c r="L233" i="1"/>
  <c r="N234" i="1"/>
  <c r="O234" i="1"/>
  <c r="L234" i="1"/>
  <c r="N235" i="1"/>
  <c r="O235" i="1"/>
  <c r="L235" i="1"/>
  <c r="N236" i="1"/>
  <c r="O236" i="1"/>
  <c r="L236" i="1"/>
  <c r="N237" i="1"/>
  <c r="O237" i="1"/>
  <c r="L237" i="1"/>
  <c r="N238" i="1"/>
  <c r="O238" i="1"/>
  <c r="L238" i="1"/>
  <c r="N239" i="1"/>
  <c r="O239" i="1"/>
  <c r="L239" i="1"/>
  <c r="N240" i="1"/>
  <c r="O240" i="1"/>
  <c r="L240" i="1"/>
  <c r="N241" i="1"/>
  <c r="O241" i="1"/>
  <c r="L241" i="1"/>
  <c r="N242" i="1"/>
  <c r="O242" i="1"/>
  <c r="L242" i="1"/>
  <c r="N243" i="1"/>
  <c r="O243" i="1"/>
  <c r="L243" i="1"/>
  <c r="N244" i="1"/>
  <c r="O244" i="1"/>
  <c r="L244" i="1"/>
  <c r="N245" i="1"/>
  <c r="O245" i="1"/>
  <c r="L245" i="1"/>
  <c r="N246" i="1"/>
  <c r="O246" i="1"/>
  <c r="L246" i="1"/>
  <c r="N247" i="1"/>
  <c r="O247" i="1"/>
  <c r="L247" i="1"/>
  <c r="N248" i="1"/>
  <c r="O248" i="1"/>
  <c r="L248" i="1"/>
  <c r="N249" i="1"/>
  <c r="O249" i="1"/>
  <c r="L249" i="1"/>
  <c r="N250" i="1"/>
  <c r="O250" i="1"/>
  <c r="L250" i="1"/>
  <c r="N251" i="1"/>
  <c r="O251" i="1"/>
  <c r="L251" i="1"/>
  <c r="N252" i="1"/>
  <c r="O252" i="1"/>
  <c r="L252" i="1"/>
  <c r="N253" i="1"/>
  <c r="O253" i="1"/>
  <c r="L253" i="1"/>
  <c r="N254" i="1"/>
  <c r="O254" i="1"/>
  <c r="L254" i="1"/>
  <c r="N255" i="1"/>
  <c r="O255" i="1"/>
  <c r="L255" i="1"/>
  <c r="N256" i="1"/>
  <c r="O256" i="1"/>
  <c r="L256" i="1"/>
  <c r="N257" i="1"/>
  <c r="O257" i="1"/>
  <c r="L257" i="1"/>
  <c r="N258" i="1"/>
  <c r="O258" i="1"/>
  <c r="L258" i="1"/>
  <c r="N259" i="1"/>
  <c r="O259" i="1"/>
  <c r="L259" i="1"/>
  <c r="N260" i="1"/>
  <c r="O260" i="1"/>
  <c r="L260" i="1"/>
  <c r="N261" i="1"/>
  <c r="O261" i="1"/>
  <c r="L261" i="1"/>
  <c r="N262" i="1"/>
  <c r="O262" i="1"/>
  <c r="L262" i="1"/>
  <c r="N263" i="1"/>
  <c r="O263" i="1"/>
  <c r="L263" i="1"/>
  <c r="N264" i="1"/>
  <c r="O264" i="1"/>
  <c r="L264" i="1"/>
  <c r="N265" i="1"/>
  <c r="O265" i="1"/>
  <c r="L265" i="1"/>
  <c r="N266" i="1"/>
  <c r="O266" i="1"/>
  <c r="L266" i="1"/>
  <c r="N267" i="1"/>
  <c r="O267" i="1"/>
  <c r="L267" i="1"/>
  <c r="N268" i="1"/>
  <c r="O268" i="1"/>
  <c r="L268" i="1"/>
  <c r="N269" i="1"/>
  <c r="O269" i="1"/>
  <c r="L269" i="1"/>
  <c r="N270" i="1"/>
  <c r="O270" i="1"/>
  <c r="L270" i="1"/>
  <c r="N271" i="1"/>
  <c r="O271" i="1"/>
  <c r="L271" i="1"/>
  <c r="N272" i="1"/>
  <c r="O272" i="1"/>
  <c r="L272" i="1"/>
  <c r="N273" i="1"/>
  <c r="O273" i="1"/>
  <c r="L273" i="1"/>
  <c r="N274" i="1"/>
  <c r="O274" i="1"/>
  <c r="L274" i="1"/>
  <c r="N275" i="1"/>
  <c r="O275" i="1"/>
  <c r="L275" i="1"/>
  <c r="N276" i="1"/>
  <c r="O276" i="1"/>
  <c r="L276" i="1"/>
  <c r="N277" i="1"/>
  <c r="O277" i="1"/>
  <c r="L277" i="1"/>
  <c r="N278" i="1"/>
  <c r="O278" i="1"/>
  <c r="L278" i="1"/>
  <c r="N279" i="1"/>
  <c r="O279" i="1"/>
  <c r="L279" i="1"/>
  <c r="N280" i="1"/>
  <c r="O280" i="1"/>
  <c r="L280" i="1"/>
  <c r="N281" i="1"/>
  <c r="O281" i="1"/>
  <c r="L281" i="1"/>
  <c r="N282" i="1"/>
  <c r="O282" i="1"/>
  <c r="L282" i="1"/>
  <c r="N283" i="1"/>
  <c r="O283" i="1"/>
  <c r="L283" i="1"/>
  <c r="N284" i="1"/>
  <c r="O284" i="1"/>
  <c r="L284" i="1"/>
  <c r="N285" i="1"/>
  <c r="O285" i="1"/>
  <c r="L285" i="1"/>
  <c r="N286" i="1"/>
  <c r="O286" i="1"/>
  <c r="L286" i="1"/>
  <c r="N287" i="1"/>
  <c r="O287" i="1"/>
  <c r="L287" i="1"/>
  <c r="N288" i="1"/>
  <c r="O288" i="1"/>
  <c r="L288" i="1"/>
  <c r="N289" i="1"/>
  <c r="O289" i="1"/>
  <c r="L289" i="1"/>
  <c r="N290" i="1"/>
  <c r="O290" i="1"/>
  <c r="L290" i="1"/>
  <c r="N291" i="1"/>
  <c r="O291" i="1"/>
  <c r="L291" i="1"/>
  <c r="N292" i="1"/>
  <c r="O292" i="1"/>
  <c r="L292" i="1"/>
  <c r="N293" i="1"/>
  <c r="O293" i="1"/>
  <c r="L293" i="1"/>
  <c r="N294" i="1"/>
  <c r="O294" i="1"/>
  <c r="L294" i="1"/>
  <c r="N295" i="1"/>
  <c r="O295" i="1"/>
  <c r="L295" i="1"/>
  <c r="N296" i="1"/>
  <c r="O296" i="1"/>
  <c r="L296" i="1"/>
  <c r="N297" i="1"/>
  <c r="O297" i="1"/>
  <c r="L297" i="1"/>
  <c r="N298" i="1"/>
  <c r="O298" i="1"/>
  <c r="L298" i="1"/>
  <c r="N299" i="1"/>
  <c r="O299" i="1"/>
  <c r="L299" i="1"/>
  <c r="N300" i="1"/>
  <c r="O300" i="1"/>
  <c r="L300" i="1"/>
  <c r="N301" i="1"/>
  <c r="O301" i="1"/>
  <c r="L301" i="1"/>
  <c r="N302" i="1"/>
  <c r="O302" i="1"/>
  <c r="L302" i="1"/>
  <c r="N303" i="1"/>
  <c r="O303" i="1"/>
  <c r="L303" i="1"/>
  <c r="N304" i="1"/>
  <c r="O304" i="1"/>
  <c r="L304" i="1"/>
  <c r="N305" i="1"/>
  <c r="O305" i="1"/>
  <c r="L305" i="1"/>
  <c r="N306" i="1"/>
  <c r="O306" i="1"/>
  <c r="L306" i="1"/>
  <c r="N307" i="1"/>
  <c r="O307" i="1"/>
  <c r="L307" i="1"/>
  <c r="N308" i="1"/>
  <c r="O308" i="1"/>
  <c r="L308" i="1"/>
  <c r="N309" i="1"/>
  <c r="O309" i="1"/>
  <c r="L309" i="1"/>
  <c r="N310" i="1"/>
  <c r="O310" i="1"/>
  <c r="L310" i="1"/>
  <c r="N311" i="1"/>
  <c r="O311" i="1"/>
  <c r="L311" i="1"/>
  <c r="N312" i="1"/>
  <c r="O312" i="1"/>
  <c r="L312" i="1"/>
  <c r="N313" i="1"/>
  <c r="O313" i="1"/>
  <c r="L313" i="1"/>
  <c r="N314" i="1"/>
  <c r="O314" i="1"/>
  <c r="L314" i="1"/>
  <c r="N315" i="1"/>
  <c r="O315" i="1"/>
  <c r="L315" i="1"/>
  <c r="N316" i="1"/>
  <c r="O316" i="1"/>
  <c r="L316" i="1"/>
  <c r="N317" i="1"/>
  <c r="O317" i="1"/>
  <c r="L317" i="1"/>
  <c r="N318" i="1"/>
  <c r="O318" i="1"/>
  <c r="L318" i="1"/>
  <c r="N319" i="1"/>
  <c r="O319" i="1"/>
  <c r="L319" i="1"/>
  <c r="N320" i="1"/>
  <c r="O320" i="1"/>
  <c r="L320" i="1"/>
  <c r="N321" i="1"/>
  <c r="O321" i="1"/>
  <c r="L321" i="1"/>
  <c r="N322" i="1"/>
  <c r="O322" i="1"/>
  <c r="L322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S7" i="1"/>
</calcChain>
</file>

<file path=xl/sharedStrings.xml><?xml version="1.0" encoding="utf-8"?>
<sst xmlns="http://schemas.openxmlformats.org/spreadsheetml/2006/main" count="61" uniqueCount="35">
  <si>
    <t>Date</t>
  </si>
  <si>
    <t>July,1, 2009</t>
  </si>
  <si>
    <t>FRM</t>
  </si>
  <si>
    <t>ARM</t>
  </si>
  <si>
    <t>Principal</t>
  </si>
  <si>
    <t>Interest</t>
  </si>
  <si>
    <t>Amortization PMT</t>
  </si>
  <si>
    <t>SMM</t>
  </si>
  <si>
    <t>Prepay CF</t>
  </si>
  <si>
    <t>EOM Balance</t>
  </si>
  <si>
    <t>Libor</t>
  </si>
  <si>
    <t>Hazard Rate</t>
  </si>
  <si>
    <t>WAC</t>
  </si>
  <si>
    <t>per period rate</t>
  </si>
  <si>
    <t>Term</t>
  </si>
  <si>
    <t>interet rate</t>
  </si>
  <si>
    <t>spread</t>
  </si>
  <si>
    <t>per period spread</t>
  </si>
  <si>
    <t>Home price</t>
  </si>
  <si>
    <t>LTV</t>
  </si>
  <si>
    <t>dh</t>
  </si>
  <si>
    <t>short rate</t>
  </si>
  <si>
    <t>phi</t>
  </si>
  <si>
    <t>rand draws (follow N(0,1))</t>
  </si>
  <si>
    <t>q_h</t>
  </si>
  <si>
    <t>dt</t>
  </si>
  <si>
    <t>A1</t>
  </si>
  <si>
    <t>A2</t>
  </si>
  <si>
    <t>principle</t>
  </si>
  <si>
    <t>interest</t>
  </si>
  <si>
    <t>balance</t>
  </si>
  <si>
    <t>A3</t>
  </si>
  <si>
    <t>SMM(default)</t>
  </si>
  <si>
    <t>Default CF</t>
  </si>
  <si>
    <t>principle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</si>
</sst>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11" fontId="4" fillId="2" borderId="0" xfId="0" applyNumberFormat="1" applyFont="1" applyFill="1" applyAlignment="1">
      <alignment wrapText="1"/>
    </xf>
    <xf numFmtId="43" fontId="0" fillId="0" borderId="0" xfId="1" applyFont="1"/>
    <xf numFmtId="43" fontId="0" fillId="0" borderId="0" xfId="0" applyNumberFormat="1"/>
    <xf numFmtId="8" fontId="0" fillId="0" borderId="0" xfId="0" applyNumberFormat="1"/>
    <xf numFmtId="44" fontId="0" fillId="0" borderId="0" xfId="2" applyFont="1"/>
    <xf numFmtId="44" fontId="0" fillId="0" borderId="0" xfId="0" applyNumberFormat="1"/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2"/>
  <sheetViews>
    <sheetView topLeftCell="O1" zoomScale="106" workbookViewId="0">
      <selection activeCell="Z1" sqref="Z1"/>
    </sheetView>
  </sheetViews>
  <sheetFormatPr baseColWidth="10" defaultRowHeight="16" x14ac:dyDescent="0.2"/>
  <cols>
    <col min="2" max="2" width="16" customWidth="1"/>
    <col min="3" max="3" width="12.6640625" bestFit="1" customWidth="1"/>
    <col min="4" max="4" width="14.1640625" bestFit="1" customWidth="1"/>
    <col min="8" max="9" width="14.1640625" bestFit="1" customWidth="1"/>
    <col min="10" max="10" width="15.33203125" bestFit="1" customWidth="1"/>
    <col min="12" max="12" width="15.33203125" bestFit="1" customWidth="1"/>
    <col min="13" max="16" width="15.33203125" customWidth="1"/>
    <col min="21" max="21" width="13" bestFit="1" customWidth="1"/>
    <col min="22" max="22" width="15.33203125" bestFit="1" customWidth="1"/>
    <col min="26" max="27" width="13" bestFit="1" customWidth="1"/>
    <col min="28" max="28" width="15.33203125" bestFit="1" customWidth="1"/>
  </cols>
  <sheetData>
    <row r="1" spans="1:34" x14ac:dyDescent="0.2">
      <c r="A1" t="s">
        <v>0</v>
      </c>
      <c r="B1" t="s">
        <v>1</v>
      </c>
      <c r="D1" t="s">
        <v>12</v>
      </c>
      <c r="E1">
        <v>7.4190000000000006E-2</v>
      </c>
      <c r="I1" t="s">
        <v>22</v>
      </c>
      <c r="J1">
        <v>0.12</v>
      </c>
      <c r="S1" t="s">
        <v>16</v>
      </c>
      <c r="T1">
        <v>5.5E-2</v>
      </c>
    </row>
    <row r="2" spans="1:34" x14ac:dyDescent="0.2">
      <c r="D2" t="s">
        <v>13</v>
      </c>
      <c r="E2">
        <f>E1/12</f>
        <v>6.1825000000000005E-3</v>
      </c>
      <c r="I2" t="s">
        <v>24</v>
      </c>
      <c r="J2">
        <v>2.5000000000000001E-2</v>
      </c>
      <c r="S2" t="s">
        <v>17</v>
      </c>
      <c r="T2">
        <f>T1/12</f>
        <v>4.5833333333333334E-3</v>
      </c>
    </row>
    <row r="3" spans="1:34" x14ac:dyDescent="0.2">
      <c r="D3" t="s">
        <v>14</v>
      </c>
      <c r="E3">
        <v>315</v>
      </c>
      <c r="I3" t="s">
        <v>25</v>
      </c>
      <c r="J3">
        <f>1/12</f>
        <v>8.3333333333333329E-2</v>
      </c>
    </row>
    <row r="5" spans="1:34" x14ac:dyDescent="0.2">
      <c r="B5" t="s">
        <v>2</v>
      </c>
      <c r="T5" t="s">
        <v>3</v>
      </c>
    </row>
    <row r="6" spans="1:34" ht="40" x14ac:dyDescent="0.2">
      <c r="B6" s="1" t="s">
        <v>6</v>
      </c>
      <c r="C6" s="1" t="s">
        <v>5</v>
      </c>
      <c r="D6" s="1" t="s">
        <v>4</v>
      </c>
      <c r="E6" s="1" t="s">
        <v>11</v>
      </c>
      <c r="F6" s="2" t="s">
        <v>7</v>
      </c>
      <c r="G6" s="2" t="s">
        <v>32</v>
      </c>
      <c r="H6" s="2" t="s">
        <v>33</v>
      </c>
      <c r="I6" s="1" t="s">
        <v>8</v>
      </c>
      <c r="J6" s="3" t="s">
        <v>9</v>
      </c>
      <c r="K6" s="1" t="s">
        <v>19</v>
      </c>
      <c r="L6" s="1" t="s">
        <v>18</v>
      </c>
      <c r="M6" s="1" t="s">
        <v>21</v>
      </c>
      <c r="N6" s="1" t="s">
        <v>23</v>
      </c>
      <c r="O6" s="1" t="s">
        <v>20</v>
      </c>
      <c r="P6" s="1"/>
      <c r="R6" t="s">
        <v>10</v>
      </c>
      <c r="S6" t="s">
        <v>15</v>
      </c>
      <c r="T6" s="1" t="s">
        <v>6</v>
      </c>
      <c r="U6" s="1" t="s">
        <v>5</v>
      </c>
      <c r="V6" s="1" t="s">
        <v>4</v>
      </c>
      <c r="W6" s="1" t="s">
        <v>11</v>
      </c>
      <c r="X6" s="2" t="s">
        <v>7</v>
      </c>
      <c r="Y6" s="2" t="s">
        <v>32</v>
      </c>
      <c r="Z6" s="2" t="s">
        <v>33</v>
      </c>
      <c r="AA6" s="1" t="s">
        <v>8</v>
      </c>
      <c r="AB6" s="3" t="s">
        <v>9</v>
      </c>
      <c r="AC6" s="1" t="s">
        <v>19</v>
      </c>
      <c r="AD6" s="1" t="s">
        <v>18</v>
      </c>
      <c r="AE6" s="1" t="s">
        <v>21</v>
      </c>
      <c r="AF6" s="1" t="s">
        <v>23</v>
      </c>
      <c r="AG6" s="1" t="s">
        <v>20</v>
      </c>
      <c r="AH6" s="1"/>
    </row>
    <row r="7" spans="1:34" x14ac:dyDescent="0.2">
      <c r="A7">
        <v>0</v>
      </c>
      <c r="J7" s="7">
        <v>52416155</v>
      </c>
      <c r="K7">
        <v>0.85599999999999998</v>
      </c>
      <c r="L7" s="8">
        <f>J7/K7</f>
        <v>61233825.934579439</v>
      </c>
      <c r="M7" s="4">
        <v>0.01</v>
      </c>
      <c r="N7" s="4">
        <v>0.5</v>
      </c>
      <c r="O7" s="4"/>
      <c r="P7" s="4"/>
      <c r="R7">
        <v>0.01</v>
      </c>
      <c r="S7">
        <f>R7+$T$2</f>
        <v>1.4583333333333334E-2</v>
      </c>
      <c r="AB7" s="4">
        <v>226122657</v>
      </c>
    </row>
    <row r="8" spans="1:34" x14ac:dyDescent="0.2">
      <c r="A8">
        <f>A7+1</f>
        <v>1</v>
      </c>
      <c r="B8" s="6">
        <f>IFERROR(-PMT($E$2,$E$3-A7,J7),0)</f>
        <v>378352.57560873212</v>
      </c>
      <c r="C8" s="7">
        <f>$E$2*J7</f>
        <v>324062.8782875</v>
      </c>
      <c r="D8" s="6">
        <f>B8-C8</f>
        <v>54289.697321232117</v>
      </c>
      <c r="E8">
        <v>0.01</v>
      </c>
      <c r="F8">
        <v>0.03</v>
      </c>
      <c r="G8">
        <v>0.03</v>
      </c>
      <c r="H8" s="8">
        <f>G8*J7</f>
        <v>1572484.65</v>
      </c>
      <c r="I8" s="7">
        <f>(J7-D8)*F8</f>
        <v>1570855.9590803632</v>
      </c>
      <c r="J8" s="7">
        <f>J7-D8-I8-H8</f>
        <v>49218524.693598412</v>
      </c>
      <c r="K8">
        <f>J8/L8</f>
        <v>0.81898904402618167</v>
      </c>
      <c r="L8" s="8">
        <f>L7+O8</f>
        <v>60096682.675556011</v>
      </c>
      <c r="M8" s="4">
        <v>0.01</v>
      </c>
      <c r="N8" s="5">
        <f>-N7</f>
        <v>-0.5</v>
      </c>
      <c r="O8" s="5">
        <f>(M8-$J$2)*$J$3*L7+$J$1*SQRT($J$3)*L7*N8</f>
        <v>-1137143.259023428</v>
      </c>
      <c r="P8" s="5"/>
      <c r="R8">
        <v>0.01</v>
      </c>
      <c r="S8">
        <f t="shared" ref="S8:S71" si="0">R8+$T$2</f>
        <v>1.4583333333333334E-2</v>
      </c>
      <c r="T8">
        <f>IFERROR(-PMT(S8,$E$3-A8,AB7),0)</f>
        <v>3332980.0599599159</v>
      </c>
      <c r="U8" s="5">
        <f>S8*AB7</f>
        <v>3297622.0812500003</v>
      </c>
      <c r="V8" s="5">
        <f>T8-U8</f>
        <v>35357.978709915653</v>
      </c>
      <c r="W8">
        <v>0.01</v>
      </c>
      <c r="X8">
        <v>0.03</v>
      </c>
      <c r="Y8">
        <v>0.03</v>
      </c>
      <c r="Z8" s="5">
        <f>AB7*Y8</f>
        <v>6783679.71</v>
      </c>
      <c r="AA8" s="4">
        <f>(AB7-V8)*X8</f>
        <v>6782618.9706387026</v>
      </c>
      <c r="AB8" s="5">
        <f>AB7-V8-AA8-Z8</f>
        <v>212521000.34065139</v>
      </c>
    </row>
    <row r="9" spans="1:34" x14ac:dyDescent="0.2">
      <c r="A9">
        <f t="shared" ref="A9:A72" si="1">A8+1</f>
        <v>2</v>
      </c>
      <c r="B9" s="6">
        <f>IFERROR(-PMT($E$2,$E$3-A8,J8),0)</f>
        <v>355639.65259526897</v>
      </c>
      <c r="C9" s="7">
        <f>$E$2*J8</f>
        <v>304293.52891817223</v>
      </c>
      <c r="D9" s="6">
        <f t="shared" ref="D9:D72" si="2">B9-C9</f>
        <v>51346.123677096737</v>
      </c>
      <c r="E9">
        <v>0.01</v>
      </c>
      <c r="F9">
        <v>0.03</v>
      </c>
      <c r="G9">
        <v>0.03</v>
      </c>
      <c r="H9" s="8">
        <f t="shared" ref="H9:H72" si="3">G9*J8</f>
        <v>1476555.7408079524</v>
      </c>
      <c r="I9" s="7">
        <f>(J8-D9)*F9</f>
        <v>1475015.3570976395</v>
      </c>
      <c r="J9" s="7">
        <f t="shared" ref="J9:J72" si="4">J8-D9-I9-H9</f>
        <v>46215607.472015724</v>
      </c>
      <c r="K9">
        <f t="shared" ref="K9:K72" si="5">J9/L9</f>
        <v>0.75685785095844627</v>
      </c>
      <c r="L9" s="8">
        <f t="shared" ref="L9:L72" si="6">L8+O9</f>
        <v>61062466.899815641</v>
      </c>
      <c r="M9" s="4">
        <v>0.01</v>
      </c>
      <c r="N9" s="5">
        <f t="shared" ref="N9:N72" si="7">-N8</f>
        <v>0.5</v>
      </c>
      <c r="O9" s="5">
        <f t="shared" ref="O9:O72" si="8">(M9-$J$2)*$J$3*L8+$J$1*SQRT($J$3)*L8*N9</f>
        <v>965784.22425962822</v>
      </c>
      <c r="P9" s="5"/>
      <c r="R9">
        <v>0.01</v>
      </c>
      <c r="S9">
        <f t="shared" si="0"/>
        <v>1.4583333333333334E-2</v>
      </c>
      <c r="T9">
        <f>IFERROR(-PMT(S9,$E$3-A9,AB8),0)</f>
        <v>3132985.6189375068</v>
      </c>
      <c r="U9" s="5">
        <f>S9*AB8</f>
        <v>3099264.5883011664</v>
      </c>
      <c r="V9" s="5">
        <f t="shared" ref="V9:V72" si="9">T9-U9</f>
        <v>33721.03063634038</v>
      </c>
      <c r="W9">
        <v>0.01</v>
      </c>
      <c r="X9">
        <v>0.03</v>
      </c>
      <c r="Y9">
        <v>0.03</v>
      </c>
      <c r="Z9" s="5">
        <f t="shared" ref="Z9:Z72" si="10">AB8*Y9</f>
        <v>6375630.0102195414</v>
      </c>
      <c r="AA9" s="4">
        <f>(AB8-V9)*X9</f>
        <v>6374618.3793004509</v>
      </c>
      <c r="AB9" s="5">
        <f t="shared" ref="AB9:AB72" si="11">AB8-V9-AA9-Z9</f>
        <v>199737030.92049506</v>
      </c>
    </row>
    <row r="10" spans="1:34" x14ac:dyDescent="0.2">
      <c r="A10">
        <f t="shared" si="1"/>
        <v>3</v>
      </c>
      <c r="B10" s="6">
        <f>IFERROR(-PMT($E$2,$E$3-A9,J9),0)</f>
        <v>334290.13142279425</v>
      </c>
      <c r="C10" s="7">
        <f>$E$2*J9</f>
        <v>285727.99319573725</v>
      </c>
      <c r="D10" s="6">
        <f t="shared" si="2"/>
        <v>48562.138227057003</v>
      </c>
      <c r="E10">
        <v>0.01</v>
      </c>
      <c r="F10">
        <v>0.03</v>
      </c>
      <c r="G10">
        <v>0.03</v>
      </c>
      <c r="H10" s="8">
        <f t="shared" si="3"/>
        <v>1386468.2241604717</v>
      </c>
      <c r="I10" s="7">
        <f>(J9-D10)*F10</f>
        <v>1385011.3600136598</v>
      </c>
      <c r="J10" s="7">
        <f t="shared" si="4"/>
        <v>43395565.749614537</v>
      </c>
      <c r="K10">
        <f t="shared" si="5"/>
        <v>0.72412227074834945</v>
      </c>
      <c r="L10" s="8">
        <f t="shared" si="6"/>
        <v>59928505.86513114</v>
      </c>
      <c r="M10" s="4">
        <v>0.01</v>
      </c>
      <c r="N10" s="5">
        <f t="shared" si="7"/>
        <v>-0.5</v>
      </c>
      <c r="O10" s="5">
        <f t="shared" si="8"/>
        <v>-1133961.0346845044</v>
      </c>
      <c r="P10" s="5"/>
      <c r="R10">
        <v>0.01</v>
      </c>
      <c r="S10">
        <f t="shared" si="0"/>
        <v>1.4583333333333334E-2</v>
      </c>
      <c r="T10">
        <f>IFERROR(-PMT(S10,$E$3-A10,AB9),0)</f>
        <v>2944991.5659666169</v>
      </c>
      <c r="U10" s="5">
        <f>S10*AB9</f>
        <v>2912831.7009238862</v>
      </c>
      <c r="V10" s="5">
        <f t="shared" si="9"/>
        <v>32159.8650427307</v>
      </c>
      <c r="W10">
        <v>0.01</v>
      </c>
      <c r="X10">
        <v>0.03</v>
      </c>
      <c r="Y10">
        <v>0.03</v>
      </c>
      <c r="Z10" s="5">
        <f t="shared" si="10"/>
        <v>5992110.9276148519</v>
      </c>
      <c r="AA10" s="4">
        <f>(AB9-V10)*X10</f>
        <v>5991146.1316635702</v>
      </c>
      <c r="AB10" s="5">
        <f t="shared" si="11"/>
        <v>187721613.99617395</v>
      </c>
    </row>
    <row r="11" spans="1:34" x14ac:dyDescent="0.2">
      <c r="A11">
        <f t="shared" si="1"/>
        <v>4</v>
      </c>
      <c r="B11" s="6">
        <f>IFERROR(-PMT($E$2,$E$3-A10,J10),0)</f>
        <v>314222.17455592728</v>
      </c>
      <c r="C11" s="7">
        <f>$E$2*J10</f>
        <v>268293.08524699189</v>
      </c>
      <c r="D11" s="6">
        <f t="shared" si="2"/>
        <v>45929.089308935392</v>
      </c>
      <c r="E11">
        <v>0.01</v>
      </c>
      <c r="F11">
        <v>0.03</v>
      </c>
      <c r="G11">
        <v>0.03</v>
      </c>
      <c r="H11" s="8">
        <f t="shared" si="3"/>
        <v>1301866.9724884361</v>
      </c>
      <c r="I11" s="7">
        <f>(J10-D11)*F11</f>
        <v>1300489.0998091681</v>
      </c>
      <c r="J11" s="7">
        <f t="shared" si="4"/>
        <v>40747280.588008001</v>
      </c>
      <c r="K11">
        <f t="shared" si="5"/>
        <v>0.66917750589415048</v>
      </c>
      <c r="L11" s="8">
        <f t="shared" si="6"/>
        <v>60891587.402600691</v>
      </c>
      <c r="M11" s="4">
        <v>0.01</v>
      </c>
      <c r="N11" s="5">
        <f t="shared" si="7"/>
        <v>0.5</v>
      </c>
      <c r="O11" s="5">
        <f t="shared" si="8"/>
        <v>963081.53746955178</v>
      </c>
      <c r="P11" s="5"/>
      <c r="R11">
        <v>0.01</v>
      </c>
      <c r="S11">
        <f t="shared" si="0"/>
        <v>1.4583333333333334E-2</v>
      </c>
      <c r="T11">
        <f>IFERROR(-PMT(S11,$E$3-A11,AB10),0)</f>
        <v>2768277.8444340779</v>
      </c>
      <c r="U11" s="5">
        <f>S11*AB10</f>
        <v>2737606.8707775366</v>
      </c>
      <c r="V11" s="5">
        <f t="shared" si="9"/>
        <v>30670.973656541202</v>
      </c>
      <c r="W11">
        <v>0.01</v>
      </c>
      <c r="X11">
        <v>0.03</v>
      </c>
      <c r="Y11">
        <v>0.03</v>
      </c>
      <c r="Z11" s="5">
        <f t="shared" si="10"/>
        <v>5631648.4198852181</v>
      </c>
      <c r="AA11" s="4">
        <f>(AB10-V11)*X11</f>
        <v>5630728.2906755218</v>
      </c>
      <c r="AB11" s="5">
        <f t="shared" si="11"/>
        <v>176428566.31195667</v>
      </c>
    </row>
    <row r="12" spans="1:34" x14ac:dyDescent="0.2">
      <c r="A12">
        <f t="shared" si="1"/>
        <v>5</v>
      </c>
      <c r="B12" s="6">
        <f>IFERROR(-PMT($E$2,$E$3-A11,J11),0)</f>
        <v>295358.85649829422</v>
      </c>
      <c r="C12" s="7">
        <f>$E$2*J11</f>
        <v>251920.06223535948</v>
      </c>
      <c r="D12" s="6">
        <f t="shared" si="2"/>
        <v>43438.794262934738</v>
      </c>
      <c r="E12">
        <v>0.01</v>
      </c>
      <c r="F12">
        <v>0.03</v>
      </c>
      <c r="G12">
        <v>0.03</v>
      </c>
      <c r="H12" s="8">
        <f t="shared" si="3"/>
        <v>1222418.4176402399</v>
      </c>
      <c r="I12" s="7">
        <f>(J11-D12)*F12</f>
        <v>1221115.253812352</v>
      </c>
      <c r="J12" s="7">
        <f t="shared" si="4"/>
        <v>38260308.122292474</v>
      </c>
      <c r="K12">
        <f t="shared" si="5"/>
        <v>0.64022416571871787</v>
      </c>
      <c r="L12" s="8">
        <f t="shared" si="6"/>
        <v>59760799.686999187</v>
      </c>
      <c r="M12" s="4">
        <v>0.01</v>
      </c>
      <c r="N12" s="5">
        <f t="shared" si="7"/>
        <v>-0.5</v>
      </c>
      <c r="O12" s="5">
        <f t="shared" si="8"/>
        <v>-1130787.7156015045</v>
      </c>
      <c r="P12" s="5"/>
      <c r="R12">
        <v>0.01</v>
      </c>
      <c r="S12">
        <f t="shared" si="0"/>
        <v>1.4583333333333334E-2</v>
      </c>
      <c r="T12">
        <f>IFERROR(-PMT(S12,$E$3-A12,AB11),0)</f>
        <v>2602167.6026640465</v>
      </c>
      <c r="U12" s="5">
        <f>S12*AB11</f>
        <v>2572916.5920493682</v>
      </c>
      <c r="V12" s="5">
        <f t="shared" si="9"/>
        <v>29251.010614678264</v>
      </c>
      <c r="W12">
        <v>0.01</v>
      </c>
      <c r="X12">
        <v>0.03</v>
      </c>
      <c r="Y12">
        <v>0.03</v>
      </c>
      <c r="Z12" s="5">
        <f t="shared" si="10"/>
        <v>5292856.9893586999</v>
      </c>
      <c r="AA12" s="4">
        <f>(AB11-V12)*X12</f>
        <v>5291979.4590402599</v>
      </c>
      <c r="AB12" s="5">
        <f t="shared" si="11"/>
        <v>165814478.85294306</v>
      </c>
    </row>
    <row r="13" spans="1:34" x14ac:dyDescent="0.2">
      <c r="A13">
        <f t="shared" si="1"/>
        <v>6</v>
      </c>
      <c r="B13" s="6">
        <f>IFERROR(-PMT($E$2,$E$3-A12,J12),0)</f>
        <v>277627.86897450179</v>
      </c>
      <c r="C13" s="7">
        <f>$E$2*J12</f>
        <v>236544.35496607324</v>
      </c>
      <c r="D13" s="6">
        <f t="shared" si="2"/>
        <v>41083.514008428552</v>
      </c>
      <c r="E13">
        <v>0.01</v>
      </c>
      <c r="F13">
        <v>0.03</v>
      </c>
      <c r="G13">
        <v>0.03</v>
      </c>
      <c r="H13" s="8">
        <f t="shared" si="3"/>
        <v>1147809.2436687741</v>
      </c>
      <c r="I13" s="7">
        <f>(J12-D13)*F13</f>
        <v>1146576.7382485215</v>
      </c>
      <c r="J13" s="7">
        <f t="shared" si="4"/>
        <v>35924838.626366757</v>
      </c>
      <c r="K13">
        <f t="shared" si="5"/>
        <v>0.59163598297675069</v>
      </c>
      <c r="L13" s="8">
        <f t="shared" si="6"/>
        <v>60721186.100978725</v>
      </c>
      <c r="M13" s="4">
        <v>0.01</v>
      </c>
      <c r="N13" s="5">
        <f t="shared" si="7"/>
        <v>0.5</v>
      </c>
      <c r="O13" s="5">
        <f t="shared" si="8"/>
        <v>960386.41397953941</v>
      </c>
      <c r="P13" s="5"/>
      <c r="R13">
        <v>0.01</v>
      </c>
      <c r="S13">
        <f t="shared" si="0"/>
        <v>1.4583333333333334E-2</v>
      </c>
      <c r="T13">
        <f>IFERROR(-PMT(S13,$E$3-A13,AB12),0)</f>
        <v>2446024.6015505278</v>
      </c>
      <c r="U13" s="5">
        <f>S13*AB12</f>
        <v>2418127.8166054199</v>
      </c>
      <c r="V13" s="5">
        <f t="shared" si="9"/>
        <v>27896.784945107996</v>
      </c>
      <c r="W13">
        <v>0.01</v>
      </c>
      <c r="X13">
        <v>0.03</v>
      </c>
      <c r="Y13">
        <v>0.03</v>
      </c>
      <c r="Z13" s="5">
        <f t="shared" si="10"/>
        <v>4974434.3655882915</v>
      </c>
      <c r="AA13" s="4">
        <f>(AB12-V13)*X13</f>
        <v>4973597.4620399391</v>
      </c>
      <c r="AB13" s="5">
        <f t="shared" si="11"/>
        <v>155838550.24036974</v>
      </c>
    </row>
    <row r="14" spans="1:34" x14ac:dyDescent="0.2">
      <c r="A14">
        <f t="shared" si="1"/>
        <v>7</v>
      </c>
      <c r="B14" s="6">
        <f>IFERROR(-PMT($E$2,$E$3-A13,J13),0)</f>
        <v>260961.243806324</v>
      </c>
      <c r="C14" s="7">
        <f>$E$2*J13</f>
        <v>222105.31480751251</v>
      </c>
      <c r="D14" s="6">
        <f t="shared" si="2"/>
        <v>38855.928998811491</v>
      </c>
      <c r="E14">
        <v>0.01</v>
      </c>
      <c r="F14">
        <v>0.03</v>
      </c>
      <c r="G14">
        <v>0.03</v>
      </c>
      <c r="H14" s="8">
        <f t="shared" si="3"/>
        <v>1077745.1587910026</v>
      </c>
      <c r="I14" s="7">
        <f>(J13-D14)*F14</f>
        <v>1076579.4809210382</v>
      </c>
      <c r="J14" s="7">
        <f t="shared" si="4"/>
        <v>33731658.057655901</v>
      </c>
      <c r="K14">
        <f t="shared" si="5"/>
        <v>0.56602855172808042</v>
      </c>
      <c r="L14" s="8">
        <f t="shared" si="6"/>
        <v>59593562.824125096</v>
      </c>
      <c r="M14" s="4">
        <v>0.01</v>
      </c>
      <c r="N14" s="5">
        <f t="shared" si="7"/>
        <v>-0.5</v>
      </c>
      <c r="O14" s="5">
        <f t="shared" si="8"/>
        <v>-1127623.2768536261</v>
      </c>
      <c r="P14" s="5"/>
      <c r="R14">
        <v>0.01</v>
      </c>
      <c r="S14">
        <f t="shared" si="0"/>
        <v>1.4583333333333334E-2</v>
      </c>
      <c r="T14">
        <f>IFERROR(-PMT(S14,$E$3-A14,AB13),0)</f>
        <v>2299250.7777352454</v>
      </c>
      <c r="U14" s="5">
        <f>S14*AB13</f>
        <v>2272645.5243387255</v>
      </c>
      <c r="V14" s="5">
        <f t="shared" si="9"/>
        <v>26605.253396519925</v>
      </c>
      <c r="W14">
        <v>0.01</v>
      </c>
      <c r="X14">
        <v>0.03</v>
      </c>
      <c r="Y14">
        <v>0.03</v>
      </c>
      <c r="Z14" s="5">
        <f t="shared" si="10"/>
        <v>4675156.5072110919</v>
      </c>
      <c r="AA14" s="4">
        <f>(AB13-V14)*X14</f>
        <v>4674358.3496091962</v>
      </c>
      <c r="AB14" s="5">
        <f t="shared" si="11"/>
        <v>146462430.13015294</v>
      </c>
    </row>
    <row r="15" spans="1:34" x14ac:dyDescent="0.2">
      <c r="A15">
        <f t="shared" si="1"/>
        <v>8</v>
      </c>
      <c r="B15" s="6">
        <f>IFERROR(-PMT($E$2,$E$3-A14,J14),0)</f>
        <v>245295.09242117326</v>
      </c>
      <c r="C15" s="7">
        <f>$E$2*J14</f>
        <v>208545.97594145761</v>
      </c>
      <c r="D15" s="6">
        <f t="shared" si="2"/>
        <v>36749.116479715653</v>
      </c>
      <c r="E15">
        <v>0.01</v>
      </c>
      <c r="F15">
        <v>0.03</v>
      </c>
      <c r="G15">
        <v>0.03</v>
      </c>
      <c r="H15" s="8">
        <f t="shared" si="3"/>
        <v>1011949.741729677</v>
      </c>
      <c r="I15" s="7">
        <f>(J14-D15)*F15</f>
        <v>1010847.2682352854</v>
      </c>
      <c r="J15" s="7">
        <f t="shared" si="4"/>
        <v>31672111.931211222</v>
      </c>
      <c r="K15">
        <f t="shared" si="5"/>
        <v>0.52306279117275722</v>
      </c>
      <c r="L15" s="8">
        <f t="shared" si="6"/>
        <v>60551261.656749263</v>
      </c>
      <c r="M15" s="4">
        <v>0.01</v>
      </c>
      <c r="N15" s="5">
        <f t="shared" si="7"/>
        <v>0.5</v>
      </c>
      <c r="O15" s="5">
        <f t="shared" si="8"/>
        <v>957698.83262416837</v>
      </c>
      <c r="P15" s="5"/>
      <c r="R15">
        <v>0.01</v>
      </c>
      <c r="S15">
        <f t="shared" si="0"/>
        <v>1.4583333333333334E-2</v>
      </c>
      <c r="T15">
        <f>IFERROR(-PMT(S15,$E$3-A15,AB14),0)</f>
        <v>2161283.9529979732</v>
      </c>
      <c r="U15" s="5">
        <f>S15*AB14</f>
        <v>2135910.4393980638</v>
      </c>
      <c r="V15" s="5">
        <f t="shared" si="9"/>
        <v>25373.513599909376</v>
      </c>
      <c r="W15">
        <v>0.01</v>
      </c>
      <c r="X15">
        <v>0.03</v>
      </c>
      <c r="Y15">
        <v>0.03</v>
      </c>
      <c r="Z15" s="5">
        <f t="shared" si="10"/>
        <v>4393872.903904588</v>
      </c>
      <c r="AA15" s="4">
        <f>(AB14-V15)*X15</f>
        <v>4393111.6984965913</v>
      </c>
      <c r="AB15" s="5">
        <f t="shared" si="11"/>
        <v>137650072.01415187</v>
      </c>
    </row>
    <row r="16" spans="1:34" x14ac:dyDescent="0.2">
      <c r="A16">
        <f t="shared" si="1"/>
        <v>9</v>
      </c>
      <c r="B16" s="6">
        <f>IFERROR(-PMT($E$2,$E$3-A15,J15),0)</f>
        <v>230569.36099465861</v>
      </c>
      <c r="C16" s="7">
        <f>$E$2*J15</f>
        <v>195812.83201471341</v>
      </c>
      <c r="D16" s="6">
        <f t="shared" si="2"/>
        <v>34756.5289799452</v>
      </c>
      <c r="E16">
        <v>0.01</v>
      </c>
      <c r="F16">
        <v>0.03</v>
      </c>
      <c r="G16">
        <v>0.03</v>
      </c>
      <c r="H16" s="8">
        <f t="shared" si="3"/>
        <v>950163.35793633666</v>
      </c>
      <c r="I16" s="7">
        <f>(J15-D16)*F16</f>
        <v>949120.66206693824</v>
      </c>
      <c r="J16" s="7">
        <f t="shared" si="4"/>
        <v>29738071.382228002</v>
      </c>
      <c r="K16">
        <f t="shared" si="5"/>
        <v>0.50041520666020733</v>
      </c>
      <c r="L16" s="8">
        <f t="shared" si="6"/>
        <v>59426793.963159457</v>
      </c>
      <c r="M16" s="4">
        <v>0.01</v>
      </c>
      <c r="N16" s="5">
        <f t="shared" si="7"/>
        <v>-0.5</v>
      </c>
      <c r="O16" s="5">
        <f t="shared" si="8"/>
        <v>-1124467.6935898059</v>
      </c>
      <c r="P16" s="5"/>
      <c r="R16">
        <v>0.01</v>
      </c>
      <c r="S16">
        <f t="shared" si="0"/>
        <v>1.4583333333333334E-2</v>
      </c>
      <c r="T16">
        <f>IFERROR(-PMT(S16,$E$3-A16,AB15),0)</f>
        <v>2031595.6810864548</v>
      </c>
      <c r="U16" s="5">
        <f>S16*AB15</f>
        <v>2007396.8835397149</v>
      </c>
      <c r="V16" s="5">
        <f t="shared" si="9"/>
        <v>24198.797546739923</v>
      </c>
      <c r="W16">
        <v>0.01</v>
      </c>
      <c r="X16">
        <v>0.03</v>
      </c>
      <c r="Y16">
        <v>0.03</v>
      </c>
      <c r="Z16" s="5">
        <f t="shared" si="10"/>
        <v>4129502.1604245561</v>
      </c>
      <c r="AA16" s="4">
        <f>(AB15-V16)*X16</f>
        <v>4128776.1964981537</v>
      </c>
      <c r="AB16" s="5">
        <f t="shared" si="11"/>
        <v>129367594.85968241</v>
      </c>
    </row>
    <row r="17" spans="1:28" x14ac:dyDescent="0.2">
      <c r="A17">
        <f t="shared" si="1"/>
        <v>10</v>
      </c>
      <c r="B17" s="6">
        <f>IFERROR(-PMT($E$2,$E$3-A16,J16),0)</f>
        <v>216727.600288938</v>
      </c>
      <c r="C17" s="7">
        <f>$E$2*J16</f>
        <v>183855.62632062464</v>
      </c>
      <c r="D17" s="6">
        <f t="shared" si="2"/>
        <v>32871.973968313367</v>
      </c>
      <c r="E17">
        <v>0.01</v>
      </c>
      <c r="F17">
        <v>0.03</v>
      </c>
      <c r="G17">
        <v>0.03</v>
      </c>
      <c r="H17" s="8">
        <f t="shared" si="3"/>
        <v>892142.14146684005</v>
      </c>
      <c r="I17" s="7">
        <f>(J16-D17)*F17</f>
        <v>891155.98224779067</v>
      </c>
      <c r="J17" s="7">
        <f t="shared" si="4"/>
        <v>27921901.284545057</v>
      </c>
      <c r="K17">
        <f t="shared" si="5"/>
        <v>0.46242237554006194</v>
      </c>
      <c r="L17" s="8">
        <f t="shared" si="6"/>
        <v>60381812.735456705</v>
      </c>
      <c r="M17" s="4">
        <v>0.01</v>
      </c>
      <c r="N17" s="5">
        <f t="shared" si="7"/>
        <v>0.5</v>
      </c>
      <c r="O17" s="5">
        <f t="shared" si="8"/>
        <v>955018.77229724673</v>
      </c>
      <c r="P17" s="5"/>
      <c r="R17">
        <v>0.01</v>
      </c>
      <c r="S17">
        <f t="shared" si="0"/>
        <v>1.4583333333333334E-2</v>
      </c>
      <c r="T17">
        <f>IFERROR(-PMT(S17,$E$3-A17,AB16),0)</f>
        <v>1909689.2237393805</v>
      </c>
      <c r="U17" s="5">
        <f>S17*AB16</f>
        <v>1886610.7583703685</v>
      </c>
      <c r="V17" s="5">
        <f t="shared" si="9"/>
        <v>23078.465369011974</v>
      </c>
      <c r="W17">
        <v>0.01</v>
      </c>
      <c r="X17">
        <v>0.03</v>
      </c>
      <c r="Y17">
        <v>0.03</v>
      </c>
      <c r="Z17" s="5">
        <f t="shared" si="10"/>
        <v>3881027.8457904723</v>
      </c>
      <c r="AA17" s="4">
        <f>(AB16-V17)*X17</f>
        <v>3880335.4918294018</v>
      </c>
      <c r="AB17" s="5">
        <f t="shared" si="11"/>
        <v>121583153.05669352</v>
      </c>
    </row>
    <row r="18" spans="1:28" x14ac:dyDescent="0.2">
      <c r="A18">
        <f t="shared" si="1"/>
        <v>11</v>
      </c>
      <c r="B18" s="6">
        <f>IFERROR(-PMT($E$2,$E$3-A17,J17),0)</f>
        <v>203716.74930488528</v>
      </c>
      <c r="C18" s="7">
        <f>$E$2*J17</f>
        <v>172627.15469169983</v>
      </c>
      <c r="D18" s="6">
        <f t="shared" si="2"/>
        <v>31089.594613185443</v>
      </c>
      <c r="E18">
        <v>0.01</v>
      </c>
      <c r="F18">
        <v>0.03</v>
      </c>
      <c r="G18">
        <v>0.03</v>
      </c>
      <c r="H18" s="8">
        <f t="shared" si="3"/>
        <v>837657.03853635164</v>
      </c>
      <c r="I18" s="7">
        <f>(J17-D18)*F18</f>
        <v>836724.35069795605</v>
      </c>
      <c r="J18" s="7">
        <f t="shared" si="4"/>
        <v>26216430.300697561</v>
      </c>
      <c r="K18">
        <f t="shared" si="5"/>
        <v>0.44239305997731354</v>
      </c>
      <c r="L18" s="8">
        <f t="shared" si="6"/>
        <v>59260491.794428177</v>
      </c>
      <c r="M18" s="4">
        <v>0.01</v>
      </c>
      <c r="N18" s="5">
        <f t="shared" si="7"/>
        <v>-0.5</v>
      </c>
      <c r="O18" s="5">
        <f t="shared" si="8"/>
        <v>-1121320.9410285258</v>
      </c>
      <c r="P18" s="5"/>
      <c r="R18">
        <v>0.01</v>
      </c>
      <c r="S18">
        <f t="shared" si="0"/>
        <v>1.4583333333333334E-2</v>
      </c>
      <c r="T18">
        <f>IFERROR(-PMT(S18,$E$3-A18,AB17),0)</f>
        <v>1795097.648150713</v>
      </c>
      <c r="U18" s="5">
        <f>S18*AB17</f>
        <v>1773087.6487434471</v>
      </c>
      <c r="V18" s="5">
        <f t="shared" si="9"/>
        <v>22009.999407265801</v>
      </c>
      <c r="W18">
        <v>0.01</v>
      </c>
      <c r="X18">
        <v>0.03</v>
      </c>
      <c r="Y18">
        <v>0.03</v>
      </c>
      <c r="Z18" s="5">
        <f t="shared" si="10"/>
        <v>3647494.5917008058</v>
      </c>
      <c r="AA18" s="4">
        <f>(AB17-V18)*X18</f>
        <v>3646834.2917185877</v>
      </c>
      <c r="AB18" s="5">
        <f t="shared" si="11"/>
        <v>114266814.17386687</v>
      </c>
    </row>
    <row r="19" spans="1:28" x14ac:dyDescent="0.2">
      <c r="A19">
        <f t="shared" si="1"/>
        <v>12</v>
      </c>
      <c r="B19" s="6">
        <f>IFERROR(-PMT($E$2,$E$3-A18,J18),0)</f>
        <v>191486.93191902043</v>
      </c>
      <c r="C19" s="7">
        <f>$E$2*J18</f>
        <v>162083.08033406269</v>
      </c>
      <c r="D19" s="6">
        <f t="shared" si="2"/>
        <v>29403.851584957738</v>
      </c>
      <c r="E19">
        <v>0.01</v>
      </c>
      <c r="F19">
        <v>0.03</v>
      </c>
      <c r="G19">
        <v>0.03</v>
      </c>
      <c r="H19" s="8">
        <f t="shared" si="3"/>
        <v>786492.9090209268</v>
      </c>
      <c r="I19" s="7">
        <f>(J18-D19)*F19</f>
        <v>785610.79347337817</v>
      </c>
      <c r="J19" s="7">
        <f t="shared" si="4"/>
        <v>24614922.746618301</v>
      </c>
      <c r="K19">
        <f t="shared" si="5"/>
        <v>0.40879858119310436</v>
      </c>
      <c r="L19" s="8">
        <f t="shared" si="6"/>
        <v>60212838.00637982</v>
      </c>
      <c r="M19" s="4">
        <v>0.01</v>
      </c>
      <c r="N19" s="5">
        <f t="shared" si="7"/>
        <v>0.5</v>
      </c>
      <c r="O19" s="5">
        <f t="shared" si="8"/>
        <v>952346.21195164602</v>
      </c>
      <c r="P19" s="5"/>
      <c r="R19">
        <v>0.01</v>
      </c>
      <c r="S19">
        <f t="shared" si="0"/>
        <v>1.4583333333333334E-2</v>
      </c>
      <c r="T19">
        <f>IFERROR(-PMT(S19,$E$3-A19,AB18),0)</f>
        <v>1687382.0385887551</v>
      </c>
      <c r="U19" s="5">
        <f>S19*AB18</f>
        <v>1666391.0400355586</v>
      </c>
      <c r="V19" s="5">
        <f t="shared" si="9"/>
        <v>20990.998553196434</v>
      </c>
      <c r="W19">
        <v>0.01</v>
      </c>
      <c r="X19">
        <v>0.03</v>
      </c>
      <c r="Y19">
        <v>0.03</v>
      </c>
      <c r="Z19" s="5">
        <f t="shared" si="10"/>
        <v>3428004.4252160061</v>
      </c>
      <c r="AA19" s="4">
        <f>(AB18-V19)*X19</f>
        <v>3427374.69525941</v>
      </c>
      <c r="AB19" s="5">
        <f t="shared" si="11"/>
        <v>107390444.05483826</v>
      </c>
    </row>
    <row r="20" spans="1:28" x14ac:dyDescent="0.2">
      <c r="A20">
        <f t="shared" si="1"/>
        <v>13</v>
      </c>
      <c r="B20" s="6">
        <f>IFERROR(-PMT($E$2,$E$3-A19,J19),0)</f>
        <v>179991.26572590947</v>
      </c>
      <c r="C20" s="7">
        <f>$E$2*J19</f>
        <v>152181.75988096764</v>
      </c>
      <c r="D20" s="6">
        <f t="shared" si="2"/>
        <v>27809.505844941828</v>
      </c>
      <c r="E20">
        <v>0.01</v>
      </c>
      <c r="F20">
        <v>0.03</v>
      </c>
      <c r="G20">
        <v>0.03</v>
      </c>
      <c r="H20" s="8">
        <f t="shared" si="3"/>
        <v>738447.68239854905</v>
      </c>
      <c r="I20" s="7">
        <f>(J19-D20)*F20</f>
        <v>737613.39722320065</v>
      </c>
      <c r="J20" s="7">
        <f t="shared" si="4"/>
        <v>23111052.161151607</v>
      </c>
      <c r="K20">
        <f t="shared" si="5"/>
        <v>0.39108532161646442</v>
      </c>
      <c r="L20" s="8">
        <f t="shared" si="6"/>
        <v>59094655.011922203</v>
      </c>
      <c r="M20" s="4">
        <v>0.01</v>
      </c>
      <c r="N20" s="5">
        <f t="shared" si="7"/>
        <v>-0.5</v>
      </c>
      <c r="O20" s="5">
        <f t="shared" si="8"/>
        <v>-1118182.994457616</v>
      </c>
      <c r="P20" s="5"/>
      <c r="R20">
        <v>0.01</v>
      </c>
      <c r="S20">
        <f t="shared" si="0"/>
        <v>1.4583333333333334E-2</v>
      </c>
      <c r="T20">
        <f>IFERROR(-PMT(S20,$E$3-A20,AB19),0)</f>
        <v>1586129.8153205512</v>
      </c>
      <c r="U20" s="5">
        <f>S20*AB19</f>
        <v>1566110.6424663912</v>
      </c>
      <c r="V20" s="5">
        <f t="shared" si="9"/>
        <v>20019.172854159959</v>
      </c>
      <c r="W20">
        <v>0.01</v>
      </c>
      <c r="X20">
        <v>0.03</v>
      </c>
      <c r="Y20">
        <v>0.03</v>
      </c>
      <c r="Z20" s="5">
        <f t="shared" si="10"/>
        <v>3221713.3216451476</v>
      </c>
      <c r="AA20" s="4">
        <f>(AB19-V20)*X20</f>
        <v>3221112.7464595228</v>
      </c>
      <c r="AB20" s="5">
        <f t="shared" si="11"/>
        <v>100927598.81387943</v>
      </c>
    </row>
    <row r="21" spans="1:28" x14ac:dyDescent="0.2">
      <c r="A21">
        <f t="shared" si="1"/>
        <v>14</v>
      </c>
      <c r="B21" s="6">
        <f>IFERROR(-PMT($E$2,$E$3-A20,J20),0)</f>
        <v>169185.6823535072</v>
      </c>
      <c r="C21" s="7">
        <f>$E$2*J20</f>
        <v>142884.07998631982</v>
      </c>
      <c r="D21" s="6">
        <f t="shared" si="2"/>
        <v>26301.602367187385</v>
      </c>
      <c r="E21">
        <v>0.01</v>
      </c>
      <c r="F21">
        <v>0.03</v>
      </c>
      <c r="G21">
        <v>0.03</v>
      </c>
      <c r="H21" s="8">
        <f t="shared" si="3"/>
        <v>693331.56483454816</v>
      </c>
      <c r="I21" s="7">
        <f>(J20-D21)*F21</f>
        <v>692542.51676353253</v>
      </c>
      <c r="J21" s="7">
        <f t="shared" si="4"/>
        <v>21698876.477186337</v>
      </c>
      <c r="K21">
        <f t="shared" si="5"/>
        <v>0.36138090403201134</v>
      </c>
      <c r="L21" s="8">
        <f t="shared" si="6"/>
        <v>60044336.142521344</v>
      </c>
      <c r="M21" s="4">
        <v>0.01</v>
      </c>
      <c r="N21" s="5">
        <f t="shared" si="7"/>
        <v>0.5</v>
      </c>
      <c r="O21" s="5">
        <f t="shared" si="8"/>
        <v>949681.13059913763</v>
      </c>
      <c r="P21" s="5"/>
      <c r="R21">
        <v>0.01</v>
      </c>
      <c r="S21">
        <f t="shared" si="0"/>
        <v>1.4583333333333334E-2</v>
      </c>
      <c r="T21">
        <f>IFERROR(-PMT(S21,$E$3-A21,AB20),0)</f>
        <v>1490953.1544031929</v>
      </c>
      <c r="U21" s="5">
        <f>S21*AB20</f>
        <v>1471860.8160357417</v>
      </c>
      <c r="V21" s="5">
        <f t="shared" si="9"/>
        <v>19092.338367451215</v>
      </c>
      <c r="W21">
        <v>0.01</v>
      </c>
      <c r="X21">
        <v>0.03</v>
      </c>
      <c r="Y21">
        <v>0.03</v>
      </c>
      <c r="Z21" s="5">
        <f t="shared" si="10"/>
        <v>3027827.9644163828</v>
      </c>
      <c r="AA21" s="4">
        <f>(AB20-V21)*X21</f>
        <v>3027255.1942653595</v>
      </c>
      <c r="AB21" s="5">
        <f t="shared" si="11"/>
        <v>94853423.316830233</v>
      </c>
    </row>
    <row r="22" spans="1:28" x14ac:dyDescent="0.2">
      <c r="A22">
        <f t="shared" si="1"/>
        <v>15</v>
      </c>
      <c r="B22" s="6">
        <f>IFERROR(-PMT($E$2,$E$3-A21,J21),0)</f>
        <v>159028.75856288004</v>
      </c>
      <c r="C22" s="7">
        <f>$E$2*J21</f>
        <v>134153.30382020454</v>
      </c>
      <c r="D22" s="6">
        <f t="shared" si="2"/>
        <v>24875.454742675502</v>
      </c>
      <c r="E22">
        <v>0.01</v>
      </c>
      <c r="F22">
        <v>0.03</v>
      </c>
      <c r="G22">
        <v>0.03</v>
      </c>
      <c r="H22" s="8">
        <f t="shared" si="3"/>
        <v>650966.29431559006</v>
      </c>
      <c r="I22" s="7">
        <f>(J21-D22)*F22</f>
        <v>650220.03067330993</v>
      </c>
      <c r="J22" s="7">
        <f t="shared" si="4"/>
        <v>20372814.697454762</v>
      </c>
      <c r="K22">
        <f t="shared" si="5"/>
        <v>0.34571632128737351</v>
      </c>
      <c r="L22" s="8">
        <f t="shared" si="6"/>
        <v>58929282.31328728</v>
      </c>
      <c r="M22" s="4">
        <v>0.01</v>
      </c>
      <c r="N22" s="5">
        <f t="shared" si="7"/>
        <v>-0.5</v>
      </c>
      <c r="O22" s="5">
        <f t="shared" si="8"/>
        <v>-1115053.8292340636</v>
      </c>
      <c r="P22" s="5"/>
      <c r="R22">
        <v>0.01</v>
      </c>
      <c r="S22">
        <f t="shared" si="0"/>
        <v>1.4583333333333334E-2</v>
      </c>
      <c r="T22">
        <f>IFERROR(-PMT(S22,$E$3-A22,AB21),0)</f>
        <v>1401487.5022898994</v>
      </c>
      <c r="U22" s="5">
        <f>S22*AB21</f>
        <v>1383279.0900371075</v>
      </c>
      <c r="V22" s="5">
        <f t="shared" si="9"/>
        <v>18208.412252791924</v>
      </c>
      <c r="W22">
        <v>0.01</v>
      </c>
      <c r="X22">
        <v>0.03</v>
      </c>
      <c r="Y22">
        <v>0.03</v>
      </c>
      <c r="Z22" s="5">
        <f t="shared" si="10"/>
        <v>2845602.6995049068</v>
      </c>
      <c r="AA22" s="4">
        <f>(AB21-V22)*X22</f>
        <v>2845056.4471373227</v>
      </c>
      <c r="AB22" s="5">
        <f t="shared" si="11"/>
        <v>89144555.757935196</v>
      </c>
    </row>
    <row r="23" spans="1:28" x14ac:dyDescent="0.2">
      <c r="A23">
        <f t="shared" si="1"/>
        <v>16</v>
      </c>
      <c r="B23" s="6">
        <f>IFERROR(-PMT($E$2,$E$3-A22,J22),0)</f>
        <v>149481.55748506763</v>
      </c>
      <c r="C23" s="7">
        <f>$E$2*J22</f>
        <v>125954.92686701407</v>
      </c>
      <c r="D23" s="6">
        <f t="shared" si="2"/>
        <v>23526.630618053561</v>
      </c>
      <c r="E23">
        <v>0.01</v>
      </c>
      <c r="F23">
        <v>0.03</v>
      </c>
      <c r="G23">
        <v>0.03</v>
      </c>
      <c r="H23" s="8">
        <f t="shared" si="3"/>
        <v>611184.44092364283</v>
      </c>
      <c r="I23" s="7">
        <f>(J22-D23)*F23</f>
        <v>610478.6420051012</v>
      </c>
      <c r="J23" s="7">
        <f t="shared" si="4"/>
        <v>19127624.983907964</v>
      </c>
      <c r="K23">
        <f t="shared" si="5"/>
        <v>0.31945232294755305</v>
      </c>
      <c r="L23" s="8">
        <f t="shared" si="6"/>
        <v>59876305.820597507</v>
      </c>
      <c r="M23" s="4">
        <v>0.01</v>
      </c>
      <c r="N23" s="5">
        <f t="shared" si="7"/>
        <v>0.5</v>
      </c>
      <c r="O23" s="5">
        <f t="shared" si="8"/>
        <v>947023.50731022668</v>
      </c>
      <c r="P23" s="5"/>
      <c r="R23">
        <v>0.01</v>
      </c>
      <c r="S23">
        <f t="shared" si="0"/>
        <v>1.4583333333333334E-2</v>
      </c>
      <c r="T23">
        <f>IFERROR(-PMT(S23,$E$3-A23,AB22),0)</f>
        <v>1317390.1795618853</v>
      </c>
      <c r="U23" s="5">
        <f>S23*AB22</f>
        <v>1300024.7714698883</v>
      </c>
      <c r="V23" s="5">
        <f t="shared" si="9"/>
        <v>17365.408091997029</v>
      </c>
      <c r="W23">
        <v>0.01</v>
      </c>
      <c r="X23">
        <v>0.03</v>
      </c>
      <c r="Y23">
        <v>0.03</v>
      </c>
      <c r="Z23" s="5">
        <f t="shared" si="10"/>
        <v>2674336.6727380557</v>
      </c>
      <c r="AA23" s="4">
        <f>(AB22-V23)*X23</f>
        <v>2673815.7104952959</v>
      </c>
      <c r="AB23" s="5">
        <f t="shared" si="11"/>
        <v>83779037.966609851</v>
      </c>
    </row>
    <row r="24" spans="1:28" x14ac:dyDescent="0.2">
      <c r="A24">
        <f t="shared" si="1"/>
        <v>17</v>
      </c>
      <c r="B24" s="6">
        <f>IFERROR(-PMT($E$2,$E$3-A23,J23),0)</f>
        <v>140507.47938668897</v>
      </c>
      <c r="C24" s="7">
        <f>$E$2*J23</f>
        <v>118256.541463011</v>
      </c>
      <c r="D24" s="6">
        <f t="shared" si="2"/>
        <v>22250.937923677964</v>
      </c>
      <c r="E24">
        <v>0.01</v>
      </c>
      <c r="F24">
        <v>0.03</v>
      </c>
      <c r="G24">
        <v>0.03</v>
      </c>
      <c r="H24" s="8">
        <f t="shared" si="3"/>
        <v>573828.74951723893</v>
      </c>
      <c r="I24" s="7">
        <f>(J23-D24)*F24</f>
        <v>573161.22137952864</v>
      </c>
      <c r="J24" s="7">
        <f t="shared" si="4"/>
        <v>17958384.075087517</v>
      </c>
      <c r="K24">
        <f t="shared" si="5"/>
        <v>0.30559986164583719</v>
      </c>
      <c r="L24" s="8">
        <f t="shared" si="6"/>
        <v>58764372.399813689</v>
      </c>
      <c r="M24" s="4">
        <v>0.01</v>
      </c>
      <c r="N24" s="5">
        <f t="shared" si="7"/>
        <v>-0.5</v>
      </c>
      <c r="O24" s="5">
        <f t="shared" si="8"/>
        <v>-1111933.4207838164</v>
      </c>
      <c r="P24" s="5"/>
      <c r="R24">
        <v>0.01</v>
      </c>
      <c r="S24">
        <f t="shared" si="0"/>
        <v>1.4583333333333334E-2</v>
      </c>
      <c r="T24">
        <f>IFERROR(-PMT(S24,$E$3-A24,AB23),0)</f>
        <v>1238339.0684383705</v>
      </c>
      <c r="U24" s="5">
        <f>S24*AB23</f>
        <v>1221777.6370130603</v>
      </c>
      <c r="V24" s="5">
        <f t="shared" si="9"/>
        <v>16561.431425310206</v>
      </c>
      <c r="W24">
        <v>0.01</v>
      </c>
      <c r="X24">
        <v>0.03</v>
      </c>
      <c r="Y24">
        <v>0.03</v>
      </c>
      <c r="Z24" s="5">
        <f t="shared" si="10"/>
        <v>2513371.1389982956</v>
      </c>
      <c r="AA24" s="4">
        <f>(AB23-V24)*X24</f>
        <v>2512874.2960555363</v>
      </c>
      <c r="AB24" s="5">
        <f t="shared" si="11"/>
        <v>78736231.100130707</v>
      </c>
    </row>
    <row r="25" spans="1:28" x14ac:dyDescent="0.2">
      <c r="A25">
        <f t="shared" si="1"/>
        <v>18</v>
      </c>
      <c r="B25" s="6">
        <f>IFERROR(-PMT($E$2,$E$3-A24,J24),0)</f>
        <v>132072.12139240827</v>
      </c>
      <c r="C25" s="7">
        <f>$E$2*J24</f>
        <v>111027.70954422858</v>
      </c>
      <c r="D25" s="6">
        <f t="shared" si="2"/>
        <v>21044.41184817969</v>
      </c>
      <c r="E25">
        <v>0.01</v>
      </c>
      <c r="F25">
        <v>0.03</v>
      </c>
      <c r="G25">
        <v>0.03</v>
      </c>
      <c r="H25" s="8">
        <f t="shared" si="3"/>
        <v>538751.52225262555</v>
      </c>
      <c r="I25" s="7">
        <f>(J24-D25)*F25</f>
        <v>538120.18989718007</v>
      </c>
      <c r="J25" s="7">
        <f t="shared" si="4"/>
        <v>16860467.951089531</v>
      </c>
      <c r="K25">
        <f t="shared" si="5"/>
        <v>0.28237853177933642</v>
      </c>
      <c r="L25" s="8">
        <f t="shared" si="6"/>
        <v>59708745.72102768</v>
      </c>
      <c r="M25" s="4">
        <v>0.01</v>
      </c>
      <c r="N25" s="5">
        <f t="shared" si="7"/>
        <v>0.5</v>
      </c>
      <c r="O25" s="5">
        <f t="shared" si="8"/>
        <v>944373.32121398812</v>
      </c>
      <c r="P25" s="5"/>
      <c r="R25">
        <v>0.01</v>
      </c>
      <c r="S25">
        <f t="shared" si="0"/>
        <v>1.4583333333333334E-2</v>
      </c>
      <c r="T25">
        <f>IFERROR(-PMT(S25,$E$3-A25,AB24),0)</f>
        <v>1164031.379037942</v>
      </c>
      <c r="U25" s="5">
        <f>S25*AB24</f>
        <v>1148236.7035435729</v>
      </c>
      <c r="V25" s="5">
        <f t="shared" si="9"/>
        <v>15794.675494369119</v>
      </c>
      <c r="W25">
        <v>0.01</v>
      </c>
      <c r="X25">
        <v>0.03</v>
      </c>
      <c r="Y25">
        <v>0.03</v>
      </c>
      <c r="Z25" s="5">
        <f t="shared" si="10"/>
        <v>2362086.9330039211</v>
      </c>
      <c r="AA25" s="4">
        <f>(AB24-V25)*X25</f>
        <v>2361613.0927390899</v>
      </c>
      <c r="AB25" s="5">
        <f t="shared" si="11"/>
        <v>73996736.398893327</v>
      </c>
    </row>
    <row r="26" spans="1:28" x14ac:dyDescent="0.2">
      <c r="A26">
        <f t="shared" si="1"/>
        <v>19</v>
      </c>
      <c r="B26" s="6">
        <f>IFERROR(-PMT($E$2,$E$3-A25,J25),0)</f>
        <v>124143.14562670013</v>
      </c>
      <c r="C26" s="7">
        <f>$E$2*J25</f>
        <v>104239.84310761103</v>
      </c>
      <c r="D26" s="6">
        <f t="shared" si="2"/>
        <v>19903.302519089106</v>
      </c>
      <c r="E26">
        <v>0.01</v>
      </c>
      <c r="F26">
        <v>0.03</v>
      </c>
      <c r="G26">
        <v>0.03</v>
      </c>
      <c r="H26" s="8">
        <f t="shared" si="3"/>
        <v>505814.0385326859</v>
      </c>
      <c r="I26" s="7">
        <f>(J25-D26)*F26</f>
        <v>505216.93945711321</v>
      </c>
      <c r="J26" s="7">
        <f t="shared" si="4"/>
        <v>15829533.670580642</v>
      </c>
      <c r="K26">
        <f t="shared" si="5"/>
        <v>0.27012891137791645</v>
      </c>
      <c r="L26" s="8">
        <f t="shared" si="6"/>
        <v>58599923.976426087</v>
      </c>
      <c r="M26" s="4">
        <v>0.01</v>
      </c>
      <c r="N26" s="5">
        <f t="shared" si="7"/>
        <v>-0.5</v>
      </c>
      <c r="O26" s="5">
        <f t="shared" si="8"/>
        <v>-1108821.7446015917</v>
      </c>
      <c r="P26" s="5"/>
      <c r="R26">
        <v>0.01</v>
      </c>
      <c r="S26">
        <f t="shared" si="0"/>
        <v>1.4583333333333334E-2</v>
      </c>
      <c r="T26">
        <f>IFERROR(-PMT(S26,$E$3-A26,AB25),0)</f>
        <v>1094182.4896661043</v>
      </c>
      <c r="U26" s="5">
        <f>S26*AB25</f>
        <v>1079119.0724838611</v>
      </c>
      <c r="V26" s="5">
        <f t="shared" si="9"/>
        <v>15063.417182243196</v>
      </c>
      <c r="W26">
        <v>0.01</v>
      </c>
      <c r="X26">
        <v>0.03</v>
      </c>
      <c r="Y26">
        <v>0.03</v>
      </c>
      <c r="Z26" s="5">
        <f t="shared" si="10"/>
        <v>2219902.0919667999</v>
      </c>
      <c r="AA26" s="4">
        <f>(AB25-V26)*X26</f>
        <v>2219450.1894513327</v>
      </c>
      <c r="AB26" s="5">
        <f t="shared" si="11"/>
        <v>69542320.70029296</v>
      </c>
    </row>
    <row r="27" spans="1:28" x14ac:dyDescent="0.2">
      <c r="A27">
        <f t="shared" si="1"/>
        <v>20</v>
      </c>
      <c r="B27" s="6">
        <f>IFERROR(-PMT($E$2,$E$3-A26,J26),0)</f>
        <v>116690.1552696133</v>
      </c>
      <c r="C27" s="7">
        <f>$E$2*J26</f>
        <v>97866.091918364822</v>
      </c>
      <c r="D27" s="6">
        <f t="shared" si="2"/>
        <v>18824.063351248478</v>
      </c>
      <c r="E27">
        <v>0.01</v>
      </c>
      <c r="F27">
        <v>0.03</v>
      </c>
      <c r="G27">
        <v>0.03</v>
      </c>
      <c r="H27" s="8">
        <f t="shared" si="3"/>
        <v>474886.01011741924</v>
      </c>
      <c r="I27" s="7">
        <f>(J26-D27)*F27</f>
        <v>474321.28821688175</v>
      </c>
      <c r="J27" s="7">
        <f t="shared" si="4"/>
        <v>14861502.308895092</v>
      </c>
      <c r="K27">
        <f t="shared" si="5"/>
        <v>0.24959841016721004</v>
      </c>
      <c r="L27" s="8">
        <f t="shared" si="6"/>
        <v>59541654.527923994</v>
      </c>
      <c r="M27" s="4">
        <v>0.01</v>
      </c>
      <c r="N27" s="5">
        <f t="shared" si="7"/>
        <v>0.5</v>
      </c>
      <c r="O27" s="5">
        <f t="shared" si="8"/>
        <v>941730.55149790342</v>
      </c>
      <c r="P27" s="5"/>
      <c r="R27">
        <v>0.01</v>
      </c>
      <c r="S27">
        <f t="shared" si="0"/>
        <v>1.4583333333333334E-2</v>
      </c>
      <c r="T27">
        <f>IFERROR(-PMT(S27,$E$3-A27,AB26),0)</f>
        <v>1028524.856687356</v>
      </c>
      <c r="U27" s="5">
        <f>S27*AB26</f>
        <v>1014158.843545939</v>
      </c>
      <c r="V27" s="5">
        <f t="shared" si="9"/>
        <v>14366.013141417061</v>
      </c>
      <c r="W27">
        <v>0.01</v>
      </c>
      <c r="X27">
        <v>0.03</v>
      </c>
      <c r="Y27">
        <v>0.03</v>
      </c>
      <c r="Z27" s="5">
        <f t="shared" si="10"/>
        <v>2086269.6210087887</v>
      </c>
      <c r="AA27" s="4">
        <f>(AB26-V27)*X27</f>
        <v>2085838.6406145459</v>
      </c>
      <c r="AB27" s="5">
        <f t="shared" si="11"/>
        <v>65355846.425528206</v>
      </c>
    </row>
    <row r="28" spans="1:28" x14ac:dyDescent="0.2">
      <c r="A28">
        <f t="shared" si="1"/>
        <v>21</v>
      </c>
      <c r="B28" s="6">
        <f>IFERROR(-PMT($E$2,$E$3-A27,J27),0)</f>
        <v>109684.57805155894</v>
      </c>
      <c r="C28" s="7">
        <f>$E$2*J27</f>
        <v>91881.238024743914</v>
      </c>
      <c r="D28" s="6">
        <f t="shared" si="2"/>
        <v>17803.340026815029</v>
      </c>
      <c r="E28">
        <v>0.01</v>
      </c>
      <c r="F28">
        <v>0.03</v>
      </c>
      <c r="G28">
        <v>0.03</v>
      </c>
      <c r="H28" s="8">
        <f t="shared" si="3"/>
        <v>445845.06926685275</v>
      </c>
      <c r="I28" s="7">
        <f>(J27-D28)*F28</f>
        <v>445310.96906604833</v>
      </c>
      <c r="J28" s="7">
        <f t="shared" si="4"/>
        <v>13952542.930535378</v>
      </c>
      <c r="K28">
        <f t="shared" si="5"/>
        <v>0.23876648420293067</v>
      </c>
      <c r="L28" s="8">
        <f t="shared" si="6"/>
        <v>58435935.751673311</v>
      </c>
      <c r="M28" s="4">
        <v>0.01</v>
      </c>
      <c r="N28" s="5">
        <f t="shared" si="7"/>
        <v>-0.5</v>
      </c>
      <c r="O28" s="5">
        <f t="shared" si="8"/>
        <v>-1105718.7762506832</v>
      </c>
      <c r="P28" s="5"/>
      <c r="R28">
        <v>0.01</v>
      </c>
      <c r="S28">
        <f t="shared" si="0"/>
        <v>1.4583333333333334E-2</v>
      </c>
      <c r="T28">
        <f>IFERROR(-PMT(S28,$E$3-A28,AB27),0)</f>
        <v>966806.98980663694</v>
      </c>
      <c r="U28" s="5">
        <f>S28*AB27</f>
        <v>953106.09370561969</v>
      </c>
      <c r="V28" s="5">
        <f t="shared" si="9"/>
        <v>13700.89610101725</v>
      </c>
      <c r="W28">
        <v>0.01</v>
      </c>
      <c r="X28">
        <v>0.03</v>
      </c>
      <c r="Y28">
        <v>0.03</v>
      </c>
      <c r="Z28" s="5">
        <f t="shared" si="10"/>
        <v>1960675.3927658461</v>
      </c>
      <c r="AA28" s="4">
        <f>(AB27-V28)*X28</f>
        <v>1960264.3658828156</v>
      </c>
      <c r="AB28" s="5">
        <f t="shared" si="11"/>
        <v>61421205.770778522</v>
      </c>
    </row>
    <row r="29" spans="1:28" x14ac:dyDescent="0.2">
      <c r="A29">
        <f t="shared" si="1"/>
        <v>22</v>
      </c>
      <c r="B29" s="6">
        <f>IFERROR(-PMT($E$2,$E$3-A28,J28),0)</f>
        <v>103099.55674065482</v>
      </c>
      <c r="C29" s="7">
        <f>$E$2*J28</f>
        <v>86261.596668034981</v>
      </c>
      <c r="D29" s="6">
        <f t="shared" si="2"/>
        <v>16837.960072619841</v>
      </c>
      <c r="E29">
        <v>0.01</v>
      </c>
      <c r="F29">
        <v>0.03</v>
      </c>
      <c r="G29">
        <v>0.03</v>
      </c>
      <c r="H29" s="8">
        <f t="shared" si="3"/>
        <v>418576.28791606129</v>
      </c>
      <c r="I29" s="7">
        <f>(J28-D29)*F29</f>
        <v>418071.14911388274</v>
      </c>
      <c r="J29" s="7">
        <f t="shared" si="4"/>
        <v>13099057.533432815</v>
      </c>
      <c r="K29">
        <f t="shared" si="5"/>
        <v>0.22061559090518454</v>
      </c>
      <c r="L29" s="8">
        <f t="shared" si="6"/>
        <v>59375030.929081008</v>
      </c>
      <c r="M29" s="4">
        <v>0.01</v>
      </c>
      <c r="N29" s="5">
        <f t="shared" si="7"/>
        <v>0.5</v>
      </c>
      <c r="O29" s="5">
        <f t="shared" si="8"/>
        <v>939095.17740769603</v>
      </c>
      <c r="P29" s="5"/>
      <c r="R29">
        <v>0.01</v>
      </c>
      <c r="S29">
        <f t="shared" si="0"/>
        <v>1.4583333333333334E-2</v>
      </c>
      <c r="T29">
        <f>IFERROR(-PMT(S29,$E$3-A29,AB28),0)</f>
        <v>908792.48883551301</v>
      </c>
      <c r="U29" s="5">
        <f>S29*AB28</f>
        <v>895725.91749052017</v>
      </c>
      <c r="V29" s="5">
        <f t="shared" si="9"/>
        <v>13066.571344992844</v>
      </c>
      <c r="W29">
        <v>0.01</v>
      </c>
      <c r="X29">
        <v>0.03</v>
      </c>
      <c r="Y29">
        <v>0.03</v>
      </c>
      <c r="Z29" s="5">
        <f t="shared" si="10"/>
        <v>1842636.1731233555</v>
      </c>
      <c r="AA29" s="4">
        <f>(AB28-V29)*X29</f>
        <v>1842244.1759830057</v>
      </c>
      <c r="AB29" s="5">
        <f t="shared" si="11"/>
        <v>57723258.850327171</v>
      </c>
    </row>
    <row r="30" spans="1:28" x14ac:dyDescent="0.2">
      <c r="A30">
        <f t="shared" si="1"/>
        <v>23</v>
      </c>
      <c r="B30" s="6">
        <f>IFERROR(-PMT($E$2,$E$3-A29,J29),0)</f>
        <v>96909.846202951929</v>
      </c>
      <c r="C30" s="7">
        <f>$E$2*J29</f>
        <v>80984.923200448393</v>
      </c>
      <c r="D30" s="6">
        <f t="shared" si="2"/>
        <v>15924.923002503536</v>
      </c>
      <c r="E30">
        <v>0.01</v>
      </c>
      <c r="F30">
        <v>0.03</v>
      </c>
      <c r="G30">
        <v>0.03</v>
      </c>
      <c r="H30" s="8">
        <f t="shared" si="3"/>
        <v>392971.72600298445</v>
      </c>
      <c r="I30" s="7">
        <f>(J29-D30)*F30</f>
        <v>392493.97831290931</v>
      </c>
      <c r="J30" s="7">
        <f t="shared" si="4"/>
        <v>12297666.906114418</v>
      </c>
      <c r="K30">
        <f t="shared" si="5"/>
        <v>0.21103756748501901</v>
      </c>
      <c r="L30" s="8">
        <f t="shared" si="6"/>
        <v>58272406.437718235</v>
      </c>
      <c r="M30" s="4">
        <v>0.01</v>
      </c>
      <c r="N30" s="5">
        <f t="shared" si="7"/>
        <v>-0.5</v>
      </c>
      <c r="O30" s="5">
        <f t="shared" si="8"/>
        <v>-1102624.4913627694</v>
      </c>
      <c r="P30" s="5"/>
      <c r="R30">
        <v>0.01</v>
      </c>
      <c r="S30">
        <f t="shared" si="0"/>
        <v>1.4583333333333334E-2</v>
      </c>
      <c r="T30">
        <f>IFERROR(-PMT(S30,$E$3-A30,AB29),0)</f>
        <v>854259.13825392863</v>
      </c>
      <c r="U30" s="5">
        <f>S30*AB29</f>
        <v>841797.52490060462</v>
      </c>
      <c r="V30" s="5">
        <f t="shared" si="9"/>
        <v>12461.613353324006</v>
      </c>
      <c r="W30">
        <v>0.01</v>
      </c>
      <c r="X30">
        <v>0.03</v>
      </c>
      <c r="Y30">
        <v>0.03</v>
      </c>
      <c r="Z30" s="5">
        <f t="shared" si="10"/>
        <v>1731697.7655098152</v>
      </c>
      <c r="AA30" s="4">
        <f>(AB29-V30)*X30</f>
        <v>1731323.9171092152</v>
      </c>
      <c r="AB30" s="5">
        <f t="shared" si="11"/>
        <v>54247775.554354817</v>
      </c>
    </row>
    <row r="31" spans="1:28" x14ac:dyDescent="0.2">
      <c r="A31">
        <f t="shared" si="1"/>
        <v>24</v>
      </c>
      <c r="B31" s="6">
        <f>IFERROR(-PMT($E$2,$E$3-A30,J30),0)</f>
        <v>91091.716641056191</v>
      </c>
      <c r="C31" s="7">
        <f>$E$2*J30</f>
        <v>76030.325647052392</v>
      </c>
      <c r="D31" s="6">
        <f t="shared" si="2"/>
        <v>15061.390994003799</v>
      </c>
      <c r="E31">
        <v>0.01</v>
      </c>
      <c r="F31">
        <v>0.03</v>
      </c>
      <c r="G31">
        <v>0.03</v>
      </c>
      <c r="H31" s="8">
        <f t="shared" si="3"/>
        <v>368930.00718343252</v>
      </c>
      <c r="I31" s="7">
        <f>(J30-D31)*F31</f>
        <v>368478.16545361246</v>
      </c>
      <c r="J31" s="7">
        <f t="shared" si="4"/>
        <v>11545197.34248337</v>
      </c>
      <c r="K31">
        <f t="shared" si="5"/>
        <v>0.19499099775764456</v>
      </c>
      <c r="L31" s="8">
        <f t="shared" si="6"/>
        <v>59208873.615965404</v>
      </c>
      <c r="M31" s="4">
        <v>0.01</v>
      </c>
      <c r="N31" s="5">
        <f t="shared" si="7"/>
        <v>0.5</v>
      </c>
      <c r="O31" s="5">
        <f t="shared" si="8"/>
        <v>936467.17824716913</v>
      </c>
      <c r="P31" s="5"/>
      <c r="R31">
        <v>0.01</v>
      </c>
      <c r="S31">
        <f t="shared" si="0"/>
        <v>1.4583333333333334E-2</v>
      </c>
      <c r="T31">
        <f>IFERROR(-PMT(S31,$E$3-A31,AB30),0)</f>
        <v>802998.05609973019</v>
      </c>
      <c r="U31" s="5">
        <f>S31*AB30</f>
        <v>791113.39350100781</v>
      </c>
      <c r="V31" s="5">
        <f t="shared" si="9"/>
        <v>11884.662598722382</v>
      </c>
      <c r="W31">
        <v>0.01</v>
      </c>
      <c r="X31">
        <v>0.03</v>
      </c>
      <c r="Y31">
        <v>0.03</v>
      </c>
      <c r="Z31" s="5">
        <f t="shared" si="10"/>
        <v>1627433.2666306444</v>
      </c>
      <c r="AA31" s="4">
        <f>(AB30-V31)*X31</f>
        <v>1627076.7267526828</v>
      </c>
      <c r="AB31" s="5">
        <f t="shared" si="11"/>
        <v>50981380.898372769</v>
      </c>
    </row>
    <row r="32" spans="1:28" x14ac:dyDescent="0.2">
      <c r="A32">
        <f t="shared" si="1"/>
        <v>25</v>
      </c>
      <c r="B32" s="6">
        <f>IFERROR(-PMT($E$2,$E$3-A31,J31),0)</f>
        <v>85622.862640334497</v>
      </c>
      <c r="C32" s="7">
        <f>$E$2*J31</f>
        <v>71378.182569903438</v>
      </c>
      <c r="D32" s="6">
        <f t="shared" si="2"/>
        <v>14244.680070431059</v>
      </c>
      <c r="E32">
        <v>0.01</v>
      </c>
      <c r="F32">
        <v>0.03</v>
      </c>
      <c r="G32">
        <v>0.03</v>
      </c>
      <c r="H32" s="8">
        <f t="shared" si="3"/>
        <v>346355.92027450108</v>
      </c>
      <c r="I32" s="7">
        <f>(J31-D32)*F32</f>
        <v>345928.5798723881</v>
      </c>
      <c r="J32" s="7">
        <f t="shared" si="4"/>
        <v>10838668.162266048</v>
      </c>
      <c r="K32">
        <f t="shared" si="5"/>
        <v>0.1865219797961106</v>
      </c>
      <c r="L32" s="8">
        <f t="shared" si="6"/>
        <v>58109334.750327684</v>
      </c>
      <c r="M32" s="4">
        <v>0.01</v>
      </c>
      <c r="N32" s="5">
        <f t="shared" si="7"/>
        <v>-0.5</v>
      </c>
      <c r="O32" s="5">
        <f t="shared" si="8"/>
        <v>-1099538.8656377213</v>
      </c>
      <c r="P32" s="5"/>
      <c r="R32">
        <v>0.01</v>
      </c>
      <c r="S32">
        <f t="shared" si="0"/>
        <v>1.4583333333333334E-2</v>
      </c>
      <c r="T32">
        <f>IFERROR(-PMT(S32,$E$3-A32,AB31),0)</f>
        <v>754812.89392622211</v>
      </c>
      <c r="U32" s="5">
        <f>S32*AB31</f>
        <v>743478.47143460286</v>
      </c>
      <c r="V32" s="5">
        <f t="shared" si="9"/>
        <v>11334.422491619247</v>
      </c>
      <c r="W32">
        <v>0.01</v>
      </c>
      <c r="X32">
        <v>0.03</v>
      </c>
      <c r="Y32">
        <v>0.03</v>
      </c>
      <c r="Z32" s="5">
        <f t="shared" si="10"/>
        <v>1529441.426951183</v>
      </c>
      <c r="AA32" s="4">
        <f>(AB31-V32)*X32</f>
        <v>1529101.3942764346</v>
      </c>
      <c r="AB32" s="5">
        <f t="shared" si="11"/>
        <v>47911503.654653534</v>
      </c>
    </row>
    <row r="33" spans="1:28" x14ac:dyDescent="0.2">
      <c r="A33">
        <f t="shared" si="1"/>
        <v>26</v>
      </c>
      <c r="B33" s="6">
        <f>IFERROR(-PMT($E$2,$E$3-A32,J32),0)</f>
        <v>80482.317674147285</v>
      </c>
      <c r="C33" s="7">
        <f>$E$2*J32</f>
        <v>67010.065913209852</v>
      </c>
      <c r="D33" s="6">
        <f t="shared" si="2"/>
        <v>13472.251760937434</v>
      </c>
      <c r="E33">
        <v>0.01</v>
      </c>
      <c r="F33">
        <v>0.03</v>
      </c>
      <c r="G33">
        <v>0.03</v>
      </c>
      <c r="H33" s="8">
        <f t="shared" si="3"/>
        <v>325160.0448679814</v>
      </c>
      <c r="I33" s="7">
        <f>(J32-D33)*F33</f>
        <v>324755.87731515331</v>
      </c>
      <c r="J33" s="7">
        <f t="shared" si="4"/>
        <v>10175279.988321977</v>
      </c>
      <c r="K33">
        <f t="shared" si="5"/>
        <v>0.17233624217213497</v>
      </c>
      <c r="L33" s="8">
        <f t="shared" si="6"/>
        <v>59043181.283705726</v>
      </c>
      <c r="M33" s="4">
        <v>0.01</v>
      </c>
      <c r="N33" s="5">
        <f t="shared" si="7"/>
        <v>0.5</v>
      </c>
      <c r="O33" s="5">
        <f t="shared" si="8"/>
        <v>933846.5333780431</v>
      </c>
      <c r="P33" s="5"/>
      <c r="R33">
        <v>0.01</v>
      </c>
      <c r="S33">
        <f t="shared" si="0"/>
        <v>1.4583333333333334E-2</v>
      </c>
      <c r="T33">
        <f>IFERROR(-PMT(S33,$E$3-A33,AB32),0)</f>
        <v>709519.08476360887</v>
      </c>
      <c r="U33" s="5">
        <f>S33*AB32</f>
        <v>698709.42829703074</v>
      </c>
      <c r="V33" s="5">
        <f t="shared" si="9"/>
        <v>10809.656466578133</v>
      </c>
      <c r="W33">
        <v>0.01</v>
      </c>
      <c r="X33">
        <v>0.03</v>
      </c>
      <c r="Y33">
        <v>0.03</v>
      </c>
      <c r="Z33" s="5">
        <f t="shared" si="10"/>
        <v>1437345.109639606</v>
      </c>
      <c r="AA33" s="4">
        <f>(AB32-V33)*X33</f>
        <v>1437020.8199456085</v>
      </c>
      <c r="AB33" s="5">
        <f t="shared" si="11"/>
        <v>45026328.068601735</v>
      </c>
    </row>
    <row r="34" spans="1:28" x14ac:dyDescent="0.2">
      <c r="A34">
        <f t="shared" si="1"/>
        <v>27</v>
      </c>
      <c r="B34" s="6">
        <f>IFERROR(-PMT($E$2,$E$3-A33,J33),0)</f>
        <v>75650.373740470357</v>
      </c>
      <c r="C34" s="7">
        <f>$E$2*J33</f>
        <v>62908.668527800626</v>
      </c>
      <c r="D34" s="6">
        <f t="shared" si="2"/>
        <v>12741.705212669731</v>
      </c>
      <c r="E34">
        <v>0.01</v>
      </c>
      <c r="F34">
        <v>0.03</v>
      </c>
      <c r="G34">
        <v>0.03</v>
      </c>
      <c r="H34" s="8">
        <f t="shared" si="3"/>
        <v>305258.39964965929</v>
      </c>
      <c r="I34" s="7">
        <f>(J33-D34)*F34</f>
        <v>304876.14849327918</v>
      </c>
      <c r="J34" s="7">
        <f t="shared" si="4"/>
        <v>9552403.7349663693</v>
      </c>
      <c r="K34">
        <f t="shared" si="5"/>
        <v>0.16484805063020416</v>
      </c>
      <c r="L34" s="8">
        <f t="shared" si="6"/>
        <v>57946719.408862315</v>
      </c>
      <c r="M34" s="4">
        <v>0.01</v>
      </c>
      <c r="N34" s="5">
        <f t="shared" si="7"/>
        <v>-0.5</v>
      </c>
      <c r="O34" s="5">
        <f t="shared" si="8"/>
        <v>-1096461.8748434132</v>
      </c>
      <c r="P34" s="5"/>
      <c r="R34">
        <v>0.01</v>
      </c>
      <c r="S34">
        <f t="shared" si="0"/>
        <v>1.4583333333333334E-2</v>
      </c>
      <c r="T34">
        <f>IFERROR(-PMT(S34,$E$3-A34,AB33),0)</f>
        <v>666943.13620402862</v>
      </c>
      <c r="U34" s="5">
        <f>S34*AB33</f>
        <v>656633.95100044203</v>
      </c>
      <c r="V34" s="5">
        <f t="shared" si="9"/>
        <v>10309.185203586589</v>
      </c>
      <c r="W34">
        <v>0.01</v>
      </c>
      <c r="X34">
        <v>0.03</v>
      </c>
      <c r="Y34">
        <v>0.03</v>
      </c>
      <c r="Z34" s="5">
        <f t="shared" si="10"/>
        <v>1350789.8420580521</v>
      </c>
      <c r="AA34" s="4">
        <f>(AB33-V34)*X34</f>
        <v>1350480.5665019443</v>
      </c>
      <c r="AB34" s="5">
        <f t="shared" si="11"/>
        <v>42314748.474838145</v>
      </c>
    </row>
    <row r="35" spans="1:28" x14ac:dyDescent="0.2">
      <c r="A35">
        <f t="shared" si="1"/>
        <v>28</v>
      </c>
      <c r="B35" s="6">
        <f>IFERROR(-PMT($E$2,$E$3-A34,J34),0)</f>
        <v>71108.505821930608</v>
      </c>
      <c r="C35" s="7">
        <f>$E$2*J34</f>
        <v>59057.736091429586</v>
      </c>
      <c r="D35" s="6">
        <f t="shared" si="2"/>
        <v>12050.769730501022</v>
      </c>
      <c r="E35">
        <v>0.01</v>
      </c>
      <c r="F35">
        <v>0.03</v>
      </c>
      <c r="G35">
        <v>0.03</v>
      </c>
      <c r="H35" s="8">
        <f t="shared" si="3"/>
        <v>286572.11204899108</v>
      </c>
      <c r="I35" s="7">
        <f>(J34-D35)*F35</f>
        <v>286210.58895707602</v>
      </c>
      <c r="J35" s="7">
        <f t="shared" si="4"/>
        <v>8967570.2642298006</v>
      </c>
      <c r="K35">
        <f t="shared" si="5"/>
        <v>0.15230778013663052</v>
      </c>
      <c r="L35" s="8">
        <f t="shared" si="6"/>
        <v>58877952.63108211</v>
      </c>
      <c r="M35" s="4">
        <v>0.01</v>
      </c>
      <c r="N35" s="5">
        <f t="shared" si="7"/>
        <v>0.5</v>
      </c>
      <c r="O35" s="5">
        <f t="shared" si="8"/>
        <v>931233.22221979301</v>
      </c>
      <c r="P35" s="5"/>
      <c r="R35">
        <v>0.01</v>
      </c>
      <c r="S35">
        <f t="shared" si="0"/>
        <v>1.4583333333333334E-2</v>
      </c>
      <c r="T35">
        <f>IFERROR(-PMT(S35,$E$3-A35,AB34),0)</f>
        <v>626921.96590270346</v>
      </c>
      <c r="U35" s="5">
        <f>S35*AB34</f>
        <v>617090.081924723</v>
      </c>
      <c r="V35" s="5">
        <f t="shared" si="9"/>
        <v>9831.8839779804694</v>
      </c>
      <c r="W35">
        <v>0.01</v>
      </c>
      <c r="X35">
        <v>0.03</v>
      </c>
      <c r="Y35">
        <v>0.03</v>
      </c>
      <c r="Z35" s="5">
        <f t="shared" si="10"/>
        <v>1269442.4542451443</v>
      </c>
      <c r="AA35" s="4">
        <f>(AB34-V35)*X35</f>
        <v>1269147.497725805</v>
      </c>
      <c r="AB35" s="5">
        <f t="shared" si="11"/>
        <v>39766326.638889216</v>
      </c>
    </row>
    <row r="36" spans="1:28" x14ac:dyDescent="0.2">
      <c r="A36">
        <f t="shared" si="1"/>
        <v>29</v>
      </c>
      <c r="B36" s="6">
        <f>IFERROR(-PMT($E$2,$E$3-A35,J35),0)</f>
        <v>66839.300879764822</v>
      </c>
      <c r="C36" s="7">
        <f>$E$2*J35</f>
        <v>55442.003158600746</v>
      </c>
      <c r="D36" s="6">
        <f t="shared" si="2"/>
        <v>11397.297721164075</v>
      </c>
      <c r="E36">
        <v>0.01</v>
      </c>
      <c r="F36">
        <v>0.03</v>
      </c>
      <c r="G36">
        <v>0.03</v>
      </c>
      <c r="H36" s="8">
        <f t="shared" si="3"/>
        <v>269027.10792689398</v>
      </c>
      <c r="I36" s="7">
        <f>(J35-D36)*F36</f>
        <v>268685.18899525906</v>
      </c>
      <c r="J36" s="7">
        <f t="shared" si="4"/>
        <v>8418460.6695864834</v>
      </c>
      <c r="K36">
        <f t="shared" si="5"/>
        <v>0.14568702773580414</v>
      </c>
      <c r="L36" s="8">
        <f t="shared" si="6"/>
        <v>57784559.136266582</v>
      </c>
      <c r="M36" s="4">
        <v>0.01</v>
      </c>
      <c r="N36" s="5">
        <f t="shared" si="7"/>
        <v>-0.5</v>
      </c>
      <c r="O36" s="5">
        <f t="shared" si="8"/>
        <v>-1093393.4948155312</v>
      </c>
      <c r="P36" s="5"/>
      <c r="R36">
        <v>0.01</v>
      </c>
      <c r="S36">
        <f t="shared" si="0"/>
        <v>1.4583333333333334E-2</v>
      </c>
      <c r="T36">
        <f>IFERROR(-PMT(S36,$E$3-A36,AB35),0)</f>
        <v>589302.27695018309</v>
      </c>
      <c r="U36" s="5">
        <f>S36*AB35</f>
        <v>579925.59681713441</v>
      </c>
      <c r="V36" s="5">
        <f t="shared" si="9"/>
        <v>9376.6801330486778</v>
      </c>
      <c r="W36">
        <v>0.01</v>
      </c>
      <c r="X36">
        <v>0.03</v>
      </c>
      <c r="Y36">
        <v>0.03</v>
      </c>
      <c r="Z36" s="5">
        <f t="shared" si="10"/>
        <v>1192989.7991666764</v>
      </c>
      <c r="AA36" s="4">
        <f>(AB35-V36)*X36</f>
        <v>1192708.4987626849</v>
      </c>
      <c r="AB36" s="5">
        <f t="shared" si="11"/>
        <v>37371251.660826802</v>
      </c>
    </row>
    <row r="37" spans="1:28" x14ac:dyDescent="0.2">
      <c r="A37">
        <f t="shared" si="1"/>
        <v>30</v>
      </c>
      <c r="B37" s="6">
        <f>IFERROR(-PMT($E$2,$E$3-A36,J36),0)</f>
        <v>62826.391109584285</v>
      </c>
      <c r="C37" s="7">
        <f>$E$2*J36</f>
        <v>52047.133089718438</v>
      </c>
      <c r="D37" s="6">
        <f t="shared" si="2"/>
        <v>10779.258019865847</v>
      </c>
      <c r="E37">
        <v>0.01</v>
      </c>
      <c r="F37">
        <v>0.03</v>
      </c>
      <c r="G37">
        <v>0.03</v>
      </c>
      <c r="H37" s="8">
        <f t="shared" si="3"/>
        <v>252553.8200875945</v>
      </c>
      <c r="I37" s="7">
        <f>(J36-D37)*F37</f>
        <v>252230.44234699849</v>
      </c>
      <c r="J37" s="7">
        <f t="shared" si="4"/>
        <v>7902897.1491320236</v>
      </c>
      <c r="K37">
        <f t="shared" si="5"/>
        <v>0.13460174177238368</v>
      </c>
      <c r="L37" s="8">
        <f t="shared" si="6"/>
        <v>58713186.360516071</v>
      </c>
      <c r="M37" s="4">
        <v>0.01</v>
      </c>
      <c r="N37" s="5">
        <f t="shared" si="7"/>
        <v>0.5</v>
      </c>
      <c r="O37" s="5">
        <f t="shared" si="8"/>
        <v>928627.22424948728</v>
      </c>
      <c r="P37" s="5"/>
      <c r="R37">
        <v>0.01</v>
      </c>
      <c r="S37">
        <f t="shared" si="0"/>
        <v>1.4583333333333334E-2</v>
      </c>
      <c r="T37">
        <f>IFERROR(-PMT(S37,$E$3-A37,AB36),0)</f>
        <v>553939.97072336171</v>
      </c>
      <c r="U37" s="5">
        <f>S37*AB36</f>
        <v>544997.4200537242</v>
      </c>
      <c r="V37" s="5">
        <f t="shared" si="9"/>
        <v>8942.5506696375087</v>
      </c>
      <c r="W37">
        <v>0.01</v>
      </c>
      <c r="X37">
        <v>0.03</v>
      </c>
      <c r="Y37">
        <v>0.03</v>
      </c>
      <c r="Z37" s="5">
        <f t="shared" si="10"/>
        <v>1121137.5498248041</v>
      </c>
      <c r="AA37" s="4">
        <f>(AB36-V37)*X37</f>
        <v>1120869.2733047148</v>
      </c>
      <c r="AB37" s="5">
        <f t="shared" si="11"/>
        <v>35120302.287027642</v>
      </c>
    </row>
    <row r="38" spans="1:28" x14ac:dyDescent="0.2">
      <c r="A38">
        <f t="shared" si="1"/>
        <v>31</v>
      </c>
      <c r="B38" s="6">
        <f>IFERROR(-PMT($E$2,$E$3-A37,J37),0)</f>
        <v>59054.391203159488</v>
      </c>
      <c r="C38" s="7">
        <f>$E$2*J37</f>
        <v>48859.661624508743</v>
      </c>
      <c r="D38" s="6">
        <f t="shared" si="2"/>
        <v>10194.729578650746</v>
      </c>
      <c r="E38">
        <v>0.01</v>
      </c>
      <c r="F38">
        <v>0.03</v>
      </c>
      <c r="G38">
        <v>0.03</v>
      </c>
      <c r="H38" s="8">
        <f t="shared" si="3"/>
        <v>237086.9144739607</v>
      </c>
      <c r="I38" s="7">
        <f>(J37-D38)*F38</f>
        <v>236781.07258660119</v>
      </c>
      <c r="J38" s="7">
        <f t="shared" si="4"/>
        <v>7418834.4324928103</v>
      </c>
      <c r="K38">
        <f t="shared" si="5"/>
        <v>0.12874812839253838</v>
      </c>
      <c r="L38" s="8">
        <f t="shared" si="6"/>
        <v>57622852.65905869</v>
      </c>
      <c r="M38" s="4">
        <v>0.01</v>
      </c>
      <c r="N38" s="5">
        <f t="shared" si="7"/>
        <v>-0.5</v>
      </c>
      <c r="O38" s="5">
        <f t="shared" si="8"/>
        <v>-1090333.7014573833</v>
      </c>
      <c r="P38" s="5"/>
      <c r="R38">
        <v>0.01</v>
      </c>
      <c r="S38">
        <f t="shared" si="0"/>
        <v>1.4583333333333334E-2</v>
      </c>
      <c r="T38">
        <f>IFERROR(-PMT(S38,$E$3-A38,AB37),0)</f>
        <v>520699.5949664918</v>
      </c>
      <c r="U38" s="5">
        <f>S38*AB37</f>
        <v>512171.07501915313</v>
      </c>
      <c r="V38" s="5">
        <f t="shared" si="9"/>
        <v>8528.5199473386747</v>
      </c>
      <c r="W38">
        <v>0.01</v>
      </c>
      <c r="X38">
        <v>0.03</v>
      </c>
      <c r="Y38">
        <v>0.03</v>
      </c>
      <c r="Z38" s="5">
        <f t="shared" si="10"/>
        <v>1053609.0686108293</v>
      </c>
      <c r="AA38" s="4">
        <f>(AB37-V38)*X38</f>
        <v>1053353.2130124092</v>
      </c>
      <c r="AB38" s="5">
        <f t="shared" si="11"/>
        <v>33004811.485457066</v>
      </c>
    </row>
    <row r="39" spans="1:28" x14ac:dyDescent="0.2">
      <c r="A39">
        <f t="shared" si="1"/>
        <v>32</v>
      </c>
      <c r="B39" s="6">
        <f>IFERROR(-PMT($E$2,$E$3-A38,J38),0)</f>
        <v>55508.839375790354</v>
      </c>
      <c r="C39" s="7">
        <f>$E$2*J38</f>
        <v>45866.943878886806</v>
      </c>
      <c r="D39" s="6">
        <f t="shared" si="2"/>
        <v>9641.8954969035476</v>
      </c>
      <c r="E39">
        <v>0.01</v>
      </c>
      <c r="F39">
        <v>0.03</v>
      </c>
      <c r="G39">
        <v>0.03</v>
      </c>
      <c r="H39" s="8">
        <f t="shared" si="3"/>
        <v>222565.03297478429</v>
      </c>
      <c r="I39" s="7">
        <f>(J38-D39)*F39</f>
        <v>222275.77610987719</v>
      </c>
      <c r="J39" s="7">
        <f t="shared" si="4"/>
        <v>6964351.7279112451</v>
      </c>
      <c r="K39">
        <f t="shared" si="5"/>
        <v>0.11894935629480408</v>
      </c>
      <c r="L39" s="8">
        <f t="shared" si="6"/>
        <v>58548881.178060316</v>
      </c>
      <c r="M39" s="4">
        <v>0.01</v>
      </c>
      <c r="N39" s="5">
        <f t="shared" si="7"/>
        <v>0.5</v>
      </c>
      <c r="O39" s="5">
        <f t="shared" si="8"/>
        <v>926028.51900162676</v>
      </c>
      <c r="P39" s="5"/>
      <c r="R39">
        <v>0.01</v>
      </c>
      <c r="S39">
        <f t="shared" si="0"/>
        <v>1.4583333333333334E-2</v>
      </c>
      <c r="T39">
        <f>IFERROR(-PMT(S39,$E$3-A39,AB38),0)</f>
        <v>489453.82498834573</v>
      </c>
      <c r="U39" s="5">
        <f>S39*AB38</f>
        <v>481320.16749624891</v>
      </c>
      <c r="V39" s="5">
        <f t="shared" si="9"/>
        <v>8133.6574920968269</v>
      </c>
      <c r="W39">
        <v>0.01</v>
      </c>
      <c r="X39">
        <v>0.03</v>
      </c>
      <c r="Y39">
        <v>0.03</v>
      </c>
      <c r="Z39" s="5">
        <f t="shared" si="10"/>
        <v>990144.3445637119</v>
      </c>
      <c r="AA39" s="4">
        <f>(AB38-V39)*X39</f>
        <v>989900.33483894903</v>
      </c>
      <c r="AB39" s="5">
        <f t="shared" si="11"/>
        <v>31016633.148562308</v>
      </c>
    </row>
    <row r="40" spans="1:28" x14ac:dyDescent="0.2">
      <c r="A40">
        <f t="shared" si="1"/>
        <v>33</v>
      </c>
      <c r="B40" s="6">
        <f>IFERROR(-PMT($E$2,$E$3-A39,J39),0)</f>
        <v>52176.141933257866</v>
      </c>
      <c r="C40" s="7">
        <f>$E$2*J39</f>
        <v>43057.104557811275</v>
      </c>
      <c r="D40" s="6">
        <f t="shared" si="2"/>
        <v>9119.0373754465909</v>
      </c>
      <c r="E40">
        <v>0.01</v>
      </c>
      <c r="F40">
        <v>0.03</v>
      </c>
      <c r="G40">
        <v>0.03</v>
      </c>
      <c r="H40" s="8">
        <f t="shared" si="3"/>
        <v>208930.55183733735</v>
      </c>
      <c r="I40" s="7">
        <f>(J39-D40)*F40</f>
        <v>208656.98071607394</v>
      </c>
      <c r="J40" s="7">
        <f t="shared" si="4"/>
        <v>6537645.1579823876</v>
      </c>
      <c r="K40">
        <f t="shared" si="5"/>
        <v>0.11377416057081427</v>
      </c>
      <c r="L40" s="8">
        <f t="shared" si="6"/>
        <v>57461598.707320601</v>
      </c>
      <c r="M40" s="4">
        <v>0.01</v>
      </c>
      <c r="N40" s="5">
        <f t="shared" si="7"/>
        <v>-0.5</v>
      </c>
      <c r="O40" s="5">
        <f t="shared" si="8"/>
        <v>-1087282.4707397113</v>
      </c>
      <c r="P40" s="5"/>
      <c r="R40">
        <v>0.01</v>
      </c>
      <c r="S40">
        <f t="shared" si="0"/>
        <v>1.4583333333333334E-2</v>
      </c>
      <c r="T40">
        <f>IFERROR(-PMT(S40,$E$3-A40,AB39),0)</f>
        <v>460082.97598850797</v>
      </c>
      <c r="U40" s="5">
        <f>S40*AB39</f>
        <v>452325.90008320037</v>
      </c>
      <c r="V40" s="5">
        <f t="shared" si="9"/>
        <v>7757.0759053076035</v>
      </c>
      <c r="W40">
        <v>0.01</v>
      </c>
      <c r="X40">
        <v>0.03</v>
      </c>
      <c r="Y40">
        <v>0.03</v>
      </c>
      <c r="Z40" s="5">
        <f t="shared" si="10"/>
        <v>930498.9944568692</v>
      </c>
      <c r="AA40" s="4">
        <f>(AB39-V40)*X40</f>
        <v>930266.28217970999</v>
      </c>
      <c r="AB40" s="5">
        <f t="shared" si="11"/>
        <v>29148110.796020422</v>
      </c>
    </row>
    <row r="41" spans="1:28" x14ac:dyDescent="0.2">
      <c r="A41">
        <f t="shared" si="1"/>
        <v>34</v>
      </c>
      <c r="B41" s="6">
        <f>IFERROR(-PMT($E$2,$E$3-A40,J40),0)</f>
        <v>49043.521165916252</v>
      </c>
      <c r="C41" s="7">
        <f>$E$2*J40</f>
        <v>40418.991189226115</v>
      </c>
      <c r="D41" s="6">
        <f t="shared" si="2"/>
        <v>8624.5299766901371</v>
      </c>
      <c r="E41">
        <v>0.01</v>
      </c>
      <c r="F41">
        <v>0.03</v>
      </c>
      <c r="G41">
        <v>0.03</v>
      </c>
      <c r="H41" s="8">
        <f t="shared" si="3"/>
        <v>196129.35473947163</v>
      </c>
      <c r="I41" s="7">
        <f>(J40-D41)*F41</f>
        <v>195870.61884017091</v>
      </c>
      <c r="J41" s="7">
        <f t="shared" si="4"/>
        <v>6137020.654426055</v>
      </c>
      <c r="K41">
        <f t="shared" si="5"/>
        <v>0.1051129038636472</v>
      </c>
      <c r="L41" s="8">
        <f t="shared" si="6"/>
        <v>58385035.793388583</v>
      </c>
      <c r="M41" s="4">
        <v>0.01</v>
      </c>
      <c r="N41" s="5">
        <f t="shared" si="7"/>
        <v>0.5</v>
      </c>
      <c r="O41" s="5">
        <f t="shared" si="8"/>
        <v>923437.08606798307</v>
      </c>
      <c r="P41" s="5"/>
      <c r="R41">
        <v>0.01</v>
      </c>
      <c r="S41">
        <f t="shared" si="0"/>
        <v>1.4583333333333334E-2</v>
      </c>
      <c r="T41">
        <f>IFERROR(-PMT(S41,$E$3-A41,AB40),0)</f>
        <v>432474.5446450084</v>
      </c>
      <c r="U41" s="5">
        <f>S41*AB40</f>
        <v>425076.6157752978</v>
      </c>
      <c r="V41" s="5">
        <f t="shared" si="9"/>
        <v>7397.9288697105949</v>
      </c>
      <c r="W41">
        <v>0.01</v>
      </c>
      <c r="X41">
        <v>0.03</v>
      </c>
      <c r="Y41">
        <v>0.03</v>
      </c>
      <c r="Z41" s="5">
        <f t="shared" si="10"/>
        <v>874443.32388061262</v>
      </c>
      <c r="AA41" s="4">
        <f>(AB40-V41)*X41</f>
        <v>874221.38601452135</v>
      </c>
      <c r="AB41" s="5">
        <f t="shared" si="11"/>
        <v>27392048.157255579</v>
      </c>
    </row>
    <row r="42" spans="1:28" x14ac:dyDescent="0.2">
      <c r="A42">
        <f t="shared" si="1"/>
        <v>35</v>
      </c>
      <c r="B42" s="6">
        <f>IFERROR(-PMT($E$2,$E$3-A41,J41),0)</f>
        <v>46098.966370235641</v>
      </c>
      <c r="C42" s="7">
        <f>$E$2*J41</f>
        <v>37942.130195989092</v>
      </c>
      <c r="D42" s="6">
        <f t="shared" si="2"/>
        <v>8156.8361742465495</v>
      </c>
      <c r="E42">
        <v>0.01</v>
      </c>
      <c r="F42">
        <v>0.03</v>
      </c>
      <c r="G42">
        <v>0.03</v>
      </c>
      <c r="H42" s="8">
        <f t="shared" si="3"/>
        <v>184110.61963278166</v>
      </c>
      <c r="I42" s="7">
        <f>(J41-D42)*F42</f>
        <v>183865.91454755425</v>
      </c>
      <c r="J42" s="7">
        <f t="shared" si="4"/>
        <v>5760887.2840714725</v>
      </c>
      <c r="K42">
        <f t="shared" si="5"/>
        <v>0.10053764842280319</v>
      </c>
      <c r="L42" s="8">
        <f t="shared" si="6"/>
        <v>57300796.014688082</v>
      </c>
      <c r="M42" s="4">
        <v>0.01</v>
      </c>
      <c r="N42" s="5">
        <f t="shared" si="7"/>
        <v>-0.5</v>
      </c>
      <c r="O42" s="5">
        <f t="shared" si="8"/>
        <v>-1084239.7787005005</v>
      </c>
      <c r="P42" s="5"/>
      <c r="R42">
        <v>0.01</v>
      </c>
      <c r="S42">
        <f t="shared" si="0"/>
        <v>1.4583333333333334E-2</v>
      </c>
      <c r="T42">
        <f>IFERROR(-PMT(S42,$E$3-A42,AB41),0)</f>
        <v>406522.778207572</v>
      </c>
      <c r="U42" s="5">
        <f>S42*AB41</f>
        <v>399467.36895997718</v>
      </c>
      <c r="V42" s="5">
        <f t="shared" si="9"/>
        <v>7055.4092475948273</v>
      </c>
      <c r="W42">
        <v>0.01</v>
      </c>
      <c r="X42">
        <v>0.03</v>
      </c>
      <c r="Y42">
        <v>0.03</v>
      </c>
      <c r="Z42" s="5">
        <f t="shared" si="10"/>
        <v>821761.4447176673</v>
      </c>
      <c r="AA42" s="4">
        <f>(AB41-V42)*X42</f>
        <v>821549.78244023945</v>
      </c>
      <c r="AB42" s="5">
        <f t="shared" si="11"/>
        <v>25741681.520850077</v>
      </c>
    </row>
    <row r="43" spans="1:28" x14ac:dyDescent="0.2">
      <c r="A43">
        <f t="shared" si="1"/>
        <v>36</v>
      </c>
      <c r="B43" s="6">
        <f>IFERROR(-PMT($E$2,$E$3-A42,J42),0)</f>
        <v>43331.187810089104</v>
      </c>
      <c r="C43" s="7">
        <f>$E$2*J42</f>
        <v>35616.685633771878</v>
      </c>
      <c r="D43" s="6">
        <f t="shared" si="2"/>
        <v>7714.5021763172263</v>
      </c>
      <c r="E43">
        <v>0.01</v>
      </c>
      <c r="F43">
        <v>0.03</v>
      </c>
      <c r="G43">
        <v>0.03</v>
      </c>
      <c r="H43" s="8">
        <f t="shared" si="3"/>
        <v>172826.61852214416</v>
      </c>
      <c r="I43" s="7">
        <f>(J42-D43)*F43</f>
        <v>172595.18345685463</v>
      </c>
      <c r="J43" s="7">
        <f t="shared" si="4"/>
        <v>5407750.9799161563</v>
      </c>
      <c r="K43">
        <f t="shared" si="5"/>
        <v>9.2882133712266515E-2</v>
      </c>
      <c r="L43" s="8">
        <f t="shared" si="6"/>
        <v>58221648.919785522</v>
      </c>
      <c r="M43" s="4">
        <v>0.01</v>
      </c>
      <c r="N43" s="5">
        <f t="shared" si="7"/>
        <v>0.5</v>
      </c>
      <c r="O43" s="5">
        <f t="shared" si="8"/>
        <v>920852.90509743965</v>
      </c>
      <c r="P43" s="5"/>
      <c r="R43">
        <v>0.01</v>
      </c>
      <c r="S43">
        <f t="shared" si="0"/>
        <v>1.4583333333333334E-2</v>
      </c>
      <c r="T43">
        <f>IFERROR(-PMT(S43,$E$3-A43,AB42),0)</f>
        <v>382128.26944610733</v>
      </c>
      <c r="U43" s="5">
        <f>S43*AB42</f>
        <v>375399.52217906364</v>
      </c>
      <c r="V43" s="5">
        <f t="shared" si="9"/>
        <v>6728.7472670436837</v>
      </c>
      <c r="W43">
        <v>0.01</v>
      </c>
      <c r="X43">
        <v>0.03</v>
      </c>
      <c r="Y43">
        <v>0.03</v>
      </c>
      <c r="Z43" s="5">
        <f t="shared" si="10"/>
        <v>772250.44562550227</v>
      </c>
      <c r="AA43" s="4">
        <f>(AB42-V43)*X43</f>
        <v>772048.58320749097</v>
      </c>
      <c r="AB43" s="5">
        <f t="shared" si="11"/>
        <v>24190653.744750038</v>
      </c>
    </row>
    <row r="44" spans="1:28" x14ac:dyDescent="0.2">
      <c r="A44">
        <f t="shared" si="1"/>
        <v>37</v>
      </c>
      <c r="B44" s="6">
        <f>IFERROR(-PMT($E$2,$E$3-A43,J43),0)</f>
        <v>40729.573441344051</v>
      </c>
      <c r="C44" s="7">
        <f>$E$2*J43</f>
        <v>33433.420433331637</v>
      </c>
      <c r="D44" s="6">
        <f t="shared" si="2"/>
        <v>7296.1530080124139</v>
      </c>
      <c r="E44">
        <v>0.01</v>
      </c>
      <c r="F44">
        <v>0.03</v>
      </c>
      <c r="G44">
        <v>0.03</v>
      </c>
      <c r="H44" s="8">
        <f t="shared" si="3"/>
        <v>162232.52939748467</v>
      </c>
      <c r="I44" s="7">
        <f>(J43-D44)*F44</f>
        <v>162013.64480724433</v>
      </c>
      <c r="J44" s="7">
        <f t="shared" si="4"/>
        <v>5076208.6527034147</v>
      </c>
      <c r="K44">
        <f t="shared" si="5"/>
        <v>8.8837404085628999E-2</v>
      </c>
      <c r="L44" s="8">
        <f t="shared" si="6"/>
        <v>57140443.318340726</v>
      </c>
      <c r="M44" s="4">
        <v>0.01</v>
      </c>
      <c r="N44" s="5">
        <f t="shared" si="7"/>
        <v>-0.5</v>
      </c>
      <c r="O44" s="5">
        <f t="shared" si="8"/>
        <v>-1081205.6014447934</v>
      </c>
      <c r="P44" s="5"/>
      <c r="R44">
        <v>0.01</v>
      </c>
      <c r="S44">
        <f t="shared" si="0"/>
        <v>1.4583333333333334E-2</v>
      </c>
      <c r="T44">
        <f>IFERROR(-PMT(S44,$E$3-A44,AB43),0)</f>
        <v>359197.57590308227</v>
      </c>
      <c r="U44" s="5">
        <f>S44*AB43</f>
        <v>352780.36711093807</v>
      </c>
      <c r="V44" s="5">
        <f t="shared" si="9"/>
        <v>6417.2087921441998</v>
      </c>
      <c r="W44">
        <v>0.01</v>
      </c>
      <c r="X44">
        <v>0.03</v>
      </c>
      <c r="Y44">
        <v>0.03</v>
      </c>
      <c r="Z44" s="5">
        <f t="shared" si="10"/>
        <v>725719.61234250106</v>
      </c>
      <c r="AA44" s="4">
        <f>(AB43-V44)*X44</f>
        <v>725527.09607873682</v>
      </c>
      <c r="AB44" s="5">
        <f t="shared" si="11"/>
        <v>22732989.827536657</v>
      </c>
    </row>
    <row r="45" spans="1:28" x14ac:dyDescent="0.2">
      <c r="A45">
        <f t="shared" si="1"/>
        <v>38</v>
      </c>
      <c r="B45" s="6">
        <f>IFERROR(-PMT($E$2,$E$3-A44,J44),0)</f>
        <v>38284.148233906984</v>
      </c>
      <c r="C45" s="7">
        <f>$E$2*J44</f>
        <v>31383.659995338865</v>
      </c>
      <c r="D45" s="6">
        <f t="shared" si="2"/>
        <v>6900.4882385681194</v>
      </c>
      <c r="E45">
        <v>0.01</v>
      </c>
      <c r="F45">
        <v>0.03</v>
      </c>
      <c r="G45">
        <v>0.03</v>
      </c>
      <c r="H45" s="8">
        <f t="shared" si="3"/>
        <v>152286.25958110244</v>
      </c>
      <c r="I45" s="7">
        <f>(J44-D45)*F45</f>
        <v>152079.24493394539</v>
      </c>
      <c r="J45" s="7">
        <f t="shared" si="4"/>
        <v>4764942.6599497991</v>
      </c>
      <c r="K45">
        <f t="shared" si="5"/>
        <v>8.2071094910845549E-2</v>
      </c>
      <c r="L45" s="8">
        <f t="shared" si="6"/>
        <v>58058719.274136558</v>
      </c>
      <c r="M45" s="4">
        <v>0.01</v>
      </c>
      <c r="N45" s="5">
        <f t="shared" si="7"/>
        <v>0.5</v>
      </c>
      <c r="O45" s="5">
        <f t="shared" si="8"/>
        <v>918275.95579583105</v>
      </c>
      <c r="P45" s="5"/>
      <c r="R45">
        <v>0.01</v>
      </c>
      <c r="S45">
        <f t="shared" si="0"/>
        <v>1.4583333333333334E-2</v>
      </c>
      <c r="T45">
        <f>IFERROR(-PMT(S45,$E$3-A45,AB44),0)</f>
        <v>337642.86199151538</v>
      </c>
      <c r="U45" s="5">
        <f>S45*AB44</f>
        <v>331522.76831824292</v>
      </c>
      <c r="V45" s="5">
        <f t="shared" si="9"/>
        <v>6120.0936732724658</v>
      </c>
      <c r="W45">
        <v>0.01</v>
      </c>
      <c r="X45">
        <v>0.03</v>
      </c>
      <c r="Y45">
        <v>0.03</v>
      </c>
      <c r="Z45" s="5">
        <f t="shared" si="10"/>
        <v>681989.69482609967</v>
      </c>
      <c r="AA45" s="4">
        <f>(AB44-V45)*X45</f>
        <v>681806.09201590146</v>
      </c>
      <c r="AB45" s="5">
        <f t="shared" si="11"/>
        <v>21363073.947021384</v>
      </c>
    </row>
    <row r="46" spans="1:28" x14ac:dyDescent="0.2">
      <c r="A46">
        <f t="shared" si="1"/>
        <v>39</v>
      </c>
      <c r="B46" s="6">
        <f>IFERROR(-PMT($E$2,$E$3-A45,J45),0)</f>
        <v>35985.535935324799</v>
      </c>
      <c r="C46" s="7">
        <f>$E$2*J45</f>
        <v>29459.257995139636</v>
      </c>
      <c r="D46" s="6">
        <f t="shared" si="2"/>
        <v>6526.2779401851622</v>
      </c>
      <c r="E46">
        <v>0.01</v>
      </c>
      <c r="F46">
        <v>0.03</v>
      </c>
      <c r="G46">
        <v>0.03</v>
      </c>
      <c r="H46" s="8">
        <f t="shared" si="3"/>
        <v>142948.27979849395</v>
      </c>
      <c r="I46" s="7">
        <f>(J45-D46)*F46</f>
        <v>142752.49146028841</v>
      </c>
      <c r="J46" s="7">
        <f t="shared" si="4"/>
        <v>4472715.6107508326</v>
      </c>
      <c r="K46">
        <f t="shared" si="5"/>
        <v>7.849549444542063E-2</v>
      </c>
      <c r="L46" s="8">
        <f t="shared" si="6"/>
        <v>56980539.358992055</v>
      </c>
      <c r="M46" s="4">
        <v>0.01</v>
      </c>
      <c r="N46" s="5">
        <f t="shared" si="7"/>
        <v>-0.5</v>
      </c>
      <c r="O46" s="5">
        <f t="shared" si="8"/>
        <v>-1078179.9151445001</v>
      </c>
      <c r="P46" s="5"/>
      <c r="R46">
        <v>0.01</v>
      </c>
      <c r="S46">
        <f t="shared" si="0"/>
        <v>1.4583333333333334E-2</v>
      </c>
      <c r="T46">
        <f>IFERROR(-PMT(S46,$E$3-A46,AB45),0)</f>
        <v>317381.56256781216</v>
      </c>
      <c r="U46" s="5">
        <f>S46*AB45</f>
        <v>311544.82839406183</v>
      </c>
      <c r="V46" s="5">
        <f t="shared" si="9"/>
        <v>5836.7341737503302</v>
      </c>
      <c r="W46">
        <v>0.01</v>
      </c>
      <c r="X46">
        <v>0.03</v>
      </c>
      <c r="Y46">
        <v>0.03</v>
      </c>
      <c r="Z46" s="5">
        <f t="shared" si="10"/>
        <v>640892.21841064154</v>
      </c>
      <c r="AA46" s="4">
        <f>(AB45-V46)*X46</f>
        <v>640717.11638542905</v>
      </c>
      <c r="AB46" s="5">
        <f t="shared" si="11"/>
        <v>20075627.878051564</v>
      </c>
    </row>
    <row r="47" spans="1:28" x14ac:dyDescent="0.2">
      <c r="A47">
        <f t="shared" si="1"/>
        <v>40</v>
      </c>
      <c r="B47" s="6">
        <f>IFERROR(-PMT($E$2,$E$3-A46,J46),0)</f>
        <v>33824.923129401985</v>
      </c>
      <c r="C47" s="7">
        <f>$E$2*J46</f>
        <v>27652.564263467026</v>
      </c>
      <c r="D47" s="6">
        <f t="shared" si="2"/>
        <v>6172.3588659349589</v>
      </c>
      <c r="E47">
        <v>0.01</v>
      </c>
      <c r="F47">
        <v>0.03</v>
      </c>
      <c r="G47">
        <v>0.03</v>
      </c>
      <c r="H47" s="8">
        <f t="shared" si="3"/>
        <v>134181.46832252498</v>
      </c>
      <c r="I47" s="7">
        <f>(J46-D47)*F47</f>
        <v>133996.29755654692</v>
      </c>
      <c r="J47" s="7">
        <f t="shared" si="4"/>
        <v>4198365.4860058259</v>
      </c>
      <c r="K47">
        <f t="shared" si="5"/>
        <v>7.2515332283992456E-2</v>
      </c>
      <c r="L47" s="8">
        <f t="shared" si="6"/>
        <v>57896245.576917842</v>
      </c>
      <c r="M47" s="4">
        <v>0.01</v>
      </c>
      <c r="N47" s="5">
        <f t="shared" si="7"/>
        <v>0.5</v>
      </c>
      <c r="O47" s="5">
        <f t="shared" si="8"/>
        <v>915706.2179257836</v>
      </c>
      <c r="P47" s="5"/>
      <c r="R47">
        <v>0.01</v>
      </c>
      <c r="S47">
        <f t="shared" si="0"/>
        <v>1.4583333333333334E-2</v>
      </c>
      <c r="T47">
        <f>IFERROR(-PMT(S47,$E$3-A47,AB46),0)</f>
        <v>298336.0666909212</v>
      </c>
      <c r="U47" s="5">
        <f>S47*AB46</f>
        <v>292769.57322158531</v>
      </c>
      <c r="V47" s="5">
        <f t="shared" si="9"/>
        <v>5566.4934693358955</v>
      </c>
      <c r="W47">
        <v>0.01</v>
      </c>
      <c r="X47">
        <v>0.03</v>
      </c>
      <c r="Y47">
        <v>0.03</v>
      </c>
      <c r="Z47" s="5">
        <f t="shared" si="10"/>
        <v>602268.83634154685</v>
      </c>
      <c r="AA47" s="4">
        <f>(AB46-V47)*X47</f>
        <v>602101.84153746685</v>
      </c>
      <c r="AB47" s="5">
        <f t="shared" si="11"/>
        <v>18865690.706703216</v>
      </c>
    </row>
    <row r="48" spans="1:28" x14ac:dyDescent="0.2">
      <c r="A48">
        <f t="shared" si="1"/>
        <v>41</v>
      </c>
      <c r="B48" s="6">
        <f>IFERROR(-PMT($E$2,$E$3-A47,J47),0)</f>
        <v>31794.025452088255</v>
      </c>
      <c r="C48" s="7">
        <f>$E$2*J47</f>
        <v>25956.394617231021</v>
      </c>
      <c r="D48" s="6">
        <f t="shared" si="2"/>
        <v>5837.6308348572347</v>
      </c>
      <c r="E48">
        <v>0.01</v>
      </c>
      <c r="F48">
        <v>0.03</v>
      </c>
      <c r="G48">
        <v>0.03</v>
      </c>
      <c r="H48" s="8">
        <f t="shared" si="3"/>
        <v>125950.96458017477</v>
      </c>
      <c r="I48" s="7">
        <f>(J47-D48)*F48</f>
        <v>125775.83565512906</v>
      </c>
      <c r="J48" s="7">
        <f t="shared" si="4"/>
        <v>3940801.0549356649</v>
      </c>
      <c r="K48">
        <f t="shared" si="5"/>
        <v>6.935455741308566E-2</v>
      </c>
      <c r="L48" s="8">
        <f t="shared" si="6"/>
        <v>56821082.880879626</v>
      </c>
      <c r="M48" s="4">
        <v>0.01</v>
      </c>
      <c r="N48" s="5">
        <f t="shared" si="7"/>
        <v>-0.5</v>
      </c>
      <c r="O48" s="5">
        <f t="shared" si="8"/>
        <v>-1075162.6960382131</v>
      </c>
      <c r="P48" s="5"/>
      <c r="R48">
        <v>0.01</v>
      </c>
      <c r="S48">
        <f t="shared" si="0"/>
        <v>1.4583333333333334E-2</v>
      </c>
      <c r="T48">
        <f>IFERROR(-PMT(S48,$E$3-A48,AB47),0)</f>
        <v>280433.4203565995</v>
      </c>
      <c r="U48" s="5">
        <f>S48*AB47</f>
        <v>275124.65613942192</v>
      </c>
      <c r="V48" s="5">
        <f t="shared" si="9"/>
        <v>5308.7642171775806</v>
      </c>
      <c r="W48">
        <v>0.01</v>
      </c>
      <c r="X48">
        <v>0.03</v>
      </c>
      <c r="Y48">
        <v>0.03</v>
      </c>
      <c r="Z48" s="5">
        <f t="shared" si="10"/>
        <v>565970.72120109643</v>
      </c>
      <c r="AA48" s="4">
        <f>(AB47-V48)*X48</f>
        <v>565811.45827458112</v>
      </c>
      <c r="AB48" s="5">
        <f t="shared" si="11"/>
        <v>17728599.76301036</v>
      </c>
    </row>
    <row r="49" spans="1:28" x14ac:dyDescent="0.2">
      <c r="A49">
        <f t="shared" si="1"/>
        <v>42</v>
      </c>
      <c r="B49" s="6">
        <f>IFERROR(-PMT($E$2,$E$3-A48,J48),0)</f>
        <v>29885.055835158277</v>
      </c>
      <c r="C49" s="7">
        <f>$E$2*J48</f>
        <v>24364.002522139752</v>
      </c>
      <c r="D49" s="6">
        <f t="shared" si="2"/>
        <v>5521.0533130185249</v>
      </c>
      <c r="E49">
        <v>0.01</v>
      </c>
      <c r="F49">
        <v>0.03</v>
      </c>
      <c r="G49">
        <v>0.03</v>
      </c>
      <c r="H49" s="8">
        <f t="shared" si="3"/>
        <v>118224.03164806994</v>
      </c>
      <c r="I49" s="7">
        <f>(J48-D49)*F49</f>
        <v>118058.40004867938</v>
      </c>
      <c r="J49" s="7">
        <f t="shared" si="4"/>
        <v>3698997.5699258968</v>
      </c>
      <c r="K49">
        <f t="shared" si="5"/>
        <v>6.406940546059553E-2</v>
      </c>
      <c r="L49" s="8">
        <f t="shared" si="6"/>
        <v>57734226.552186184</v>
      </c>
      <c r="M49" s="4">
        <v>0.01</v>
      </c>
      <c r="N49" s="5">
        <f t="shared" si="7"/>
        <v>0.5</v>
      </c>
      <c r="O49" s="5">
        <f t="shared" si="8"/>
        <v>913143.67130655691</v>
      </c>
      <c r="P49" s="5"/>
      <c r="R49">
        <v>0.01</v>
      </c>
      <c r="S49">
        <f t="shared" si="0"/>
        <v>1.4583333333333334E-2</v>
      </c>
      <c r="T49">
        <f>IFERROR(-PMT(S49,$E$3-A49,AB48),0)</f>
        <v>263605.04706824949</v>
      </c>
      <c r="U49" s="5">
        <f>S49*AB48</f>
        <v>258542.07987723441</v>
      </c>
      <c r="V49" s="5">
        <f t="shared" si="9"/>
        <v>5062.9671910150792</v>
      </c>
      <c r="W49">
        <v>0.01</v>
      </c>
      <c r="X49">
        <v>0.03</v>
      </c>
      <c r="Y49">
        <v>0.03</v>
      </c>
      <c r="Z49" s="5">
        <f t="shared" si="10"/>
        <v>531857.99289031082</v>
      </c>
      <c r="AA49" s="4">
        <f>(AB48-V49)*X49</f>
        <v>531706.10387458035</v>
      </c>
      <c r="AB49" s="5">
        <f t="shared" si="11"/>
        <v>16659972.699054455</v>
      </c>
    </row>
    <row r="50" spans="1:28" x14ac:dyDescent="0.2">
      <c r="A50">
        <f t="shared" si="1"/>
        <v>43</v>
      </c>
      <c r="B50" s="6">
        <f>IFERROR(-PMT($E$2,$E$3-A49,J49),0)</f>
        <v>28090.694655975924</v>
      </c>
      <c r="C50" s="7">
        <f>$E$2*J49</f>
        <v>22869.05247606686</v>
      </c>
      <c r="D50" s="6">
        <f t="shared" si="2"/>
        <v>5221.642179909064</v>
      </c>
      <c r="E50">
        <v>0.01</v>
      </c>
      <c r="F50">
        <v>0.03</v>
      </c>
      <c r="G50">
        <v>0.03</v>
      </c>
      <c r="H50" s="8">
        <f t="shared" si="3"/>
        <v>110969.9270977769</v>
      </c>
      <c r="I50" s="7">
        <f>(J49-D50)*F50</f>
        <v>110813.27783237962</v>
      </c>
      <c r="J50" s="7">
        <f t="shared" si="4"/>
        <v>3471992.7228158312</v>
      </c>
      <c r="K50">
        <f t="shared" si="5"/>
        <v>6.127542748709866E-2</v>
      </c>
      <c r="L50" s="8">
        <f t="shared" si="6"/>
        <v>56662072.631755166</v>
      </c>
      <c r="M50" s="4">
        <v>0.01</v>
      </c>
      <c r="N50" s="5">
        <f t="shared" si="7"/>
        <v>-0.5</v>
      </c>
      <c r="O50" s="5">
        <f t="shared" si="8"/>
        <v>-1072153.9204310186</v>
      </c>
      <c r="P50" s="5"/>
      <c r="R50">
        <v>0.01</v>
      </c>
      <c r="S50">
        <f t="shared" si="0"/>
        <v>1.4583333333333334E-2</v>
      </c>
      <c r="T50">
        <f>IFERROR(-PMT(S50,$E$3-A50,AB49),0)</f>
        <v>247786.48517410536</v>
      </c>
      <c r="U50" s="5">
        <f>S50*AB49</f>
        <v>242957.93519454414</v>
      </c>
      <c r="V50" s="5">
        <f t="shared" si="9"/>
        <v>4828.5499795612122</v>
      </c>
      <c r="W50">
        <v>0.01</v>
      </c>
      <c r="X50">
        <v>0.03</v>
      </c>
      <c r="Y50">
        <v>0.03</v>
      </c>
      <c r="Z50" s="5">
        <f t="shared" si="10"/>
        <v>499799.18097163364</v>
      </c>
      <c r="AA50" s="4">
        <f>(AB49-V50)*X50</f>
        <v>499654.32447224681</v>
      </c>
      <c r="AB50" s="5">
        <f t="shared" si="11"/>
        <v>15655690.643631013</v>
      </c>
    </row>
    <row r="51" spans="1:28" x14ac:dyDescent="0.2">
      <c r="A51">
        <f t="shared" si="1"/>
        <v>44</v>
      </c>
      <c r="B51" s="6">
        <f>IFERROR(-PMT($E$2,$E$3-A50,J50),0)</f>
        <v>26404.061678940292</v>
      </c>
      <c r="C51" s="7">
        <f>$E$2*J50</f>
        <v>21465.595008808879</v>
      </c>
      <c r="D51" s="6">
        <f t="shared" si="2"/>
        <v>4938.4666701314127</v>
      </c>
      <c r="E51">
        <v>0.01</v>
      </c>
      <c r="F51">
        <v>0.03</v>
      </c>
      <c r="G51">
        <v>0.03</v>
      </c>
      <c r="H51" s="8">
        <f t="shared" si="3"/>
        <v>104159.78168447493</v>
      </c>
      <c r="I51" s="7">
        <f>(J50-D51)*F51</f>
        <v>104011.62768437099</v>
      </c>
      <c r="J51" s="7">
        <f t="shared" si="4"/>
        <v>3258882.8467768538</v>
      </c>
      <c r="K51">
        <f t="shared" si="5"/>
        <v>5.6604693864624134E-2</v>
      </c>
      <c r="L51" s="8">
        <f t="shared" si="6"/>
        <v>57572660.927569054</v>
      </c>
      <c r="M51" s="4">
        <v>0.01</v>
      </c>
      <c r="N51" s="5">
        <f t="shared" si="7"/>
        <v>0.5</v>
      </c>
      <c r="O51" s="5">
        <f t="shared" si="8"/>
        <v>910588.29581388494</v>
      </c>
      <c r="P51" s="5"/>
      <c r="R51">
        <v>0.01</v>
      </c>
      <c r="S51">
        <f t="shared" si="0"/>
        <v>1.4583333333333334E-2</v>
      </c>
      <c r="T51">
        <f>IFERROR(-PMT(S51,$E$3-A51,AB50),0)</f>
        <v>232917.14096475887</v>
      </c>
      <c r="U51" s="5">
        <f>S51*AB50</f>
        <v>228312.15521961896</v>
      </c>
      <c r="V51" s="5">
        <f t="shared" si="9"/>
        <v>4604.9857451399148</v>
      </c>
      <c r="W51">
        <v>0.01</v>
      </c>
      <c r="X51">
        <v>0.03</v>
      </c>
      <c r="Y51">
        <v>0.03</v>
      </c>
      <c r="Z51" s="5">
        <f t="shared" si="10"/>
        <v>469670.71930893039</v>
      </c>
      <c r="AA51" s="4">
        <f>(AB50-V51)*X51</f>
        <v>469532.56973657617</v>
      </c>
      <c r="AB51" s="5">
        <f t="shared" si="11"/>
        <v>14711882.368840368</v>
      </c>
    </row>
    <row r="52" spans="1:28" x14ac:dyDescent="0.2">
      <c r="A52">
        <f t="shared" si="1"/>
        <v>45</v>
      </c>
      <c r="B52" s="6">
        <f>IFERROR(-PMT($E$2,$E$3-A51,J51),0)</f>
        <v>24818.689681076772</v>
      </c>
      <c r="C52" s="7">
        <f>$E$2*J51</f>
        <v>20148.043200197899</v>
      </c>
      <c r="D52" s="6">
        <f t="shared" si="2"/>
        <v>4670.6464808788733</v>
      </c>
      <c r="E52">
        <v>0.01</v>
      </c>
      <c r="F52">
        <v>0.03</v>
      </c>
      <c r="G52">
        <v>0.03</v>
      </c>
      <c r="H52" s="8">
        <f t="shared" si="3"/>
        <v>97766.485403305604</v>
      </c>
      <c r="I52" s="7">
        <f>(J51-D52)*F52</f>
        <v>97626.366008879239</v>
      </c>
      <c r="J52" s="7">
        <f t="shared" si="4"/>
        <v>3058819.3488837904</v>
      </c>
      <c r="K52">
        <f t="shared" si="5"/>
        <v>5.4135035003040677E-2</v>
      </c>
      <c r="L52" s="8">
        <f t="shared" si="6"/>
        <v>56503507.362874739</v>
      </c>
      <c r="M52" s="4">
        <v>0.01</v>
      </c>
      <c r="N52" s="5">
        <f t="shared" si="7"/>
        <v>-0.5</v>
      </c>
      <c r="O52" s="5">
        <f t="shared" si="8"/>
        <v>-1069153.5646943124</v>
      </c>
      <c r="P52" s="5"/>
      <c r="R52">
        <v>0.01</v>
      </c>
      <c r="S52">
        <f t="shared" si="0"/>
        <v>1.4583333333333334E-2</v>
      </c>
      <c r="T52">
        <f>IFERROR(-PMT(S52,$E$3-A52,AB51),0)</f>
        <v>218940.05658537877</v>
      </c>
      <c r="U52" s="5">
        <f>S52*AB51</f>
        <v>214548.28454558871</v>
      </c>
      <c r="V52" s="5">
        <f t="shared" si="9"/>
        <v>4391.7720397900557</v>
      </c>
      <c r="W52">
        <v>0.01</v>
      </c>
      <c r="X52">
        <v>0.03</v>
      </c>
      <c r="Y52">
        <v>0.03</v>
      </c>
      <c r="Z52" s="5">
        <f t="shared" si="10"/>
        <v>441356.47106521105</v>
      </c>
      <c r="AA52" s="4">
        <f>(AB51-V52)*X52</f>
        <v>441224.71790401737</v>
      </c>
      <c r="AB52" s="5">
        <f t="shared" si="11"/>
        <v>13824909.40783135</v>
      </c>
    </row>
    <row r="53" spans="1:28" x14ac:dyDescent="0.2">
      <c r="A53">
        <f t="shared" si="1"/>
        <v>46</v>
      </c>
      <c r="B53" s="6">
        <f>IFERROR(-PMT($E$2,$E$3-A52,J52),0)</f>
        <v>23328.499660690675</v>
      </c>
      <c r="C53" s="7">
        <f>$E$2*J52</f>
        <v>18911.150624474038</v>
      </c>
      <c r="D53" s="6">
        <f t="shared" si="2"/>
        <v>4417.3490362166376</v>
      </c>
      <c r="E53">
        <v>0.01</v>
      </c>
      <c r="F53">
        <v>0.03</v>
      </c>
      <c r="G53">
        <v>0.03</v>
      </c>
      <c r="H53" s="8">
        <f t="shared" si="3"/>
        <v>91764.580466513711</v>
      </c>
      <c r="I53" s="7">
        <f>(J52-D53)*F53</f>
        <v>91632.059995427204</v>
      </c>
      <c r="J53" s="7">
        <f t="shared" si="4"/>
        <v>2871005.3593856329</v>
      </c>
      <c r="K53">
        <f t="shared" si="5"/>
        <v>5.0007454731531058E-2</v>
      </c>
      <c r="L53" s="8">
        <f t="shared" si="6"/>
        <v>57411547.434254557</v>
      </c>
      <c r="M53" s="4">
        <v>0.01</v>
      </c>
      <c r="N53" s="5">
        <f t="shared" si="7"/>
        <v>0.5</v>
      </c>
      <c r="O53" s="5">
        <f t="shared" si="8"/>
        <v>908040.07137981826</v>
      </c>
      <c r="P53" s="5"/>
      <c r="R53">
        <v>0.01</v>
      </c>
      <c r="S53">
        <f t="shared" si="0"/>
        <v>1.4583333333333334E-2</v>
      </c>
      <c r="T53">
        <f>IFERROR(-PMT(S53,$E$3-A53,AB52),0)</f>
        <v>205801.69187371619</v>
      </c>
      <c r="U53" s="5">
        <f>S53*AB52</f>
        <v>201613.26219754052</v>
      </c>
      <c r="V53" s="5">
        <f t="shared" si="9"/>
        <v>4188.4296761756705</v>
      </c>
      <c r="W53">
        <v>0.01</v>
      </c>
      <c r="X53">
        <v>0.03</v>
      </c>
      <c r="Y53">
        <v>0.03</v>
      </c>
      <c r="Z53" s="5">
        <f t="shared" si="10"/>
        <v>414747.2822349405</v>
      </c>
      <c r="AA53" s="4">
        <f>(AB52-V53)*X53</f>
        <v>414621.62934465526</v>
      </c>
      <c r="AB53" s="5">
        <f t="shared" si="11"/>
        <v>12991352.066575579</v>
      </c>
    </row>
    <row r="54" spans="1:28" x14ac:dyDescent="0.2">
      <c r="A54">
        <f t="shared" si="1"/>
        <v>47</v>
      </c>
      <c r="B54" s="6">
        <f>IFERROR(-PMT($E$2,$E$3-A53,J53),0)</f>
        <v>21927.77753406762</v>
      </c>
      <c r="C54" s="7">
        <f>$E$2*J53</f>
        <v>17749.990634401678</v>
      </c>
      <c r="D54" s="6">
        <f t="shared" si="2"/>
        <v>4177.7868996659417</v>
      </c>
      <c r="E54">
        <v>0.01</v>
      </c>
      <c r="F54">
        <v>0.03</v>
      </c>
      <c r="G54">
        <v>0.03</v>
      </c>
      <c r="H54" s="8">
        <f t="shared" si="3"/>
        <v>86130.160781568979</v>
      </c>
      <c r="I54" s="7">
        <f>(J53-D54)*F54</f>
        <v>86004.827174579012</v>
      </c>
      <c r="J54" s="7">
        <f t="shared" si="4"/>
        <v>2694692.5845298194</v>
      </c>
      <c r="K54">
        <f t="shared" si="5"/>
        <v>4.7824547562924598E-2</v>
      </c>
      <c r="L54" s="8">
        <f t="shared" si="6"/>
        <v>56345385.828988947</v>
      </c>
      <c r="M54" s="4">
        <v>0.01</v>
      </c>
      <c r="N54" s="5">
        <f t="shared" si="7"/>
        <v>-0.5</v>
      </c>
      <c r="O54" s="5">
        <f t="shared" si="8"/>
        <v>-1066161.6052656132</v>
      </c>
      <c r="P54" s="5"/>
      <c r="R54">
        <v>0.01</v>
      </c>
      <c r="S54">
        <f t="shared" si="0"/>
        <v>1.4583333333333334E-2</v>
      </c>
      <c r="T54">
        <f>IFERROR(-PMT(S54,$E$3-A54,AB53),0)</f>
        <v>193451.71928832601</v>
      </c>
      <c r="U54" s="5">
        <f>S54*AB53</f>
        <v>189457.21763756053</v>
      </c>
      <c r="V54" s="5">
        <f t="shared" si="9"/>
        <v>3994.50165076548</v>
      </c>
      <c r="W54">
        <v>0.01</v>
      </c>
      <c r="X54">
        <v>0.03</v>
      </c>
      <c r="Y54">
        <v>0.03</v>
      </c>
      <c r="Z54" s="5">
        <f t="shared" si="10"/>
        <v>389740.56199726736</v>
      </c>
      <c r="AA54" s="4">
        <f>(AB53-V54)*X54</f>
        <v>389620.72694774438</v>
      </c>
      <c r="AB54" s="5">
        <f t="shared" si="11"/>
        <v>12207996.275979804</v>
      </c>
    </row>
    <row r="55" spans="1:28" x14ac:dyDescent="0.2">
      <c r="A55">
        <f t="shared" si="1"/>
        <v>48</v>
      </c>
      <c r="B55" s="6">
        <f>IFERROR(-PMT($E$2,$E$3-A54,J54),0)</f>
        <v>20611.15223090761</v>
      </c>
      <c r="C55" s="7">
        <f>$E$2*J54</f>
        <v>16659.936903855611</v>
      </c>
      <c r="D55" s="6">
        <f t="shared" si="2"/>
        <v>3951.2153270519993</v>
      </c>
      <c r="E55">
        <v>0.01</v>
      </c>
      <c r="F55">
        <v>0.03</v>
      </c>
      <c r="G55">
        <v>0.03</v>
      </c>
      <c r="H55" s="8">
        <f t="shared" si="3"/>
        <v>80840.77753589458</v>
      </c>
      <c r="I55" s="7">
        <f>(J54-D55)*F55</f>
        <v>80722.241076083024</v>
      </c>
      <c r="J55" s="7">
        <f t="shared" si="4"/>
        <v>2529178.3505907902</v>
      </c>
      <c r="K55">
        <f t="shared" si="5"/>
        <v>4.4177105019735298E-2</v>
      </c>
      <c r="L55" s="8">
        <f t="shared" si="6"/>
        <v>57250884.806981511</v>
      </c>
      <c r="M55" s="4">
        <v>0.01</v>
      </c>
      <c r="N55" s="5">
        <f t="shared" si="7"/>
        <v>0.5</v>
      </c>
      <c r="O55" s="5">
        <f t="shared" si="8"/>
        <v>905498.97799256654</v>
      </c>
      <c r="P55" s="5"/>
      <c r="R55">
        <v>0.01</v>
      </c>
      <c r="S55">
        <f t="shared" si="0"/>
        <v>1.4583333333333334E-2</v>
      </c>
      <c r="T55">
        <f>IFERROR(-PMT(S55,$E$3-A55,AB54),0)</f>
        <v>181842.83114156689</v>
      </c>
      <c r="U55" s="5">
        <f>S55*AB54</f>
        <v>178033.27902470547</v>
      </c>
      <c r="V55" s="5">
        <f t="shared" si="9"/>
        <v>3809.5521168614214</v>
      </c>
      <c r="W55">
        <v>0.01</v>
      </c>
      <c r="X55">
        <v>0.03</v>
      </c>
      <c r="Y55">
        <v>0.03</v>
      </c>
      <c r="Z55" s="5">
        <f t="shared" si="10"/>
        <v>366239.88827939413</v>
      </c>
      <c r="AA55" s="4">
        <f>(AB54-V55)*X55</f>
        <v>366125.60171588825</v>
      </c>
      <c r="AB55" s="5">
        <f t="shared" si="11"/>
        <v>11471821.23386766</v>
      </c>
    </row>
    <row r="56" spans="1:28" x14ac:dyDescent="0.2">
      <c r="A56">
        <f t="shared" si="1"/>
        <v>49</v>
      </c>
      <c r="B56" s="6">
        <f>IFERROR(-PMT($E$2,$E$3-A55,J55),0)</f>
        <v>19373.575104539996</v>
      </c>
      <c r="C56" s="7">
        <f>$E$2*J55</f>
        <v>15636.645152527561</v>
      </c>
      <c r="D56" s="6">
        <f t="shared" si="2"/>
        <v>3736.929952012435</v>
      </c>
      <c r="E56">
        <v>0.01</v>
      </c>
      <c r="F56">
        <v>0.03</v>
      </c>
      <c r="G56">
        <v>0.03</v>
      </c>
      <c r="H56" s="8">
        <f t="shared" si="3"/>
        <v>75875.350517723695</v>
      </c>
      <c r="I56" s="7">
        <f>(J55-D56)*F56</f>
        <v>75763.242619163328</v>
      </c>
      <c r="J56" s="7">
        <f t="shared" si="4"/>
        <v>2373802.8275018907</v>
      </c>
      <c r="K56">
        <f t="shared" si="5"/>
        <v>4.2247725760446754E-2</v>
      </c>
      <c r="L56" s="8">
        <f t="shared" si="6"/>
        <v>56187706.788333133</v>
      </c>
      <c r="M56" s="4">
        <v>0.01</v>
      </c>
      <c r="N56" s="5">
        <f t="shared" si="7"/>
        <v>-0.5</v>
      </c>
      <c r="O56" s="5">
        <f t="shared" si="8"/>
        <v>-1063178.0186483776</v>
      </c>
      <c r="P56" s="5"/>
      <c r="R56">
        <v>0.01</v>
      </c>
      <c r="S56">
        <f t="shared" si="0"/>
        <v>1.4583333333333334E-2</v>
      </c>
      <c r="T56">
        <f>IFERROR(-PMT(S56,$E$3-A56,AB55),0)</f>
        <v>170930.55839907238</v>
      </c>
      <c r="U56" s="5">
        <f>S56*AB55</f>
        <v>167297.39299390337</v>
      </c>
      <c r="V56" s="5">
        <f t="shared" si="9"/>
        <v>3633.165405169013</v>
      </c>
      <c r="W56">
        <v>0.01</v>
      </c>
      <c r="X56">
        <v>0.03</v>
      </c>
      <c r="Y56">
        <v>0.03</v>
      </c>
      <c r="Z56" s="5">
        <f t="shared" si="10"/>
        <v>344154.6370160298</v>
      </c>
      <c r="AA56" s="4">
        <f>(AB55-V56)*X56</f>
        <v>344045.64205387473</v>
      </c>
      <c r="AB56" s="5">
        <f t="shared" si="11"/>
        <v>10779987.789392587</v>
      </c>
    </row>
    <row r="57" spans="1:28" x14ac:dyDescent="0.2">
      <c r="A57">
        <f t="shared" si="1"/>
        <v>50</v>
      </c>
      <c r="B57" s="6">
        <f>IFERROR(-PMT($E$2,$E$3-A56,J56),0)</f>
        <v>18210.300578005466</v>
      </c>
      <c r="C57" s="7">
        <f>$E$2*J56</f>
        <v>14676.03598103044</v>
      </c>
      <c r="D57" s="6">
        <f t="shared" si="2"/>
        <v>3534.2645969750265</v>
      </c>
      <c r="E57">
        <v>0.01</v>
      </c>
      <c r="F57">
        <v>0.03</v>
      </c>
      <c r="G57">
        <v>0.03</v>
      </c>
      <c r="H57" s="8">
        <f t="shared" si="3"/>
        <v>71214.084825056721</v>
      </c>
      <c r="I57" s="7">
        <f>(J56-D57)*F57</f>
        <v>71108.056887147468</v>
      </c>
      <c r="J57" s="7">
        <f t="shared" si="4"/>
        <v>2227946.4211927117</v>
      </c>
      <c r="K57">
        <f t="shared" si="5"/>
        <v>3.902470143670575E-2</v>
      </c>
      <c r="L57" s="8">
        <f t="shared" si="6"/>
        <v>57090671.784029476</v>
      </c>
      <c r="M57" s="4">
        <v>0.01</v>
      </c>
      <c r="N57" s="5">
        <f t="shared" si="7"/>
        <v>0.5</v>
      </c>
      <c r="O57" s="5">
        <f t="shared" si="8"/>
        <v>902964.99569634034</v>
      </c>
      <c r="P57" s="5"/>
      <c r="R57">
        <v>0.01</v>
      </c>
      <c r="S57">
        <f t="shared" si="0"/>
        <v>1.4583333333333334E-2</v>
      </c>
      <c r="T57">
        <f>IFERROR(-PMT(S57,$E$3-A57,AB56),0)</f>
        <v>160673.10035168382</v>
      </c>
      <c r="U57" s="5">
        <f>S57*AB56</f>
        <v>157208.15526197522</v>
      </c>
      <c r="V57" s="5">
        <f t="shared" si="9"/>
        <v>3464.9450897086062</v>
      </c>
      <c r="W57">
        <v>0.01</v>
      </c>
      <c r="X57">
        <v>0.03</v>
      </c>
      <c r="Y57">
        <v>0.03</v>
      </c>
      <c r="Z57" s="5">
        <f t="shared" si="10"/>
        <v>323399.63368177757</v>
      </c>
      <c r="AA57" s="4">
        <f>(AB56-V57)*X57</f>
        <v>323295.68532908632</v>
      </c>
      <c r="AB57" s="5">
        <f t="shared" si="11"/>
        <v>10129827.525292013</v>
      </c>
    </row>
    <row r="58" spans="1:28" x14ac:dyDescent="0.2">
      <c r="A58">
        <f t="shared" si="1"/>
        <v>51</v>
      </c>
      <c r="B58" s="6">
        <f>IFERROR(-PMT($E$2,$E$3-A57,J57),0)</f>
        <v>17116.86795182728</v>
      </c>
      <c r="C58" s="7">
        <f>$E$2*J57</f>
        <v>13774.278749023941</v>
      </c>
      <c r="D58" s="6">
        <f t="shared" si="2"/>
        <v>3342.5892028033395</v>
      </c>
      <c r="E58">
        <v>0.01</v>
      </c>
      <c r="F58">
        <v>0.03</v>
      </c>
      <c r="G58">
        <v>0.03</v>
      </c>
      <c r="H58" s="8">
        <f t="shared" si="3"/>
        <v>66838.392635781347</v>
      </c>
      <c r="I58" s="7">
        <f>(J57-D58)*F58</f>
        <v>66738.114959697239</v>
      </c>
      <c r="J58" s="7">
        <f t="shared" si="4"/>
        <v>2091027.3243944296</v>
      </c>
      <c r="K58">
        <f t="shared" si="5"/>
        <v>3.7319468525182968E-2</v>
      </c>
      <c r="L58" s="8">
        <f t="shared" si="6"/>
        <v>56030469.002617657</v>
      </c>
      <c r="M58" s="4">
        <v>0.01</v>
      </c>
      <c r="N58" s="5">
        <f t="shared" si="7"/>
        <v>-0.5</v>
      </c>
      <c r="O58" s="5">
        <f t="shared" si="8"/>
        <v>-1060202.7814118164</v>
      </c>
      <c r="P58" s="5"/>
      <c r="R58">
        <v>0.01</v>
      </c>
      <c r="S58">
        <f t="shared" si="0"/>
        <v>1.4583333333333334E-2</v>
      </c>
      <c r="T58">
        <f>IFERROR(-PMT(S58,$E$3-A58,AB57),0)</f>
        <v>151031.16450747705</v>
      </c>
      <c r="U58" s="5">
        <f>S58*AB57</f>
        <v>147726.65141050852</v>
      </c>
      <c r="V58" s="5">
        <f t="shared" si="9"/>
        <v>3304.513096968527</v>
      </c>
      <c r="W58">
        <v>0.01</v>
      </c>
      <c r="X58">
        <v>0.03</v>
      </c>
      <c r="Y58">
        <v>0.03</v>
      </c>
      <c r="Z58" s="5">
        <f t="shared" si="10"/>
        <v>303894.82575876039</v>
      </c>
      <c r="AA58" s="4">
        <f>(AB57-V58)*X58</f>
        <v>303795.69036585133</v>
      </c>
      <c r="AB58" s="5">
        <f t="shared" si="11"/>
        <v>9518832.4960704334</v>
      </c>
    </row>
    <row r="59" spans="1:28" x14ac:dyDescent="0.2">
      <c r="A59">
        <f t="shared" si="1"/>
        <v>52</v>
      </c>
      <c r="B59" s="6">
        <f>IFERROR(-PMT($E$2,$E$3-A58,J58),0)</f>
        <v>16089.084303746053</v>
      </c>
      <c r="C59" s="7">
        <f>$E$2*J58</f>
        <v>12927.776433068562</v>
      </c>
      <c r="D59" s="6">
        <f t="shared" si="2"/>
        <v>3161.3078706774904</v>
      </c>
      <c r="E59">
        <v>0.01</v>
      </c>
      <c r="F59">
        <v>0.03</v>
      </c>
      <c r="G59">
        <v>0.03</v>
      </c>
      <c r="H59" s="8">
        <f t="shared" si="3"/>
        <v>62730.819731832882</v>
      </c>
      <c r="I59" s="7">
        <f>(J58-D59)*F59</f>
        <v>62635.98049571256</v>
      </c>
      <c r="J59" s="7">
        <f t="shared" si="4"/>
        <v>1962499.2162962067</v>
      </c>
      <c r="K59">
        <f t="shared" si="5"/>
        <v>3.4471595764327914E-2</v>
      </c>
      <c r="L59" s="8">
        <f t="shared" si="6"/>
        <v>56930907.107208855</v>
      </c>
      <c r="M59" s="4">
        <v>0.01</v>
      </c>
      <c r="N59" s="5">
        <f t="shared" si="7"/>
        <v>0.5</v>
      </c>
      <c r="O59" s="5">
        <f t="shared" si="8"/>
        <v>900438.1045911964</v>
      </c>
      <c r="P59" s="5"/>
      <c r="R59">
        <v>0.01</v>
      </c>
      <c r="S59">
        <f t="shared" si="0"/>
        <v>1.4583333333333334E-2</v>
      </c>
      <c r="T59">
        <f>IFERROR(-PMT(S59,$E$3-A59,AB58),0)</f>
        <v>141967.81609065898</v>
      </c>
      <c r="U59" s="5">
        <f>S59*AB58</f>
        <v>138816.30723436049</v>
      </c>
      <c r="V59" s="5">
        <f t="shared" si="9"/>
        <v>3151.5088562984893</v>
      </c>
      <c r="W59">
        <v>0.01</v>
      </c>
      <c r="X59">
        <v>0.03</v>
      </c>
      <c r="Y59">
        <v>0.03</v>
      </c>
      <c r="Z59" s="5">
        <f t="shared" si="10"/>
        <v>285564.97488211299</v>
      </c>
      <c r="AA59" s="4">
        <f>(AB58-V59)*X59</f>
        <v>285470.42961642402</v>
      </c>
      <c r="AB59" s="5">
        <f t="shared" si="11"/>
        <v>8944645.5827155989</v>
      </c>
    </row>
    <row r="60" spans="1:28" x14ac:dyDescent="0.2">
      <c r="A60">
        <f t="shared" si="1"/>
        <v>53</v>
      </c>
      <c r="B60" s="6">
        <f>IFERROR(-PMT($E$2,$E$3-A59,J59),0)</f>
        <v>15123.008414877384</v>
      </c>
      <c r="C60" s="7">
        <f>$E$2*J59</f>
        <v>12133.151404751299</v>
      </c>
      <c r="D60" s="6">
        <f t="shared" si="2"/>
        <v>2989.8570101260848</v>
      </c>
      <c r="E60">
        <v>0.01</v>
      </c>
      <c r="F60">
        <v>0.03</v>
      </c>
      <c r="G60">
        <v>0.03</v>
      </c>
      <c r="H60" s="8">
        <f t="shared" si="3"/>
        <v>58874.976488886197</v>
      </c>
      <c r="I60" s="7">
        <f>(J59-D60)*F60</f>
        <v>58785.280778582419</v>
      </c>
      <c r="J60" s="7">
        <f t="shared" si="4"/>
        <v>1841849.102018612</v>
      </c>
      <c r="K60">
        <f t="shared" si="5"/>
        <v>3.296452624717322E-2</v>
      </c>
      <c r="L60" s="8">
        <f t="shared" si="6"/>
        <v>55873671.237018146</v>
      </c>
      <c r="M60" s="4">
        <v>0.01</v>
      </c>
      <c r="N60" s="5">
        <f t="shared" si="7"/>
        <v>-0.5</v>
      </c>
      <c r="O60" s="5">
        <f t="shared" si="8"/>
        <v>-1057235.8701907094</v>
      </c>
      <c r="P60" s="5"/>
      <c r="R60">
        <v>0.01</v>
      </c>
      <c r="S60">
        <f t="shared" si="0"/>
        <v>1.4583333333333334E-2</v>
      </c>
      <c r="T60">
        <f>IFERROR(-PMT(S60,$E$3-A60,AB59),0)</f>
        <v>133448.33657090287</v>
      </c>
      <c r="U60" s="5">
        <f>S60*AB59</f>
        <v>130442.74808126915</v>
      </c>
      <c r="V60" s="5">
        <f t="shared" si="9"/>
        <v>3005.5884896337229</v>
      </c>
      <c r="W60">
        <v>0.01</v>
      </c>
      <c r="X60">
        <v>0.03</v>
      </c>
      <c r="Y60">
        <v>0.03</v>
      </c>
      <c r="Z60" s="5">
        <f t="shared" si="10"/>
        <v>268339.36748146795</v>
      </c>
      <c r="AA60" s="4">
        <f>(AB59-V60)*X60</f>
        <v>268249.19982677896</v>
      </c>
      <c r="AB60" s="5">
        <f t="shared" si="11"/>
        <v>8405051.4269177187</v>
      </c>
    </row>
    <row r="61" spans="1:28" x14ac:dyDescent="0.2">
      <c r="A61">
        <f t="shared" si="1"/>
        <v>54</v>
      </c>
      <c r="B61" s="6">
        <f>IFERROR(-PMT($E$2,$E$3-A60,J60),0)</f>
        <v>14214.935660685051</v>
      </c>
      <c r="C61" s="7">
        <f>$E$2*J60</f>
        <v>11387.232073230069</v>
      </c>
      <c r="D61" s="6">
        <f t="shared" si="2"/>
        <v>2827.703587454982</v>
      </c>
      <c r="E61">
        <v>0.01</v>
      </c>
      <c r="F61">
        <v>0.03</v>
      </c>
      <c r="G61">
        <v>0.03</v>
      </c>
      <c r="H61" s="8">
        <f t="shared" si="3"/>
        <v>55255.473060558354</v>
      </c>
      <c r="I61" s="7">
        <f>(J60-D61)*F61</f>
        <v>55170.641952934711</v>
      </c>
      <c r="J61" s="7">
        <f t="shared" si="4"/>
        <v>1728595.283417664</v>
      </c>
      <c r="K61">
        <f t="shared" si="5"/>
        <v>3.0448245292697657E-2</v>
      </c>
      <c r="L61" s="8">
        <f t="shared" si="6"/>
        <v>56771589.521851026</v>
      </c>
      <c r="M61" s="4">
        <v>0.01</v>
      </c>
      <c r="N61" s="5">
        <f t="shared" si="7"/>
        <v>0.5</v>
      </c>
      <c r="O61" s="5">
        <f t="shared" si="8"/>
        <v>897918.28483287944</v>
      </c>
      <c r="P61" s="5"/>
      <c r="R61">
        <v>0.01</v>
      </c>
      <c r="S61">
        <f t="shared" si="0"/>
        <v>1.4583333333333334E-2</v>
      </c>
      <c r="T61">
        <f>IFERROR(-PMT(S61,$E$3-A61,AB60),0)</f>
        <v>125440.09068127981</v>
      </c>
      <c r="U61" s="5">
        <f>S61*AB60</f>
        <v>122573.66664255007</v>
      </c>
      <c r="V61" s="5">
        <f t="shared" si="9"/>
        <v>2866.4240387297323</v>
      </c>
      <c r="W61">
        <v>0.01</v>
      </c>
      <c r="X61">
        <v>0.03</v>
      </c>
      <c r="Y61">
        <v>0.03</v>
      </c>
      <c r="Z61" s="5">
        <f t="shared" si="10"/>
        <v>252151.54280753154</v>
      </c>
      <c r="AA61" s="4">
        <f>(AB60-V61)*X61</f>
        <v>252065.55008636962</v>
      </c>
      <c r="AB61" s="5">
        <f t="shared" si="11"/>
        <v>7897967.9099850869</v>
      </c>
    </row>
    <row r="62" spans="1:28" x14ac:dyDescent="0.2">
      <c r="A62">
        <f t="shared" si="1"/>
        <v>55</v>
      </c>
      <c r="B62" s="6">
        <f>IFERROR(-PMT($E$2,$E$3-A61,J61),0)</f>
        <v>13361.383808860322</v>
      </c>
      <c r="C62" s="7">
        <f>$E$2*J61</f>
        <v>10687.040339729709</v>
      </c>
      <c r="D62" s="6">
        <f t="shared" si="2"/>
        <v>2674.3434691306138</v>
      </c>
      <c r="E62">
        <v>0.01</v>
      </c>
      <c r="F62">
        <v>0.03</v>
      </c>
      <c r="G62">
        <v>0.03</v>
      </c>
      <c r="H62" s="8">
        <f t="shared" si="3"/>
        <v>51857.858502529918</v>
      </c>
      <c r="I62" s="7">
        <f>(J61-D62)*F62</f>
        <v>51777.628198455997</v>
      </c>
      <c r="J62" s="7">
        <f t="shared" si="4"/>
        <v>1622285.4532475474</v>
      </c>
      <c r="K62">
        <f t="shared" si="5"/>
        <v>2.9116362355607994E-2</v>
      </c>
      <c r="L62" s="8">
        <f t="shared" si="6"/>
        <v>55717312.260165803</v>
      </c>
      <c r="M62" s="4">
        <v>0.01</v>
      </c>
      <c r="N62" s="5">
        <f t="shared" si="7"/>
        <v>-0.5</v>
      </c>
      <c r="O62" s="5">
        <f t="shared" si="8"/>
        <v>-1054277.2616852224</v>
      </c>
      <c r="P62" s="5"/>
      <c r="R62">
        <v>0.01</v>
      </c>
      <c r="S62">
        <f t="shared" si="0"/>
        <v>1.4583333333333334E-2</v>
      </c>
      <c r="T62">
        <f>IFERROR(-PMT(S62,$E$3-A62,AB61),0)</f>
        <v>117912.40141545309</v>
      </c>
      <c r="U62" s="5">
        <f>S62*AB61</f>
        <v>115178.69868728252</v>
      </c>
      <c r="V62" s="5">
        <f t="shared" si="9"/>
        <v>2733.7027281705668</v>
      </c>
      <c r="W62">
        <v>0.01</v>
      </c>
      <c r="X62">
        <v>0.03</v>
      </c>
      <c r="Y62">
        <v>0.03</v>
      </c>
      <c r="Z62" s="5">
        <f t="shared" si="10"/>
        <v>236939.03729955258</v>
      </c>
      <c r="AA62" s="4">
        <f>(AB61-V62)*X62</f>
        <v>236857.02621770746</v>
      </c>
      <c r="AB62" s="5">
        <f t="shared" si="11"/>
        <v>7421438.1437396556</v>
      </c>
    </row>
    <row r="63" spans="1:28" x14ac:dyDescent="0.2">
      <c r="A63">
        <f t="shared" si="1"/>
        <v>56</v>
      </c>
      <c r="B63" s="6">
        <f>IFERROR(-PMT($E$2,$E$3-A62,J62),0)</f>
        <v>12559.079669673505</v>
      </c>
      <c r="C63" s="7">
        <f>$E$2*J62</f>
        <v>10029.779814702963</v>
      </c>
      <c r="D63" s="6">
        <f t="shared" si="2"/>
        <v>2529.2998549705426</v>
      </c>
      <c r="E63">
        <v>0.01</v>
      </c>
      <c r="F63">
        <v>0.03</v>
      </c>
      <c r="G63">
        <v>0.03</v>
      </c>
      <c r="H63" s="8">
        <f t="shared" si="3"/>
        <v>48668.563597426422</v>
      </c>
      <c r="I63" s="7">
        <f>(J62-D63)*F63</f>
        <v>48592.684601777306</v>
      </c>
      <c r="J63" s="7">
        <f t="shared" si="4"/>
        <v>1522494.9051933731</v>
      </c>
      <c r="K63">
        <f t="shared" si="5"/>
        <v>2.689316049436043E-2</v>
      </c>
      <c r="L63" s="8">
        <f t="shared" si="6"/>
        <v>56612717.776798472</v>
      </c>
      <c r="M63" s="4">
        <v>0.01</v>
      </c>
      <c r="N63" s="5">
        <f t="shared" si="7"/>
        <v>0.5</v>
      </c>
      <c r="O63" s="5">
        <f t="shared" si="8"/>
        <v>895405.51663266739</v>
      </c>
      <c r="P63" s="5"/>
      <c r="R63">
        <v>0.01</v>
      </c>
      <c r="S63">
        <f t="shared" si="0"/>
        <v>1.4583333333333334E-2</v>
      </c>
      <c r="T63">
        <f>IFERROR(-PMT(S63,$E$3-A63,AB62),0)</f>
        <v>110836.43252536506</v>
      </c>
      <c r="U63" s="5">
        <f>S63*AB62</f>
        <v>108229.30626286998</v>
      </c>
      <c r="V63" s="5">
        <f t="shared" si="9"/>
        <v>2607.1262624950759</v>
      </c>
      <c r="W63">
        <v>0.01</v>
      </c>
      <c r="X63">
        <v>0.03</v>
      </c>
      <c r="Y63">
        <v>0.03</v>
      </c>
      <c r="Z63" s="5">
        <f t="shared" si="10"/>
        <v>222643.14431218966</v>
      </c>
      <c r="AA63" s="4">
        <f>(AB62-V63)*X63</f>
        <v>222564.93052431481</v>
      </c>
      <c r="AB63" s="5">
        <f t="shared" si="11"/>
        <v>6973622.9426406557</v>
      </c>
    </row>
    <row r="64" spans="1:28" x14ac:dyDescent="0.2">
      <c r="A64">
        <f t="shared" si="1"/>
        <v>57</v>
      </c>
      <c r="B64" s="6">
        <f>IFERROR(-PMT($E$2,$E$3-A63,J63),0)</f>
        <v>11804.946547630885</v>
      </c>
      <c r="C64" s="7">
        <f>$E$2*J63</f>
        <v>9412.82475135803</v>
      </c>
      <c r="D64" s="6">
        <f t="shared" si="2"/>
        <v>2392.1217962728551</v>
      </c>
      <c r="E64">
        <v>0.01</v>
      </c>
      <c r="F64">
        <v>0.03</v>
      </c>
      <c r="G64">
        <v>0.03</v>
      </c>
      <c r="H64" s="8">
        <f t="shared" si="3"/>
        <v>45674.847155801188</v>
      </c>
      <c r="I64" s="7">
        <f>(J63-D64)*F64</f>
        <v>45603.083501913003</v>
      </c>
      <c r="J64" s="7">
        <f t="shared" si="4"/>
        <v>1428824.852739386</v>
      </c>
      <c r="K64">
        <f t="shared" si="5"/>
        <v>2.5716146248886438E-2</v>
      </c>
      <c r="L64" s="8">
        <f t="shared" si="6"/>
        <v>55561390.844137743</v>
      </c>
      <c r="M64" s="4">
        <v>0.01</v>
      </c>
      <c r="N64" s="5">
        <f t="shared" si="7"/>
        <v>-0.5</v>
      </c>
      <c r="O64" s="5">
        <f t="shared" si="8"/>
        <v>-1051326.9326607252</v>
      </c>
      <c r="P64" s="5"/>
      <c r="R64">
        <v>0.01</v>
      </c>
      <c r="S64">
        <f t="shared" si="0"/>
        <v>1.4583333333333334E-2</v>
      </c>
      <c r="T64">
        <f>IFERROR(-PMT(S64,$E$3-A64,AB63),0)</f>
        <v>104185.07806937097</v>
      </c>
      <c r="U64" s="5">
        <f>S64*AB63</f>
        <v>101698.66791350956</v>
      </c>
      <c r="V64" s="5">
        <f t="shared" si="9"/>
        <v>2486.4101558614057</v>
      </c>
      <c r="W64">
        <v>0.01</v>
      </c>
      <c r="X64">
        <v>0.03</v>
      </c>
      <c r="Y64">
        <v>0.03</v>
      </c>
      <c r="Z64" s="5">
        <f t="shared" si="10"/>
        <v>209208.68827921967</v>
      </c>
      <c r="AA64" s="4">
        <f>(AB63-V64)*X64</f>
        <v>209134.0959745438</v>
      </c>
      <c r="AB64" s="5">
        <f t="shared" si="11"/>
        <v>6552793.7482310301</v>
      </c>
    </row>
    <row r="65" spans="1:28" x14ac:dyDescent="0.2">
      <c r="A65">
        <f t="shared" si="1"/>
        <v>58</v>
      </c>
      <c r="B65" s="6">
        <f>IFERROR(-PMT($E$2,$E$3-A64,J64),0)</f>
        <v>11096.09244634135</v>
      </c>
      <c r="C65" s="7">
        <f>$E$2*J64</f>
        <v>8833.709652061254</v>
      </c>
      <c r="D65" s="6">
        <f t="shared" si="2"/>
        <v>2262.3827942800963</v>
      </c>
      <c r="E65">
        <v>0.01</v>
      </c>
      <c r="F65">
        <v>0.03</v>
      </c>
      <c r="G65">
        <v>0.03</v>
      </c>
      <c r="H65" s="8">
        <f t="shared" si="3"/>
        <v>42864.745582181582</v>
      </c>
      <c r="I65" s="7">
        <f>(J64-D65)*F65</f>
        <v>42796.874098353175</v>
      </c>
      <c r="J65" s="7">
        <f t="shared" si="4"/>
        <v>1340900.8502645714</v>
      </c>
      <c r="K65">
        <f t="shared" si="5"/>
        <v>2.3751974126925667E-2</v>
      </c>
      <c r="L65" s="8">
        <f t="shared" si="6"/>
        <v>56454290.624394961</v>
      </c>
      <c r="M65" s="4">
        <v>0.01</v>
      </c>
      <c r="N65" s="5">
        <f t="shared" si="7"/>
        <v>0.5</v>
      </c>
      <c r="O65" s="5">
        <f t="shared" si="8"/>
        <v>892899.78025721561</v>
      </c>
      <c r="P65" s="5"/>
      <c r="R65">
        <v>0.01</v>
      </c>
      <c r="S65">
        <f t="shared" si="0"/>
        <v>1.4583333333333334E-2</v>
      </c>
      <c r="T65">
        <f>IFERROR(-PMT(S65,$E$3-A65,AB64),0)</f>
        <v>97932.858587779352</v>
      </c>
      <c r="U65" s="5">
        <f>S65*AB64</f>
        <v>95561.575495035853</v>
      </c>
      <c r="V65" s="5">
        <f t="shared" si="9"/>
        <v>2371.2830927434989</v>
      </c>
      <c r="W65">
        <v>0.01</v>
      </c>
      <c r="X65">
        <v>0.03</v>
      </c>
      <c r="Y65">
        <v>0.03</v>
      </c>
      <c r="Z65" s="5">
        <f t="shared" si="10"/>
        <v>196583.81244693088</v>
      </c>
      <c r="AA65" s="4">
        <f>(AB64-V65)*X65</f>
        <v>196512.67395414857</v>
      </c>
      <c r="AB65" s="5">
        <f t="shared" si="11"/>
        <v>6157325.9787372071</v>
      </c>
    </row>
    <row r="66" spans="1:28" x14ac:dyDescent="0.2">
      <c r="A66">
        <f t="shared" si="1"/>
        <v>59</v>
      </c>
      <c r="B66" s="6">
        <f>IFERROR(-PMT($E$2,$E$3-A65,J65),0)</f>
        <v>10429.798981383505</v>
      </c>
      <c r="C66" s="7">
        <f>$E$2*J65</f>
        <v>8290.1195067607132</v>
      </c>
      <c r="D66" s="6">
        <f t="shared" si="2"/>
        <v>2139.6794746227915</v>
      </c>
      <c r="E66">
        <v>0.01</v>
      </c>
      <c r="F66">
        <v>0.03</v>
      </c>
      <c r="G66">
        <v>0.03</v>
      </c>
      <c r="H66" s="8">
        <f t="shared" si="3"/>
        <v>40227.025507937142</v>
      </c>
      <c r="I66" s="7">
        <f>(J65-D66)*F66</f>
        <v>40162.83512369846</v>
      </c>
      <c r="J66" s="7">
        <f t="shared" si="4"/>
        <v>1258371.310158313</v>
      </c>
      <c r="K66">
        <f t="shared" si="5"/>
        <v>2.2711862441309998E-2</v>
      </c>
      <c r="L66" s="8">
        <f t="shared" si="6"/>
        <v>55405905.764447354</v>
      </c>
      <c r="M66" s="4">
        <v>0.01</v>
      </c>
      <c r="N66" s="5">
        <f t="shared" si="7"/>
        <v>-0.5</v>
      </c>
      <c r="O66" s="5">
        <f t="shared" si="8"/>
        <v>-1048384.8599476074</v>
      </c>
      <c r="P66" s="5"/>
      <c r="R66">
        <v>0.01</v>
      </c>
      <c r="S66">
        <f t="shared" si="0"/>
        <v>1.4583333333333334E-2</v>
      </c>
      <c r="T66">
        <f>IFERROR(-PMT(S66,$E$3-A66,AB65),0)</f>
        <v>92055.823508140835</v>
      </c>
      <c r="U66" s="5">
        <f>S66*AB65</f>
        <v>89794.337189917598</v>
      </c>
      <c r="V66" s="5">
        <f t="shared" si="9"/>
        <v>2261.4863182232366</v>
      </c>
      <c r="W66">
        <v>0.01</v>
      </c>
      <c r="X66">
        <v>0.03</v>
      </c>
      <c r="Y66">
        <v>0.03</v>
      </c>
      <c r="Z66" s="5">
        <f t="shared" si="10"/>
        <v>184719.77936211621</v>
      </c>
      <c r="AA66" s="4">
        <f>(AB65-V66)*X66</f>
        <v>184651.93477256951</v>
      </c>
      <c r="AB66" s="5">
        <f t="shared" si="11"/>
        <v>5785692.7782842983</v>
      </c>
    </row>
    <row r="67" spans="1:28" x14ac:dyDescent="0.2">
      <c r="A67">
        <f t="shared" si="1"/>
        <v>60</v>
      </c>
      <c r="B67" s="6">
        <f>IFERROR(-PMT($E$2,$E$3-A66,J66),0)</f>
        <v>9803.5109586776634</v>
      </c>
      <c r="C67" s="7">
        <f>$E$2*J66</f>
        <v>7779.8806250537709</v>
      </c>
      <c r="D67" s="6">
        <f t="shared" si="2"/>
        <v>2023.6303336238925</v>
      </c>
      <c r="E67">
        <v>0.01</v>
      </c>
      <c r="F67">
        <v>0.03</v>
      </c>
      <c r="G67">
        <v>0.03</v>
      </c>
      <c r="H67" s="8">
        <f t="shared" si="3"/>
        <v>37751.139304749391</v>
      </c>
      <c r="I67" s="7">
        <f>(J66-D67)*F67</f>
        <v>37690.430394740673</v>
      </c>
      <c r="J67" s="7">
        <f t="shared" si="4"/>
        <v>1180906.110125199</v>
      </c>
      <c r="K67">
        <f t="shared" si="5"/>
        <v>2.0976617771588647E-2</v>
      </c>
      <c r="L67" s="8">
        <f t="shared" si="6"/>
        <v>56296306.820475757</v>
      </c>
      <c r="M67" s="4">
        <v>0.01</v>
      </c>
      <c r="N67" s="5">
        <f t="shared" si="7"/>
        <v>0.5</v>
      </c>
      <c r="O67" s="5">
        <f t="shared" si="8"/>
        <v>890401.05602840218</v>
      </c>
      <c r="P67" s="5"/>
      <c r="R67">
        <v>0.01</v>
      </c>
      <c r="S67">
        <f t="shared" si="0"/>
        <v>1.4583333333333334E-2</v>
      </c>
      <c r="T67">
        <f>IFERROR(-PMT(S67,$E$3-A67,AB66),0)</f>
        <v>86531.459406487265</v>
      </c>
      <c r="U67" s="5">
        <f>S67*AB66</f>
        <v>84374.686349979354</v>
      </c>
      <c r="V67" s="5">
        <f t="shared" si="9"/>
        <v>2156.773056507911</v>
      </c>
      <c r="W67">
        <v>0.01</v>
      </c>
      <c r="X67">
        <v>0.03</v>
      </c>
      <c r="Y67">
        <v>0.03</v>
      </c>
      <c r="Z67" s="5">
        <f t="shared" si="10"/>
        <v>173570.78334852893</v>
      </c>
      <c r="AA67" s="4">
        <f>(AB66-V67)*X67</f>
        <v>173506.08015683369</v>
      </c>
      <c r="AB67" s="5">
        <f t="shared" si="11"/>
        <v>5436459.1417224277</v>
      </c>
    </row>
    <row r="68" spans="1:28" x14ac:dyDescent="0.2">
      <c r="A68">
        <f t="shared" si="1"/>
        <v>61</v>
      </c>
      <c r="B68" s="6">
        <f>IFERROR(-PMT($E$2,$E$3-A67,J67),0)</f>
        <v>9214.8265784175746</v>
      </c>
      <c r="C68" s="7">
        <f>$E$2*J67</f>
        <v>7300.9520258490429</v>
      </c>
      <c r="D68" s="6">
        <f t="shared" si="2"/>
        <v>1913.8745525685317</v>
      </c>
      <c r="E68">
        <v>0.01</v>
      </c>
      <c r="F68">
        <v>0.03</v>
      </c>
      <c r="G68">
        <v>0.03</v>
      </c>
      <c r="H68" s="8">
        <f t="shared" si="3"/>
        <v>35427.18330375597</v>
      </c>
      <c r="I68" s="7">
        <f>(J67-D68)*F68</f>
        <v>35369.767067178916</v>
      </c>
      <c r="J68" s="7">
        <f t="shared" si="4"/>
        <v>1108195.2852016957</v>
      </c>
      <c r="K68">
        <f t="shared" si="5"/>
        <v>2.0057522533451881E-2</v>
      </c>
      <c r="L68" s="8">
        <f t="shared" si="6"/>
        <v>55250855.800034657</v>
      </c>
      <c r="M68" s="4">
        <v>0.01</v>
      </c>
      <c r="N68" s="5">
        <f t="shared" si="7"/>
        <v>-0.5</v>
      </c>
      <c r="O68" s="5">
        <f t="shared" si="8"/>
        <v>-1045451.0204410978</v>
      </c>
      <c r="P68" s="5"/>
      <c r="R68">
        <v>0.01</v>
      </c>
      <c r="S68">
        <f t="shared" si="0"/>
        <v>1.4583333333333334E-2</v>
      </c>
      <c r="T68">
        <f>IFERROR(-PMT(S68,$E$3-A68,AB67),0)</f>
        <v>81338.603773151859</v>
      </c>
      <c r="U68" s="5">
        <f>S68*AB67</f>
        <v>79281.695816785403</v>
      </c>
      <c r="V68" s="5">
        <f t="shared" si="9"/>
        <v>2056.9079563664563</v>
      </c>
      <c r="W68">
        <v>0.01</v>
      </c>
      <c r="X68">
        <v>0.03</v>
      </c>
      <c r="Y68">
        <v>0.03</v>
      </c>
      <c r="Z68" s="5">
        <f t="shared" si="10"/>
        <v>163093.77425167282</v>
      </c>
      <c r="AA68" s="4">
        <f>(AB67-V68)*X68</f>
        <v>163032.06701298183</v>
      </c>
      <c r="AB68" s="5">
        <f t="shared" si="11"/>
        <v>5108276.3925014073</v>
      </c>
    </row>
    <row r="69" spans="1:28" x14ac:dyDescent="0.2">
      <c r="A69">
        <f t="shared" si="1"/>
        <v>62</v>
      </c>
      <c r="B69" s="6">
        <f>IFERROR(-PMT($E$2,$E$3-A68,J68),0)</f>
        <v>8661.4882270143189</v>
      </c>
      <c r="C69" s="7">
        <f>$E$2*J68</f>
        <v>6851.4173507594842</v>
      </c>
      <c r="D69" s="6">
        <f t="shared" si="2"/>
        <v>1810.0708762548347</v>
      </c>
      <c r="E69">
        <v>0.01</v>
      </c>
      <c r="F69">
        <v>0.03</v>
      </c>
      <c r="G69">
        <v>0.03</v>
      </c>
      <c r="H69" s="8">
        <f t="shared" si="3"/>
        <v>33245.858556050873</v>
      </c>
      <c r="I69" s="7">
        <f>(J68-D69)*F69</f>
        <v>33191.556429763223</v>
      </c>
      <c r="J69" s="7">
        <f t="shared" si="4"/>
        <v>1039947.7993396266</v>
      </c>
      <c r="K69">
        <f t="shared" si="5"/>
        <v>1.8524593425522425E-2</v>
      </c>
      <c r="L69" s="8">
        <f t="shared" si="6"/>
        <v>56138765.124357827</v>
      </c>
      <c r="M69" s="4">
        <v>0.01</v>
      </c>
      <c r="N69" s="5">
        <f t="shared" si="7"/>
        <v>0.5</v>
      </c>
      <c r="O69" s="5">
        <f t="shared" si="8"/>
        <v>887909.32432317268</v>
      </c>
      <c r="P69" s="5"/>
      <c r="R69">
        <v>0.01</v>
      </c>
      <c r="S69">
        <f t="shared" si="0"/>
        <v>1.4583333333333334E-2</v>
      </c>
      <c r="T69">
        <f>IFERROR(-PMT(S69,$E$3-A69,AB68),0)</f>
        <v>76457.363952884014</v>
      </c>
      <c r="U69" s="5">
        <f>S69*AB68</f>
        <v>74495.697390645524</v>
      </c>
      <c r="V69" s="5">
        <f t="shared" si="9"/>
        <v>1961.6665622384899</v>
      </c>
      <c r="W69">
        <v>0.01</v>
      </c>
      <c r="X69">
        <v>0.03</v>
      </c>
      <c r="Y69">
        <v>0.03</v>
      </c>
      <c r="Z69" s="5">
        <f t="shared" si="10"/>
        <v>153248.29177504222</v>
      </c>
      <c r="AA69" s="4">
        <f>(AB68-V69)*X69</f>
        <v>153189.44177817504</v>
      </c>
      <c r="AB69" s="5">
        <f t="shared" si="11"/>
        <v>4799876.9923859518</v>
      </c>
    </row>
    <row r="70" spans="1:28" x14ac:dyDescent="0.2">
      <c r="A70">
        <f t="shared" si="1"/>
        <v>63</v>
      </c>
      <c r="B70" s="6">
        <f>IFERROR(-PMT($E$2,$E$3-A69,J69),0)</f>
        <v>8141.3738217583305</v>
      </c>
      <c r="C70" s="7">
        <f>$E$2*J69</f>
        <v>6429.4772694172416</v>
      </c>
      <c r="D70" s="6">
        <f t="shared" si="2"/>
        <v>1711.8965523410889</v>
      </c>
      <c r="E70">
        <v>0.01</v>
      </c>
      <c r="F70">
        <v>0.03</v>
      </c>
      <c r="G70">
        <v>0.03</v>
      </c>
      <c r="H70" s="8">
        <f t="shared" si="3"/>
        <v>31198.433980188795</v>
      </c>
      <c r="I70" s="7">
        <f>(J69-D70)*F70</f>
        <v>31147.077083618566</v>
      </c>
      <c r="J70" s="7">
        <f t="shared" si="4"/>
        <v>975890.3917234781</v>
      </c>
      <c r="K70">
        <f t="shared" si="5"/>
        <v>1.7712468154780791E-2</v>
      </c>
      <c r="L70" s="8">
        <f t="shared" si="6"/>
        <v>55096239.733256742</v>
      </c>
      <c r="M70" s="4">
        <v>0.01</v>
      </c>
      <c r="N70" s="5">
        <f t="shared" si="7"/>
        <v>-0.5</v>
      </c>
      <c r="O70" s="5">
        <f t="shared" si="8"/>
        <v>-1042525.3911010821</v>
      </c>
      <c r="P70" s="5"/>
      <c r="R70">
        <v>0.01</v>
      </c>
      <c r="S70">
        <f t="shared" si="0"/>
        <v>1.4583333333333334E-2</v>
      </c>
      <c r="T70">
        <f>IFERROR(-PMT(S70,$E$3-A70,AB69),0)</f>
        <v>71869.040948789116</v>
      </c>
      <c r="U70" s="5">
        <f>S70*AB69</f>
        <v>69998.206138961803</v>
      </c>
      <c r="V70" s="5">
        <f t="shared" si="9"/>
        <v>1870.8348098273127</v>
      </c>
      <c r="W70">
        <v>0.01</v>
      </c>
      <c r="X70">
        <v>0.03</v>
      </c>
      <c r="Y70">
        <v>0.03</v>
      </c>
      <c r="Z70" s="5">
        <f t="shared" si="10"/>
        <v>143996.30977157856</v>
      </c>
      <c r="AA70" s="4">
        <f>(AB69-V70)*X70</f>
        <v>143940.18472728372</v>
      </c>
      <c r="AB70" s="5">
        <f t="shared" si="11"/>
        <v>4510069.6630772613</v>
      </c>
    </row>
    <row r="71" spans="1:28" x14ac:dyDescent="0.2">
      <c r="A71">
        <f t="shared" si="1"/>
        <v>64</v>
      </c>
      <c r="B71" s="6">
        <f>IFERROR(-PMT($E$2,$E$3-A70,J70),0)</f>
        <v>7652.4886750239866</v>
      </c>
      <c r="C71" s="7">
        <f>$E$2*J70</f>
        <v>6033.4423468304039</v>
      </c>
      <c r="D71" s="6">
        <f t="shared" si="2"/>
        <v>1619.0463281935827</v>
      </c>
      <c r="E71">
        <v>0.01</v>
      </c>
      <c r="F71">
        <v>0.03</v>
      </c>
      <c r="G71">
        <v>0.03</v>
      </c>
      <c r="H71" s="8">
        <f t="shared" si="3"/>
        <v>29276.711751704341</v>
      </c>
      <c r="I71" s="7">
        <f>(J70-D71)*F71</f>
        <v>29228.140361858532</v>
      </c>
      <c r="J71" s="7">
        <f t="shared" si="4"/>
        <v>915766.4932817216</v>
      </c>
      <c r="K71">
        <f t="shared" si="5"/>
        <v>1.6358329191382377E-2</v>
      </c>
      <c r="L71" s="8">
        <f t="shared" si="6"/>
        <v>55981664.298830129</v>
      </c>
      <c r="M71" s="4">
        <v>0.01</v>
      </c>
      <c r="N71" s="5">
        <f t="shared" si="7"/>
        <v>0.5</v>
      </c>
      <c r="O71" s="5">
        <f t="shared" si="8"/>
        <v>885424.56557338685</v>
      </c>
      <c r="P71" s="5"/>
      <c r="R71">
        <v>0.01</v>
      </c>
      <c r="S71">
        <f t="shared" si="0"/>
        <v>1.4583333333333334E-2</v>
      </c>
      <c r="T71">
        <f>IFERROR(-PMT(S71,$E$3-A71,AB70),0)</f>
        <v>67556.057798253998</v>
      </c>
      <c r="U71" s="5">
        <f>S71*AB70</f>
        <v>65771.849253210064</v>
      </c>
      <c r="V71" s="5">
        <f t="shared" si="9"/>
        <v>1784.2085450439336</v>
      </c>
      <c r="W71">
        <v>0.01</v>
      </c>
      <c r="X71">
        <v>0.03</v>
      </c>
      <c r="Y71">
        <v>0.03</v>
      </c>
      <c r="Z71" s="5">
        <f t="shared" si="10"/>
        <v>135302.08989231783</v>
      </c>
      <c r="AA71" s="4">
        <f>(AB70-V71)*X71</f>
        <v>135248.56363596651</v>
      </c>
      <c r="AB71" s="5">
        <f t="shared" si="11"/>
        <v>4237734.801003933</v>
      </c>
    </row>
    <row r="72" spans="1:28" x14ac:dyDescent="0.2">
      <c r="A72">
        <f t="shared" si="1"/>
        <v>65</v>
      </c>
      <c r="B72" s="6">
        <f>IFERROR(-PMT($E$2,$E$3-A71,J71),0)</f>
        <v>7192.9578468322297</v>
      </c>
      <c r="C72" s="7">
        <f>$E$2*J71</f>
        <v>5661.7263447142441</v>
      </c>
      <c r="D72" s="6">
        <f t="shared" si="2"/>
        <v>1531.2315021179857</v>
      </c>
      <c r="E72">
        <v>0.01</v>
      </c>
      <c r="F72">
        <v>0.03</v>
      </c>
      <c r="G72">
        <v>0.03</v>
      </c>
      <c r="H72" s="8">
        <f t="shared" si="3"/>
        <v>27472.994798451648</v>
      </c>
      <c r="I72" s="7">
        <f>(J71-D72)*F72</f>
        <v>27427.057853388109</v>
      </c>
      <c r="J72" s="7">
        <f t="shared" si="4"/>
        <v>859335.20912776387</v>
      </c>
      <c r="K72">
        <f t="shared" si="5"/>
        <v>1.5640754391415653E-2</v>
      </c>
      <c r="L72" s="8">
        <f t="shared" si="6"/>
        <v>54942056.349878207</v>
      </c>
      <c r="M72" s="4">
        <v>0.01</v>
      </c>
      <c r="N72" s="5">
        <f t="shared" si="7"/>
        <v>-0.5</v>
      </c>
      <c r="O72" s="5">
        <f t="shared" si="8"/>
        <v>-1039607.9489519226</v>
      </c>
      <c r="P72" s="5"/>
      <c r="R72">
        <v>0.01</v>
      </c>
      <c r="S72">
        <f t="shared" ref="S72:S135" si="12">R72+$T$2</f>
        <v>1.4583333333333334E-2</v>
      </c>
      <c r="T72">
        <f>IFERROR(-PMT(S72,$E$3-A72,AB71),0)</f>
        <v>63501.892246527932</v>
      </c>
      <c r="U72" s="5">
        <f>S72*AB71</f>
        <v>61800.299181307353</v>
      </c>
      <c r="V72" s="5">
        <f t="shared" si="9"/>
        <v>1701.5930652205789</v>
      </c>
      <c r="W72">
        <v>0.01</v>
      </c>
      <c r="X72">
        <v>0.03</v>
      </c>
      <c r="Y72">
        <v>0.03</v>
      </c>
      <c r="Z72" s="5">
        <f t="shared" si="10"/>
        <v>127132.04403011798</v>
      </c>
      <c r="AA72" s="4">
        <f>(AB71-V72)*X72</f>
        <v>127080.99623816136</v>
      </c>
      <c r="AB72" s="5">
        <f t="shared" si="11"/>
        <v>3981820.1676704329</v>
      </c>
    </row>
    <row r="73" spans="1:28" x14ac:dyDescent="0.2">
      <c r="A73">
        <f t="shared" ref="A73:A136" si="13">A72+1</f>
        <v>66</v>
      </c>
      <c r="B73" s="6">
        <f>IFERROR(-PMT($E$2,$E$3-A72,J72),0)</f>
        <v>6761.0189564585708</v>
      </c>
      <c r="C73" s="7">
        <f>$E$2*J72</f>
        <v>5312.8399304324003</v>
      </c>
      <c r="D73" s="6">
        <f t="shared" ref="D73:D136" si="14">B73-C73</f>
        <v>1448.1790260261705</v>
      </c>
      <c r="E73">
        <v>0.01</v>
      </c>
      <c r="F73">
        <v>0.03</v>
      </c>
      <c r="G73">
        <v>0.03</v>
      </c>
      <c r="H73" s="8">
        <f t="shared" ref="H73:H136" si="15">G73*J72</f>
        <v>25780.056273832914</v>
      </c>
      <c r="I73" s="7">
        <f>(J72-D73)*F73</f>
        <v>25736.610903052129</v>
      </c>
      <c r="J73" s="7">
        <f t="shared" ref="J73:J136" si="16">J72-D73-I73-H73</f>
        <v>806370.36292485264</v>
      </c>
      <c r="K73">
        <f t="shared" ref="K73:K136" si="17">J73/L73</f>
        <v>1.4444609368563177E-2</v>
      </c>
      <c r="L73" s="8">
        <f t="shared" ref="L73:L136" si="18">L72+O73</f>
        <v>55825003.11014387</v>
      </c>
      <c r="M73" s="4">
        <v>0.01</v>
      </c>
      <c r="N73" s="5">
        <f t="shared" ref="N73:N136" si="19">-N72</f>
        <v>0.5</v>
      </c>
      <c r="O73" s="5">
        <f t="shared" ref="O73:O136" si="20">(M73-$J$2)*$J$3*L72+$J$1*SQRT($J$3)*L72*N73</f>
        <v>882946.76026566513</v>
      </c>
      <c r="P73" s="5"/>
      <c r="R73">
        <v>0.01</v>
      </c>
      <c r="S73">
        <f t="shared" si="12"/>
        <v>1.4583333333333334E-2</v>
      </c>
      <c r="T73">
        <f>IFERROR(-PMT(S73,$E$3-A73,AB72),0)</f>
        <v>59691.013460090406</v>
      </c>
      <c r="U73" s="5">
        <f>S73*AB72</f>
        <v>58068.210778527151</v>
      </c>
      <c r="V73" s="5">
        <f t="shared" ref="V73:V136" si="21">T73-U73</f>
        <v>1622.8026815632547</v>
      </c>
      <c r="W73">
        <v>0.01</v>
      </c>
      <c r="X73">
        <v>0.03</v>
      </c>
      <c r="Y73">
        <v>0.03</v>
      </c>
      <c r="Z73" s="5">
        <f t="shared" ref="Z73:Z136" si="22">AB72*Y73</f>
        <v>119454.60503011299</v>
      </c>
      <c r="AA73" s="4">
        <f>(AB72-V73)*X73</f>
        <v>119405.92094966608</v>
      </c>
      <c r="AB73" s="5">
        <f t="shared" ref="AB73:AB136" si="23">AB72-V73-AA73-Z73</f>
        <v>3741336.8390090903</v>
      </c>
    </row>
    <row r="74" spans="1:28" x14ac:dyDescent="0.2">
      <c r="A74">
        <f t="shared" si="13"/>
        <v>67</v>
      </c>
      <c r="B74" s="6">
        <f>IFERROR(-PMT($E$2,$E$3-A73,J73),0)</f>
        <v>6355.0154255330817</v>
      </c>
      <c r="C74" s="7">
        <f>$E$2*J73</f>
        <v>4985.384768782902</v>
      </c>
      <c r="D74" s="6">
        <f t="shared" si="14"/>
        <v>1369.6306567501797</v>
      </c>
      <c r="E74">
        <v>0.01</v>
      </c>
      <c r="F74">
        <v>0.03</v>
      </c>
      <c r="G74">
        <v>0.03</v>
      </c>
      <c r="H74" s="8">
        <f t="shared" si="15"/>
        <v>24191.110887745577</v>
      </c>
      <c r="I74" s="7">
        <f>(J73-D74)*F74</f>
        <v>24150.021968043075</v>
      </c>
      <c r="J74" s="7">
        <f t="shared" si="16"/>
        <v>756659.59941231378</v>
      </c>
      <c r="K74">
        <f t="shared" si="17"/>
        <v>1.3810604419304671E-2</v>
      </c>
      <c r="L74" s="8">
        <f t="shared" si="18"/>
        <v>54788304.43906159</v>
      </c>
      <c r="M74" s="4">
        <v>0.01</v>
      </c>
      <c r="N74" s="5">
        <f t="shared" si="19"/>
        <v>-0.5</v>
      </c>
      <c r="O74" s="5">
        <f t="shared" si="20"/>
        <v>-1036698.6710822773</v>
      </c>
      <c r="P74" s="5"/>
      <c r="R74">
        <v>0.01</v>
      </c>
      <c r="S74">
        <f t="shared" si="12"/>
        <v>1.4583333333333334E-2</v>
      </c>
      <c r="T74">
        <f>IFERROR(-PMT(S74,$E$3-A74,AB73),0)</f>
        <v>56108.822537409076</v>
      </c>
      <c r="U74" s="5">
        <f>S74*AB73</f>
        <v>54561.162235549236</v>
      </c>
      <c r="V74" s="5">
        <f t="shared" si="21"/>
        <v>1547.6603018598398</v>
      </c>
      <c r="W74">
        <v>0.01</v>
      </c>
      <c r="X74">
        <v>0.03</v>
      </c>
      <c r="Y74">
        <v>0.03</v>
      </c>
      <c r="Z74" s="5">
        <f t="shared" si="22"/>
        <v>112240.10517027271</v>
      </c>
      <c r="AA74" s="4">
        <f>(AB73-V74)*X74</f>
        <v>112193.67536121691</v>
      </c>
      <c r="AB74" s="5">
        <f t="shared" si="23"/>
        <v>3515355.3981757406</v>
      </c>
    </row>
    <row r="75" spans="1:28" x14ac:dyDescent="0.2">
      <c r="A75">
        <f t="shared" si="13"/>
        <v>68</v>
      </c>
      <c r="B75" s="6">
        <f>IFERROR(-PMT($E$2,$E$3-A74,J74),0)</f>
        <v>5973.3901267327738</v>
      </c>
      <c r="C75" s="7">
        <f>$E$2*J74</f>
        <v>4678.0479733666307</v>
      </c>
      <c r="D75" s="6">
        <f t="shared" si="14"/>
        <v>1295.3421533661431</v>
      </c>
      <c r="E75">
        <v>0.01</v>
      </c>
      <c r="F75">
        <v>0.03</v>
      </c>
      <c r="G75">
        <v>0.03</v>
      </c>
      <c r="H75" s="8">
        <f t="shared" si="15"/>
        <v>22699.787982369413</v>
      </c>
      <c r="I75" s="7">
        <f>(J74-D75)*F75</f>
        <v>22660.927717768427</v>
      </c>
      <c r="J75" s="7">
        <f t="shared" si="16"/>
        <v>710003.54155880969</v>
      </c>
      <c r="K75">
        <f t="shared" si="17"/>
        <v>1.2754070367186753E-2</v>
      </c>
      <c r="L75" s="8">
        <f t="shared" si="18"/>
        <v>55668780.328002825</v>
      </c>
      <c r="M75" s="4">
        <v>0.01</v>
      </c>
      <c r="N75" s="5">
        <f t="shared" si="19"/>
        <v>0.5</v>
      </c>
      <c r="O75" s="5">
        <f t="shared" si="20"/>
        <v>880475.88894123409</v>
      </c>
      <c r="P75" s="5"/>
      <c r="R75">
        <v>0.01</v>
      </c>
      <c r="S75">
        <f t="shared" si="12"/>
        <v>1.4583333333333334E-2</v>
      </c>
      <c r="T75">
        <f>IFERROR(-PMT(S75,$E$3-A75,AB74),0)</f>
        <v>52741.596589235647</v>
      </c>
      <c r="U75" s="5">
        <f>S75*AB74</f>
        <v>51265.599556729554</v>
      </c>
      <c r="V75" s="5">
        <f t="shared" si="21"/>
        <v>1475.9970325060931</v>
      </c>
      <c r="W75">
        <v>0.01</v>
      </c>
      <c r="X75">
        <v>0.03</v>
      </c>
      <c r="Y75">
        <v>0.03</v>
      </c>
      <c r="Z75" s="5">
        <f t="shared" si="22"/>
        <v>105460.66194527221</v>
      </c>
      <c r="AA75" s="4">
        <f>(AB74-V75)*X75</f>
        <v>105416.38203429704</v>
      </c>
      <c r="AB75" s="5">
        <f t="shared" si="23"/>
        <v>3303002.3571636654</v>
      </c>
    </row>
    <row r="76" spans="1:28" x14ac:dyDescent="0.2">
      <c r="A76">
        <f t="shared" si="13"/>
        <v>69</v>
      </c>
      <c r="B76" s="6">
        <f>IFERROR(-PMT($E$2,$E$3-A75,J75),0)</f>
        <v>5614.6794137213037</v>
      </c>
      <c r="C76" s="7">
        <f>$E$2*J75</f>
        <v>4389.5968956873412</v>
      </c>
      <c r="D76" s="6">
        <f t="shared" si="14"/>
        <v>1225.0825180339625</v>
      </c>
      <c r="E76">
        <v>0.01</v>
      </c>
      <c r="F76">
        <v>0.03</v>
      </c>
      <c r="G76">
        <v>0.03</v>
      </c>
      <c r="H76" s="8">
        <f t="shared" si="15"/>
        <v>21300.106246764291</v>
      </c>
      <c r="I76" s="7">
        <f>(J75-D76)*F76</f>
        <v>21263.353771223272</v>
      </c>
      <c r="J76" s="7">
        <f t="shared" si="16"/>
        <v>666214.99902278825</v>
      </c>
      <c r="K76">
        <f t="shared" si="17"/>
        <v>1.2193927131679843E-2</v>
      </c>
      <c r="L76" s="8">
        <f t="shared" si="18"/>
        <v>54634982.793357901</v>
      </c>
      <c r="M76" s="4">
        <v>0.01</v>
      </c>
      <c r="N76" s="5">
        <f t="shared" si="19"/>
        <v>-0.5</v>
      </c>
      <c r="O76" s="5">
        <f t="shared" si="20"/>
        <v>-1033797.5346449206</v>
      </c>
      <c r="P76" s="5"/>
      <c r="R76">
        <v>0.01</v>
      </c>
      <c r="S76">
        <f t="shared" si="12"/>
        <v>1.4583333333333334E-2</v>
      </c>
      <c r="T76">
        <f>IFERROR(-PMT(S76,$E$3-A76,AB75),0)</f>
        <v>49576.436174258852</v>
      </c>
      <c r="U76" s="5">
        <f>S76*AB75</f>
        <v>48168.784375303454</v>
      </c>
      <c r="V76" s="5">
        <f t="shared" si="21"/>
        <v>1407.6517989553977</v>
      </c>
      <c r="W76">
        <v>0.01</v>
      </c>
      <c r="X76">
        <v>0.03</v>
      </c>
      <c r="Y76">
        <v>0.03</v>
      </c>
      <c r="Z76" s="5">
        <f t="shared" si="22"/>
        <v>99090.070714909962</v>
      </c>
      <c r="AA76" s="4">
        <f>(AB75-V76)*X76</f>
        <v>99047.841160941287</v>
      </c>
      <c r="AB76" s="5">
        <f t="shared" si="23"/>
        <v>3103456.7934888583</v>
      </c>
    </row>
    <row r="77" spans="1:28" x14ac:dyDescent="0.2">
      <c r="A77">
        <f t="shared" si="13"/>
        <v>70</v>
      </c>
      <c r="B77" s="6">
        <f>IFERROR(-PMT($E$2,$E$3-A76,J76),0)</f>
        <v>5277.5075094521371</v>
      </c>
      <c r="C77" s="7">
        <f>$E$2*J76</f>
        <v>4118.8742314583887</v>
      </c>
      <c r="D77" s="6">
        <f t="shared" si="14"/>
        <v>1158.6332779937484</v>
      </c>
      <c r="E77">
        <v>0.01</v>
      </c>
      <c r="F77">
        <v>0.03</v>
      </c>
      <c r="G77">
        <v>0.03</v>
      </c>
      <c r="H77" s="8">
        <f t="shared" si="15"/>
        <v>19986.449970683647</v>
      </c>
      <c r="I77" s="7">
        <f>(J76-D77)*F77</f>
        <v>19951.690972343833</v>
      </c>
      <c r="J77" s="7">
        <f t="shared" si="16"/>
        <v>625118.22480176704</v>
      </c>
      <c r="K77">
        <f t="shared" si="17"/>
        <v>1.1260754853746223E-2</v>
      </c>
      <c r="L77" s="8">
        <f t="shared" si="18"/>
        <v>55512994.725553676</v>
      </c>
      <c r="M77" s="4">
        <v>0.01</v>
      </c>
      <c r="N77" s="5">
        <f t="shared" si="19"/>
        <v>0.5</v>
      </c>
      <c r="O77" s="5">
        <f t="shared" si="20"/>
        <v>878011.93219577521</v>
      </c>
      <c r="P77" s="5"/>
      <c r="R77">
        <v>0.01</v>
      </c>
      <c r="S77">
        <f t="shared" si="12"/>
        <v>1.4583333333333334E-2</v>
      </c>
      <c r="T77">
        <f>IFERROR(-PMT(S77,$E$3-A77,AB76),0)</f>
        <v>46601.215888785016</v>
      </c>
      <c r="U77" s="5">
        <f>S77*AB76</f>
        <v>45258.744905045853</v>
      </c>
      <c r="V77" s="5">
        <f t="shared" si="21"/>
        <v>1342.4709837391638</v>
      </c>
      <c r="W77">
        <v>0.01</v>
      </c>
      <c r="X77">
        <v>0.03</v>
      </c>
      <c r="Y77">
        <v>0.03</v>
      </c>
      <c r="Z77" s="5">
        <f t="shared" si="22"/>
        <v>93103.70380466574</v>
      </c>
      <c r="AA77" s="4">
        <f>(AB76-V77)*X77</f>
        <v>93063.429675153573</v>
      </c>
      <c r="AB77" s="5">
        <f t="shared" si="23"/>
        <v>2915947.1890253001</v>
      </c>
    </row>
    <row r="78" spans="1:28" x14ac:dyDescent="0.2">
      <c r="A78">
        <f t="shared" si="13"/>
        <v>71</v>
      </c>
      <c r="B78" s="6">
        <f>IFERROR(-PMT($E$2,$E$3-A77,J77),0)</f>
        <v>4960.5812313248089</v>
      </c>
      <c r="C78" s="7">
        <f>$E$2*J77</f>
        <v>3864.7934248369252</v>
      </c>
      <c r="D78" s="6">
        <f t="shared" si="14"/>
        <v>1095.7878064878837</v>
      </c>
      <c r="E78">
        <v>0.01</v>
      </c>
      <c r="F78">
        <v>0.03</v>
      </c>
      <c r="G78">
        <v>0.03</v>
      </c>
      <c r="H78" s="8">
        <f t="shared" si="15"/>
        <v>18753.546744053012</v>
      </c>
      <c r="I78" s="7">
        <f>(J77-D78)*F78</f>
        <v>18720.673109858373</v>
      </c>
      <c r="J78" s="7">
        <f t="shared" si="16"/>
        <v>586548.21714136773</v>
      </c>
      <c r="K78">
        <f t="shared" si="17"/>
        <v>1.0765890495290425E-2</v>
      </c>
      <c r="L78" s="8">
        <f t="shared" si="18"/>
        <v>54482090.20869711</v>
      </c>
      <c r="M78" s="4">
        <v>0.01</v>
      </c>
      <c r="N78" s="5">
        <f t="shared" si="19"/>
        <v>-0.5</v>
      </c>
      <c r="O78" s="5">
        <f t="shared" si="20"/>
        <v>-1030904.5168565627</v>
      </c>
      <c r="P78" s="5"/>
      <c r="R78">
        <v>0.01</v>
      </c>
      <c r="S78">
        <f t="shared" si="12"/>
        <v>1.4583333333333334E-2</v>
      </c>
      <c r="T78">
        <f>IFERROR(-PMT(S78,$E$3-A78,AB77),0)</f>
        <v>43804.537921196992</v>
      </c>
      <c r="U78" s="5">
        <f>S78*AB77</f>
        <v>42524.229839952292</v>
      </c>
      <c r="V78" s="5">
        <f t="shared" si="21"/>
        <v>1280.3080812447006</v>
      </c>
      <c r="W78">
        <v>0.01</v>
      </c>
      <c r="X78">
        <v>0.03</v>
      </c>
      <c r="Y78">
        <v>0.03</v>
      </c>
      <c r="Z78" s="5">
        <f t="shared" si="22"/>
        <v>87478.415670759001</v>
      </c>
      <c r="AA78" s="4">
        <f>(AB77-V78)*X78</f>
        <v>87440.006428321663</v>
      </c>
      <c r="AB78" s="5">
        <f t="shared" si="23"/>
        <v>2739748.4588449746</v>
      </c>
    </row>
    <row r="79" spans="1:28" x14ac:dyDescent="0.2">
      <c r="A79">
        <f t="shared" si="13"/>
        <v>72</v>
      </c>
      <c r="B79" s="6">
        <f>IFERROR(-PMT($E$2,$E$3-A78,J78),0)</f>
        <v>4662.6850329750378</v>
      </c>
      <c r="C79" s="7">
        <f>$E$2*J78</f>
        <v>3626.3343524765064</v>
      </c>
      <c r="D79" s="6">
        <f t="shared" si="14"/>
        <v>1036.3506804985313</v>
      </c>
      <c r="E79">
        <v>0.01</v>
      </c>
      <c r="F79">
        <v>0.03</v>
      </c>
      <c r="G79">
        <v>0.03</v>
      </c>
      <c r="H79" s="8">
        <f t="shared" si="15"/>
        <v>17596.44651424103</v>
      </c>
      <c r="I79" s="7">
        <f>(J78-D79)*F79</f>
        <v>17565.355993826077</v>
      </c>
      <c r="J79" s="7">
        <f t="shared" si="16"/>
        <v>550350.0639528021</v>
      </c>
      <c r="K79">
        <f t="shared" si="17"/>
        <v>9.9417174116359988E-3</v>
      </c>
      <c r="L79" s="8">
        <f t="shared" si="18"/>
        <v>55357645.079376385</v>
      </c>
      <c r="M79" s="4">
        <v>0.01</v>
      </c>
      <c r="N79" s="5">
        <f t="shared" si="19"/>
        <v>0.5</v>
      </c>
      <c r="O79" s="5">
        <f t="shared" si="20"/>
        <v>875554.87067927094</v>
      </c>
      <c r="P79" s="5"/>
      <c r="R79">
        <v>0.01</v>
      </c>
      <c r="S79">
        <f t="shared" si="12"/>
        <v>1.4583333333333334E-2</v>
      </c>
      <c r="T79">
        <f>IFERROR(-PMT(S79,$E$3-A79,AB78),0)</f>
        <v>41175.68839329714</v>
      </c>
      <c r="U79" s="5">
        <f>S79*AB78</f>
        <v>39954.665024822549</v>
      </c>
      <c r="V79" s="5">
        <f t="shared" si="21"/>
        <v>1221.0233684745908</v>
      </c>
      <c r="W79">
        <v>0.01</v>
      </c>
      <c r="X79">
        <v>0.03</v>
      </c>
      <c r="Y79">
        <v>0.03</v>
      </c>
      <c r="Z79" s="5">
        <f t="shared" si="22"/>
        <v>82192.45376534923</v>
      </c>
      <c r="AA79" s="4">
        <f>(AB78-V79)*X79</f>
        <v>82155.823064294993</v>
      </c>
      <c r="AB79" s="5">
        <f t="shared" si="23"/>
        <v>2574179.1586468555</v>
      </c>
    </row>
    <row r="80" spans="1:28" x14ac:dyDescent="0.2">
      <c r="A80">
        <f t="shared" si="13"/>
        <v>73</v>
      </c>
      <c r="B80" s="6">
        <f>IFERROR(-PMT($E$2,$E$3-A79,J79),0)</f>
        <v>4382.6763436929987</v>
      </c>
      <c r="C80" s="7">
        <f>$E$2*J79</f>
        <v>3402.5392703881994</v>
      </c>
      <c r="D80" s="6">
        <f t="shared" si="14"/>
        <v>980.13707330479929</v>
      </c>
      <c r="E80">
        <v>0.01</v>
      </c>
      <c r="F80">
        <v>0.03</v>
      </c>
      <c r="G80">
        <v>0.03</v>
      </c>
      <c r="H80" s="8">
        <f t="shared" si="15"/>
        <v>16510.501918584061</v>
      </c>
      <c r="I80" s="7">
        <f>(J79-D80)*F80</f>
        <v>16481.097806384918</v>
      </c>
      <c r="J80" s="7">
        <f t="shared" si="16"/>
        <v>516378.32715452829</v>
      </c>
      <c r="K80">
        <f t="shared" si="17"/>
        <v>9.5045442067882742E-3</v>
      </c>
      <c r="L80" s="8">
        <f t="shared" si="18"/>
        <v>54329625.48437871</v>
      </c>
      <c r="M80" s="4">
        <v>0.01</v>
      </c>
      <c r="N80" s="5">
        <f t="shared" si="19"/>
        <v>-0.5</v>
      </c>
      <c r="O80" s="5">
        <f t="shared" si="20"/>
        <v>-1028019.5949976718</v>
      </c>
      <c r="P80" s="5"/>
      <c r="R80">
        <v>0.01</v>
      </c>
      <c r="S80">
        <f t="shared" si="12"/>
        <v>1.4583333333333334E-2</v>
      </c>
      <c r="T80">
        <f>IFERROR(-PMT(S80,$E$3-A80,AB79),0)</f>
        <v>38704.596321314551</v>
      </c>
      <c r="U80" s="5">
        <f>S80*AB79</f>
        <v>37540.112730266643</v>
      </c>
      <c r="V80" s="5">
        <f t="shared" si="21"/>
        <v>1164.4835910479087</v>
      </c>
      <c r="W80">
        <v>0.01</v>
      </c>
      <c r="X80">
        <v>0.03</v>
      </c>
      <c r="Y80">
        <v>0.03</v>
      </c>
      <c r="Z80" s="5">
        <f t="shared" si="22"/>
        <v>77225.374759405662</v>
      </c>
      <c r="AA80" s="4">
        <f>(AB79-V80)*X80</f>
        <v>77190.440251674227</v>
      </c>
      <c r="AB80" s="5">
        <f t="shared" si="23"/>
        <v>2418598.8600447276</v>
      </c>
    </row>
    <row r="81" spans="1:28" x14ac:dyDescent="0.2">
      <c r="A81">
        <f t="shared" si="13"/>
        <v>74</v>
      </c>
      <c r="B81" s="6">
        <f>IFERROR(-PMT($E$2,$E$3-A80,J80),0)</f>
        <v>4119.4811876048025</v>
      </c>
      <c r="C81" s="7">
        <f>$E$2*J80</f>
        <v>3192.5090076328715</v>
      </c>
      <c r="D81" s="6">
        <f t="shared" si="14"/>
        <v>926.97217997193093</v>
      </c>
      <c r="E81">
        <v>0.01</v>
      </c>
      <c r="F81">
        <v>0.03</v>
      </c>
      <c r="G81">
        <v>0.03</v>
      </c>
      <c r="H81" s="8">
        <f t="shared" si="15"/>
        <v>15491.349814635849</v>
      </c>
      <c r="I81" s="7">
        <f>(J80-D81)*F81</f>
        <v>15463.540649236691</v>
      </c>
      <c r="J81" s="7">
        <f t="shared" si="16"/>
        <v>484496.46451068379</v>
      </c>
      <c r="K81">
        <f t="shared" si="17"/>
        <v>8.7766757735217166E-3</v>
      </c>
      <c r="L81" s="8">
        <f t="shared" si="18"/>
        <v>55202730.169474564</v>
      </c>
      <c r="M81" s="4">
        <v>0.01</v>
      </c>
      <c r="N81" s="5">
        <f t="shared" si="19"/>
        <v>0.5</v>
      </c>
      <c r="O81" s="5">
        <f t="shared" si="20"/>
        <v>873104.68509585445</v>
      </c>
      <c r="P81" s="5"/>
      <c r="R81">
        <v>0.01</v>
      </c>
      <c r="S81">
        <f t="shared" si="12"/>
        <v>1.4583333333333334E-2</v>
      </c>
      <c r="T81">
        <f>IFERROR(-PMT(S81,$E$3-A81,AB80),0)</f>
        <v>36381.795039389879</v>
      </c>
      <c r="U81" s="5">
        <f>S81*AB80</f>
        <v>35271.233375652278</v>
      </c>
      <c r="V81" s="5">
        <f t="shared" si="21"/>
        <v>1110.5616637376006</v>
      </c>
      <c r="W81">
        <v>0.01</v>
      </c>
      <c r="X81">
        <v>0.03</v>
      </c>
      <c r="Y81">
        <v>0.03</v>
      </c>
      <c r="Z81" s="5">
        <f t="shared" si="22"/>
        <v>72557.965801341823</v>
      </c>
      <c r="AA81" s="4">
        <f>(AB80-V81)*X81</f>
        <v>72524.648951429699</v>
      </c>
      <c r="AB81" s="5">
        <f t="shared" si="23"/>
        <v>2272405.6836282182</v>
      </c>
    </row>
    <row r="82" spans="1:28" x14ac:dyDescent="0.2">
      <c r="A82">
        <f t="shared" si="13"/>
        <v>75</v>
      </c>
      <c r="B82" s="6">
        <f>IFERROR(-PMT($E$2,$E$3-A81,J81),0)</f>
        <v>3872.0900658245814</v>
      </c>
      <c r="C82" s="7">
        <f>$E$2*J81</f>
        <v>2995.3993918373026</v>
      </c>
      <c r="D82" s="6">
        <f t="shared" si="14"/>
        <v>876.69067398727884</v>
      </c>
      <c r="E82">
        <v>0.01</v>
      </c>
      <c r="F82">
        <v>0.03</v>
      </c>
      <c r="G82">
        <v>0.03</v>
      </c>
      <c r="H82" s="8">
        <f t="shared" si="15"/>
        <v>14534.893935320513</v>
      </c>
      <c r="I82" s="7">
        <f>(J81-D82)*F82</f>
        <v>14508.593215100895</v>
      </c>
      <c r="J82" s="7">
        <f t="shared" si="16"/>
        <v>454576.28668627515</v>
      </c>
      <c r="K82">
        <f t="shared" si="17"/>
        <v>8.3904859612255727E-3</v>
      </c>
      <c r="L82" s="8">
        <f t="shared" si="18"/>
        <v>54177587.423062272</v>
      </c>
      <c r="M82" s="4">
        <v>0.01</v>
      </c>
      <c r="N82" s="5">
        <f t="shared" si="19"/>
        <v>-0.5</v>
      </c>
      <c r="O82" s="5">
        <f t="shared" si="20"/>
        <v>-1025142.7464122954</v>
      </c>
      <c r="P82" s="5"/>
      <c r="R82">
        <v>0.01</v>
      </c>
      <c r="S82">
        <f t="shared" si="12"/>
        <v>1.4583333333333334E-2</v>
      </c>
      <c r="T82">
        <f>IFERROR(-PMT(S82,$E$3-A82,AB81),0)</f>
        <v>34198.385937782616</v>
      </c>
      <c r="U82" s="5">
        <f>S82*AB81</f>
        <v>33139.249552911519</v>
      </c>
      <c r="V82" s="5">
        <f t="shared" si="21"/>
        <v>1059.1363848710971</v>
      </c>
      <c r="W82">
        <v>0.01</v>
      </c>
      <c r="X82">
        <v>0.03</v>
      </c>
      <c r="Y82">
        <v>0.03</v>
      </c>
      <c r="Z82" s="5">
        <f t="shared" si="22"/>
        <v>68172.170508846539</v>
      </c>
      <c r="AA82" s="4">
        <f>(AB81-V82)*X82</f>
        <v>68140.396417300406</v>
      </c>
      <c r="AB82" s="5">
        <f t="shared" si="23"/>
        <v>2135033.9803172001</v>
      </c>
    </row>
    <row r="83" spans="1:28" x14ac:dyDescent="0.2">
      <c r="A83">
        <f t="shared" si="13"/>
        <v>76</v>
      </c>
      <c r="B83" s="6">
        <f>IFERROR(-PMT($E$2,$E$3-A82,J82),0)</f>
        <v>3639.5540857924161</v>
      </c>
      <c r="C83" s="7">
        <f>$E$2*J82</f>
        <v>2810.4178924378962</v>
      </c>
      <c r="D83" s="6">
        <f t="shared" si="14"/>
        <v>829.13619335451995</v>
      </c>
      <c r="E83">
        <v>0.01</v>
      </c>
      <c r="F83">
        <v>0.03</v>
      </c>
      <c r="G83">
        <v>0.03</v>
      </c>
      <c r="H83" s="8">
        <f t="shared" si="15"/>
        <v>13637.288600588254</v>
      </c>
      <c r="I83" s="7">
        <f>(J82-D83)*F83</f>
        <v>13612.414514787619</v>
      </c>
      <c r="J83" s="7">
        <f t="shared" si="16"/>
        <v>426497.44737754477</v>
      </c>
      <c r="K83">
        <f t="shared" si="17"/>
        <v>7.747702367203845E-3</v>
      </c>
      <c r="L83" s="8">
        <f t="shared" si="18"/>
        <v>55048248.779265925</v>
      </c>
      <c r="M83" s="4">
        <v>0.01</v>
      </c>
      <c r="N83" s="5">
        <f t="shared" si="19"/>
        <v>0.5</v>
      </c>
      <c r="O83" s="5">
        <f t="shared" si="20"/>
        <v>870661.35620365664</v>
      </c>
      <c r="P83" s="5"/>
      <c r="R83">
        <v>0.01</v>
      </c>
      <c r="S83">
        <f t="shared" si="12"/>
        <v>1.4583333333333334E-2</v>
      </c>
      <c r="T83">
        <f>IFERROR(-PMT(S83,$E$3-A83,AB82),0)</f>
        <v>32146.004376911638</v>
      </c>
      <c r="U83" s="5">
        <f>S83*AB82</f>
        <v>31135.912212959167</v>
      </c>
      <c r="V83" s="5">
        <f t="shared" si="21"/>
        <v>1010.0921639524713</v>
      </c>
      <c r="W83">
        <v>0.01</v>
      </c>
      <c r="X83">
        <v>0.03</v>
      </c>
      <c r="Y83">
        <v>0.03</v>
      </c>
      <c r="Z83" s="5">
        <f t="shared" si="22"/>
        <v>64051.019409515997</v>
      </c>
      <c r="AA83" s="4">
        <f>(AB82-V83)*X83</f>
        <v>64020.716644597422</v>
      </c>
      <c r="AB83" s="5">
        <f t="shared" si="23"/>
        <v>2005952.1520991342</v>
      </c>
    </row>
    <row r="84" spans="1:28" x14ac:dyDescent="0.2">
      <c r="A84">
        <f t="shared" si="13"/>
        <v>77</v>
      </c>
      <c r="B84" s="6">
        <f>IFERROR(-PMT($E$2,$E$3-A83,J83),0)</f>
        <v>3420.9813229608317</v>
      </c>
      <c r="C84" s="7">
        <f>$E$2*J83</f>
        <v>2636.8204684116708</v>
      </c>
      <c r="D84" s="6">
        <f t="shared" si="14"/>
        <v>784.16085454916083</v>
      </c>
      <c r="E84">
        <v>0.01</v>
      </c>
      <c r="F84">
        <v>0.03</v>
      </c>
      <c r="G84">
        <v>0.03</v>
      </c>
      <c r="H84" s="8">
        <f t="shared" si="15"/>
        <v>12794.923421326343</v>
      </c>
      <c r="I84" s="7">
        <f>(J83-D84)*F84</f>
        <v>12771.398595689869</v>
      </c>
      <c r="J84" s="7">
        <f t="shared" si="16"/>
        <v>400146.96450597944</v>
      </c>
      <c r="K84">
        <f t="shared" si="17"/>
        <v>7.4065662999970149E-3</v>
      </c>
      <c r="L84" s="8">
        <f t="shared" si="18"/>
        <v>54025974.830758043</v>
      </c>
      <c r="M84" s="4">
        <v>0.01</v>
      </c>
      <c r="N84" s="5">
        <f t="shared" si="19"/>
        <v>-0.5</v>
      </c>
      <c r="O84" s="5">
        <f t="shared" si="20"/>
        <v>-1022273.9485078823</v>
      </c>
      <c r="P84" s="5"/>
      <c r="R84">
        <v>0.01</v>
      </c>
      <c r="S84">
        <f t="shared" si="12"/>
        <v>1.4583333333333334E-2</v>
      </c>
      <c r="T84">
        <f>IFERROR(-PMT(S84,$E$3-A84,AB83),0)</f>
        <v>30216.787646672979</v>
      </c>
      <c r="U84" s="5">
        <f>S84*AB83</f>
        <v>29253.468884779042</v>
      </c>
      <c r="V84" s="5">
        <f t="shared" si="21"/>
        <v>963.31876189393734</v>
      </c>
      <c r="W84">
        <v>0.01</v>
      </c>
      <c r="X84">
        <v>0.03</v>
      </c>
      <c r="Y84">
        <v>0.03</v>
      </c>
      <c r="Z84" s="5">
        <f t="shared" si="22"/>
        <v>60178.564562974025</v>
      </c>
      <c r="AA84" s="4">
        <f>(AB83-V84)*X84</f>
        <v>60149.665000117202</v>
      </c>
      <c r="AB84" s="5">
        <f t="shared" si="23"/>
        <v>1884660.603774149</v>
      </c>
    </row>
    <row r="85" spans="1:28" x14ac:dyDescent="0.2">
      <c r="A85">
        <f t="shared" si="13"/>
        <v>78</v>
      </c>
      <c r="B85" s="6">
        <f>IFERROR(-PMT($E$2,$E$3-A84,J84),0)</f>
        <v>3215.5334008831392</v>
      </c>
      <c r="C85" s="7">
        <f>$E$2*J84</f>
        <v>2473.9086080582183</v>
      </c>
      <c r="D85" s="6">
        <f t="shared" si="14"/>
        <v>741.62479282492086</v>
      </c>
      <c r="E85">
        <v>0.01</v>
      </c>
      <c r="F85">
        <v>0.03</v>
      </c>
      <c r="G85">
        <v>0.03</v>
      </c>
      <c r="H85" s="8">
        <f t="shared" si="15"/>
        <v>12004.408935179383</v>
      </c>
      <c r="I85" s="7">
        <f>(J84-D85)*F85</f>
        <v>11982.160191394636</v>
      </c>
      <c r="J85" s="7">
        <f t="shared" si="16"/>
        <v>375418.7705865805</v>
      </c>
      <c r="K85">
        <f t="shared" si="17"/>
        <v>6.8389515225387026E-3</v>
      </c>
      <c r="L85" s="8">
        <f t="shared" si="18"/>
        <v>54894199.695572697</v>
      </c>
      <c r="M85" s="4">
        <v>0.01</v>
      </c>
      <c r="N85" s="5">
        <f t="shared" si="19"/>
        <v>0.5</v>
      </c>
      <c r="O85" s="5">
        <f t="shared" si="20"/>
        <v>868224.86481465539</v>
      </c>
      <c r="P85" s="5"/>
      <c r="R85">
        <v>0.01</v>
      </c>
      <c r="S85">
        <f t="shared" si="12"/>
        <v>1.4583333333333334E-2</v>
      </c>
      <c r="T85">
        <f>IFERROR(-PMT(S85,$E$3-A85,AB84),0)</f>
        <v>28403.344848312776</v>
      </c>
      <c r="U85" s="5">
        <f>S85*AB84</f>
        <v>27484.633805039673</v>
      </c>
      <c r="V85" s="5">
        <f t="shared" si="21"/>
        <v>918.7110432731024</v>
      </c>
      <c r="W85">
        <v>0.01</v>
      </c>
      <c r="X85">
        <v>0.03</v>
      </c>
      <c r="Y85">
        <v>0.03</v>
      </c>
      <c r="Z85" s="5">
        <f t="shared" si="22"/>
        <v>56539.818113224464</v>
      </c>
      <c r="AA85" s="4">
        <f>(AB84-V85)*X85</f>
        <v>56512.256781926277</v>
      </c>
      <c r="AB85" s="5">
        <f t="shared" si="23"/>
        <v>1770689.8178357249</v>
      </c>
    </row>
    <row r="86" spans="1:28" x14ac:dyDescent="0.2">
      <c r="A86">
        <f t="shared" si="13"/>
        <v>79</v>
      </c>
      <c r="B86" s="6">
        <f>IFERROR(-PMT($E$2,$E$3-A85,J85),0)</f>
        <v>3022.4222765940044</v>
      </c>
      <c r="C86" s="7">
        <f>$E$2*J85</f>
        <v>2321.0265491515343</v>
      </c>
      <c r="D86" s="6">
        <f t="shared" si="14"/>
        <v>701.39572744247016</v>
      </c>
      <c r="E86">
        <v>0.01</v>
      </c>
      <c r="F86">
        <v>0.03</v>
      </c>
      <c r="G86">
        <v>0.03</v>
      </c>
      <c r="H86" s="8">
        <f t="shared" si="15"/>
        <v>11262.563117597414</v>
      </c>
      <c r="I86" s="7">
        <f>(J85-D86)*F86</f>
        <v>11241.52124577414</v>
      </c>
      <c r="J86" s="7">
        <f t="shared" si="16"/>
        <v>352213.2904957665</v>
      </c>
      <c r="K86">
        <f t="shared" si="17"/>
        <v>6.537627585509213E-3</v>
      </c>
      <c r="L86" s="8">
        <f t="shared" si="18"/>
        <v>53874786.516817592</v>
      </c>
      <c r="M86" s="4">
        <v>0.01</v>
      </c>
      <c r="N86" s="5">
        <f t="shared" si="19"/>
        <v>-0.5</v>
      </c>
      <c r="O86" s="5">
        <f t="shared" si="20"/>
        <v>-1019413.1787551048</v>
      </c>
      <c r="P86" s="5"/>
      <c r="R86">
        <v>0.01</v>
      </c>
      <c r="S86">
        <f t="shared" si="12"/>
        <v>1.4583333333333334E-2</v>
      </c>
      <c r="T86">
        <f>IFERROR(-PMT(S86,$E$3-A86,AB85),0)</f>
        <v>26698.728583496813</v>
      </c>
      <c r="U86" s="5">
        <f>S86*AB85</f>
        <v>25822.559843437655</v>
      </c>
      <c r="V86" s="5">
        <f t="shared" si="21"/>
        <v>876.16874005915815</v>
      </c>
      <c r="W86">
        <v>0.01</v>
      </c>
      <c r="X86">
        <v>0.03</v>
      </c>
      <c r="Y86">
        <v>0.03</v>
      </c>
      <c r="Z86" s="5">
        <f t="shared" si="22"/>
        <v>53120.694535071743</v>
      </c>
      <c r="AA86" s="4">
        <f>(AB85-V86)*X86</f>
        <v>53094.409472869971</v>
      </c>
      <c r="AB86" s="5">
        <f t="shared" si="23"/>
        <v>1663598.545087724</v>
      </c>
    </row>
    <row r="87" spans="1:28" x14ac:dyDescent="0.2">
      <c r="A87">
        <f t="shared" si="13"/>
        <v>80</v>
      </c>
      <c r="B87" s="6">
        <f>IFERROR(-PMT($E$2,$E$3-A86,J86),0)</f>
        <v>2840.9072189595049</v>
      </c>
      <c r="C87" s="7">
        <f>$E$2*J86</f>
        <v>2177.5586684900763</v>
      </c>
      <c r="D87" s="6">
        <f t="shared" si="14"/>
        <v>663.34855046942857</v>
      </c>
      <c r="E87">
        <v>0.01</v>
      </c>
      <c r="F87">
        <v>0.03</v>
      </c>
      <c r="G87">
        <v>0.03</v>
      </c>
      <c r="H87" s="8">
        <f t="shared" si="15"/>
        <v>10566.398714872994</v>
      </c>
      <c r="I87" s="7">
        <f>(J86-D87)*F87</f>
        <v>10546.498258358912</v>
      </c>
      <c r="J87" s="7">
        <f t="shared" si="16"/>
        <v>330437.04497206514</v>
      </c>
      <c r="K87">
        <f t="shared" si="17"/>
        <v>6.0364182231567119E-3</v>
      </c>
      <c r="L87" s="8">
        <f t="shared" si="18"/>
        <v>54740581.708612114</v>
      </c>
      <c r="M87" s="4">
        <v>0.01</v>
      </c>
      <c r="N87" s="5">
        <f t="shared" si="19"/>
        <v>0.5</v>
      </c>
      <c r="O87" s="5">
        <f t="shared" si="20"/>
        <v>865795.1917945256</v>
      </c>
      <c r="P87" s="5"/>
      <c r="R87">
        <v>0.01</v>
      </c>
      <c r="S87">
        <f t="shared" si="12"/>
        <v>1.4583333333333334E-2</v>
      </c>
      <c r="T87">
        <f>IFERROR(-PMT(S87,$E$3-A87,AB86),0)</f>
        <v>25096.408342139792</v>
      </c>
      <c r="U87" s="5">
        <f>S87*AB86</f>
        <v>24260.812115862642</v>
      </c>
      <c r="V87" s="5">
        <f t="shared" si="21"/>
        <v>835.59622627714998</v>
      </c>
      <c r="W87">
        <v>0.01</v>
      </c>
      <c r="X87">
        <v>0.03</v>
      </c>
      <c r="Y87">
        <v>0.03</v>
      </c>
      <c r="Z87" s="5">
        <f t="shared" si="22"/>
        <v>49907.956352631722</v>
      </c>
      <c r="AA87" s="4">
        <f>(AB86-V87)*X87</f>
        <v>49882.888465843404</v>
      </c>
      <c r="AB87" s="5">
        <f t="shared" si="23"/>
        <v>1562972.1040429717</v>
      </c>
    </row>
    <row r="88" spans="1:28" x14ac:dyDescent="0.2">
      <c r="A88">
        <f t="shared" si="13"/>
        <v>81</v>
      </c>
      <c r="B88" s="6">
        <f>IFERROR(-PMT($E$2,$E$3-A87,J87),0)</f>
        <v>2670.2919684135782</v>
      </c>
      <c r="C88" s="7">
        <f>$E$2*J87</f>
        <v>2042.9270305397929</v>
      </c>
      <c r="D88" s="6">
        <f t="shared" si="14"/>
        <v>627.36493787378527</v>
      </c>
      <c r="E88">
        <v>0.01</v>
      </c>
      <c r="F88">
        <v>0.03</v>
      </c>
      <c r="G88">
        <v>0.03</v>
      </c>
      <c r="H88" s="8">
        <f t="shared" si="15"/>
        <v>9913.1113491619544</v>
      </c>
      <c r="I88" s="7">
        <f>(J87-D88)*F88</f>
        <v>9894.2904010257407</v>
      </c>
      <c r="J88" s="7">
        <f t="shared" si="16"/>
        <v>310002.27828400367</v>
      </c>
      <c r="K88">
        <f t="shared" si="17"/>
        <v>5.7702731630601412E-3</v>
      </c>
      <c r="L88" s="8">
        <f t="shared" si="18"/>
        <v>53724021.293924429</v>
      </c>
      <c r="M88" s="4">
        <v>0.01</v>
      </c>
      <c r="N88" s="5">
        <f t="shared" si="19"/>
        <v>-0.5</v>
      </c>
      <c r="O88" s="5">
        <f t="shared" si="20"/>
        <v>-1016560.4146876822</v>
      </c>
      <c r="P88" s="5"/>
      <c r="R88">
        <v>0.01</v>
      </c>
      <c r="S88">
        <f t="shared" si="12"/>
        <v>1.4583333333333334E-2</v>
      </c>
      <c r="T88">
        <f>IFERROR(-PMT(S88,$E$3-A88,AB87),0)</f>
        <v>23590.245487063905</v>
      </c>
      <c r="U88" s="5">
        <f>S88*AB87</f>
        <v>22793.343183960005</v>
      </c>
      <c r="V88" s="5">
        <f t="shared" si="21"/>
        <v>796.90230310389961</v>
      </c>
      <c r="W88">
        <v>0.01</v>
      </c>
      <c r="X88">
        <v>0.03</v>
      </c>
      <c r="Y88">
        <v>0.03</v>
      </c>
      <c r="Z88" s="5">
        <f t="shared" si="22"/>
        <v>46889.163121289152</v>
      </c>
      <c r="AA88" s="4">
        <f>(AB87-V88)*X88</f>
        <v>46865.256052196033</v>
      </c>
      <c r="AB88" s="5">
        <f t="shared" si="23"/>
        <v>1468420.7825663828</v>
      </c>
    </row>
    <row r="89" spans="1:28" x14ac:dyDescent="0.2">
      <c r="A89">
        <f t="shared" si="13"/>
        <v>82</v>
      </c>
      <c r="B89" s="6">
        <f>IFERROR(-PMT($E$2,$E$3-A88,J88),0)</f>
        <v>2509.9220671930193</v>
      </c>
      <c r="C89" s="7">
        <f>$E$2*J88</f>
        <v>1916.5890854908528</v>
      </c>
      <c r="D89" s="6">
        <f t="shared" si="14"/>
        <v>593.33298170216653</v>
      </c>
      <c r="E89">
        <v>0.01</v>
      </c>
      <c r="F89">
        <v>0.03</v>
      </c>
      <c r="G89">
        <v>0.03</v>
      </c>
      <c r="H89" s="8">
        <f t="shared" si="15"/>
        <v>9300.0683485201098</v>
      </c>
      <c r="I89" s="7">
        <f>(J88-D89)*F89</f>
        <v>9282.2683590690449</v>
      </c>
      <c r="J89" s="7">
        <f t="shared" si="16"/>
        <v>290826.60859471234</v>
      </c>
      <c r="K89">
        <f t="shared" si="17"/>
        <v>5.3277247611772651E-3</v>
      </c>
      <c r="L89" s="8">
        <f t="shared" si="18"/>
        <v>54587393.611986913</v>
      </c>
      <c r="M89" s="4">
        <v>0.01</v>
      </c>
      <c r="N89" s="5">
        <f t="shared" si="19"/>
        <v>0.5</v>
      </c>
      <c r="O89" s="5">
        <f t="shared" si="20"/>
        <v>863372.31806248787</v>
      </c>
      <c r="P89" s="5"/>
      <c r="R89">
        <v>0.01</v>
      </c>
      <c r="S89">
        <f t="shared" si="12"/>
        <v>1.4583333333333334E-2</v>
      </c>
      <c r="T89">
        <f>IFERROR(-PMT(S89,$E$3-A89,AB88),0)</f>
        <v>22174.469739672484</v>
      </c>
      <c r="U89" s="5">
        <f>S89*AB88</f>
        <v>21414.46974575975</v>
      </c>
      <c r="V89" s="5">
        <f t="shared" si="21"/>
        <v>759.99999391273377</v>
      </c>
      <c r="W89">
        <v>0.01</v>
      </c>
      <c r="X89">
        <v>0.03</v>
      </c>
      <c r="Y89">
        <v>0.03</v>
      </c>
      <c r="Z89" s="5">
        <f t="shared" si="22"/>
        <v>44052.623476991481</v>
      </c>
      <c r="AA89" s="4">
        <f>(AB88-V89)*X89</f>
        <v>44029.823477174104</v>
      </c>
      <c r="AB89" s="5">
        <f t="shared" si="23"/>
        <v>1379578.3356183046</v>
      </c>
    </row>
    <row r="90" spans="1:28" x14ac:dyDescent="0.2">
      <c r="A90">
        <f t="shared" si="13"/>
        <v>83</v>
      </c>
      <c r="B90" s="6">
        <f>IFERROR(-PMT($E$2,$E$3-A89,J89),0)</f>
        <v>2359.1823498366903</v>
      </c>
      <c r="C90" s="7">
        <f>$E$2*J89</f>
        <v>1798.0355076368091</v>
      </c>
      <c r="D90" s="6">
        <f t="shared" si="14"/>
        <v>561.14684219988112</v>
      </c>
      <c r="E90">
        <v>0.01</v>
      </c>
      <c r="F90">
        <v>0.03</v>
      </c>
      <c r="G90">
        <v>0.03</v>
      </c>
      <c r="H90" s="8">
        <f t="shared" si="15"/>
        <v>8724.7982578413703</v>
      </c>
      <c r="I90" s="7">
        <f>(J89-D90)*F90</f>
        <v>8707.9638525753726</v>
      </c>
      <c r="J90" s="7">
        <f t="shared" si="16"/>
        <v>272832.69964209566</v>
      </c>
      <c r="K90">
        <f t="shared" si="17"/>
        <v>5.0926632245354309E-3</v>
      </c>
      <c r="L90" s="8">
        <f t="shared" si="18"/>
        <v>53573677.978084706</v>
      </c>
      <c r="M90" s="4">
        <v>0.01</v>
      </c>
      <c r="N90" s="5">
        <f t="shared" si="19"/>
        <v>-0.5</v>
      </c>
      <c r="O90" s="5">
        <f t="shared" si="20"/>
        <v>-1013715.6339022046</v>
      </c>
      <c r="P90" s="5"/>
      <c r="R90">
        <v>0.01</v>
      </c>
      <c r="S90">
        <f t="shared" si="12"/>
        <v>1.4583333333333334E-2</v>
      </c>
      <c r="T90">
        <f>IFERROR(-PMT(S90,$E$3-A90,AB89),0)</f>
        <v>20843.657076573334</v>
      </c>
      <c r="U90" s="5">
        <f>S90*AB89</f>
        <v>20118.850727766941</v>
      </c>
      <c r="V90" s="5">
        <f t="shared" si="21"/>
        <v>724.80634880639263</v>
      </c>
      <c r="W90">
        <v>0.01</v>
      </c>
      <c r="X90">
        <v>0.03</v>
      </c>
      <c r="Y90">
        <v>0.03</v>
      </c>
      <c r="Z90" s="5">
        <f t="shared" si="22"/>
        <v>41387.350068549138</v>
      </c>
      <c r="AA90" s="4">
        <f>(AB89-V90)*X90</f>
        <v>41365.605878084942</v>
      </c>
      <c r="AB90" s="5">
        <f t="shared" si="23"/>
        <v>1296100.573322864</v>
      </c>
    </row>
    <row r="91" spans="1:28" x14ac:dyDescent="0.2">
      <c r="A91">
        <f t="shared" si="13"/>
        <v>84</v>
      </c>
      <c r="B91" s="6">
        <f>IFERROR(-PMT($E$2,$E$3-A90,J90),0)</f>
        <v>2217.4945843289111</v>
      </c>
      <c r="C91" s="7">
        <f>$E$2*J90</f>
        <v>1686.7881655372566</v>
      </c>
      <c r="D91" s="6">
        <f t="shared" si="14"/>
        <v>530.70641879165441</v>
      </c>
      <c r="E91">
        <v>0.01</v>
      </c>
      <c r="F91">
        <v>0.03</v>
      </c>
      <c r="G91">
        <v>0.03</v>
      </c>
      <c r="H91" s="8">
        <f t="shared" si="15"/>
        <v>8184.9809892628691</v>
      </c>
      <c r="I91" s="7">
        <f>(J90-D91)*F91</f>
        <v>8169.059796699119</v>
      </c>
      <c r="J91" s="7">
        <f t="shared" si="16"/>
        <v>255947.95243734197</v>
      </c>
      <c r="K91">
        <f t="shared" si="17"/>
        <v>4.7019320729588046E-3</v>
      </c>
      <c r="L91" s="8">
        <f t="shared" si="18"/>
        <v>54434634.202675864</v>
      </c>
      <c r="M91" s="4">
        <v>0.01</v>
      </c>
      <c r="N91" s="5">
        <f t="shared" si="19"/>
        <v>0.5</v>
      </c>
      <c r="O91" s="5">
        <f t="shared" si="20"/>
        <v>860956.22459115984</v>
      </c>
      <c r="P91" s="5"/>
      <c r="R91">
        <v>0.01</v>
      </c>
      <c r="S91">
        <f t="shared" si="12"/>
        <v>1.4583333333333334E-2</v>
      </c>
      <c r="T91">
        <f>IFERROR(-PMT(S91,$E$3-A91,AB90),0)</f>
        <v>19592.708952490688</v>
      </c>
      <c r="U91" s="5">
        <f>S91*AB90</f>
        <v>18901.466694291768</v>
      </c>
      <c r="V91" s="5">
        <f t="shared" si="21"/>
        <v>691.24225819891944</v>
      </c>
      <c r="W91">
        <v>0.01</v>
      </c>
      <c r="X91">
        <v>0.03</v>
      </c>
      <c r="Y91">
        <v>0.03</v>
      </c>
      <c r="Z91" s="5">
        <f t="shared" si="22"/>
        <v>38883.017199685921</v>
      </c>
      <c r="AA91" s="4">
        <f>(AB90-V91)*X91</f>
        <v>38862.279931939949</v>
      </c>
      <c r="AB91" s="5">
        <f t="shared" si="23"/>
        <v>1217664.0339330391</v>
      </c>
    </row>
    <row r="92" spans="1:28" x14ac:dyDescent="0.2">
      <c r="A92">
        <f t="shared" si="13"/>
        <v>85</v>
      </c>
      <c r="B92" s="6">
        <f>IFERROR(-PMT($E$2,$E$3-A91,J91),0)</f>
        <v>2084.3152548444391</v>
      </c>
      <c r="C92" s="7">
        <f>$E$2*J91</f>
        <v>1582.3982159438669</v>
      </c>
      <c r="D92" s="6">
        <f t="shared" si="14"/>
        <v>501.91703890057215</v>
      </c>
      <c r="E92">
        <v>0.01</v>
      </c>
      <c r="F92">
        <v>0.03</v>
      </c>
      <c r="G92">
        <v>0.03</v>
      </c>
      <c r="H92" s="8">
        <f t="shared" si="15"/>
        <v>7678.4385731202592</v>
      </c>
      <c r="I92" s="7">
        <f>(J91-D92)*F92</f>
        <v>7663.3810619532414</v>
      </c>
      <c r="J92" s="7">
        <f t="shared" si="16"/>
        <v>240104.21576336792</v>
      </c>
      <c r="K92">
        <f t="shared" si="17"/>
        <v>4.4943342903693145E-3</v>
      </c>
      <c r="L92" s="8">
        <f t="shared" si="18"/>
        <v>53423755.38861791</v>
      </c>
      <c r="M92" s="4">
        <v>0.01</v>
      </c>
      <c r="N92" s="5">
        <f t="shared" si="19"/>
        <v>-0.5</v>
      </c>
      <c r="O92" s="5">
        <f t="shared" si="20"/>
        <v>-1010878.8140579563</v>
      </c>
      <c r="P92" s="5"/>
      <c r="R92">
        <v>0.01</v>
      </c>
      <c r="S92">
        <f t="shared" si="12"/>
        <v>1.4583333333333334E-2</v>
      </c>
      <c r="T92">
        <f>IFERROR(-PMT(S92,$E$3-A92,AB91),0)</f>
        <v>18416.832769884415</v>
      </c>
      <c r="U92" s="5">
        <f>S92*AB91</f>
        <v>17757.600494856819</v>
      </c>
      <c r="V92" s="5">
        <f t="shared" si="21"/>
        <v>659.23227502759619</v>
      </c>
      <c r="W92">
        <v>0.01</v>
      </c>
      <c r="X92">
        <v>0.03</v>
      </c>
      <c r="Y92">
        <v>0.03</v>
      </c>
      <c r="Z92" s="5">
        <f t="shared" si="22"/>
        <v>36529.921017991168</v>
      </c>
      <c r="AA92" s="4">
        <f>(AB91-V92)*X92</f>
        <v>36510.144049740346</v>
      </c>
      <c r="AB92" s="5">
        <f t="shared" si="23"/>
        <v>1143964.73659028</v>
      </c>
    </row>
    <row r="93" spans="1:28" x14ac:dyDescent="0.2">
      <c r="A93">
        <f t="shared" si="13"/>
        <v>86</v>
      </c>
      <c r="B93" s="6">
        <f>IFERROR(-PMT($E$2,$E$3-A92,J92),0)</f>
        <v>1959.1334775951741</v>
      </c>
      <c r="C93" s="7">
        <f>$E$2*J92</f>
        <v>1484.4443139570224</v>
      </c>
      <c r="D93" s="6">
        <f t="shared" si="14"/>
        <v>474.68916363815174</v>
      </c>
      <c r="E93">
        <v>0.01</v>
      </c>
      <c r="F93">
        <v>0.03</v>
      </c>
      <c r="G93">
        <v>0.03</v>
      </c>
      <c r="H93" s="8">
        <f t="shared" si="15"/>
        <v>7203.1264729010372</v>
      </c>
      <c r="I93" s="7">
        <f>(J92-D93)*F93</f>
        <v>7188.8857979918921</v>
      </c>
      <c r="J93" s="7">
        <f t="shared" si="16"/>
        <v>225237.51432883684</v>
      </c>
      <c r="K93">
        <f t="shared" si="17"/>
        <v>4.1493729054225105E-3</v>
      </c>
      <c r="L93" s="8">
        <f t="shared" si="18"/>
        <v>54282302.281024314</v>
      </c>
      <c r="M93" s="4">
        <v>0.01</v>
      </c>
      <c r="N93" s="5">
        <f t="shared" si="19"/>
        <v>0.5</v>
      </c>
      <c r="O93" s="5">
        <f t="shared" si="20"/>
        <v>858546.89240640553</v>
      </c>
      <c r="P93" s="5"/>
      <c r="R93">
        <v>0.01</v>
      </c>
      <c r="S93">
        <f t="shared" si="12"/>
        <v>1.4583333333333334E-2</v>
      </c>
      <c r="T93">
        <f>IFERROR(-PMT(S93,$E$3-A93,AB92),0)</f>
        <v>17311.523520470386</v>
      </c>
      <c r="U93" s="5">
        <f>S93*AB92</f>
        <v>16682.819075274918</v>
      </c>
      <c r="V93" s="5">
        <f t="shared" si="21"/>
        <v>628.704445195468</v>
      </c>
      <c r="W93">
        <v>0.01</v>
      </c>
      <c r="X93">
        <v>0.03</v>
      </c>
      <c r="Y93">
        <v>0.03</v>
      </c>
      <c r="Z93" s="5">
        <f t="shared" si="22"/>
        <v>34318.942097708401</v>
      </c>
      <c r="AA93" s="4">
        <f>(AB92-V93)*X93</f>
        <v>34300.080964352535</v>
      </c>
      <c r="AB93" s="5">
        <f t="shared" si="23"/>
        <v>1074717.0090830238</v>
      </c>
    </row>
    <row r="94" spans="1:28" x14ac:dyDescent="0.2">
      <c r="A94">
        <f t="shared" si="13"/>
        <v>87</v>
      </c>
      <c r="B94" s="6">
        <f>IFERROR(-PMT($E$2,$E$3-A93,J93),0)</f>
        <v>1841.4690417889619</v>
      </c>
      <c r="C94" s="7">
        <f>$E$2*J93</f>
        <v>1392.5309323380338</v>
      </c>
      <c r="D94" s="6">
        <f t="shared" si="14"/>
        <v>448.9381094509281</v>
      </c>
      <c r="E94">
        <v>0.01</v>
      </c>
      <c r="F94">
        <v>0.03</v>
      </c>
      <c r="G94">
        <v>0.03</v>
      </c>
      <c r="H94" s="8">
        <f t="shared" si="15"/>
        <v>6757.1254298651047</v>
      </c>
      <c r="I94" s="7">
        <f>(J93-D94)*F94</f>
        <v>6743.6572865815779</v>
      </c>
      <c r="J94" s="7">
        <f t="shared" si="16"/>
        <v>211287.79350293922</v>
      </c>
      <c r="K94">
        <f t="shared" si="17"/>
        <v>3.966039581788444E-3</v>
      </c>
      <c r="L94" s="8">
        <f t="shared" si="18"/>
        <v>53274252.348147571</v>
      </c>
      <c r="M94" s="4">
        <v>0.01</v>
      </c>
      <c r="N94" s="5">
        <f t="shared" si="19"/>
        <v>-0.5</v>
      </c>
      <c r="O94" s="5">
        <f t="shared" si="20"/>
        <v>-1008049.9328767409</v>
      </c>
      <c r="P94" s="5"/>
      <c r="R94">
        <v>0.01</v>
      </c>
      <c r="S94">
        <f t="shared" si="12"/>
        <v>1.4583333333333334E-2</v>
      </c>
      <c r="T94">
        <f>IFERROR(-PMT(S94,$E$3-A94,AB93),0)</f>
        <v>16272.546528324105</v>
      </c>
      <c r="U94" s="5">
        <f>S94*AB93</f>
        <v>15672.956382460763</v>
      </c>
      <c r="V94" s="5">
        <f t="shared" si="21"/>
        <v>599.5901458633416</v>
      </c>
      <c r="W94">
        <v>0.01</v>
      </c>
      <c r="X94">
        <v>0.03</v>
      </c>
      <c r="Y94">
        <v>0.03</v>
      </c>
      <c r="Z94" s="5">
        <f t="shared" si="22"/>
        <v>32241.510272490712</v>
      </c>
      <c r="AA94" s="4">
        <f>(AB93-V94)*X94</f>
        <v>32223.522568114811</v>
      </c>
      <c r="AB94" s="5">
        <f t="shared" si="23"/>
        <v>1009652.3860965549</v>
      </c>
    </row>
    <row r="95" spans="1:28" x14ac:dyDescent="0.2">
      <c r="A95">
        <f t="shared" si="13"/>
        <v>88</v>
      </c>
      <c r="B95" s="6">
        <f>IFERROR(-PMT($E$2,$E$3-A94,J94),0)</f>
        <v>1730.8705681904089</v>
      </c>
      <c r="C95" s="7">
        <f>$E$2*J94</f>
        <v>1306.2867833319219</v>
      </c>
      <c r="D95" s="6">
        <f t="shared" si="14"/>
        <v>424.58378485848698</v>
      </c>
      <c r="E95">
        <v>0.01</v>
      </c>
      <c r="F95">
        <v>0.03</v>
      </c>
      <c r="G95">
        <v>0.03</v>
      </c>
      <c r="H95" s="8">
        <f t="shared" si="15"/>
        <v>6338.6338050881768</v>
      </c>
      <c r="I95" s="7">
        <f>(J94-D95)*F95</f>
        <v>6325.8962915424217</v>
      </c>
      <c r="J95" s="7">
        <f t="shared" si="16"/>
        <v>198198.67962145014</v>
      </c>
      <c r="K95">
        <f t="shared" si="17"/>
        <v>3.6615042912078828E-3</v>
      </c>
      <c r="L95" s="8">
        <f t="shared" si="18"/>
        <v>54130396.65073476</v>
      </c>
      <c r="M95" s="4">
        <v>0.01</v>
      </c>
      <c r="N95" s="5">
        <f t="shared" si="19"/>
        <v>0.5</v>
      </c>
      <c r="O95" s="5">
        <f t="shared" si="20"/>
        <v>856144.30258718692</v>
      </c>
      <c r="P95" s="5"/>
      <c r="R95">
        <v>0.01</v>
      </c>
      <c r="S95">
        <f t="shared" si="12"/>
        <v>1.4583333333333334E-2</v>
      </c>
      <c r="T95">
        <f>IFERROR(-PMT(S95,$E$3-A95,AB94),0)</f>
        <v>15295.921228469373</v>
      </c>
      <c r="U95" s="5">
        <f>S95*AB94</f>
        <v>14724.097297241426</v>
      </c>
      <c r="V95" s="5">
        <f t="shared" si="21"/>
        <v>571.82393122794747</v>
      </c>
      <c r="W95">
        <v>0.01</v>
      </c>
      <c r="X95">
        <v>0.03</v>
      </c>
      <c r="Y95">
        <v>0.03</v>
      </c>
      <c r="Z95" s="5">
        <f t="shared" si="22"/>
        <v>30289.571582896646</v>
      </c>
      <c r="AA95" s="4">
        <f>(AB94-V95)*X95</f>
        <v>30272.41686495981</v>
      </c>
      <c r="AB95" s="5">
        <f t="shared" si="23"/>
        <v>948518.57371747063</v>
      </c>
    </row>
    <row r="96" spans="1:28" x14ac:dyDescent="0.2">
      <c r="A96">
        <f t="shared" si="13"/>
        <v>89</v>
      </c>
      <c r="B96" s="6">
        <f>IFERROR(-PMT($E$2,$E$3-A95,J95),0)</f>
        <v>1626.9137782244072</v>
      </c>
      <c r="C96" s="7">
        <f>$E$2*J95</f>
        <v>1225.3633367596155</v>
      </c>
      <c r="D96" s="6">
        <f t="shared" si="14"/>
        <v>401.55044146479167</v>
      </c>
      <c r="E96">
        <v>0.01</v>
      </c>
      <c r="F96">
        <v>0.03</v>
      </c>
      <c r="G96">
        <v>0.03</v>
      </c>
      <c r="H96" s="8">
        <f t="shared" si="15"/>
        <v>5945.9603886435043</v>
      </c>
      <c r="I96" s="7">
        <f>(J95-D96)*F96</f>
        <v>5933.9138753995603</v>
      </c>
      <c r="J96" s="7">
        <f t="shared" si="16"/>
        <v>185917.25491594229</v>
      </c>
      <c r="K96">
        <f t="shared" si="17"/>
        <v>3.4996078699787948E-3</v>
      </c>
      <c r="L96" s="8">
        <f t="shared" si="18"/>
        <v>53125167.682592057</v>
      </c>
      <c r="M96" s="4">
        <v>0.01</v>
      </c>
      <c r="N96" s="5">
        <f t="shared" si="19"/>
        <v>-0.5</v>
      </c>
      <c r="O96" s="5">
        <f t="shared" si="20"/>
        <v>-1005228.9681427062</v>
      </c>
      <c r="P96" s="5"/>
      <c r="R96">
        <v>0.01</v>
      </c>
      <c r="S96">
        <f t="shared" si="12"/>
        <v>1.4583333333333334E-2</v>
      </c>
      <c r="T96">
        <f>IFERROR(-PMT(S96,$E$3-A96,AB95),0)</f>
        <v>14377.905918819488</v>
      </c>
      <c r="U96" s="5">
        <f>S96*AB95</f>
        <v>13832.56253337978</v>
      </c>
      <c r="V96" s="5">
        <f t="shared" si="21"/>
        <v>545.34338543970807</v>
      </c>
      <c r="W96">
        <v>0.01</v>
      </c>
      <c r="X96">
        <v>0.03</v>
      </c>
      <c r="Y96">
        <v>0.03</v>
      </c>
      <c r="Z96" s="5">
        <f t="shared" si="22"/>
        <v>28455.557211524119</v>
      </c>
      <c r="AA96" s="4">
        <f>(AB95-V96)*X96</f>
        <v>28439.196909960927</v>
      </c>
      <c r="AB96" s="5">
        <f t="shared" si="23"/>
        <v>891078.47621054586</v>
      </c>
    </row>
    <row r="97" spans="1:28" x14ac:dyDescent="0.2">
      <c r="A97">
        <f t="shared" si="13"/>
        <v>90</v>
      </c>
      <c r="B97" s="6">
        <f>IFERROR(-PMT($E$2,$E$3-A96,J96),0)</f>
        <v>1529.1998669868069</v>
      </c>
      <c r="C97" s="7">
        <f>$E$2*J96</f>
        <v>1149.4334285178134</v>
      </c>
      <c r="D97" s="6">
        <f t="shared" si="14"/>
        <v>379.76643846899356</v>
      </c>
      <c r="E97">
        <v>0.01</v>
      </c>
      <c r="F97">
        <v>0.03</v>
      </c>
      <c r="G97">
        <v>0.03</v>
      </c>
      <c r="H97" s="8">
        <f t="shared" si="15"/>
        <v>5577.5176474782684</v>
      </c>
      <c r="I97" s="7">
        <f>(J96-D97)*F97</f>
        <v>5566.1246543241987</v>
      </c>
      <c r="J97" s="7">
        <f t="shared" si="16"/>
        <v>174393.84617567083</v>
      </c>
      <c r="K97">
        <f t="shared" si="17"/>
        <v>3.23077710177931E-3</v>
      </c>
      <c r="L97" s="8">
        <f t="shared" si="18"/>
        <v>53978916.118857473</v>
      </c>
      <c r="M97" s="4">
        <v>0.01</v>
      </c>
      <c r="N97" s="5">
        <f t="shared" si="19"/>
        <v>0.5</v>
      </c>
      <c r="O97" s="5">
        <f t="shared" si="20"/>
        <v>853748.43626541574</v>
      </c>
      <c r="P97" s="5"/>
      <c r="R97">
        <v>0.01</v>
      </c>
      <c r="S97">
        <f t="shared" si="12"/>
        <v>1.4583333333333334E-2</v>
      </c>
      <c r="T97">
        <f>IFERROR(-PMT(S97,$E$3-A97,AB96),0)</f>
        <v>13514.983427066676</v>
      </c>
      <c r="U97" s="5">
        <f>S97*AB96</f>
        <v>12994.894444737127</v>
      </c>
      <c r="V97" s="5">
        <f t="shared" si="21"/>
        <v>520.08898232954925</v>
      </c>
      <c r="W97">
        <v>0.01</v>
      </c>
      <c r="X97">
        <v>0.03</v>
      </c>
      <c r="Y97">
        <v>0.03</v>
      </c>
      <c r="Z97" s="5">
        <f t="shared" si="22"/>
        <v>26732.354286316375</v>
      </c>
      <c r="AA97" s="4">
        <f>(AB96-V97)*X97</f>
        <v>26716.751616846486</v>
      </c>
      <c r="AB97" s="5">
        <f t="shared" si="23"/>
        <v>837109.28132505342</v>
      </c>
    </row>
    <row r="98" spans="1:28" x14ac:dyDescent="0.2">
      <c r="A98">
        <f t="shared" si="13"/>
        <v>91</v>
      </c>
      <c r="B98" s="6">
        <f>IFERROR(-PMT($E$2,$E$3-A97,J97),0)</f>
        <v>1437.3539739249643</v>
      </c>
      <c r="C98" s="7">
        <f>$E$2*J97</f>
        <v>1078.189953981085</v>
      </c>
      <c r="D98" s="6">
        <f t="shared" si="14"/>
        <v>359.16401994387934</v>
      </c>
      <c r="E98">
        <v>0.01</v>
      </c>
      <c r="F98">
        <v>0.03</v>
      </c>
      <c r="G98">
        <v>0.03</v>
      </c>
      <c r="H98" s="8">
        <f t="shared" si="15"/>
        <v>5231.8153852701244</v>
      </c>
      <c r="I98" s="7">
        <f>(J97-D98)*F98</f>
        <v>5221.040464671808</v>
      </c>
      <c r="J98" s="7">
        <f t="shared" si="16"/>
        <v>163581.82630578501</v>
      </c>
      <c r="K98">
        <f t="shared" si="17"/>
        <v>3.0878186671995612E-3</v>
      </c>
      <c r="L98" s="8">
        <f t="shared" si="18"/>
        <v>52976500.221155301</v>
      </c>
      <c r="M98" s="4">
        <v>0.01</v>
      </c>
      <c r="N98" s="5">
        <f t="shared" si="19"/>
        <v>-0.5</v>
      </c>
      <c r="O98" s="5">
        <f t="shared" si="20"/>
        <v>-1002415.8977021694</v>
      </c>
      <c r="P98" s="5"/>
      <c r="R98">
        <v>0.01</v>
      </c>
      <c r="S98">
        <f t="shared" si="12"/>
        <v>1.4583333333333334E-2</v>
      </c>
      <c r="T98">
        <f>IFERROR(-PMT(S98,$E$3-A98,AB97),0)</f>
        <v>12703.847637619932</v>
      </c>
      <c r="U98" s="5">
        <f>S98*AB97</f>
        <v>12207.843685990363</v>
      </c>
      <c r="V98" s="5">
        <f t="shared" si="21"/>
        <v>496.0039516295692</v>
      </c>
      <c r="W98">
        <v>0.01</v>
      </c>
      <c r="X98">
        <v>0.03</v>
      </c>
      <c r="Y98">
        <v>0.03</v>
      </c>
      <c r="Z98" s="5">
        <f t="shared" si="22"/>
        <v>25113.278439751601</v>
      </c>
      <c r="AA98" s="4">
        <f>(AB97-V98)*X98</f>
        <v>25098.398321202712</v>
      </c>
      <c r="AB98" s="5">
        <f t="shared" si="23"/>
        <v>786401.60061246948</v>
      </c>
    </row>
    <row r="99" spans="1:28" x14ac:dyDescent="0.2">
      <c r="A99">
        <f t="shared" si="13"/>
        <v>92</v>
      </c>
      <c r="B99" s="6">
        <f>IFERROR(-PMT($E$2,$E$3-A98,J98),0)</f>
        <v>1351.0237453252712</v>
      </c>
      <c r="C99" s="7">
        <f>$E$2*J98</f>
        <v>1011.3446411355159</v>
      </c>
      <c r="D99" s="6">
        <f t="shared" si="14"/>
        <v>339.67910418975532</v>
      </c>
      <c r="E99">
        <v>0.01</v>
      </c>
      <c r="F99">
        <v>0.03</v>
      </c>
      <c r="G99">
        <v>0.03</v>
      </c>
      <c r="H99" s="8">
        <f t="shared" si="15"/>
        <v>4907.4547891735501</v>
      </c>
      <c r="I99" s="7">
        <f>(J98-D99)*F99</f>
        <v>4897.2644160478576</v>
      </c>
      <c r="J99" s="7">
        <f t="shared" si="16"/>
        <v>153437.42799637382</v>
      </c>
      <c r="K99">
        <f t="shared" si="17"/>
        <v>2.8505207049594806E-3</v>
      </c>
      <c r="L99" s="8">
        <f t="shared" si="18"/>
        <v>53827859.495781101</v>
      </c>
      <c r="M99" s="4">
        <v>0.01</v>
      </c>
      <c r="N99" s="5">
        <f t="shared" si="19"/>
        <v>0.5</v>
      </c>
      <c r="O99" s="5">
        <f t="shared" si="20"/>
        <v>851359.27462580416</v>
      </c>
      <c r="P99" s="5"/>
      <c r="R99">
        <v>0.01</v>
      </c>
      <c r="S99">
        <f t="shared" si="12"/>
        <v>1.4583333333333334E-2</v>
      </c>
      <c r="T99">
        <f>IFERROR(-PMT(S99,$E$3-A99,AB98),0)</f>
        <v>11941.390826985469</v>
      </c>
      <c r="U99" s="5">
        <f>S99*AB98</f>
        <v>11468.356675598514</v>
      </c>
      <c r="V99" s="5">
        <f t="shared" si="21"/>
        <v>473.03415138695527</v>
      </c>
      <c r="W99">
        <v>0.01</v>
      </c>
      <c r="X99">
        <v>0.03</v>
      </c>
      <c r="Y99">
        <v>0.03</v>
      </c>
      <c r="Z99" s="5">
        <f t="shared" si="22"/>
        <v>23592.048018374084</v>
      </c>
      <c r="AA99" s="4">
        <f>(AB98-V99)*X99</f>
        <v>23577.856993832476</v>
      </c>
      <c r="AB99" s="5">
        <f t="shared" si="23"/>
        <v>738758.66144887591</v>
      </c>
    </row>
    <row r="100" spans="1:28" x14ac:dyDescent="0.2">
      <c r="A100">
        <f t="shared" si="13"/>
        <v>93</v>
      </c>
      <c r="B100" s="6">
        <f>IFERROR(-PMT($E$2,$E$3-A99,J99),0)</f>
        <v>1269.8779830967073</v>
      </c>
      <c r="C100" s="7">
        <f>$E$2*J99</f>
        <v>948.62689858758119</v>
      </c>
      <c r="D100" s="6">
        <f t="shared" si="14"/>
        <v>321.25108450912614</v>
      </c>
      <c r="E100">
        <v>0.01</v>
      </c>
      <c r="F100">
        <v>0.03</v>
      </c>
      <c r="G100">
        <v>0.03</v>
      </c>
      <c r="H100" s="8">
        <f t="shared" si="15"/>
        <v>4603.1228398912144</v>
      </c>
      <c r="I100" s="7">
        <f>(J99-D100)*F100</f>
        <v>4593.4853073559407</v>
      </c>
      <c r="J100" s="7">
        <f t="shared" si="16"/>
        <v>143919.56876461755</v>
      </c>
      <c r="K100">
        <f t="shared" si="17"/>
        <v>2.7242918711825504E-3</v>
      </c>
      <c r="L100" s="8">
        <f t="shared" si="18"/>
        <v>52828248.796317659</v>
      </c>
      <c r="M100" s="4">
        <v>0.01</v>
      </c>
      <c r="N100" s="5">
        <f t="shared" si="19"/>
        <v>-0.5</v>
      </c>
      <c r="O100" s="5">
        <f t="shared" si="20"/>
        <v>-999610.69946344336</v>
      </c>
      <c r="P100" s="5"/>
      <c r="R100">
        <v>0.01</v>
      </c>
      <c r="S100">
        <f t="shared" si="12"/>
        <v>1.4583333333333334E-2</v>
      </c>
      <c r="T100">
        <f>IFERROR(-PMT(S100,$E$3-A100,AB99),0)</f>
        <v>11224.691759080508</v>
      </c>
      <c r="U100" s="5">
        <f>S100*AB99</f>
        <v>10773.563812796107</v>
      </c>
      <c r="V100" s="5">
        <f t="shared" si="21"/>
        <v>451.12794628440133</v>
      </c>
      <c r="W100">
        <v>0.01</v>
      </c>
      <c r="X100">
        <v>0.03</v>
      </c>
      <c r="Y100">
        <v>0.03</v>
      </c>
      <c r="Z100" s="5">
        <f t="shared" si="22"/>
        <v>22162.759843466276</v>
      </c>
      <c r="AA100" s="4">
        <f>(AB99-V100)*X100</f>
        <v>22149.226005077744</v>
      </c>
      <c r="AB100" s="5">
        <f t="shared" si="23"/>
        <v>693995.54765404761</v>
      </c>
    </row>
    <row r="101" spans="1:28" x14ac:dyDescent="0.2">
      <c r="A101">
        <f t="shared" si="13"/>
        <v>94</v>
      </c>
      <c r="B101" s="6">
        <f>IFERROR(-PMT($E$2,$E$3-A100,J100),0)</f>
        <v>1193.605374670236</v>
      </c>
      <c r="C101" s="7">
        <f>$E$2*J100</f>
        <v>889.78273388724813</v>
      </c>
      <c r="D101" s="6">
        <f t="shared" si="14"/>
        <v>303.82264078298783</v>
      </c>
      <c r="E101">
        <v>0.01</v>
      </c>
      <c r="F101">
        <v>0.03</v>
      </c>
      <c r="G101">
        <v>0.03</v>
      </c>
      <c r="H101" s="8">
        <f t="shared" si="15"/>
        <v>4317.5870629385263</v>
      </c>
      <c r="I101" s="7">
        <f>(J100-D101)*F101</f>
        <v>4308.4723837150368</v>
      </c>
      <c r="J101" s="7">
        <f t="shared" si="16"/>
        <v>134989.68667718102</v>
      </c>
      <c r="K101">
        <f t="shared" si="17"/>
        <v>2.5148409810732369E-3</v>
      </c>
      <c r="L101" s="8">
        <f t="shared" si="18"/>
        <v>53677225.595223375</v>
      </c>
      <c r="M101" s="4">
        <v>0.01</v>
      </c>
      <c r="N101" s="5">
        <f t="shared" si="19"/>
        <v>0.5</v>
      </c>
      <c r="O101" s="5">
        <f t="shared" si="20"/>
        <v>848976.79890571849</v>
      </c>
      <c r="P101" s="5"/>
      <c r="R101">
        <v>0.01</v>
      </c>
      <c r="S101">
        <f t="shared" si="12"/>
        <v>1.4583333333333334E-2</v>
      </c>
      <c r="T101">
        <f>IFERROR(-PMT(S101,$E$3-A101,AB100),0)</f>
        <v>10551.004494881818</v>
      </c>
      <c r="U101" s="5">
        <f>S101*AB100</f>
        <v>10120.768403288195</v>
      </c>
      <c r="V101" s="5">
        <f t="shared" si="21"/>
        <v>430.2360915936224</v>
      </c>
      <c r="W101">
        <v>0.01</v>
      </c>
      <c r="X101">
        <v>0.03</v>
      </c>
      <c r="Y101">
        <v>0.03</v>
      </c>
      <c r="Z101" s="5">
        <f t="shared" si="22"/>
        <v>20819.866429621427</v>
      </c>
      <c r="AA101" s="4">
        <f>(AB100-V101)*X101</f>
        <v>20806.95934687362</v>
      </c>
      <c r="AB101" s="5">
        <f t="shared" si="23"/>
        <v>651938.48578595894</v>
      </c>
    </row>
    <row r="102" spans="1:28" x14ac:dyDescent="0.2">
      <c r="A102">
        <f t="shared" si="13"/>
        <v>95</v>
      </c>
      <c r="B102" s="6">
        <f>IFERROR(-PMT($E$2,$E$3-A101,J101),0)</f>
        <v>1121.913299144808</v>
      </c>
      <c r="C102" s="7">
        <f>$E$2*J101</f>
        <v>834.57373788167172</v>
      </c>
      <c r="D102" s="6">
        <f t="shared" si="14"/>
        <v>287.33956126313626</v>
      </c>
      <c r="E102">
        <v>0.01</v>
      </c>
      <c r="F102">
        <v>0.03</v>
      </c>
      <c r="G102">
        <v>0.03</v>
      </c>
      <c r="H102" s="8">
        <f t="shared" si="15"/>
        <v>4049.6906003154304</v>
      </c>
      <c r="I102" s="7">
        <f>(J101-D102)*F102</f>
        <v>4041.0704134775365</v>
      </c>
      <c r="J102" s="7">
        <f t="shared" si="16"/>
        <v>126611.58610212493</v>
      </c>
      <c r="K102">
        <f t="shared" si="17"/>
        <v>2.4033901920910224E-3</v>
      </c>
      <c r="L102" s="8">
        <f t="shared" si="18"/>
        <v>52680412.24382671</v>
      </c>
      <c r="M102" s="4">
        <v>0.01</v>
      </c>
      <c r="N102" s="5">
        <f t="shared" si="19"/>
        <v>-0.5</v>
      </c>
      <c r="O102" s="5">
        <f t="shared" si="20"/>
        <v>-996813.35139666358</v>
      </c>
      <c r="P102" s="5"/>
      <c r="R102">
        <v>0.01</v>
      </c>
      <c r="S102">
        <f t="shared" si="12"/>
        <v>1.4583333333333334E-2</v>
      </c>
      <c r="T102">
        <f>IFERROR(-PMT(S102,$E$3-A102,AB101),0)</f>
        <v>9917.7478735464374</v>
      </c>
      <c r="U102" s="5">
        <f>S102*AB101</f>
        <v>9507.4362510452338</v>
      </c>
      <c r="V102" s="5">
        <f t="shared" si="21"/>
        <v>410.3116225012036</v>
      </c>
      <c r="W102">
        <v>0.01</v>
      </c>
      <c r="X102">
        <v>0.03</v>
      </c>
      <c r="Y102">
        <v>0.03</v>
      </c>
      <c r="Z102" s="5">
        <f t="shared" si="22"/>
        <v>19558.154573578766</v>
      </c>
      <c r="AA102" s="4">
        <f>(AB101-V102)*X102</f>
        <v>19545.845224903729</v>
      </c>
      <c r="AB102" s="5">
        <f t="shared" si="23"/>
        <v>612424.17436497519</v>
      </c>
    </row>
    <row r="103" spans="1:28" x14ac:dyDescent="0.2">
      <c r="A103">
        <f t="shared" si="13"/>
        <v>96</v>
      </c>
      <c r="B103" s="6">
        <f>IFERROR(-PMT($E$2,$E$3-A102,J102),0)</f>
        <v>1054.5267051030182</v>
      </c>
      <c r="C103" s="7">
        <f>$E$2*J102</f>
        <v>782.7761310763874</v>
      </c>
      <c r="D103" s="6">
        <f t="shared" si="14"/>
        <v>271.75057402663083</v>
      </c>
      <c r="E103">
        <v>0.01</v>
      </c>
      <c r="F103">
        <v>0.03</v>
      </c>
      <c r="G103">
        <v>0.03</v>
      </c>
      <c r="H103" s="8">
        <f t="shared" si="15"/>
        <v>3798.3475830637476</v>
      </c>
      <c r="I103" s="7">
        <f>(J102-D103)*F103</f>
        <v>3790.1950658429487</v>
      </c>
      <c r="J103" s="7">
        <f t="shared" si="16"/>
        <v>118751.29287919159</v>
      </c>
      <c r="K103">
        <f t="shared" si="17"/>
        <v>2.2185301533557194E-3</v>
      </c>
      <c r="L103" s="8">
        <f t="shared" si="18"/>
        <v>53527013.234221742</v>
      </c>
      <c r="M103" s="4">
        <v>0.01</v>
      </c>
      <c r="N103" s="5">
        <f t="shared" si="19"/>
        <v>0.5</v>
      </c>
      <c r="O103" s="5">
        <f t="shared" si="20"/>
        <v>846600.99039503071</v>
      </c>
      <c r="P103" s="5"/>
      <c r="R103">
        <v>0.01</v>
      </c>
      <c r="S103">
        <f t="shared" si="12"/>
        <v>1.4583333333333334E-2</v>
      </c>
      <c r="T103">
        <f>IFERROR(-PMT(S103,$E$3-A103,AB102),0)</f>
        <v>9322.4956247138907</v>
      </c>
      <c r="U103" s="5">
        <f>S103*AB102</f>
        <v>8931.1858761558888</v>
      </c>
      <c r="V103" s="5">
        <f t="shared" si="21"/>
        <v>391.30974855800196</v>
      </c>
      <c r="W103">
        <v>0.01</v>
      </c>
      <c r="X103">
        <v>0.03</v>
      </c>
      <c r="Y103">
        <v>0.03</v>
      </c>
      <c r="Z103" s="5">
        <f t="shared" si="22"/>
        <v>18372.725230949254</v>
      </c>
      <c r="AA103" s="4">
        <f>(AB102-V103)*X103</f>
        <v>18360.985938492515</v>
      </c>
      <c r="AB103" s="5">
        <f t="shared" si="23"/>
        <v>575299.15344697551</v>
      </c>
    </row>
    <row r="104" spans="1:28" x14ac:dyDescent="0.2">
      <c r="A104">
        <f t="shared" si="13"/>
        <v>97</v>
      </c>
      <c r="B104" s="6">
        <f>IFERROR(-PMT($E$2,$E$3-A103,J103),0)</f>
        <v>991.18705579418565</v>
      </c>
      <c r="C104" s="7">
        <f>$E$2*J103</f>
        <v>734.17986822560204</v>
      </c>
      <c r="D104" s="6">
        <f t="shared" si="14"/>
        <v>257.00718756858362</v>
      </c>
      <c r="E104">
        <v>0.01</v>
      </c>
      <c r="F104">
        <v>0.03</v>
      </c>
      <c r="G104">
        <v>0.03</v>
      </c>
      <c r="H104" s="8">
        <f t="shared" si="15"/>
        <v>3562.5387863757478</v>
      </c>
      <c r="I104" s="7">
        <f>(J103-D104)*F104</f>
        <v>3554.8285707486903</v>
      </c>
      <c r="J104" s="7">
        <f t="shared" si="16"/>
        <v>111376.91833449856</v>
      </c>
      <c r="K104">
        <f t="shared" si="17"/>
        <v>2.1201328841339339E-3</v>
      </c>
      <c r="L104" s="8">
        <f t="shared" si="18"/>
        <v>52532989.402688131</v>
      </c>
      <c r="M104" s="4">
        <v>0.01</v>
      </c>
      <c r="N104" s="5">
        <f t="shared" si="19"/>
        <v>-0.5</v>
      </c>
      <c r="O104" s="5">
        <f t="shared" si="20"/>
        <v>-994023.83153361455</v>
      </c>
      <c r="P104" s="5"/>
      <c r="R104">
        <v>0.01</v>
      </c>
      <c r="S104">
        <f t="shared" si="12"/>
        <v>1.4583333333333334E-2</v>
      </c>
      <c r="T104">
        <f>IFERROR(-PMT(S104,$E$3-A104,AB103),0)</f>
        <v>8762.9670741167774</v>
      </c>
      <c r="U104" s="5">
        <f>S104*AB103</f>
        <v>8389.779321101727</v>
      </c>
      <c r="V104" s="5">
        <f t="shared" si="21"/>
        <v>373.18775301505048</v>
      </c>
      <c r="W104">
        <v>0.01</v>
      </c>
      <c r="X104">
        <v>0.03</v>
      </c>
      <c r="Y104">
        <v>0.03</v>
      </c>
      <c r="Z104" s="5">
        <f t="shared" si="22"/>
        <v>17258.974603409264</v>
      </c>
      <c r="AA104" s="4">
        <f>(AB103-V104)*X104</f>
        <v>17247.778970818814</v>
      </c>
      <c r="AB104" s="5">
        <f t="shared" si="23"/>
        <v>540419.21211973228</v>
      </c>
    </row>
    <row r="105" spans="1:28" x14ac:dyDescent="0.2">
      <c r="A105">
        <f t="shared" si="13"/>
        <v>98</v>
      </c>
      <c r="B105" s="6">
        <f>IFERROR(-PMT($E$2,$E$3-A104,J104),0)</f>
        <v>931.65133764087932</v>
      </c>
      <c r="C105" s="7">
        <f>$E$2*J104</f>
        <v>688.58779760303742</v>
      </c>
      <c r="D105" s="6">
        <f t="shared" si="14"/>
        <v>243.0635400378419</v>
      </c>
      <c r="E105">
        <v>0.01</v>
      </c>
      <c r="F105">
        <v>0.03</v>
      </c>
      <c r="G105">
        <v>0.03</v>
      </c>
      <c r="H105" s="8">
        <f t="shared" si="15"/>
        <v>3341.3075500349569</v>
      </c>
      <c r="I105" s="7">
        <f>(J104-D105)*F105</f>
        <v>3334.0156438338217</v>
      </c>
      <c r="J105" s="7">
        <f t="shared" si="16"/>
        <v>104458.53160059196</v>
      </c>
      <c r="K105">
        <f t="shared" si="17"/>
        <v>1.9569870665310791E-3</v>
      </c>
      <c r="L105" s="8">
        <f t="shared" si="18"/>
        <v>53377221.2331241</v>
      </c>
      <c r="M105" s="4">
        <v>0.01</v>
      </c>
      <c r="N105" s="5">
        <f t="shared" si="19"/>
        <v>0.5</v>
      </c>
      <c r="O105" s="5">
        <f t="shared" si="20"/>
        <v>844231.8304359722</v>
      </c>
      <c r="P105" s="5"/>
      <c r="R105">
        <v>0.01</v>
      </c>
      <c r="S105">
        <f t="shared" si="12"/>
        <v>1.4583333333333334E-2</v>
      </c>
      <c r="T105">
        <f>IFERROR(-PMT(S105,$E$3-A105,AB104),0)</f>
        <v>8237.0184068990147</v>
      </c>
      <c r="U105" s="5">
        <f>S105*AB104</f>
        <v>7881.113510079429</v>
      </c>
      <c r="V105" s="5">
        <f t="shared" si="21"/>
        <v>355.9048968195857</v>
      </c>
      <c r="W105">
        <v>0.01</v>
      </c>
      <c r="X105">
        <v>0.03</v>
      </c>
      <c r="Y105">
        <v>0.03</v>
      </c>
      <c r="Z105" s="5">
        <f t="shared" si="22"/>
        <v>16212.576363591968</v>
      </c>
      <c r="AA105" s="4">
        <f>(AB104-V105)*X105</f>
        <v>16201.89921668738</v>
      </c>
      <c r="AB105" s="5">
        <f t="shared" si="23"/>
        <v>507648.83164263336</v>
      </c>
    </row>
    <row r="106" spans="1:28" x14ac:dyDescent="0.2">
      <c r="A106">
        <f t="shared" si="13"/>
        <v>99</v>
      </c>
      <c r="B106" s="6">
        <f>IFERROR(-PMT($E$2,$E$3-A105,J105),0)</f>
        <v>875.69112826764149</v>
      </c>
      <c r="C106" s="7">
        <f>$E$2*J105</f>
        <v>645.8148716206598</v>
      </c>
      <c r="D106" s="6">
        <f t="shared" si="14"/>
        <v>229.87625664698169</v>
      </c>
      <c r="E106">
        <v>0.01</v>
      </c>
      <c r="F106">
        <v>0.03</v>
      </c>
      <c r="G106">
        <v>0.03</v>
      </c>
      <c r="H106" s="8">
        <f t="shared" si="15"/>
        <v>3133.7559480177588</v>
      </c>
      <c r="I106" s="7">
        <f>(J105-D106)*F106</f>
        <v>3126.8596603183491</v>
      </c>
      <c r="J106" s="7">
        <f t="shared" si="16"/>
        <v>97968.039735608865</v>
      </c>
      <c r="K106">
        <f t="shared" si="17"/>
        <v>1.8701194745306252E-3</v>
      </c>
      <c r="L106" s="8">
        <f t="shared" si="18"/>
        <v>52385979.115156546</v>
      </c>
      <c r="M106" s="4">
        <v>0.01</v>
      </c>
      <c r="N106" s="5">
        <f t="shared" si="19"/>
        <v>-0.5</v>
      </c>
      <c r="O106" s="5">
        <f t="shared" si="20"/>
        <v>-991242.11796755716</v>
      </c>
      <c r="P106" s="5"/>
      <c r="R106">
        <v>0.01</v>
      </c>
      <c r="S106">
        <f t="shared" si="12"/>
        <v>1.4583333333333334E-2</v>
      </c>
      <c r="T106">
        <f>IFERROR(-PMT(S106,$E$3-A106,AB105),0)</f>
        <v>7742.6344551773427</v>
      </c>
      <c r="U106" s="5">
        <f>S106*AB105</f>
        <v>7403.2121281217369</v>
      </c>
      <c r="V106" s="5">
        <f t="shared" si="21"/>
        <v>339.42232705560582</v>
      </c>
      <c r="W106">
        <v>0.01</v>
      </c>
      <c r="X106">
        <v>0.03</v>
      </c>
      <c r="Y106">
        <v>0.03</v>
      </c>
      <c r="Z106" s="5">
        <f t="shared" si="22"/>
        <v>15229.464949278999</v>
      </c>
      <c r="AA106" s="4">
        <f>(AB105-V106)*X106</f>
        <v>15219.282279467332</v>
      </c>
      <c r="AB106" s="5">
        <f t="shared" si="23"/>
        <v>476860.66208683146</v>
      </c>
    </row>
    <row r="107" spans="1:28" x14ac:dyDescent="0.2">
      <c r="A107">
        <f t="shared" si="13"/>
        <v>100</v>
      </c>
      <c r="B107" s="6">
        <f>IFERROR(-PMT($E$2,$E$3-A106,J106),0)</f>
        <v>823.09172047884726</v>
      </c>
      <c r="C107" s="7">
        <f>$E$2*J106</f>
        <v>605.68740566540191</v>
      </c>
      <c r="D107" s="6">
        <f t="shared" si="14"/>
        <v>217.40431481344535</v>
      </c>
      <c r="E107">
        <v>0.01</v>
      </c>
      <c r="F107">
        <v>0.03</v>
      </c>
      <c r="G107">
        <v>0.03</v>
      </c>
      <c r="H107" s="8">
        <f t="shared" si="15"/>
        <v>2939.0411920682659</v>
      </c>
      <c r="I107" s="7">
        <f>(J106-D107)*F107</f>
        <v>2932.5190626238623</v>
      </c>
      <c r="J107" s="7">
        <f t="shared" si="16"/>
        <v>91879.075166103285</v>
      </c>
      <c r="K107">
        <f t="shared" si="17"/>
        <v>1.7261467051749311E-3</v>
      </c>
      <c r="L107" s="8">
        <f t="shared" si="18"/>
        <v>53227848.415579535</v>
      </c>
      <c r="M107" s="4">
        <v>0.01</v>
      </c>
      <c r="N107" s="5">
        <f t="shared" si="19"/>
        <v>0.5</v>
      </c>
      <c r="O107" s="5">
        <f t="shared" si="20"/>
        <v>841869.3004229865</v>
      </c>
      <c r="P107" s="5"/>
      <c r="R107">
        <v>0.01</v>
      </c>
      <c r="S107">
        <f t="shared" si="12"/>
        <v>1.4583333333333334E-2</v>
      </c>
      <c r="T107">
        <f>IFERROR(-PMT(S107,$E$3-A107,AB106),0)</f>
        <v>7277.9209783894048</v>
      </c>
      <c r="U107" s="5">
        <f>S107*AB106</f>
        <v>6954.2179887662924</v>
      </c>
      <c r="V107" s="5">
        <f t="shared" si="21"/>
        <v>323.70298962311244</v>
      </c>
      <c r="W107">
        <v>0.01</v>
      </c>
      <c r="X107">
        <v>0.03</v>
      </c>
      <c r="Y107">
        <v>0.03</v>
      </c>
      <c r="Z107" s="5">
        <f t="shared" si="22"/>
        <v>14305.819862604943</v>
      </c>
      <c r="AA107" s="4">
        <f>(AB106-V107)*X107</f>
        <v>14296.10877291625</v>
      </c>
      <c r="AB107" s="5">
        <f t="shared" si="23"/>
        <v>447935.03046168713</v>
      </c>
    </row>
    <row r="108" spans="1:28" x14ac:dyDescent="0.2">
      <c r="A108">
        <f t="shared" si="13"/>
        <v>101</v>
      </c>
      <c r="B108" s="6">
        <f>IFERROR(-PMT($E$2,$E$3-A107,J107),0)</f>
        <v>773.65129882710585</v>
      </c>
      <c r="C108" s="7">
        <f>$E$2*J107</f>
        <v>568.04238221443359</v>
      </c>
      <c r="D108" s="6">
        <f t="shared" si="14"/>
        <v>205.60891661267226</v>
      </c>
      <c r="E108">
        <v>0.01</v>
      </c>
      <c r="F108">
        <v>0.03</v>
      </c>
      <c r="G108">
        <v>0.03</v>
      </c>
      <c r="H108" s="8">
        <f t="shared" si="15"/>
        <v>2756.3722549830986</v>
      </c>
      <c r="I108" s="7">
        <f>(J107-D108)*F108</f>
        <v>2750.2039874847183</v>
      </c>
      <c r="J108" s="7">
        <f t="shared" si="16"/>
        <v>86166.890007022783</v>
      </c>
      <c r="K108">
        <f t="shared" si="17"/>
        <v>1.6494623334550678E-3</v>
      </c>
      <c r="L108" s="8">
        <f t="shared" si="18"/>
        <v>52239380.22672648</v>
      </c>
      <c r="M108" s="4">
        <v>0.01</v>
      </c>
      <c r="N108" s="5">
        <f t="shared" si="19"/>
        <v>-0.5</v>
      </c>
      <c r="O108" s="5">
        <f t="shared" si="20"/>
        <v>-988468.18885305745</v>
      </c>
      <c r="P108" s="5"/>
      <c r="R108">
        <v>0.01</v>
      </c>
      <c r="S108">
        <f t="shared" si="12"/>
        <v>1.4583333333333334E-2</v>
      </c>
      <c r="T108">
        <f>IFERROR(-PMT(S108,$E$3-A108,AB107),0)</f>
        <v>6841.0974068594714</v>
      </c>
      <c r="U108" s="5">
        <f>S108*AB107</f>
        <v>6532.3858608996043</v>
      </c>
      <c r="V108" s="5">
        <f t="shared" si="21"/>
        <v>308.71154595986718</v>
      </c>
      <c r="W108">
        <v>0.01</v>
      </c>
      <c r="X108">
        <v>0.03</v>
      </c>
      <c r="Y108">
        <v>0.03</v>
      </c>
      <c r="Z108" s="5">
        <f t="shared" si="22"/>
        <v>13438.050913850613</v>
      </c>
      <c r="AA108" s="4">
        <f>(AB107-V108)*X108</f>
        <v>13428.789567471817</v>
      </c>
      <c r="AB108" s="5">
        <f t="shared" si="23"/>
        <v>420759.47843440482</v>
      </c>
    </row>
    <row r="109" spans="1:28" x14ac:dyDescent="0.2">
      <c r="A109">
        <f t="shared" si="13"/>
        <v>102</v>
      </c>
      <c r="B109" s="6">
        <f>IFERROR(-PMT($E$2,$E$3-A108,J108),0)</f>
        <v>727.18016561521654</v>
      </c>
      <c r="C109" s="7">
        <f>$E$2*J108</f>
        <v>532.72679746841845</v>
      </c>
      <c r="D109" s="6">
        <f t="shared" si="14"/>
        <v>194.45336814679808</v>
      </c>
      <c r="E109">
        <v>0.01</v>
      </c>
      <c r="F109">
        <v>0.03</v>
      </c>
      <c r="G109">
        <v>0.03</v>
      </c>
      <c r="H109" s="8">
        <f t="shared" si="15"/>
        <v>2585.0067002106834</v>
      </c>
      <c r="I109" s="7">
        <f>(J108-D109)*F109</f>
        <v>2579.1730991662794</v>
      </c>
      <c r="J109" s="7">
        <f t="shared" si="16"/>
        <v>80808.256839499023</v>
      </c>
      <c r="K109">
        <f t="shared" si="17"/>
        <v>1.5224178830003765E-3</v>
      </c>
      <c r="L109" s="8">
        <f t="shared" si="18"/>
        <v>53078893.608529061</v>
      </c>
      <c r="M109" s="4">
        <v>0.01</v>
      </c>
      <c r="N109" s="5">
        <f t="shared" si="19"/>
        <v>0.5</v>
      </c>
      <c r="O109" s="5">
        <f t="shared" si="20"/>
        <v>839513.38180258416</v>
      </c>
      <c r="P109" s="5"/>
      <c r="R109">
        <v>0.01</v>
      </c>
      <c r="S109">
        <f t="shared" si="12"/>
        <v>1.4583333333333334E-2</v>
      </c>
      <c r="T109">
        <f>IFERROR(-PMT(S109,$E$3-A109,AB108),0)</f>
        <v>6430.4900207868823</v>
      </c>
      <c r="U109" s="5">
        <f>S109*AB108</f>
        <v>6136.0757271684042</v>
      </c>
      <c r="V109" s="5">
        <f t="shared" si="21"/>
        <v>294.41429361847804</v>
      </c>
      <c r="W109">
        <v>0.01</v>
      </c>
      <c r="X109">
        <v>0.03</v>
      </c>
      <c r="Y109">
        <v>0.03</v>
      </c>
      <c r="Z109" s="5">
        <f t="shared" si="22"/>
        <v>12622.784353032144</v>
      </c>
      <c r="AA109" s="4">
        <f>(AB108-V109)*X109</f>
        <v>12613.951924223591</v>
      </c>
      <c r="AB109" s="5">
        <f t="shared" si="23"/>
        <v>395228.32786353066</v>
      </c>
    </row>
    <row r="110" spans="1:28" x14ac:dyDescent="0.2">
      <c r="A110">
        <f t="shared" si="13"/>
        <v>103</v>
      </c>
      <c r="B110" s="6">
        <f>IFERROR(-PMT($E$2,$E$3-A109,J109),0)</f>
        <v>683.50001336419166</v>
      </c>
      <c r="C110" s="7">
        <f>$E$2*J109</f>
        <v>499.59704791020278</v>
      </c>
      <c r="D110" s="6">
        <f t="shared" si="14"/>
        <v>183.90296545398888</v>
      </c>
      <c r="E110">
        <v>0.01</v>
      </c>
      <c r="F110">
        <v>0.03</v>
      </c>
      <c r="G110">
        <v>0.03</v>
      </c>
      <c r="H110" s="8">
        <f t="shared" si="15"/>
        <v>2424.2477051849705</v>
      </c>
      <c r="I110" s="7">
        <f>(J109-D110)*F110</f>
        <v>2418.7306162213508</v>
      </c>
      <c r="J110" s="7">
        <f t="shared" si="16"/>
        <v>75781.37555263871</v>
      </c>
      <c r="K110">
        <f t="shared" si="17"/>
        <v>1.4547270621219836E-3</v>
      </c>
      <c r="L110" s="8">
        <f t="shared" si="18"/>
        <v>52093191.58612325</v>
      </c>
      <c r="M110" s="4">
        <v>0.01</v>
      </c>
      <c r="N110" s="5">
        <f t="shared" si="19"/>
        <v>-0.5</v>
      </c>
      <c r="O110" s="5">
        <f t="shared" si="20"/>
        <v>-985702.02240581391</v>
      </c>
      <c r="P110" s="5"/>
      <c r="R110">
        <v>0.01</v>
      </c>
      <c r="S110">
        <f t="shared" si="12"/>
        <v>1.4583333333333334E-2</v>
      </c>
      <c r="T110">
        <f>IFERROR(-PMT(S110,$E$3-A110,AB109),0)</f>
        <v>6044.5255385301962</v>
      </c>
      <c r="U110" s="5">
        <f>S110*AB109</f>
        <v>5763.7464480098224</v>
      </c>
      <c r="V110" s="5">
        <f t="shared" si="21"/>
        <v>280.77909052037376</v>
      </c>
      <c r="W110">
        <v>0.01</v>
      </c>
      <c r="X110">
        <v>0.03</v>
      </c>
      <c r="Y110">
        <v>0.03</v>
      </c>
      <c r="Z110" s="5">
        <f t="shared" si="22"/>
        <v>11856.849835905919</v>
      </c>
      <c r="AA110" s="4">
        <f>(AB109-V110)*X110</f>
        <v>11848.426463190308</v>
      </c>
      <c r="AB110" s="5">
        <f t="shared" si="23"/>
        <v>371242.27247391402</v>
      </c>
    </row>
    <row r="111" spans="1:28" x14ac:dyDescent="0.2">
      <c r="A111">
        <f t="shared" si="13"/>
        <v>104</v>
      </c>
      <c r="B111" s="6">
        <f>IFERROR(-PMT($E$2,$E$3-A110,J110),0)</f>
        <v>642.44324095799027</v>
      </c>
      <c r="C111" s="7">
        <f>$E$2*J110</f>
        <v>468.51835435418889</v>
      </c>
      <c r="D111" s="6">
        <f t="shared" si="14"/>
        <v>173.92488660380138</v>
      </c>
      <c r="E111">
        <v>0.01</v>
      </c>
      <c r="F111">
        <v>0.03</v>
      </c>
      <c r="G111">
        <v>0.03</v>
      </c>
      <c r="H111" s="8">
        <f t="shared" si="15"/>
        <v>2273.441266579161</v>
      </c>
      <c r="I111" s="7">
        <f>(J110-D111)*F111</f>
        <v>2268.2235199810475</v>
      </c>
      <c r="J111" s="7">
        <f t="shared" si="16"/>
        <v>71065.785879474701</v>
      </c>
      <c r="K111">
        <f t="shared" si="17"/>
        <v>1.3426281576468487E-3</v>
      </c>
      <c r="L111" s="8">
        <f t="shared" si="18"/>
        <v>52930355.642196447</v>
      </c>
      <c r="M111" s="4">
        <v>0.01</v>
      </c>
      <c r="N111" s="5">
        <f t="shared" si="19"/>
        <v>0.5</v>
      </c>
      <c r="O111" s="5">
        <f t="shared" si="20"/>
        <v>837164.056073196</v>
      </c>
      <c r="P111" s="5"/>
      <c r="R111">
        <v>0.01</v>
      </c>
      <c r="S111">
        <f t="shared" si="12"/>
        <v>1.4583333333333334E-2</v>
      </c>
      <c r="T111">
        <f>IFERROR(-PMT(S111,$E$3-A111,AB110),0)</f>
        <v>5681.7250896276655</v>
      </c>
      <c r="U111" s="5">
        <f>S111*AB110</f>
        <v>5413.949806911246</v>
      </c>
      <c r="V111" s="5">
        <f t="shared" si="21"/>
        <v>267.7752827164195</v>
      </c>
      <c r="W111">
        <v>0.01</v>
      </c>
      <c r="X111">
        <v>0.03</v>
      </c>
      <c r="Y111">
        <v>0.03</v>
      </c>
      <c r="Z111" s="5">
        <f t="shared" si="22"/>
        <v>11137.268174217421</v>
      </c>
      <c r="AA111" s="4">
        <f>(AB110-V111)*X111</f>
        <v>11129.234915735928</v>
      </c>
      <c r="AB111" s="5">
        <f t="shared" si="23"/>
        <v>348707.99410124426</v>
      </c>
    </row>
    <row r="112" spans="1:28" x14ac:dyDescent="0.2">
      <c r="A112">
        <f t="shared" si="13"/>
        <v>105</v>
      </c>
      <c r="B112" s="6">
        <f>IFERROR(-PMT($E$2,$E$3-A111,J111),0)</f>
        <v>603.85231084303973</v>
      </c>
      <c r="C112" s="7">
        <f>$E$2*J111</f>
        <v>439.36422119985235</v>
      </c>
      <c r="D112" s="6">
        <f t="shared" si="14"/>
        <v>164.48808964318738</v>
      </c>
      <c r="E112">
        <v>0.01</v>
      </c>
      <c r="F112">
        <v>0.03</v>
      </c>
      <c r="G112">
        <v>0.03</v>
      </c>
      <c r="H112" s="8">
        <f t="shared" si="15"/>
        <v>2131.9735763842409</v>
      </c>
      <c r="I112" s="7">
        <f>(J111-D112)*F112</f>
        <v>2127.0389336949452</v>
      </c>
      <c r="J112" s="7">
        <f t="shared" si="16"/>
        <v>66642.285279752323</v>
      </c>
      <c r="K112">
        <f t="shared" si="17"/>
        <v>1.2828797943128644E-3</v>
      </c>
      <c r="L112" s="8">
        <f t="shared" si="18"/>
        <v>51947412.045293957</v>
      </c>
      <c r="M112" s="4">
        <v>0.01</v>
      </c>
      <c r="N112" s="5">
        <f t="shared" si="19"/>
        <v>-0.5</v>
      </c>
      <c r="O112" s="5">
        <f t="shared" si="20"/>
        <v>-982943.59690248768</v>
      </c>
      <c r="P112" s="5"/>
      <c r="R112">
        <v>0.01</v>
      </c>
      <c r="S112">
        <f t="shared" si="12"/>
        <v>1.4583333333333334E-2</v>
      </c>
      <c r="T112">
        <f>IFERROR(-PMT(S112,$E$3-A112,AB111),0)</f>
        <v>5340.6985494683395</v>
      </c>
      <c r="U112" s="5">
        <f>S112*AB111</f>
        <v>5085.3249139764785</v>
      </c>
      <c r="V112" s="5">
        <f t="shared" si="21"/>
        <v>255.37363549186102</v>
      </c>
      <c r="W112">
        <v>0.01</v>
      </c>
      <c r="X112">
        <v>0.03</v>
      </c>
      <c r="Y112">
        <v>0.03</v>
      </c>
      <c r="Z112" s="5">
        <f t="shared" si="22"/>
        <v>10461.239823037327</v>
      </c>
      <c r="AA112" s="4">
        <f>(AB111-V112)*X112</f>
        <v>10453.578613972571</v>
      </c>
      <c r="AB112" s="5">
        <f t="shared" si="23"/>
        <v>327537.80202874244</v>
      </c>
    </row>
    <row r="113" spans="1:28" x14ac:dyDescent="0.2">
      <c r="A113">
        <f t="shared" si="13"/>
        <v>106</v>
      </c>
      <c r="B113" s="6">
        <f>IFERROR(-PMT($E$2,$E$3-A112,J112),0)</f>
        <v>567.57914481800856</v>
      </c>
      <c r="C113" s="7">
        <f>$E$2*J112</f>
        <v>412.01592874206875</v>
      </c>
      <c r="D113" s="6">
        <f t="shared" si="14"/>
        <v>155.56321607593981</v>
      </c>
      <c r="E113">
        <v>0.01</v>
      </c>
      <c r="F113">
        <v>0.03</v>
      </c>
      <c r="G113">
        <v>0.03</v>
      </c>
      <c r="H113" s="8">
        <f t="shared" si="15"/>
        <v>1999.2685583925695</v>
      </c>
      <c r="I113" s="7">
        <f>(J112-D113)*F113</f>
        <v>1994.6016619102913</v>
      </c>
      <c r="J113" s="7">
        <f t="shared" si="16"/>
        <v>62492.851843373523</v>
      </c>
      <c r="K113">
        <f t="shared" si="17"/>
        <v>1.1839751347558318E-3</v>
      </c>
      <c r="L113" s="8">
        <f t="shared" si="18"/>
        <v>52782233.350078985</v>
      </c>
      <c r="M113" s="4">
        <v>0.01</v>
      </c>
      <c r="N113" s="5">
        <f t="shared" si="19"/>
        <v>0.5</v>
      </c>
      <c r="O113" s="5">
        <f t="shared" si="20"/>
        <v>834821.30478502857</v>
      </c>
      <c r="P113" s="5"/>
      <c r="R113">
        <v>0.01</v>
      </c>
      <c r="S113">
        <f t="shared" si="12"/>
        <v>1.4583333333333334E-2</v>
      </c>
      <c r="T113">
        <f>IFERROR(-PMT(S113,$E$3-A113,AB112),0)</f>
        <v>5020.1392139132467</v>
      </c>
      <c r="U113" s="5">
        <f>S113*AB112</f>
        <v>4776.5929462524937</v>
      </c>
      <c r="V113" s="5">
        <f t="shared" si="21"/>
        <v>243.54626766075307</v>
      </c>
      <c r="W113">
        <v>0.01</v>
      </c>
      <c r="X113">
        <v>0.03</v>
      </c>
      <c r="Y113">
        <v>0.03</v>
      </c>
      <c r="Z113" s="5">
        <f t="shared" si="22"/>
        <v>9826.1340608622722</v>
      </c>
      <c r="AA113" s="4">
        <f>(AB112-V113)*X113</f>
        <v>9818.8276728324508</v>
      </c>
      <c r="AB113" s="5">
        <f t="shared" si="23"/>
        <v>307649.29402738693</v>
      </c>
    </row>
    <row r="114" spans="1:28" x14ac:dyDescent="0.2">
      <c r="A114">
        <f t="shared" si="13"/>
        <v>107</v>
      </c>
      <c r="B114" s="6">
        <f>IFERROR(-PMT($E$2,$E$3-A113,J113),0)</f>
        <v>533.48455609723226</v>
      </c>
      <c r="C114" s="7">
        <f>$E$2*J113</f>
        <v>386.36205652165683</v>
      </c>
      <c r="D114" s="6">
        <f t="shared" si="14"/>
        <v>147.12249957557543</v>
      </c>
      <c r="E114">
        <v>0.01</v>
      </c>
      <c r="F114">
        <v>0.03</v>
      </c>
      <c r="G114">
        <v>0.03</v>
      </c>
      <c r="H114" s="8">
        <f t="shared" si="15"/>
        <v>1874.7855553012057</v>
      </c>
      <c r="I114" s="7">
        <f>(J113-D114)*F114</f>
        <v>1870.3718803139384</v>
      </c>
      <c r="J114" s="7">
        <f t="shared" si="16"/>
        <v>58600.571908182799</v>
      </c>
      <c r="K114">
        <f t="shared" si="17"/>
        <v>1.1312406111514644E-3</v>
      </c>
      <c r="L114" s="8">
        <f t="shared" si="18"/>
        <v>51802040.459398456</v>
      </c>
      <c r="M114" s="4">
        <v>0.01</v>
      </c>
      <c r="N114" s="5">
        <f t="shared" si="19"/>
        <v>-0.5</v>
      </c>
      <c r="O114" s="5">
        <f t="shared" si="20"/>
        <v>-980192.89068053081</v>
      </c>
      <c r="P114" s="5"/>
      <c r="R114">
        <v>0.01</v>
      </c>
      <c r="S114">
        <f t="shared" si="12"/>
        <v>1.4583333333333334E-2</v>
      </c>
      <c r="T114">
        <f>IFERROR(-PMT(S114,$E$3-A114,AB113),0)</f>
        <v>4718.8187934682965</v>
      </c>
      <c r="U114" s="5">
        <f>S114*AB113</f>
        <v>4486.5522045660591</v>
      </c>
      <c r="V114" s="5">
        <f t="shared" si="21"/>
        <v>232.26658890223734</v>
      </c>
      <c r="W114">
        <v>0.01</v>
      </c>
      <c r="X114">
        <v>0.03</v>
      </c>
      <c r="Y114">
        <v>0.03</v>
      </c>
      <c r="Z114" s="5">
        <f t="shared" si="22"/>
        <v>9229.4788208216069</v>
      </c>
      <c r="AA114" s="4">
        <f>(AB113-V114)*X114</f>
        <v>9222.5108231545419</v>
      </c>
      <c r="AB114" s="5">
        <f t="shared" si="23"/>
        <v>288965.03779450856</v>
      </c>
    </row>
    <row r="115" spans="1:28" x14ac:dyDescent="0.2">
      <c r="A115">
        <f t="shared" si="13"/>
        <v>108</v>
      </c>
      <c r="B115" s="6">
        <f>IFERROR(-PMT($E$2,$E$3-A114,J114),0)</f>
        <v>501.43771547025432</v>
      </c>
      <c r="C115" s="7">
        <f>$E$2*J114</f>
        <v>362.29803582234018</v>
      </c>
      <c r="D115" s="6">
        <f t="shared" si="14"/>
        <v>139.13967964791414</v>
      </c>
      <c r="E115">
        <v>0.01</v>
      </c>
      <c r="F115">
        <v>0.03</v>
      </c>
      <c r="G115">
        <v>0.03</v>
      </c>
      <c r="H115" s="8">
        <f t="shared" si="15"/>
        <v>1758.017157245484</v>
      </c>
      <c r="I115" s="7">
        <f>(J114-D115)*F115</f>
        <v>1753.8429668560464</v>
      </c>
      <c r="J115" s="7">
        <f t="shared" si="16"/>
        <v>54949.572104433348</v>
      </c>
      <c r="K115">
        <f t="shared" si="17"/>
        <v>1.0439834217269202E-3</v>
      </c>
      <c r="L115" s="8">
        <f t="shared" si="18"/>
        <v>52634525.568938375</v>
      </c>
      <c r="M115" s="4">
        <v>0.01</v>
      </c>
      <c r="N115" s="5">
        <f t="shared" si="19"/>
        <v>0.5</v>
      </c>
      <c r="O115" s="5">
        <f t="shared" si="20"/>
        <v>832485.1095399193</v>
      </c>
      <c r="P115" s="5"/>
      <c r="R115">
        <v>0.01</v>
      </c>
      <c r="S115">
        <f t="shared" si="12"/>
        <v>1.4583333333333334E-2</v>
      </c>
      <c r="T115">
        <f>IFERROR(-PMT(S115,$E$3-A115,AB114),0)</f>
        <v>4435.5827078344237</v>
      </c>
      <c r="U115" s="5">
        <f>S115*AB114</f>
        <v>4214.0734678365834</v>
      </c>
      <c r="V115" s="5">
        <f t="shared" si="21"/>
        <v>221.50923999784027</v>
      </c>
      <c r="W115">
        <v>0.01</v>
      </c>
      <c r="X115">
        <v>0.03</v>
      </c>
      <c r="Y115">
        <v>0.03</v>
      </c>
      <c r="Z115" s="5">
        <f t="shared" si="22"/>
        <v>8668.9511338352568</v>
      </c>
      <c r="AA115" s="4">
        <f>(AB114-V115)*X115</f>
        <v>8662.3058566353211</v>
      </c>
      <c r="AB115" s="5">
        <f t="shared" si="23"/>
        <v>271412.27156404016</v>
      </c>
    </row>
    <row r="116" spans="1:28" x14ac:dyDescent="0.2">
      <c r="A116">
        <f t="shared" si="13"/>
        <v>109</v>
      </c>
      <c r="B116" s="6">
        <f>IFERROR(-PMT($E$2,$E$3-A115,J115),0)</f>
        <v>471.31564951065525</v>
      </c>
      <c r="C116" s="7">
        <f>$E$2*J115</f>
        <v>339.72572953565918</v>
      </c>
      <c r="D116" s="6">
        <f t="shared" si="14"/>
        <v>131.58991997499606</v>
      </c>
      <c r="E116">
        <v>0.01</v>
      </c>
      <c r="F116">
        <v>0.03</v>
      </c>
      <c r="G116">
        <v>0.03</v>
      </c>
      <c r="H116" s="8">
        <f t="shared" si="15"/>
        <v>1648.4871631330004</v>
      </c>
      <c r="I116" s="7">
        <f>(J115-D116)*F116</f>
        <v>1644.5394655337504</v>
      </c>
      <c r="J116" s="7">
        <f t="shared" si="16"/>
        <v>51524.955555791596</v>
      </c>
      <c r="K116">
        <f t="shared" si="17"/>
        <v>9.9744236139479091E-4</v>
      </c>
      <c r="L116" s="8">
        <f t="shared" si="18"/>
        <v>51657075.686800361</v>
      </c>
      <c r="M116" s="4">
        <v>0.01</v>
      </c>
      <c r="N116" s="5">
        <f t="shared" si="19"/>
        <v>-0.5</v>
      </c>
      <c r="O116" s="5">
        <f t="shared" si="20"/>
        <v>-977449.8821380171</v>
      </c>
      <c r="P116" s="5"/>
      <c r="R116">
        <v>0.01</v>
      </c>
      <c r="S116">
        <f t="shared" si="12"/>
        <v>1.4583333333333334E-2</v>
      </c>
      <c r="T116">
        <f>IFERROR(-PMT(S116,$E$3-A116,AB115),0)</f>
        <v>4169.3456628110835</v>
      </c>
      <c r="U116" s="5">
        <f>S116*AB115</f>
        <v>3958.0956269755857</v>
      </c>
      <c r="V116" s="5">
        <f t="shared" si="21"/>
        <v>211.25003583549778</v>
      </c>
      <c r="W116">
        <v>0.01</v>
      </c>
      <c r="X116">
        <v>0.03</v>
      </c>
      <c r="Y116">
        <v>0.03</v>
      </c>
      <c r="Z116" s="5">
        <f t="shared" si="22"/>
        <v>8142.3681469212042</v>
      </c>
      <c r="AA116" s="4">
        <f>(AB115-V116)*X116</f>
        <v>8136.03064584614</v>
      </c>
      <c r="AB116" s="5">
        <f t="shared" si="23"/>
        <v>254922.6227354373</v>
      </c>
    </row>
    <row r="117" spans="1:28" x14ac:dyDescent="0.2">
      <c r="A117">
        <f t="shared" si="13"/>
        <v>110</v>
      </c>
      <c r="B117" s="6">
        <f>IFERROR(-PMT($E$2,$E$3-A116,J116),0)</f>
        <v>443.00276891020906</v>
      </c>
      <c r="C117" s="7">
        <f>$E$2*J116</f>
        <v>318.55303772368154</v>
      </c>
      <c r="D117" s="6">
        <f t="shared" si="14"/>
        <v>124.44973118652752</v>
      </c>
      <c r="E117">
        <v>0.01</v>
      </c>
      <c r="F117">
        <v>0.03</v>
      </c>
      <c r="G117">
        <v>0.03</v>
      </c>
      <c r="H117" s="8">
        <f t="shared" si="15"/>
        <v>1545.7486666737477</v>
      </c>
      <c r="I117" s="7">
        <f>(J116-D117)*F117</f>
        <v>1542.0151747381519</v>
      </c>
      <c r="J117" s="7">
        <f t="shared" si="16"/>
        <v>48312.741983193169</v>
      </c>
      <c r="K117">
        <f t="shared" si="17"/>
        <v>9.2046657701261064E-4</v>
      </c>
      <c r="L117" s="8">
        <f t="shared" si="18"/>
        <v>52487231.138791554</v>
      </c>
      <c r="M117" s="4">
        <v>0.01</v>
      </c>
      <c r="N117" s="5">
        <f t="shared" si="19"/>
        <v>0.5</v>
      </c>
      <c r="O117" s="5">
        <f t="shared" si="20"/>
        <v>830155.45199119113</v>
      </c>
      <c r="P117" s="5"/>
      <c r="R117">
        <v>0.01</v>
      </c>
      <c r="S117">
        <f t="shared" si="12"/>
        <v>1.4583333333333334E-2</v>
      </c>
      <c r="T117">
        <f>IFERROR(-PMT(S117,$E$3-A117,AB116),0)</f>
        <v>3919.0874926106608</v>
      </c>
      <c r="U117" s="5">
        <f>S117*AB116</f>
        <v>3717.6215815584605</v>
      </c>
      <c r="V117" s="5">
        <f t="shared" si="21"/>
        <v>201.46591105220023</v>
      </c>
      <c r="W117">
        <v>0.01</v>
      </c>
      <c r="X117">
        <v>0.03</v>
      </c>
      <c r="Y117">
        <v>0.03</v>
      </c>
      <c r="Z117" s="5">
        <f t="shared" si="22"/>
        <v>7647.6786820631187</v>
      </c>
      <c r="AA117" s="4">
        <f>(AB116-V117)*X117</f>
        <v>7641.634704731553</v>
      </c>
      <c r="AB117" s="5">
        <f t="shared" si="23"/>
        <v>239431.84343759043</v>
      </c>
    </row>
    <row r="118" spans="1:28" x14ac:dyDescent="0.2">
      <c r="A118">
        <f t="shared" si="13"/>
        <v>111</v>
      </c>
      <c r="B118" s="6">
        <f>IFERROR(-PMT($E$2,$E$3-A117,J117),0)</f>
        <v>416.39042512989755</v>
      </c>
      <c r="C118" s="7">
        <f>$E$2*J117</f>
        <v>298.69352731109177</v>
      </c>
      <c r="D118" s="6">
        <f t="shared" si="14"/>
        <v>117.69689781880578</v>
      </c>
      <c r="E118">
        <v>0.01</v>
      </c>
      <c r="F118">
        <v>0.03</v>
      </c>
      <c r="G118">
        <v>0.03</v>
      </c>
      <c r="H118" s="8">
        <f t="shared" si="15"/>
        <v>1449.3822594957951</v>
      </c>
      <c r="I118" s="7">
        <f>(J117-D118)*F118</f>
        <v>1445.8513525612307</v>
      </c>
      <c r="J118" s="7">
        <f t="shared" si="16"/>
        <v>45299.811473317335</v>
      </c>
      <c r="K118">
        <f t="shared" si="17"/>
        <v>8.7939426129570223E-4</v>
      </c>
      <c r="L118" s="8">
        <f t="shared" si="18"/>
        <v>51512516.589058079</v>
      </c>
      <c r="M118" s="4">
        <v>0.01</v>
      </c>
      <c r="N118" s="5">
        <f t="shared" si="19"/>
        <v>-0.5</v>
      </c>
      <c r="O118" s="5">
        <f t="shared" si="20"/>
        <v>-974714.54973347159</v>
      </c>
      <c r="P118" s="5"/>
      <c r="R118">
        <v>0.01</v>
      </c>
      <c r="S118">
        <f t="shared" si="12"/>
        <v>1.4583333333333334E-2</v>
      </c>
      <c r="T118">
        <f>IFERROR(-PMT(S118,$E$3-A118,AB117),0)</f>
        <v>3683.8492516580136</v>
      </c>
      <c r="U118" s="5">
        <f>S118*AB117</f>
        <v>3491.7143834648605</v>
      </c>
      <c r="V118" s="5">
        <f t="shared" si="21"/>
        <v>192.13486819315312</v>
      </c>
      <c r="W118">
        <v>0.01</v>
      </c>
      <c r="X118">
        <v>0.03</v>
      </c>
      <c r="Y118">
        <v>0.03</v>
      </c>
      <c r="Z118" s="5">
        <f t="shared" si="22"/>
        <v>7182.9553031277128</v>
      </c>
      <c r="AA118" s="4">
        <f>(AB117-V118)*X118</f>
        <v>7177.1912570819177</v>
      </c>
      <c r="AB118" s="5">
        <f t="shared" si="23"/>
        <v>224879.56200918765</v>
      </c>
    </row>
    <row r="119" spans="1:28" x14ac:dyDescent="0.2">
      <c r="A119">
        <f t="shared" si="13"/>
        <v>112</v>
      </c>
      <c r="B119" s="6">
        <f>IFERROR(-PMT($E$2,$E$3-A118,J118),0)</f>
        <v>391.37649366787173</v>
      </c>
      <c r="C119" s="7">
        <f>$E$2*J118</f>
        <v>280.06608443378445</v>
      </c>
      <c r="D119" s="6">
        <f t="shared" si="14"/>
        <v>111.31040923408727</v>
      </c>
      <c r="E119">
        <v>0.01</v>
      </c>
      <c r="F119">
        <v>0.03</v>
      </c>
      <c r="G119">
        <v>0.03</v>
      </c>
      <c r="H119" s="8">
        <f t="shared" si="15"/>
        <v>1358.9943441995199</v>
      </c>
      <c r="I119" s="7">
        <f>(J118-D119)*F119</f>
        <v>1355.6550319224973</v>
      </c>
      <c r="J119" s="7">
        <f t="shared" si="16"/>
        <v>42473.851687961229</v>
      </c>
      <c r="K119">
        <f t="shared" si="17"/>
        <v>8.1149347641445719E-4</v>
      </c>
      <c r="L119" s="8">
        <f t="shared" si="18"/>
        <v>52340348.90290159</v>
      </c>
      <c r="M119" s="4">
        <v>0.01</v>
      </c>
      <c r="N119" s="5">
        <f t="shared" si="19"/>
        <v>0.5</v>
      </c>
      <c r="O119" s="5">
        <f t="shared" si="20"/>
        <v>827832.31384350953</v>
      </c>
      <c r="P119" s="5"/>
      <c r="R119">
        <v>0.01</v>
      </c>
      <c r="S119">
        <f t="shared" si="12"/>
        <v>1.4583333333333334E-2</v>
      </c>
      <c r="T119">
        <f>IFERROR(-PMT(S119,$E$3-A119,AB118),0)</f>
        <v>3462.7295409048861</v>
      </c>
      <c r="U119" s="5">
        <f>S119*AB118</f>
        <v>3279.4936126339867</v>
      </c>
      <c r="V119" s="5">
        <f t="shared" si="21"/>
        <v>183.23592827089942</v>
      </c>
      <c r="W119">
        <v>0.01</v>
      </c>
      <c r="X119">
        <v>0.03</v>
      </c>
      <c r="Y119">
        <v>0.03</v>
      </c>
      <c r="Z119" s="5">
        <f t="shared" si="22"/>
        <v>6746.3868602756293</v>
      </c>
      <c r="AA119" s="4">
        <f>(AB118-V119)*X119</f>
        <v>6740.8897824275018</v>
      </c>
      <c r="AB119" s="5">
        <f t="shared" si="23"/>
        <v>211209.04943821361</v>
      </c>
    </row>
    <row r="120" spans="1:28" x14ac:dyDescent="0.2">
      <c r="A120">
        <f t="shared" si="13"/>
        <v>113</v>
      </c>
      <c r="B120" s="6">
        <f>IFERROR(-PMT($E$2,$E$3-A119,J119),0)</f>
        <v>367.86498234649343</v>
      </c>
      <c r="C120" s="7">
        <f>$E$2*J119</f>
        <v>262.59458806082034</v>
      </c>
      <c r="D120" s="6">
        <f t="shared" si="14"/>
        <v>105.27039428567309</v>
      </c>
      <c r="E120">
        <v>0.01</v>
      </c>
      <c r="F120">
        <v>0.03</v>
      </c>
      <c r="G120">
        <v>0.03</v>
      </c>
      <c r="H120" s="8">
        <f t="shared" si="15"/>
        <v>1274.2155506388369</v>
      </c>
      <c r="I120" s="7">
        <f>(J119-D120)*F120</f>
        <v>1271.0574388102666</v>
      </c>
      <c r="J120" s="7">
        <f t="shared" si="16"/>
        <v>39823.308304226448</v>
      </c>
      <c r="K120">
        <f t="shared" si="17"/>
        <v>7.7524972044580511E-4</v>
      </c>
      <c r="L120" s="8">
        <f t="shared" si="18"/>
        <v>51368362.030915886</v>
      </c>
      <c r="M120" s="4">
        <v>0.01</v>
      </c>
      <c r="N120" s="5">
        <f t="shared" si="19"/>
        <v>-0.5</v>
      </c>
      <c r="O120" s="5">
        <f t="shared" si="20"/>
        <v>-971986.87198570184</v>
      </c>
      <c r="P120" s="5"/>
      <c r="R120">
        <v>0.01</v>
      </c>
      <c r="S120">
        <f t="shared" si="12"/>
        <v>1.4583333333333334E-2</v>
      </c>
      <c r="T120">
        <f>IFERROR(-PMT(S120,$E$3-A120,AB119),0)</f>
        <v>3254.8810545872852</v>
      </c>
      <c r="U120" s="5">
        <f>S120*AB119</f>
        <v>3080.1319709739487</v>
      </c>
      <c r="V120" s="5">
        <f t="shared" si="21"/>
        <v>174.74908361333655</v>
      </c>
      <c r="W120">
        <v>0.01</v>
      </c>
      <c r="X120">
        <v>0.03</v>
      </c>
      <c r="Y120">
        <v>0.03</v>
      </c>
      <c r="Z120" s="5">
        <f t="shared" si="22"/>
        <v>6336.2714831464082</v>
      </c>
      <c r="AA120" s="4">
        <f>(AB119-V120)*X120</f>
        <v>6331.029010638008</v>
      </c>
      <c r="AB120" s="5">
        <f t="shared" si="23"/>
        <v>198366.99986081585</v>
      </c>
    </row>
    <row r="121" spans="1:28" x14ac:dyDescent="0.2">
      <c r="A121">
        <f t="shared" si="13"/>
        <v>114</v>
      </c>
      <c r="B121" s="6">
        <f>IFERROR(-PMT($E$2,$E$3-A120,J120),0)</f>
        <v>345.76566311650379</v>
      </c>
      <c r="C121" s="7">
        <f>$E$2*J120</f>
        <v>246.20760359088004</v>
      </c>
      <c r="D121" s="6">
        <f t="shared" si="14"/>
        <v>99.558059525623747</v>
      </c>
      <c r="E121">
        <v>0.01</v>
      </c>
      <c r="F121">
        <v>0.03</v>
      </c>
      <c r="G121">
        <v>0.03</v>
      </c>
      <c r="H121" s="8">
        <f t="shared" si="15"/>
        <v>1194.6992491267933</v>
      </c>
      <c r="I121" s="7">
        <f>(J120-D121)*F121</f>
        <v>1191.7125073410245</v>
      </c>
      <c r="J121" s="7">
        <f t="shared" si="16"/>
        <v>37337.338488232999</v>
      </c>
      <c r="K121">
        <f t="shared" si="17"/>
        <v>7.1535858472296734E-4</v>
      </c>
      <c r="L121" s="8">
        <f t="shared" si="18"/>
        <v>52193877.707768627</v>
      </c>
      <c r="M121" s="4">
        <v>0.01</v>
      </c>
      <c r="N121" s="5">
        <f t="shared" si="19"/>
        <v>0.5</v>
      </c>
      <c r="O121" s="5">
        <f t="shared" si="20"/>
        <v>825515.67685273802</v>
      </c>
      <c r="P121" s="5"/>
      <c r="R121">
        <v>0.01</v>
      </c>
      <c r="S121">
        <f t="shared" si="12"/>
        <v>1.4583333333333334E-2</v>
      </c>
      <c r="T121">
        <f>IFERROR(-PMT(S121,$E$3-A121,AB120),0)</f>
        <v>3059.5073341982134</v>
      </c>
      <c r="U121" s="5">
        <f>S121*AB120</f>
        <v>2892.8520813035643</v>
      </c>
      <c r="V121" s="5">
        <f t="shared" si="21"/>
        <v>166.65525289464904</v>
      </c>
      <c r="W121">
        <v>0.01</v>
      </c>
      <c r="X121">
        <v>0.03</v>
      </c>
      <c r="Y121">
        <v>0.03</v>
      </c>
      <c r="Z121" s="5">
        <f t="shared" si="22"/>
        <v>5951.0099958244755</v>
      </c>
      <c r="AA121" s="4">
        <f>(AB120-V121)*X121</f>
        <v>5946.0103382376356</v>
      </c>
      <c r="AB121" s="5">
        <f t="shared" si="23"/>
        <v>186303.32427385909</v>
      </c>
    </row>
    <row r="122" spans="1:28" x14ac:dyDescent="0.2">
      <c r="A122">
        <f t="shared" si="13"/>
        <v>115</v>
      </c>
      <c r="B122" s="6">
        <f>IFERROR(-PMT($E$2,$E$3-A121,J121),0)</f>
        <v>324.99372596653154</v>
      </c>
      <c r="C122" s="7">
        <f>$E$2*J121</f>
        <v>230.83809520350053</v>
      </c>
      <c r="D122" s="6">
        <f t="shared" si="14"/>
        <v>94.155630763031013</v>
      </c>
      <c r="E122">
        <v>0.01</v>
      </c>
      <c r="F122">
        <v>0.03</v>
      </c>
      <c r="G122">
        <v>0.03</v>
      </c>
      <c r="H122" s="8">
        <f t="shared" si="15"/>
        <v>1120.1201546469899</v>
      </c>
      <c r="I122" s="7">
        <f>(J121-D122)*F122</f>
        <v>1117.2954857240991</v>
      </c>
      <c r="J122" s="7">
        <f t="shared" si="16"/>
        <v>35005.767217098881</v>
      </c>
      <c r="K122">
        <f t="shared" si="17"/>
        <v>6.8337790400990327E-4</v>
      </c>
      <c r="L122" s="8">
        <f t="shared" si="18"/>
        <v>51224610.880294994</v>
      </c>
      <c r="M122" s="4">
        <v>0.01</v>
      </c>
      <c r="N122" s="5">
        <f t="shared" si="19"/>
        <v>-0.5</v>
      </c>
      <c r="O122" s="5">
        <f t="shared" si="20"/>
        <v>-969266.82747362927</v>
      </c>
      <c r="P122" s="5"/>
      <c r="R122">
        <v>0.01</v>
      </c>
      <c r="S122">
        <f t="shared" si="12"/>
        <v>1.4583333333333334E-2</v>
      </c>
      <c r="T122">
        <f>IFERROR(-PMT(S122,$E$3-A122,AB121),0)</f>
        <v>2875.8597172418822</v>
      </c>
      <c r="U122" s="5">
        <f>S122*AB121</f>
        <v>2716.9234789937786</v>
      </c>
      <c r="V122" s="5">
        <f t="shared" si="21"/>
        <v>158.93623824810356</v>
      </c>
      <c r="W122">
        <v>0.01</v>
      </c>
      <c r="X122">
        <v>0.03</v>
      </c>
      <c r="Y122">
        <v>0.03</v>
      </c>
      <c r="Z122" s="5">
        <f t="shared" si="22"/>
        <v>5589.0997282157723</v>
      </c>
      <c r="AA122" s="4">
        <f>(AB121-V122)*X122</f>
        <v>5584.3316410683292</v>
      </c>
      <c r="AB122" s="5">
        <f t="shared" si="23"/>
        <v>174970.95666632688</v>
      </c>
    </row>
    <row r="123" spans="1:28" x14ac:dyDescent="0.2">
      <c r="A123">
        <f t="shared" si="13"/>
        <v>116</v>
      </c>
      <c r="B123" s="6">
        <f>IFERROR(-PMT($E$2,$E$3-A122,J122),0)</f>
        <v>305.46945361089575</v>
      </c>
      <c r="C123" s="7">
        <f>$E$2*J122</f>
        <v>216.42315581971386</v>
      </c>
      <c r="D123" s="6">
        <f t="shared" si="14"/>
        <v>89.0462977911819</v>
      </c>
      <c r="E123">
        <v>0.01</v>
      </c>
      <c r="F123">
        <v>0.03</v>
      </c>
      <c r="G123">
        <v>0.03</v>
      </c>
      <c r="H123" s="8">
        <f t="shared" si="15"/>
        <v>1050.1730165129663</v>
      </c>
      <c r="I123" s="7">
        <f>(J122-D123)*F123</f>
        <v>1047.5016275792309</v>
      </c>
      <c r="J123" s="7">
        <f t="shared" si="16"/>
        <v>32819.046275215507</v>
      </c>
      <c r="K123">
        <f t="shared" si="17"/>
        <v>6.3055568020424534E-4</v>
      </c>
      <c r="L123" s="8">
        <f t="shared" si="18"/>
        <v>52047816.403120786</v>
      </c>
      <c r="M123" s="4">
        <v>0.01</v>
      </c>
      <c r="N123" s="5">
        <f t="shared" si="19"/>
        <v>0.5</v>
      </c>
      <c r="O123" s="5">
        <f t="shared" si="20"/>
        <v>823205.52282579546</v>
      </c>
      <c r="P123" s="5"/>
      <c r="R123">
        <v>0.01</v>
      </c>
      <c r="S123">
        <f t="shared" si="12"/>
        <v>1.4583333333333334E-2</v>
      </c>
      <c r="T123">
        <f>IFERROR(-PMT(S123,$E$3-A123,AB122),0)</f>
        <v>2703.2344690816017</v>
      </c>
      <c r="U123" s="5">
        <f>S123*AB122</f>
        <v>2551.659784717267</v>
      </c>
      <c r="V123" s="5">
        <f t="shared" si="21"/>
        <v>151.57468436433464</v>
      </c>
      <c r="W123">
        <v>0.01</v>
      </c>
      <c r="X123">
        <v>0.03</v>
      </c>
      <c r="Y123">
        <v>0.03</v>
      </c>
      <c r="Z123" s="5">
        <f t="shared" si="22"/>
        <v>5249.1286999898066</v>
      </c>
      <c r="AA123" s="4">
        <f>(AB122-V123)*X123</f>
        <v>5244.5814594588755</v>
      </c>
      <c r="AB123" s="5">
        <f t="shared" si="23"/>
        <v>164325.67182251383</v>
      </c>
    </row>
    <row r="124" spans="1:28" x14ac:dyDescent="0.2">
      <c r="A124">
        <f t="shared" si="13"/>
        <v>117</v>
      </c>
      <c r="B124" s="6">
        <f>IFERROR(-PMT($E$2,$E$3-A123,J123),0)</f>
        <v>287.11791570832179</v>
      </c>
      <c r="C124" s="7">
        <f>$E$2*J123</f>
        <v>202.90375359651989</v>
      </c>
      <c r="D124" s="6">
        <f t="shared" si="14"/>
        <v>84.214162111801897</v>
      </c>
      <c r="E124">
        <v>0.01</v>
      </c>
      <c r="F124">
        <v>0.03</v>
      </c>
      <c r="G124">
        <v>0.03</v>
      </c>
      <c r="H124" s="8">
        <f t="shared" si="15"/>
        <v>984.57138825646518</v>
      </c>
      <c r="I124" s="7">
        <f>(J123-D124)*F124</f>
        <v>982.04496339311106</v>
      </c>
      <c r="J124" s="7">
        <f t="shared" si="16"/>
        <v>30768.215761454128</v>
      </c>
      <c r="K124">
        <f t="shared" si="17"/>
        <v>6.0233859837808927E-4</v>
      </c>
      <c r="L124" s="8">
        <f t="shared" si="18"/>
        <v>51081262.008284666</v>
      </c>
      <c r="M124" s="4">
        <v>0.01</v>
      </c>
      <c r="N124" s="5">
        <f t="shared" si="19"/>
        <v>-0.5</v>
      </c>
      <c r="O124" s="5">
        <f t="shared" si="20"/>
        <v>-966554.39483612089</v>
      </c>
      <c r="P124" s="5"/>
      <c r="R124">
        <v>0.01</v>
      </c>
      <c r="S124">
        <f t="shared" si="12"/>
        <v>1.4583333333333334E-2</v>
      </c>
      <c r="T124">
        <f>IFERROR(-PMT(S124,$E$3-A124,AB123),0)</f>
        <v>2540.9700868948466</v>
      </c>
      <c r="U124" s="5">
        <f>S124*AB123</f>
        <v>2396.4160474116602</v>
      </c>
      <c r="V124" s="5">
        <f t="shared" si="21"/>
        <v>144.55403948318644</v>
      </c>
      <c r="W124">
        <v>0.01</v>
      </c>
      <c r="X124">
        <v>0.03</v>
      </c>
      <c r="Y124">
        <v>0.03</v>
      </c>
      <c r="Z124" s="5">
        <f t="shared" si="22"/>
        <v>4929.7701546754151</v>
      </c>
      <c r="AA124" s="4">
        <f>(AB123-V124)*X124</f>
        <v>4925.4335334909192</v>
      </c>
      <c r="AB124" s="5">
        <f t="shared" si="23"/>
        <v>154325.9140948643</v>
      </c>
    </row>
    <row r="125" spans="1:28" x14ac:dyDescent="0.2">
      <c r="A125">
        <f t="shared" si="13"/>
        <v>118</v>
      </c>
      <c r="B125" s="6">
        <f>IFERROR(-PMT($E$2,$E$3-A124,J124),0)</f>
        <v>269.86868143907066</v>
      </c>
      <c r="C125" s="7">
        <f>$E$2*J124</f>
        <v>190.22449394519018</v>
      </c>
      <c r="D125" s="6">
        <f t="shared" si="14"/>
        <v>79.64418749388048</v>
      </c>
      <c r="E125">
        <v>0.01</v>
      </c>
      <c r="F125">
        <v>0.03</v>
      </c>
      <c r="G125">
        <v>0.03</v>
      </c>
      <c r="H125" s="8">
        <f t="shared" si="15"/>
        <v>923.04647284362386</v>
      </c>
      <c r="I125" s="7">
        <f>(J124-D125)*F125</f>
        <v>920.65714721880749</v>
      </c>
      <c r="J125" s="7">
        <f t="shared" si="16"/>
        <v>28844.867953897818</v>
      </c>
      <c r="K125">
        <f t="shared" si="17"/>
        <v>5.5575463176756458E-4</v>
      </c>
      <c r="L125" s="8">
        <f t="shared" si="18"/>
        <v>51902163.841905177</v>
      </c>
      <c r="M125" s="4">
        <v>0.01</v>
      </c>
      <c r="N125" s="5">
        <f t="shared" si="19"/>
        <v>0.5</v>
      </c>
      <c r="O125" s="5">
        <f t="shared" si="20"/>
        <v>820901.83362051263</v>
      </c>
      <c r="P125" s="5"/>
      <c r="R125">
        <v>0.01</v>
      </c>
      <c r="S125">
        <f t="shared" si="12"/>
        <v>1.4583333333333334E-2</v>
      </c>
      <c r="T125">
        <f>IFERROR(-PMT(S125,$E$3-A125,AB124),0)</f>
        <v>2388.4447654082437</v>
      </c>
      <c r="U125" s="5">
        <f>S125*AB124</f>
        <v>2250.586247216771</v>
      </c>
      <c r="V125" s="5">
        <f t="shared" si="21"/>
        <v>137.85851819147274</v>
      </c>
      <c r="W125">
        <v>0.01</v>
      </c>
      <c r="X125">
        <v>0.03</v>
      </c>
      <c r="Y125">
        <v>0.03</v>
      </c>
      <c r="Z125" s="5">
        <f t="shared" si="22"/>
        <v>4629.7774228459293</v>
      </c>
      <c r="AA125" s="4">
        <f>(AB124-V125)*X125</f>
        <v>4625.641667300185</v>
      </c>
      <c r="AB125" s="5">
        <f t="shared" si="23"/>
        <v>144932.63648652672</v>
      </c>
    </row>
    <row r="126" spans="1:28" x14ac:dyDescent="0.2">
      <c r="A126">
        <f t="shared" si="13"/>
        <v>119</v>
      </c>
      <c r="B126" s="6">
        <f>IFERROR(-PMT($E$2,$E$3-A125,J125),0)</f>
        <v>253.65554933836134</v>
      </c>
      <c r="C126" s="7">
        <f>$E$2*J125</f>
        <v>178.33339612497326</v>
      </c>
      <c r="D126" s="6">
        <f t="shared" si="14"/>
        <v>75.322153213388077</v>
      </c>
      <c r="E126">
        <v>0.01</v>
      </c>
      <c r="F126">
        <v>0.03</v>
      </c>
      <c r="G126">
        <v>0.03</v>
      </c>
      <c r="H126" s="8">
        <f t="shared" si="15"/>
        <v>865.34603861693449</v>
      </c>
      <c r="I126" s="7">
        <f>(J125-D126)*F126</f>
        <v>863.08637402053284</v>
      </c>
      <c r="J126" s="7">
        <f t="shared" si="16"/>
        <v>27041.113388046964</v>
      </c>
      <c r="K126">
        <f t="shared" si="17"/>
        <v>5.3085999734026599E-4</v>
      </c>
      <c r="L126" s="8">
        <f t="shared" si="18"/>
        <v>50938314.289133355</v>
      </c>
      <c r="M126" s="4">
        <v>0.01</v>
      </c>
      <c r="N126" s="5">
        <f t="shared" si="19"/>
        <v>-0.5</v>
      </c>
      <c r="O126" s="5">
        <f t="shared" si="20"/>
        <v>-963849.55277182173</v>
      </c>
      <c r="P126" s="5"/>
      <c r="R126">
        <v>0.01</v>
      </c>
      <c r="S126">
        <f t="shared" si="12"/>
        <v>1.4583333333333334E-2</v>
      </c>
      <c r="T126">
        <f>IFERROR(-PMT(S126,$E$3-A126,AB125),0)</f>
        <v>2245.0740147048841</v>
      </c>
      <c r="U126" s="5">
        <f>S126*AB125</f>
        <v>2113.600948761848</v>
      </c>
      <c r="V126" s="5">
        <f t="shared" si="21"/>
        <v>131.47306594303609</v>
      </c>
      <c r="W126">
        <v>0.01</v>
      </c>
      <c r="X126">
        <v>0.03</v>
      </c>
      <c r="Y126">
        <v>0.03</v>
      </c>
      <c r="Z126" s="5">
        <f t="shared" si="22"/>
        <v>4347.9790945958011</v>
      </c>
      <c r="AA126" s="4">
        <f>(AB125-V126)*X126</f>
        <v>4344.0349026175099</v>
      </c>
      <c r="AB126" s="5">
        <f t="shared" si="23"/>
        <v>136109.14942337037</v>
      </c>
    </row>
    <row r="127" spans="1:28" x14ac:dyDescent="0.2">
      <c r="A127">
        <f t="shared" si="13"/>
        <v>120</v>
      </c>
      <c r="B127" s="6">
        <f>IFERROR(-PMT($E$2,$E$3-A126,J126),0)</f>
        <v>238.41629335012968</v>
      </c>
      <c r="C127" s="7">
        <f>$E$2*J126</f>
        <v>167.18168352160038</v>
      </c>
      <c r="D127" s="6">
        <f t="shared" si="14"/>
        <v>71.234609828529301</v>
      </c>
      <c r="E127">
        <v>0.01</v>
      </c>
      <c r="F127">
        <v>0.03</v>
      </c>
      <c r="G127">
        <v>0.03</v>
      </c>
      <c r="H127" s="8">
        <f t="shared" si="15"/>
        <v>811.23340164140893</v>
      </c>
      <c r="I127" s="7">
        <f>(J126-D127)*F127</f>
        <v>809.09636334655295</v>
      </c>
      <c r="J127" s="7">
        <f t="shared" si="16"/>
        <v>25349.549013230469</v>
      </c>
      <c r="K127">
        <f t="shared" si="17"/>
        <v>4.8978087493708035E-4</v>
      </c>
      <c r="L127" s="8">
        <f t="shared" si="18"/>
        <v>51756918.880278848</v>
      </c>
      <c r="M127" s="4">
        <v>0.01</v>
      </c>
      <c r="N127" s="5">
        <f t="shared" si="19"/>
        <v>0.5</v>
      </c>
      <c r="O127" s="5">
        <f t="shared" si="20"/>
        <v>818604.5911454903</v>
      </c>
      <c r="P127" s="5"/>
      <c r="R127">
        <v>0.01</v>
      </c>
      <c r="S127">
        <f t="shared" si="12"/>
        <v>1.4583333333333334E-2</v>
      </c>
      <c r="T127">
        <f>IFERROR(-PMT(S127,$E$3-A127,AB126),0)</f>
        <v>2110.3084209788549</v>
      </c>
      <c r="U127" s="5">
        <f>S127*AB126</f>
        <v>1984.9250957574845</v>
      </c>
      <c r="V127" s="5">
        <f t="shared" si="21"/>
        <v>125.38332522137034</v>
      </c>
      <c r="W127">
        <v>0.01</v>
      </c>
      <c r="X127">
        <v>0.03</v>
      </c>
      <c r="Y127">
        <v>0.03</v>
      </c>
      <c r="Z127" s="5">
        <f t="shared" si="22"/>
        <v>4083.2744827011111</v>
      </c>
      <c r="AA127" s="4">
        <f>(AB126-V127)*X127</f>
        <v>4079.51298294447</v>
      </c>
      <c r="AB127" s="5">
        <f t="shared" si="23"/>
        <v>127820.97863250344</v>
      </c>
    </row>
    <row r="128" spans="1:28" x14ac:dyDescent="0.2">
      <c r="A128">
        <f t="shared" si="13"/>
        <v>121</v>
      </c>
      <c r="B128" s="6">
        <f>IFERROR(-PMT($E$2,$E$3-A127,J127),0)</f>
        <v>224.09242412735389</v>
      </c>
      <c r="C128" s="7">
        <f>$E$2*J127</f>
        <v>156.72358677429739</v>
      </c>
      <c r="D128" s="6">
        <f t="shared" si="14"/>
        <v>67.368837353056506</v>
      </c>
      <c r="E128">
        <v>0.01</v>
      </c>
      <c r="F128">
        <v>0.03</v>
      </c>
      <c r="G128">
        <v>0.03</v>
      </c>
      <c r="H128" s="8">
        <f t="shared" si="15"/>
        <v>760.486470396914</v>
      </c>
      <c r="I128" s="7">
        <f>(J127-D128)*F128</f>
        <v>758.46540527632237</v>
      </c>
      <c r="J128" s="7">
        <f t="shared" si="16"/>
        <v>23763.228300204177</v>
      </c>
      <c r="K128">
        <f t="shared" si="17"/>
        <v>4.6781907018393078E-4</v>
      </c>
      <c r="L128" s="8">
        <f t="shared" si="18"/>
        <v>50795766.600239858</v>
      </c>
      <c r="M128" s="4">
        <v>0.01</v>
      </c>
      <c r="N128" s="5">
        <f t="shared" si="19"/>
        <v>-0.5</v>
      </c>
      <c r="O128" s="5">
        <f t="shared" si="20"/>
        <v>-961152.28003898682</v>
      </c>
      <c r="P128" s="5"/>
      <c r="R128">
        <v>0.01</v>
      </c>
      <c r="S128">
        <f t="shared" si="12"/>
        <v>1.4583333333333334E-2</v>
      </c>
      <c r="T128">
        <f>IFERROR(-PMT(S128,$E$3-A128,AB127),0)</f>
        <v>1983.6315416594564</v>
      </c>
      <c r="U128" s="5">
        <f>S128*AB127</f>
        <v>1864.0559383906752</v>
      </c>
      <c r="V128" s="5">
        <f t="shared" si="21"/>
        <v>119.57560326878115</v>
      </c>
      <c r="W128">
        <v>0.01</v>
      </c>
      <c r="X128">
        <v>0.03</v>
      </c>
      <c r="Y128">
        <v>0.03</v>
      </c>
      <c r="Z128" s="5">
        <f t="shared" si="22"/>
        <v>3834.6293589751031</v>
      </c>
      <c r="AA128" s="4">
        <f>(AB127-V128)*X128</f>
        <v>3831.0420908770398</v>
      </c>
      <c r="AB128" s="5">
        <f t="shared" si="23"/>
        <v>120035.73157938251</v>
      </c>
    </row>
    <row r="129" spans="1:28" x14ac:dyDescent="0.2">
      <c r="A129">
        <f t="shared" si="13"/>
        <v>122</v>
      </c>
      <c r="B129" s="6">
        <f>IFERROR(-PMT($E$2,$E$3-A128,J128),0)</f>
        <v>210.62896466363333</v>
      </c>
      <c r="C129" s="7">
        <f>$E$2*J128</f>
        <v>146.91615896601235</v>
      </c>
      <c r="D129" s="6">
        <f t="shared" si="14"/>
        <v>63.712805697620979</v>
      </c>
      <c r="E129">
        <v>0.01</v>
      </c>
      <c r="F129">
        <v>0.03</v>
      </c>
      <c r="G129">
        <v>0.03</v>
      </c>
      <c r="H129" s="8">
        <f t="shared" si="15"/>
        <v>712.89684900612531</v>
      </c>
      <c r="I129" s="7">
        <f>(J128-D129)*F129</f>
        <v>710.98546483519658</v>
      </c>
      <c r="J129" s="7">
        <f t="shared" si="16"/>
        <v>22275.633180665231</v>
      </c>
      <c r="K129">
        <f t="shared" si="17"/>
        <v>4.3159727369434018E-4</v>
      </c>
      <c r="L129" s="8">
        <f t="shared" si="18"/>
        <v>51612080.377599813</v>
      </c>
      <c r="M129" s="4">
        <v>0.01</v>
      </c>
      <c r="N129" s="5">
        <f t="shared" si="19"/>
        <v>0.5</v>
      </c>
      <c r="O129" s="5">
        <f t="shared" si="20"/>
        <v>816313.77735995653</v>
      </c>
      <c r="P129" s="5"/>
      <c r="R129">
        <v>0.01</v>
      </c>
      <c r="S129">
        <f t="shared" si="12"/>
        <v>1.4583333333333334E-2</v>
      </c>
      <c r="T129">
        <f>IFERROR(-PMT(S129,$E$3-A129,AB128),0)</f>
        <v>1864.5579268422098</v>
      </c>
      <c r="U129" s="5">
        <f>S129*AB128</f>
        <v>1750.5210855326616</v>
      </c>
      <c r="V129" s="5">
        <f t="shared" si="21"/>
        <v>114.03684130954821</v>
      </c>
      <c r="W129">
        <v>0.01</v>
      </c>
      <c r="X129">
        <v>0.03</v>
      </c>
      <c r="Y129">
        <v>0.03</v>
      </c>
      <c r="Z129" s="5">
        <f t="shared" si="22"/>
        <v>3601.0719473814752</v>
      </c>
      <c r="AA129" s="4">
        <f>(AB128-V129)*X129</f>
        <v>3597.650842142189</v>
      </c>
      <c r="AB129" s="5">
        <f t="shared" si="23"/>
        <v>112722.9719485493</v>
      </c>
    </row>
    <row r="130" spans="1:28" x14ac:dyDescent="0.2">
      <c r="A130">
        <f t="shared" si="13"/>
        <v>123</v>
      </c>
      <c r="B130" s="6">
        <f>IFERROR(-PMT($E$2,$E$3-A129,J129),0)</f>
        <v>197.97423939565152</v>
      </c>
      <c r="C130" s="7">
        <f>$E$2*J129</f>
        <v>137.71910213946279</v>
      </c>
      <c r="D130" s="6">
        <f t="shared" si="14"/>
        <v>60.255137256188732</v>
      </c>
      <c r="E130">
        <v>0.01</v>
      </c>
      <c r="F130">
        <v>0.03</v>
      </c>
      <c r="G130">
        <v>0.03</v>
      </c>
      <c r="H130" s="8">
        <f t="shared" si="15"/>
        <v>668.26899541995692</v>
      </c>
      <c r="I130" s="7">
        <f>(J129-D130)*F130</f>
        <v>666.46134130227119</v>
      </c>
      <c r="J130" s="7">
        <f t="shared" si="16"/>
        <v>20880.647706686814</v>
      </c>
      <c r="K130">
        <f t="shared" si="17"/>
        <v>4.1222421229621066E-4</v>
      </c>
      <c r="L130" s="8">
        <f t="shared" si="18"/>
        <v>50653617.822144501</v>
      </c>
      <c r="M130" s="4">
        <v>0.01</v>
      </c>
      <c r="N130" s="5">
        <f t="shared" si="19"/>
        <v>-0.5</v>
      </c>
      <c r="O130" s="5">
        <f t="shared" si="20"/>
        <v>-958462.55545531516</v>
      </c>
      <c r="P130" s="5"/>
      <c r="R130">
        <v>0.01</v>
      </c>
      <c r="S130">
        <f t="shared" si="12"/>
        <v>1.4583333333333334E-2</v>
      </c>
      <c r="T130">
        <f>IFERROR(-PMT(S130,$E$3-A130,AB129),0)</f>
        <v>1752.6312594476015</v>
      </c>
      <c r="U130" s="5">
        <f>S130*AB129</f>
        <v>1643.8766742496773</v>
      </c>
      <c r="V130" s="5">
        <f t="shared" si="21"/>
        <v>108.75458519792414</v>
      </c>
      <c r="W130">
        <v>0.01</v>
      </c>
      <c r="X130">
        <v>0.03</v>
      </c>
      <c r="Y130">
        <v>0.03</v>
      </c>
      <c r="Z130" s="5">
        <f t="shared" si="22"/>
        <v>3381.6891584564787</v>
      </c>
      <c r="AA130" s="4">
        <f>(AB129-V130)*X130</f>
        <v>3378.4265209005412</v>
      </c>
      <c r="AB130" s="5">
        <f t="shared" si="23"/>
        <v>105854.10168399436</v>
      </c>
    </row>
    <row r="131" spans="1:28" x14ac:dyDescent="0.2">
      <c r="A131">
        <f t="shared" si="13"/>
        <v>124</v>
      </c>
      <c r="B131" s="6">
        <f>IFERROR(-PMT($E$2,$E$3-A130,J130),0)</f>
        <v>186.07967596780648</v>
      </c>
      <c r="C131" s="7">
        <f>$E$2*J130</f>
        <v>129.09460444659123</v>
      </c>
      <c r="D131" s="6">
        <f t="shared" si="14"/>
        <v>56.985071521215247</v>
      </c>
      <c r="E131">
        <v>0.01</v>
      </c>
      <c r="F131">
        <v>0.03</v>
      </c>
      <c r="G131">
        <v>0.03</v>
      </c>
      <c r="H131" s="8">
        <f t="shared" si="15"/>
        <v>626.41943120060444</v>
      </c>
      <c r="I131" s="7">
        <f>(J130-D131)*F131</f>
        <v>624.70987905496793</v>
      </c>
      <c r="J131" s="7">
        <f t="shared" si="16"/>
        <v>19572.533324910026</v>
      </c>
      <c r="K131">
        <f t="shared" si="17"/>
        <v>3.8028809147258179E-4</v>
      </c>
      <c r="L131" s="8">
        <f t="shared" si="18"/>
        <v>51467647.196418129</v>
      </c>
      <c r="M131" s="4">
        <v>0.01</v>
      </c>
      <c r="N131" s="5">
        <f t="shared" si="19"/>
        <v>0.5</v>
      </c>
      <c r="O131" s="5">
        <f t="shared" si="20"/>
        <v>814029.37427362578</v>
      </c>
      <c r="P131" s="5"/>
      <c r="R131">
        <v>0.01</v>
      </c>
      <c r="S131">
        <f t="shared" si="12"/>
        <v>1.4583333333333334E-2</v>
      </c>
      <c r="T131">
        <f>IFERROR(-PMT(S131,$E$3-A131,AB130),0)</f>
        <v>1647.422606983275</v>
      </c>
      <c r="U131" s="5">
        <f>S131*AB130</f>
        <v>1543.7056495582513</v>
      </c>
      <c r="V131" s="5">
        <f t="shared" si="21"/>
        <v>103.71695742502379</v>
      </c>
      <c r="W131">
        <v>0.01</v>
      </c>
      <c r="X131">
        <v>0.03</v>
      </c>
      <c r="Y131">
        <v>0.03</v>
      </c>
      <c r="Z131" s="5">
        <f t="shared" si="22"/>
        <v>3175.6230505198309</v>
      </c>
      <c r="AA131" s="4">
        <f>(AB130-V131)*X131</f>
        <v>3172.5115417970801</v>
      </c>
      <c r="AB131" s="5">
        <f t="shared" si="23"/>
        <v>99402.250134252419</v>
      </c>
    </row>
    <row r="132" spans="1:28" x14ac:dyDescent="0.2">
      <c r="A132">
        <f t="shared" si="13"/>
        <v>125</v>
      </c>
      <c r="B132" s="6">
        <f>IFERROR(-PMT($E$2,$E$3-A131,J131),0)</f>
        <v>174.89961889883395</v>
      </c>
      <c r="C132" s="7">
        <f>$E$2*J131</f>
        <v>121.00718728125625</v>
      </c>
      <c r="D132" s="6">
        <f t="shared" si="14"/>
        <v>53.892431617577699</v>
      </c>
      <c r="E132">
        <v>0.01</v>
      </c>
      <c r="F132">
        <v>0.03</v>
      </c>
      <c r="G132">
        <v>0.03</v>
      </c>
      <c r="H132" s="8">
        <f t="shared" si="15"/>
        <v>587.17599974730081</v>
      </c>
      <c r="I132" s="7">
        <f>(J131-D132)*F132</f>
        <v>585.55922679877347</v>
      </c>
      <c r="J132" s="7">
        <f t="shared" si="16"/>
        <v>18345.905666746374</v>
      </c>
      <c r="K132">
        <f t="shared" si="17"/>
        <v>3.6319991350539012E-4</v>
      </c>
      <c r="L132" s="8">
        <f t="shared" si="18"/>
        <v>50511866.838520348</v>
      </c>
      <c r="M132" s="4">
        <v>0.01</v>
      </c>
      <c r="N132" s="5">
        <f t="shared" si="19"/>
        <v>-0.5</v>
      </c>
      <c r="O132" s="5">
        <f t="shared" si="20"/>
        <v>-955780.35789778328</v>
      </c>
      <c r="P132" s="5"/>
      <c r="R132">
        <v>0.01</v>
      </c>
      <c r="S132">
        <f t="shared" si="12"/>
        <v>1.4583333333333334E-2</v>
      </c>
      <c r="T132">
        <f>IFERROR(-PMT(S132,$E$3-A132,AB131),0)</f>
        <v>1548.5287782128546</v>
      </c>
      <c r="U132" s="5">
        <f>S132*AB131</f>
        <v>1449.6161477911812</v>
      </c>
      <c r="V132" s="5">
        <f t="shared" si="21"/>
        <v>98.912630421673384</v>
      </c>
      <c r="W132">
        <v>0.01</v>
      </c>
      <c r="X132">
        <v>0.03</v>
      </c>
      <c r="Y132">
        <v>0.03</v>
      </c>
      <c r="Z132" s="5">
        <f t="shared" si="22"/>
        <v>2982.0675040275723</v>
      </c>
      <c r="AA132" s="4">
        <f>(AB131-V132)*X132</f>
        <v>2979.1001251149223</v>
      </c>
      <c r="AB132" s="5">
        <f t="shared" si="23"/>
        <v>93342.169874688247</v>
      </c>
    </row>
    <row r="133" spans="1:28" x14ac:dyDescent="0.2">
      <c r="A133">
        <f t="shared" si="13"/>
        <v>126</v>
      </c>
      <c r="B133" s="6">
        <f>IFERROR(-PMT($E$2,$E$3-A132,J132),0)</f>
        <v>164.39115443588912</v>
      </c>
      <c r="C133" s="7">
        <f>$E$2*J132</f>
        <v>113.42356178465947</v>
      </c>
      <c r="D133" s="6">
        <f t="shared" si="14"/>
        <v>50.967592651229651</v>
      </c>
      <c r="E133">
        <v>0.01</v>
      </c>
      <c r="F133">
        <v>0.03</v>
      </c>
      <c r="G133">
        <v>0.03</v>
      </c>
      <c r="H133" s="8">
        <f t="shared" si="15"/>
        <v>550.37717000239115</v>
      </c>
      <c r="I133" s="7">
        <f>(J132-D133)*F133</f>
        <v>548.84814222285434</v>
      </c>
      <c r="J133" s="7">
        <f t="shared" si="16"/>
        <v>17195.712761869901</v>
      </c>
      <c r="K133">
        <f t="shared" si="17"/>
        <v>3.3504482661441391E-4</v>
      </c>
      <c r="L133" s="8">
        <f t="shared" si="18"/>
        <v>51323618.202466905</v>
      </c>
      <c r="M133" s="4">
        <v>0.01</v>
      </c>
      <c r="N133" s="5">
        <f t="shared" si="19"/>
        <v>0.5</v>
      </c>
      <c r="O133" s="5">
        <f t="shared" si="20"/>
        <v>811751.36394655693</v>
      </c>
      <c r="P133" s="5"/>
      <c r="R133">
        <v>0.01</v>
      </c>
      <c r="S133">
        <f t="shared" si="12"/>
        <v>1.4583333333333334E-2</v>
      </c>
      <c r="T133">
        <f>IFERROR(-PMT(S133,$E$3-A133,AB132),0)</f>
        <v>1455.5707784364427</v>
      </c>
      <c r="U133" s="5">
        <f>S133*AB132</f>
        <v>1361.2399773392035</v>
      </c>
      <c r="V133" s="5">
        <f t="shared" si="21"/>
        <v>94.330801097239146</v>
      </c>
      <c r="W133">
        <v>0.01</v>
      </c>
      <c r="X133">
        <v>0.03</v>
      </c>
      <c r="Y133">
        <v>0.03</v>
      </c>
      <c r="Z133" s="5">
        <f t="shared" si="22"/>
        <v>2800.2650962406474</v>
      </c>
      <c r="AA133" s="4">
        <f>(AB132-V133)*X133</f>
        <v>2797.4351722077299</v>
      </c>
      <c r="AB133" s="5">
        <f t="shared" si="23"/>
        <v>87650.138805142633</v>
      </c>
    </row>
    <row r="134" spans="1:28" x14ac:dyDescent="0.2">
      <c r="A134">
        <f t="shared" si="13"/>
        <v>127</v>
      </c>
      <c r="B134" s="6">
        <f>IFERROR(-PMT($E$2,$E$3-A133,J133),0)</f>
        <v>154.51394592444157</v>
      </c>
      <c r="C134" s="7">
        <f>$E$2*J133</f>
        <v>106.31249415026068</v>
      </c>
      <c r="D134" s="6">
        <f t="shared" si="14"/>
        <v>48.201451774180896</v>
      </c>
      <c r="E134">
        <v>0.01</v>
      </c>
      <c r="F134">
        <v>0.03</v>
      </c>
      <c r="G134">
        <v>0.03</v>
      </c>
      <c r="H134" s="8">
        <f t="shared" si="15"/>
        <v>515.87138285609706</v>
      </c>
      <c r="I134" s="7">
        <f>(J133-D134)*F134</f>
        <v>514.42533930287163</v>
      </c>
      <c r="J134" s="7">
        <f t="shared" si="16"/>
        <v>16117.214587936753</v>
      </c>
      <c r="K134">
        <f t="shared" si="17"/>
        <v>3.1997321004754726E-4</v>
      </c>
      <c r="L134" s="8">
        <f t="shared" si="18"/>
        <v>50370512.536164425</v>
      </c>
      <c r="M134" s="4">
        <v>0.01</v>
      </c>
      <c r="N134" s="5">
        <f t="shared" si="19"/>
        <v>-0.5</v>
      </c>
      <c r="O134" s="5">
        <f t="shared" si="20"/>
        <v>-953105.66630247876</v>
      </c>
      <c r="P134" s="5"/>
      <c r="R134">
        <v>0.01</v>
      </c>
      <c r="S134">
        <f t="shared" si="12"/>
        <v>1.4583333333333334E-2</v>
      </c>
      <c r="T134">
        <f>IFERROR(-PMT(S134,$E$3-A134,AB133),0)</f>
        <v>1368.1923574655393</v>
      </c>
      <c r="U134" s="5">
        <f>S134*AB133</f>
        <v>1278.2311909083301</v>
      </c>
      <c r="V134" s="5">
        <f t="shared" si="21"/>
        <v>89.961166557209253</v>
      </c>
      <c r="W134">
        <v>0.01</v>
      </c>
      <c r="X134">
        <v>0.03</v>
      </c>
      <c r="Y134">
        <v>0.03</v>
      </c>
      <c r="Z134" s="5">
        <f t="shared" si="22"/>
        <v>2629.5041641542789</v>
      </c>
      <c r="AA134" s="4">
        <f>(AB133-V134)*X134</f>
        <v>2626.8053291575625</v>
      </c>
      <c r="AB134" s="5">
        <f t="shared" si="23"/>
        <v>82303.868145273576</v>
      </c>
    </row>
    <row r="135" spans="1:28" x14ac:dyDescent="0.2">
      <c r="A135">
        <f t="shared" si="13"/>
        <v>128</v>
      </c>
      <c r="B135" s="6">
        <f>IFERROR(-PMT($E$2,$E$3-A134,J134),0)</f>
        <v>145.2300790626613</v>
      </c>
      <c r="C135" s="7">
        <f>$E$2*J134</f>
        <v>99.644679189918975</v>
      </c>
      <c r="D135" s="6">
        <f t="shared" si="14"/>
        <v>45.585399872742329</v>
      </c>
      <c r="E135">
        <v>0.01</v>
      </c>
      <c r="F135">
        <v>0.03</v>
      </c>
      <c r="G135">
        <v>0.03</v>
      </c>
      <c r="H135" s="8">
        <f t="shared" si="15"/>
        <v>483.51643763810256</v>
      </c>
      <c r="I135" s="7">
        <f>(J134-D135)*F135</f>
        <v>482.14887564192031</v>
      </c>
      <c r="J135" s="7">
        <f t="shared" si="16"/>
        <v>15105.963874783989</v>
      </c>
      <c r="K135">
        <f t="shared" si="17"/>
        <v>2.9515369593396083E-4</v>
      </c>
      <c r="L135" s="8">
        <f t="shared" si="18"/>
        <v>51179992.264653437</v>
      </c>
      <c r="M135" s="4">
        <v>0.01</v>
      </c>
      <c r="N135" s="5">
        <f t="shared" si="19"/>
        <v>0.5</v>
      </c>
      <c r="O135" s="5">
        <f t="shared" si="20"/>
        <v>809479.72848901281</v>
      </c>
      <c r="P135" s="5"/>
      <c r="R135">
        <v>0.01</v>
      </c>
      <c r="S135">
        <f t="shared" si="12"/>
        <v>1.4583333333333334E-2</v>
      </c>
      <c r="T135">
        <f>IFERROR(-PMT(S135,$E$3-A135,AB134),0)</f>
        <v>1286.0586447302003</v>
      </c>
      <c r="U135" s="5">
        <f>S135*AB134</f>
        <v>1200.2647437852397</v>
      </c>
      <c r="V135" s="5">
        <f t="shared" si="21"/>
        <v>85.793900944960569</v>
      </c>
      <c r="W135">
        <v>0.01</v>
      </c>
      <c r="X135">
        <v>0.03</v>
      </c>
      <c r="Y135">
        <v>0.03</v>
      </c>
      <c r="Z135" s="5">
        <f t="shared" si="22"/>
        <v>2469.1160443582071</v>
      </c>
      <c r="AA135" s="4">
        <f>(AB134-V135)*X135</f>
        <v>2466.5422273298582</v>
      </c>
      <c r="AB135" s="5">
        <f t="shared" si="23"/>
        <v>77282.415972640549</v>
      </c>
    </row>
    <row r="136" spans="1:28" x14ac:dyDescent="0.2">
      <c r="A136">
        <f t="shared" si="13"/>
        <v>129</v>
      </c>
      <c r="B136" s="6">
        <f>IFERROR(-PMT($E$2,$E$3-A135,J135),0)</f>
        <v>136.50391644687107</v>
      </c>
      <c r="C136" s="7">
        <f>$E$2*J135</f>
        <v>93.392621655852025</v>
      </c>
      <c r="D136" s="6">
        <f t="shared" si="14"/>
        <v>43.111294791019048</v>
      </c>
      <c r="E136">
        <v>0.01</v>
      </c>
      <c r="F136">
        <v>0.03</v>
      </c>
      <c r="G136">
        <v>0.03</v>
      </c>
      <c r="H136" s="8">
        <f t="shared" si="15"/>
        <v>453.17891624351967</v>
      </c>
      <c r="I136" s="7">
        <f>(J135-D136)*F136</f>
        <v>451.8855773997891</v>
      </c>
      <c r="J136" s="7">
        <f t="shared" si="16"/>
        <v>14157.788086349661</v>
      </c>
      <c r="K136">
        <f t="shared" si="17"/>
        <v>2.8186171315229666E-4</v>
      </c>
      <c r="L136" s="8">
        <f t="shared" si="18"/>
        <v>50229553.804989003</v>
      </c>
      <c r="M136" s="4">
        <v>0.01</v>
      </c>
      <c r="N136" s="5">
        <f t="shared" si="19"/>
        <v>-0.5</v>
      </c>
      <c r="O136" s="5">
        <f t="shared" si="20"/>
        <v>-950438.45966443548</v>
      </c>
      <c r="P136" s="5"/>
      <c r="R136">
        <v>0.01</v>
      </c>
      <c r="S136">
        <f t="shared" ref="S136:S199" si="24">R136+$T$2</f>
        <v>1.4583333333333334E-2</v>
      </c>
      <c r="T136">
        <f>IFERROR(-PMT(S136,$E$3-A136,AB135),0)</f>
        <v>1208.8548662900064</v>
      </c>
      <c r="U136" s="5">
        <f>S136*AB135</f>
        <v>1127.0352329343414</v>
      </c>
      <c r="V136" s="5">
        <f t="shared" si="21"/>
        <v>81.819633355665019</v>
      </c>
      <c r="W136">
        <v>0.01</v>
      </c>
      <c r="X136">
        <v>0.03</v>
      </c>
      <c r="Y136">
        <v>0.03</v>
      </c>
      <c r="Z136" s="5">
        <f t="shared" si="22"/>
        <v>2318.4724791792164</v>
      </c>
      <c r="AA136" s="4">
        <f>(AB135-V136)*X136</f>
        <v>2316.0178901785462</v>
      </c>
      <c r="AB136" s="5">
        <f t="shared" si="23"/>
        <v>72566.105969927128</v>
      </c>
    </row>
    <row r="137" spans="1:28" x14ac:dyDescent="0.2">
      <c r="A137">
        <f t="shared" ref="A137:A200" si="25">A136+1</f>
        <v>130</v>
      </c>
      <c r="B137" s="6">
        <f>IFERROR(-PMT($E$2,$E$3-A136,J136),0)</f>
        <v>128.30196085026563</v>
      </c>
      <c r="C137" s="7">
        <f>$E$2*J136</f>
        <v>87.530524843856782</v>
      </c>
      <c r="D137" s="6">
        <f t="shared" ref="D137:D200" si="26">B137-C137</f>
        <v>40.771436006408848</v>
      </c>
      <c r="E137">
        <v>0.01</v>
      </c>
      <c r="F137">
        <v>0.03</v>
      </c>
      <c r="G137">
        <v>0.03</v>
      </c>
      <c r="H137" s="8">
        <f t="shared" ref="H137:H200" si="27">G137*J136</f>
        <v>424.73364259048981</v>
      </c>
      <c r="I137" s="7">
        <f>(J136-D137)*F137</f>
        <v>423.51049951029756</v>
      </c>
      <c r="J137" s="7">
        <f t="shared" ref="J137:J200" si="28">J136-D137-I137-H137</f>
        <v>13268.772508242464</v>
      </c>
      <c r="K137">
        <f t="shared" ref="K137:K200" si="29">J137/L137</f>
        <v>2.5998457507993674E-4</v>
      </c>
      <c r="L137" s="8">
        <f t="shared" ref="L137:L200" si="30">L136+O137</f>
        <v>51036768.255050324</v>
      </c>
      <c r="M137" s="4">
        <v>0.01</v>
      </c>
      <c r="N137" s="5">
        <f t="shared" ref="N137:N200" si="31">-N136</f>
        <v>0.5</v>
      </c>
      <c r="O137" s="5">
        <f t="shared" ref="O137:O200" si="32">(M137-$J$2)*$J$3*L136+$J$1*SQRT($J$3)*L136*N137</f>
        <v>807214.4500613194</v>
      </c>
      <c r="P137" s="5"/>
      <c r="R137">
        <v>0.01</v>
      </c>
      <c r="S137">
        <f t="shared" si="24"/>
        <v>1.4583333333333334E-2</v>
      </c>
      <c r="T137">
        <f>IFERROR(-PMT(S137,$E$3-A137,AB136),0)</f>
        <v>1136.2851388341396</v>
      </c>
      <c r="U137" s="5">
        <f>S137*AB136</f>
        <v>1058.2557120614374</v>
      </c>
      <c r="V137" s="5">
        <f t="shared" ref="V137:V200" si="33">T137-U137</f>
        <v>78.029426772702209</v>
      </c>
      <c r="W137">
        <v>0.01</v>
      </c>
      <c r="X137">
        <v>0.03</v>
      </c>
      <c r="Y137">
        <v>0.03</v>
      </c>
      <c r="Z137" s="5">
        <f t="shared" ref="Z137:Z200" si="34">AB136*Y137</f>
        <v>2176.9831790978137</v>
      </c>
      <c r="AA137" s="4">
        <f>(AB136-V137)*X137</f>
        <v>2174.6422962946326</v>
      </c>
      <c r="AB137" s="5">
        <f t="shared" ref="AB137:AB200" si="35">AB136-V137-AA137-Z137</f>
        <v>68136.451067761969</v>
      </c>
    </row>
    <row r="138" spans="1:28" x14ac:dyDescent="0.2">
      <c r="A138">
        <f t="shared" si="25"/>
        <v>131</v>
      </c>
      <c r="B138" s="6">
        <f>IFERROR(-PMT($E$2,$E$3-A137,J137),0)</f>
        <v>120.59272671058383</v>
      </c>
      <c r="C138" s="7">
        <f>$E$2*J137</f>
        <v>82.034186032209035</v>
      </c>
      <c r="D138" s="6">
        <f t="shared" si="26"/>
        <v>38.558540678374797</v>
      </c>
      <c r="E138">
        <v>0.01</v>
      </c>
      <c r="F138">
        <v>0.03</v>
      </c>
      <c r="G138">
        <v>0.03</v>
      </c>
      <c r="H138" s="8">
        <f t="shared" si="27"/>
        <v>398.06317524727393</v>
      </c>
      <c r="I138" s="7">
        <f>(J137-D138)*F138</f>
        <v>396.90641902692266</v>
      </c>
      <c r="J138" s="7">
        <f t="shared" si="28"/>
        <v>12435.244373289894</v>
      </c>
      <c r="K138">
        <f t="shared" si="29"/>
        <v>2.4826303121672493E-4</v>
      </c>
      <c r="L138" s="8">
        <f t="shared" si="30"/>
        <v>50088989.538012855</v>
      </c>
      <c r="M138" s="4">
        <v>0.01</v>
      </c>
      <c r="N138" s="5">
        <f t="shared" si="31"/>
        <v>-0.5</v>
      </c>
      <c r="O138" s="5">
        <f t="shared" si="32"/>
        <v>-947778.71703746822</v>
      </c>
      <c r="P138" s="5"/>
      <c r="R138">
        <v>0.01</v>
      </c>
      <c r="S138">
        <f t="shared" si="24"/>
        <v>1.4583333333333334E-2</v>
      </c>
      <c r="T138">
        <f>IFERROR(-PMT(S138,$E$3-A138,AB137),0)</f>
        <v>1068.0713360507705</v>
      </c>
      <c r="U138" s="5">
        <f>S138*AB137</f>
        <v>993.65657807152877</v>
      </c>
      <c r="V138" s="5">
        <f t="shared" si="33"/>
        <v>74.414757979241699</v>
      </c>
      <c r="W138">
        <v>0.01</v>
      </c>
      <c r="X138">
        <v>0.03</v>
      </c>
      <c r="Y138">
        <v>0.03</v>
      </c>
      <c r="Z138" s="5">
        <f t="shared" si="34"/>
        <v>2044.093532032859</v>
      </c>
      <c r="AA138" s="4">
        <f>(AB137-V138)*X138</f>
        <v>2041.8610892934817</v>
      </c>
      <c r="AB138" s="5">
        <f t="shared" si="35"/>
        <v>63976.081688456383</v>
      </c>
    </row>
    <row r="139" spans="1:28" x14ac:dyDescent="0.2">
      <c r="A139">
        <f t="shared" si="25"/>
        <v>132</v>
      </c>
      <c r="B139" s="6">
        <f>IFERROR(-PMT($E$2,$E$3-A138,J138),0)</f>
        <v>113.34661933389546</v>
      </c>
      <c r="C139" s="7">
        <f>$E$2*J138</f>
        <v>76.880898337864778</v>
      </c>
      <c r="D139" s="6">
        <f t="shared" si="26"/>
        <v>36.465720996030683</v>
      </c>
      <c r="E139">
        <v>0.01</v>
      </c>
      <c r="F139">
        <v>0.03</v>
      </c>
      <c r="G139">
        <v>0.03</v>
      </c>
      <c r="H139" s="8">
        <f t="shared" si="27"/>
        <v>373.05733119869677</v>
      </c>
      <c r="I139" s="7">
        <f>(J138-D139)*F139</f>
        <v>371.96335956881586</v>
      </c>
      <c r="J139" s="7">
        <f t="shared" si="28"/>
        <v>11653.757961526349</v>
      </c>
      <c r="K139">
        <f t="shared" si="29"/>
        <v>2.2898122655518727E-4</v>
      </c>
      <c r="L139" s="8">
        <f t="shared" si="30"/>
        <v>50893945.048886582</v>
      </c>
      <c r="M139" s="4">
        <v>0.01</v>
      </c>
      <c r="N139" s="5">
        <f t="shared" si="31"/>
        <v>0.5</v>
      </c>
      <c r="O139" s="5">
        <f t="shared" si="32"/>
        <v>804955.51087372587</v>
      </c>
      <c r="P139" s="5"/>
      <c r="R139">
        <v>0.01</v>
      </c>
      <c r="S139">
        <f t="shared" si="24"/>
        <v>1.4583333333333334E-2</v>
      </c>
      <c r="T139">
        <f>IFERROR(-PMT(S139,$E$3-A139,AB138),0)</f>
        <v>1003.9520230231703</v>
      </c>
      <c r="U139" s="5">
        <f>S139*AB138</f>
        <v>932.98452462332227</v>
      </c>
      <c r="V139" s="5">
        <f t="shared" si="33"/>
        <v>70.967498399848068</v>
      </c>
      <c r="W139">
        <v>0.01</v>
      </c>
      <c r="X139">
        <v>0.03</v>
      </c>
      <c r="Y139">
        <v>0.03</v>
      </c>
      <c r="Z139" s="5">
        <f t="shared" si="34"/>
        <v>1919.2824506536915</v>
      </c>
      <c r="AA139" s="4">
        <f>(AB138-V139)*X139</f>
        <v>1917.1534257016961</v>
      </c>
      <c r="AB139" s="5">
        <f t="shared" si="35"/>
        <v>60068.678313701144</v>
      </c>
    </row>
    <row r="140" spans="1:28" x14ac:dyDescent="0.2">
      <c r="A140">
        <f t="shared" si="25"/>
        <v>133</v>
      </c>
      <c r="B140" s="6">
        <f>IFERROR(-PMT($E$2,$E$3-A139,J139),0)</f>
        <v>106.53582135125075</v>
      </c>
      <c r="C140" s="7">
        <f>$E$2*J139</f>
        <v>72.04935859713666</v>
      </c>
      <c r="D140" s="6">
        <f t="shared" si="26"/>
        <v>34.486462754114086</v>
      </c>
      <c r="E140">
        <v>0.01</v>
      </c>
      <c r="F140">
        <v>0.03</v>
      </c>
      <c r="G140">
        <v>0.03</v>
      </c>
      <c r="H140" s="8">
        <f t="shared" si="27"/>
        <v>349.61273884579049</v>
      </c>
      <c r="I140" s="7">
        <f>(J139-D140)*F140</f>
        <v>348.57814496316706</v>
      </c>
      <c r="J140" s="7">
        <f t="shared" si="28"/>
        <v>10921.080614963279</v>
      </c>
      <c r="K140">
        <f t="shared" si="29"/>
        <v>2.1864542373997576E-4</v>
      </c>
      <c r="L140" s="8">
        <f t="shared" si="30"/>
        <v>49948818.631352574</v>
      </c>
      <c r="M140" s="4">
        <v>0.01</v>
      </c>
      <c r="N140" s="5">
        <f t="shared" si="31"/>
        <v>-0.5</v>
      </c>
      <c r="O140" s="5">
        <f t="shared" si="32"/>
        <v>-945126.41753400886</v>
      </c>
      <c r="P140" s="5"/>
      <c r="R140">
        <v>0.01</v>
      </c>
      <c r="S140">
        <f t="shared" si="24"/>
        <v>1.4583333333333334E-2</v>
      </c>
      <c r="T140">
        <f>IFERROR(-PMT(S140,$E$3-A140,AB139),0)</f>
        <v>943.68145457052901</v>
      </c>
      <c r="U140" s="5">
        <f>S140*AB139</f>
        <v>876.00155874147504</v>
      </c>
      <c r="V140" s="5">
        <f t="shared" si="33"/>
        <v>67.679895829053976</v>
      </c>
      <c r="W140">
        <v>0.01</v>
      </c>
      <c r="X140">
        <v>0.03</v>
      </c>
      <c r="Y140">
        <v>0.03</v>
      </c>
      <c r="Z140" s="5">
        <f t="shared" si="34"/>
        <v>1802.0603494110342</v>
      </c>
      <c r="AA140" s="4">
        <f>(AB139-V140)*X140</f>
        <v>1800.0299525361627</v>
      </c>
      <c r="AB140" s="5">
        <f t="shared" si="35"/>
        <v>56398.908115924896</v>
      </c>
    </row>
    <row r="141" spans="1:28" x14ac:dyDescent="0.2">
      <c r="A141">
        <f t="shared" si="25"/>
        <v>134</v>
      </c>
      <c r="B141" s="6">
        <f>IFERROR(-PMT($E$2,$E$3-A140,J140),0)</f>
        <v>100.13418599275151</v>
      </c>
      <c r="C141" s="7">
        <f>$E$2*J140</f>
        <v>67.519580902010475</v>
      </c>
      <c r="D141" s="6">
        <f t="shared" si="26"/>
        <v>32.614605090741037</v>
      </c>
      <c r="E141">
        <v>0.01</v>
      </c>
      <c r="F141">
        <v>0.03</v>
      </c>
      <c r="G141">
        <v>0.03</v>
      </c>
      <c r="H141" s="8">
        <f t="shared" si="27"/>
        <v>327.63241844889836</v>
      </c>
      <c r="I141" s="7">
        <f>(J140-D141)*F141</f>
        <v>326.65398029617614</v>
      </c>
      <c r="J141" s="7">
        <f t="shared" si="28"/>
        <v>10234.179611127463</v>
      </c>
      <c r="K141">
        <f t="shared" si="29"/>
        <v>2.0165266584528193E-4</v>
      </c>
      <c r="L141" s="8">
        <f t="shared" si="30"/>
        <v>50751521.524538837</v>
      </c>
      <c r="M141" s="4">
        <v>0.01</v>
      </c>
      <c r="N141" s="5">
        <f t="shared" si="31"/>
        <v>0.5</v>
      </c>
      <c r="O141" s="5">
        <f t="shared" si="32"/>
        <v>802702.89318626525</v>
      </c>
      <c r="P141" s="5"/>
      <c r="R141">
        <v>0.01</v>
      </c>
      <c r="S141">
        <f t="shared" si="24"/>
        <v>1.4583333333333334E-2</v>
      </c>
      <c r="T141">
        <f>IFERROR(-PMT(S141,$E$3-A141,AB140),0)</f>
        <v>887.02863369641125</v>
      </c>
      <c r="U141" s="5">
        <f>S141*AB140</f>
        <v>822.48407669057144</v>
      </c>
      <c r="V141" s="5">
        <f t="shared" si="33"/>
        <v>64.544557005839806</v>
      </c>
      <c r="W141">
        <v>0.01</v>
      </c>
      <c r="X141">
        <v>0.03</v>
      </c>
      <c r="Y141">
        <v>0.03</v>
      </c>
      <c r="Z141" s="5">
        <f t="shared" si="34"/>
        <v>1691.9672434777469</v>
      </c>
      <c r="AA141" s="4">
        <f>(AB140-V141)*X141</f>
        <v>1690.0309067675717</v>
      </c>
      <c r="AB141" s="5">
        <f t="shared" si="35"/>
        <v>52952.365408673744</v>
      </c>
    </row>
    <row r="142" spans="1:28" x14ac:dyDescent="0.2">
      <c r="A142">
        <f t="shared" si="25"/>
        <v>135</v>
      </c>
      <c r="B142" s="6">
        <f>IFERROR(-PMT($E$2,$E$3-A141,J141),0)</f>
        <v>94.117136769742189</v>
      </c>
      <c r="C142" s="7">
        <f>$E$2*J141</f>
        <v>63.272815445795551</v>
      </c>
      <c r="D142" s="6">
        <f t="shared" si="26"/>
        <v>30.844321323946637</v>
      </c>
      <c r="E142">
        <v>0.01</v>
      </c>
      <c r="F142">
        <v>0.03</v>
      </c>
      <c r="G142">
        <v>0.03</v>
      </c>
      <c r="H142" s="8">
        <f t="shared" si="27"/>
        <v>307.02538833382391</v>
      </c>
      <c r="I142" s="7">
        <f>(J141-D142)*F142</f>
        <v>306.10005869410548</v>
      </c>
      <c r="J142" s="7">
        <f t="shared" si="28"/>
        <v>9590.2098427755864</v>
      </c>
      <c r="K142">
        <f t="shared" si="29"/>
        <v>1.9253954394252601E-4</v>
      </c>
      <c r="L142" s="8">
        <f t="shared" si="30"/>
        <v>49809039.984213896</v>
      </c>
      <c r="M142" s="4">
        <v>0.01</v>
      </c>
      <c r="N142" s="5">
        <f t="shared" si="31"/>
        <v>-0.5</v>
      </c>
      <c r="O142" s="5">
        <f t="shared" si="32"/>
        <v>-942481.54032494093</v>
      </c>
      <c r="P142" s="5"/>
      <c r="R142">
        <v>0.01</v>
      </c>
      <c r="S142">
        <f t="shared" si="24"/>
        <v>1.4583333333333334E-2</v>
      </c>
      <c r="T142">
        <f>IFERROR(-PMT(S142,$E$3-A142,AB141),0)</f>
        <v>833.77642653801649</v>
      </c>
      <c r="U142" s="5">
        <f>S142*AB141</f>
        <v>772.22199554315876</v>
      </c>
      <c r="V142" s="5">
        <f t="shared" si="33"/>
        <v>61.554430994857739</v>
      </c>
      <c r="W142">
        <v>0.01</v>
      </c>
      <c r="X142">
        <v>0.03</v>
      </c>
      <c r="Y142">
        <v>0.03</v>
      </c>
      <c r="Z142" s="5">
        <f t="shared" si="34"/>
        <v>1588.5709622602124</v>
      </c>
      <c r="AA142" s="4">
        <f>(AB141-V142)*X142</f>
        <v>1586.7243293303666</v>
      </c>
      <c r="AB142" s="5">
        <f t="shared" si="35"/>
        <v>49715.5156860883</v>
      </c>
    </row>
    <row r="143" spans="1:28" x14ac:dyDescent="0.2">
      <c r="A143">
        <f t="shared" si="25"/>
        <v>136</v>
      </c>
      <c r="B143" s="6">
        <f>IFERROR(-PMT($E$2,$E$3-A142,J142),0)</f>
        <v>88.461573180392747</v>
      </c>
      <c r="C143" s="7">
        <f>$E$2*J142</f>
        <v>59.291472352960071</v>
      </c>
      <c r="D143" s="6">
        <f t="shared" si="26"/>
        <v>29.170100827432677</v>
      </c>
      <c r="E143">
        <v>0.01</v>
      </c>
      <c r="F143">
        <v>0.03</v>
      </c>
      <c r="G143">
        <v>0.03</v>
      </c>
      <c r="H143" s="8">
        <f t="shared" si="27"/>
        <v>287.70629528326759</v>
      </c>
      <c r="I143" s="7">
        <f>(J142-D143)*F143</f>
        <v>286.83119225844462</v>
      </c>
      <c r="J143" s="7">
        <f t="shared" si="28"/>
        <v>8986.5022544064414</v>
      </c>
      <c r="K143">
        <f t="shared" si="29"/>
        <v>1.775655334395005E-4</v>
      </c>
      <c r="L143" s="8">
        <f t="shared" si="30"/>
        <v>50609496.56352251</v>
      </c>
      <c r="M143" s="4">
        <v>0.01</v>
      </c>
      <c r="N143" s="5">
        <f t="shared" si="31"/>
        <v>0.5</v>
      </c>
      <c r="O143" s="5">
        <f t="shared" si="32"/>
        <v>800456.57930861425</v>
      </c>
      <c r="P143" s="5"/>
      <c r="R143">
        <v>0.01</v>
      </c>
      <c r="S143">
        <f t="shared" si="24"/>
        <v>1.4583333333333334E-2</v>
      </c>
      <c r="T143">
        <f>IFERROR(-PMT(S143,$E$3-A143,AB142),0)</f>
        <v>783.72073042583759</v>
      </c>
      <c r="U143" s="5">
        <f>S143*AB142</f>
        <v>725.01793708878768</v>
      </c>
      <c r="V143" s="5">
        <f t="shared" si="33"/>
        <v>58.702793337049911</v>
      </c>
      <c r="W143">
        <v>0.01</v>
      </c>
      <c r="X143">
        <v>0.03</v>
      </c>
      <c r="Y143">
        <v>0.03</v>
      </c>
      <c r="Z143" s="5">
        <f t="shared" si="34"/>
        <v>1491.465470582649</v>
      </c>
      <c r="AA143" s="4">
        <f>(AB142-V143)*X143</f>
        <v>1489.7043867825375</v>
      </c>
      <c r="AB143" s="5">
        <f t="shared" si="35"/>
        <v>46675.643035386071</v>
      </c>
    </row>
    <row r="144" spans="1:28" x14ac:dyDescent="0.2">
      <c r="A144">
        <f t="shared" si="25"/>
        <v>137</v>
      </c>
      <c r="B144" s="6">
        <f>IFERROR(-PMT($E$2,$E$3-A143,J143),0)</f>
        <v>83.145782077039996</v>
      </c>
      <c r="C144" s="7">
        <f>$E$2*J143</f>
        <v>55.559050187867825</v>
      </c>
      <c r="D144" s="6">
        <f t="shared" si="26"/>
        <v>27.586731889172171</v>
      </c>
      <c r="E144">
        <v>0.01</v>
      </c>
      <c r="F144">
        <v>0.03</v>
      </c>
      <c r="G144">
        <v>0.03</v>
      </c>
      <c r="H144" s="8">
        <f t="shared" si="27"/>
        <v>269.59506763219321</v>
      </c>
      <c r="I144" s="7">
        <f>(J143-D144)*F144</f>
        <v>268.76746567551805</v>
      </c>
      <c r="J144" s="7">
        <f t="shared" si="28"/>
        <v>8420.5529892095565</v>
      </c>
      <c r="K144">
        <f t="shared" si="29"/>
        <v>1.6953114357703448E-4</v>
      </c>
      <c r="L144" s="8">
        <f t="shared" si="30"/>
        <v>49669652.498883076</v>
      </c>
      <c r="M144" s="4">
        <v>0.01</v>
      </c>
      <c r="N144" s="5">
        <f t="shared" si="31"/>
        <v>-0.5</v>
      </c>
      <c r="O144" s="5">
        <f t="shared" si="32"/>
        <v>-939844.06463943783</v>
      </c>
      <c r="P144" s="5"/>
      <c r="R144">
        <v>0.01</v>
      </c>
      <c r="S144">
        <f t="shared" si="24"/>
        <v>1.4583333333333334E-2</v>
      </c>
      <c r="T144">
        <f>IFERROR(-PMT(S144,$E$3-A144,AB143),0)</f>
        <v>736.66969186676022</v>
      </c>
      <c r="U144" s="5">
        <f>S144*AB143</f>
        <v>680.68646093271354</v>
      </c>
      <c r="V144" s="5">
        <f t="shared" si="33"/>
        <v>55.983230934046674</v>
      </c>
      <c r="W144">
        <v>0.01</v>
      </c>
      <c r="X144">
        <v>0.03</v>
      </c>
      <c r="Y144">
        <v>0.03</v>
      </c>
      <c r="Z144" s="5">
        <f t="shared" si="34"/>
        <v>1400.269291061582</v>
      </c>
      <c r="AA144" s="4">
        <f>(AB143-V144)*X144</f>
        <v>1398.5897941335606</v>
      </c>
      <c r="AB144" s="5">
        <f t="shared" si="35"/>
        <v>43820.800719256884</v>
      </c>
    </row>
    <row r="145" spans="1:28" x14ac:dyDescent="0.2">
      <c r="A145">
        <f t="shared" si="25"/>
        <v>138</v>
      </c>
      <c r="B145" s="6">
        <f>IFERROR(-PMT($E$2,$E$3-A144,J144),0)</f>
        <v>78.149354355365389</v>
      </c>
      <c r="C145" s="7">
        <f>$E$2*J144</f>
        <v>52.060068855788089</v>
      </c>
      <c r="D145" s="6">
        <f t="shared" si="26"/>
        <v>26.089285499577301</v>
      </c>
      <c r="E145">
        <v>0.01</v>
      </c>
      <c r="F145">
        <v>0.03</v>
      </c>
      <c r="G145">
        <v>0.03</v>
      </c>
      <c r="H145" s="8">
        <f t="shared" si="27"/>
        <v>252.61658967628668</v>
      </c>
      <c r="I145" s="7">
        <f>(J144-D145)*F145</f>
        <v>251.83391111129933</v>
      </c>
      <c r="J145" s="7">
        <f t="shared" si="28"/>
        <v>7890.0132029223923</v>
      </c>
      <c r="K145">
        <f t="shared" si="29"/>
        <v>1.5633735585368204E-4</v>
      </c>
      <c r="L145" s="8">
        <f t="shared" si="30"/>
        <v>50467869.050483033</v>
      </c>
      <c r="M145" s="4">
        <v>0.01</v>
      </c>
      <c r="N145" s="5">
        <f t="shared" si="31"/>
        <v>0.5</v>
      </c>
      <c r="O145" s="5">
        <f t="shared" si="32"/>
        <v>798216.5515999553</v>
      </c>
      <c r="P145" s="5"/>
      <c r="R145">
        <v>0.01</v>
      </c>
      <c r="S145">
        <f t="shared" si="24"/>
        <v>1.4583333333333334E-2</v>
      </c>
      <c r="T145">
        <f>IFERROR(-PMT(S145,$E$3-A145,AB144),0)</f>
        <v>692.44297145486462</v>
      </c>
      <c r="U145" s="5">
        <f>S145*AB144</f>
        <v>639.05334382249623</v>
      </c>
      <c r="V145" s="5">
        <f t="shared" si="33"/>
        <v>53.389627632368388</v>
      </c>
      <c r="W145">
        <v>0.01</v>
      </c>
      <c r="X145">
        <v>0.03</v>
      </c>
      <c r="Y145">
        <v>0.03</v>
      </c>
      <c r="Z145" s="5">
        <f t="shared" si="34"/>
        <v>1314.6240215777066</v>
      </c>
      <c r="AA145" s="4">
        <f>(AB144-V145)*X145</f>
        <v>1313.0223327487356</v>
      </c>
      <c r="AB145" s="5">
        <f t="shared" si="35"/>
        <v>41139.764737298079</v>
      </c>
    </row>
    <row r="146" spans="1:28" x14ac:dyDescent="0.2">
      <c r="A146">
        <f t="shared" si="25"/>
        <v>139</v>
      </c>
      <c r="B146" s="6">
        <f>IFERROR(-PMT($E$2,$E$3-A145,J145),0)</f>
        <v>73.453106645893769</v>
      </c>
      <c r="C146" s="7">
        <f>$E$2*J145</f>
        <v>48.780006627067692</v>
      </c>
      <c r="D146" s="6">
        <f t="shared" si="26"/>
        <v>24.673100018826077</v>
      </c>
      <c r="E146">
        <v>0.01</v>
      </c>
      <c r="F146">
        <v>0.03</v>
      </c>
      <c r="G146">
        <v>0.03</v>
      </c>
      <c r="H146" s="8">
        <f t="shared" si="27"/>
        <v>236.70039608767175</v>
      </c>
      <c r="I146" s="7">
        <f>(J145-D146)*F146</f>
        <v>235.96020308710698</v>
      </c>
      <c r="J146" s="7">
        <f t="shared" si="28"/>
        <v>7392.6795037287866</v>
      </c>
      <c r="K146">
        <f t="shared" si="29"/>
        <v>1.4925462810215647E-4</v>
      </c>
      <c r="L146" s="8">
        <f t="shared" si="30"/>
        <v>49530655.080718234</v>
      </c>
      <c r="M146" s="4">
        <v>0.01</v>
      </c>
      <c r="N146" s="5">
        <f t="shared" si="31"/>
        <v>-0.5</v>
      </c>
      <c r="O146" s="5">
        <f t="shared" si="32"/>
        <v>-937213.96976479853</v>
      </c>
      <c r="P146" s="5"/>
      <c r="R146">
        <v>0.01</v>
      </c>
      <c r="S146">
        <f t="shared" si="24"/>
        <v>1.4583333333333334E-2</v>
      </c>
      <c r="T146">
        <f>IFERROR(-PMT(S146,$E$3-A146,AB145),0)</f>
        <v>650.87105289396709</v>
      </c>
      <c r="U146" s="5">
        <f>S146*AB145</f>
        <v>599.95490241893037</v>
      </c>
      <c r="V146" s="5">
        <f t="shared" si="33"/>
        <v>50.916150475036716</v>
      </c>
      <c r="W146">
        <v>0.01</v>
      </c>
      <c r="X146">
        <v>0.03</v>
      </c>
      <c r="Y146">
        <v>0.03</v>
      </c>
      <c r="Z146" s="5">
        <f t="shared" si="34"/>
        <v>1234.1929421189423</v>
      </c>
      <c r="AA146" s="4">
        <f>(AB145-V146)*X146</f>
        <v>1232.6654576046913</v>
      </c>
      <c r="AB146" s="5">
        <f t="shared" si="35"/>
        <v>38621.990187099407</v>
      </c>
    </row>
    <row r="147" spans="1:28" x14ac:dyDescent="0.2">
      <c r="A147">
        <f t="shared" si="25"/>
        <v>140</v>
      </c>
      <c r="B147" s="6">
        <f>IFERROR(-PMT($E$2,$E$3-A146,J146),0)</f>
        <v>69.039007707479072</v>
      </c>
      <c r="C147" s="7">
        <f>$E$2*J146</f>
        <v>45.705241031803226</v>
      </c>
      <c r="D147" s="6">
        <f t="shared" si="26"/>
        <v>23.333766675675847</v>
      </c>
      <c r="E147">
        <v>0.01</v>
      </c>
      <c r="F147">
        <v>0.03</v>
      </c>
      <c r="G147">
        <v>0.03</v>
      </c>
      <c r="H147" s="8">
        <f t="shared" si="27"/>
        <v>221.78038511186358</v>
      </c>
      <c r="I147" s="7">
        <f>(J146-D147)*F147</f>
        <v>221.08037211159331</v>
      </c>
      <c r="J147" s="7">
        <f t="shared" si="28"/>
        <v>6926.4849798296536</v>
      </c>
      <c r="K147">
        <f t="shared" si="29"/>
        <v>1.3763059231739248E-4</v>
      </c>
      <c r="L147" s="8">
        <f t="shared" si="30"/>
        <v>50326637.873187073</v>
      </c>
      <c r="M147" s="4">
        <v>0.01</v>
      </c>
      <c r="N147" s="5">
        <f t="shared" si="31"/>
        <v>0.5</v>
      </c>
      <c r="O147" s="5">
        <f t="shared" si="32"/>
        <v>795982.79246883735</v>
      </c>
      <c r="P147" s="5"/>
      <c r="R147">
        <v>0.01</v>
      </c>
      <c r="S147">
        <f t="shared" si="24"/>
        <v>1.4583333333333334E-2</v>
      </c>
      <c r="T147">
        <f>IFERROR(-PMT(S147,$E$3-A147,AB146),0)</f>
        <v>611.79459348489627</v>
      </c>
      <c r="U147" s="5">
        <f>S147*AB146</f>
        <v>563.2373568951997</v>
      </c>
      <c r="V147" s="5">
        <f t="shared" si="33"/>
        <v>48.557236589696572</v>
      </c>
      <c r="W147">
        <v>0.01</v>
      </c>
      <c r="X147">
        <v>0.03</v>
      </c>
      <c r="Y147">
        <v>0.03</v>
      </c>
      <c r="Z147" s="5">
        <f t="shared" si="34"/>
        <v>1158.6597056129822</v>
      </c>
      <c r="AA147" s="4">
        <f>(AB146-V147)*X147</f>
        <v>1157.2029885152913</v>
      </c>
      <c r="AB147" s="5">
        <f t="shared" si="35"/>
        <v>36257.570256381441</v>
      </c>
    </row>
    <row r="148" spans="1:28" x14ac:dyDescent="0.2">
      <c r="A148">
        <f t="shared" si="25"/>
        <v>141</v>
      </c>
      <c r="B148" s="6">
        <f>IFERROR(-PMT($E$2,$E$3-A147,J147),0)</f>
        <v>64.890109240473976</v>
      </c>
      <c r="C148" s="7">
        <f>$E$2*J147</f>
        <v>42.822993387796835</v>
      </c>
      <c r="D148" s="6">
        <f t="shared" si="26"/>
        <v>22.067115852677141</v>
      </c>
      <c r="E148">
        <v>0.01</v>
      </c>
      <c r="F148">
        <v>0.03</v>
      </c>
      <c r="G148">
        <v>0.03</v>
      </c>
      <c r="H148" s="8">
        <f t="shared" si="27"/>
        <v>207.7945493948896</v>
      </c>
      <c r="I148" s="7">
        <f>(J147-D148)*F148</f>
        <v>207.13253591930928</v>
      </c>
      <c r="J148" s="7">
        <f t="shared" si="28"/>
        <v>6489.4907786627773</v>
      </c>
      <c r="K148">
        <f t="shared" si="29"/>
        <v>1.3138736335844726E-4</v>
      </c>
      <c r="L148" s="8">
        <f t="shared" si="30"/>
        <v>49392046.63814079</v>
      </c>
      <c r="M148" s="4">
        <v>0.01</v>
      </c>
      <c r="N148" s="5">
        <f t="shared" si="31"/>
        <v>-0.5</v>
      </c>
      <c r="O148" s="5">
        <f t="shared" si="32"/>
        <v>-934591.23504628486</v>
      </c>
      <c r="P148" s="5"/>
      <c r="R148">
        <v>0.01</v>
      </c>
      <c r="S148">
        <f t="shared" si="24"/>
        <v>1.4583333333333334E-2</v>
      </c>
      <c r="T148">
        <f>IFERROR(-PMT(S148,$E$3-A148,AB147),0)</f>
        <v>575.06381358934323</v>
      </c>
      <c r="U148" s="5">
        <f>S148*AB147</f>
        <v>528.75623290556268</v>
      </c>
      <c r="V148" s="5">
        <f t="shared" si="33"/>
        <v>46.307580683780543</v>
      </c>
      <c r="W148">
        <v>0.01</v>
      </c>
      <c r="X148">
        <v>0.03</v>
      </c>
      <c r="Y148">
        <v>0.03</v>
      </c>
      <c r="Z148" s="5">
        <f t="shared" si="34"/>
        <v>1087.7271076914433</v>
      </c>
      <c r="AA148" s="4">
        <f>(AB147-V148)*X148</f>
        <v>1086.3378802709299</v>
      </c>
      <c r="AB148" s="5">
        <f t="shared" si="35"/>
        <v>34037.197687735294</v>
      </c>
    </row>
    <row r="149" spans="1:28" x14ac:dyDescent="0.2">
      <c r="A149">
        <f t="shared" si="25"/>
        <v>142</v>
      </c>
      <c r="B149" s="6">
        <f>IFERROR(-PMT($E$2,$E$3-A148,J148),0)</f>
        <v>60.990480854227783</v>
      </c>
      <c r="C149" s="7">
        <f>$E$2*J148</f>
        <v>40.121276739082624</v>
      </c>
      <c r="D149" s="6">
        <f t="shared" si="26"/>
        <v>20.869204115145159</v>
      </c>
      <c r="E149">
        <v>0.01</v>
      </c>
      <c r="F149">
        <v>0.03</v>
      </c>
      <c r="G149">
        <v>0.03</v>
      </c>
      <c r="H149" s="8">
        <f t="shared" si="27"/>
        <v>194.68472335988332</v>
      </c>
      <c r="I149" s="7">
        <f>(J148-D149)*F149</f>
        <v>194.05864723642895</v>
      </c>
      <c r="J149" s="7">
        <f t="shared" si="28"/>
        <v>6079.8782039513189</v>
      </c>
      <c r="K149">
        <f t="shared" si="29"/>
        <v>1.2114737577250565E-4</v>
      </c>
      <c r="L149" s="8">
        <f t="shared" si="30"/>
        <v>50185801.922513828</v>
      </c>
      <c r="M149" s="4">
        <v>0.01</v>
      </c>
      <c r="N149" s="5">
        <f t="shared" si="31"/>
        <v>0.5</v>
      </c>
      <c r="O149" s="5">
        <f t="shared" si="32"/>
        <v>793755.28437303787</v>
      </c>
      <c r="P149" s="5"/>
      <c r="R149">
        <v>0.01</v>
      </c>
      <c r="S149">
        <f t="shared" si="24"/>
        <v>1.4583333333333334E-2</v>
      </c>
      <c r="T149">
        <f>IFERROR(-PMT(S149,$E$3-A149,AB148),0)</f>
        <v>540.53792273142062</v>
      </c>
      <c r="U149" s="5">
        <f>S149*AB148</f>
        <v>496.37579961280636</v>
      </c>
      <c r="V149" s="5">
        <f t="shared" si="33"/>
        <v>44.162123118614261</v>
      </c>
      <c r="W149">
        <v>0.01</v>
      </c>
      <c r="X149">
        <v>0.03</v>
      </c>
      <c r="Y149">
        <v>0.03</v>
      </c>
      <c r="Z149" s="5">
        <f t="shared" si="34"/>
        <v>1021.1159306320587</v>
      </c>
      <c r="AA149" s="4">
        <f>(AB148-V149)*X149</f>
        <v>1019.7910669385003</v>
      </c>
      <c r="AB149" s="5">
        <f t="shared" si="35"/>
        <v>31952.128567046118</v>
      </c>
    </row>
    <row r="150" spans="1:28" x14ac:dyDescent="0.2">
      <c r="A150">
        <f t="shared" si="25"/>
        <v>143</v>
      </c>
      <c r="B150" s="6">
        <f>IFERROR(-PMT($E$2,$E$3-A149,J149),0)</f>
        <v>57.325148939488201</v>
      </c>
      <c r="C150" s="7">
        <f>$E$2*J149</f>
        <v>37.588846995929032</v>
      </c>
      <c r="D150" s="6">
        <f t="shared" si="26"/>
        <v>19.73630194355917</v>
      </c>
      <c r="E150">
        <v>0.01</v>
      </c>
      <c r="F150">
        <v>0.03</v>
      </c>
      <c r="G150">
        <v>0.03</v>
      </c>
      <c r="H150" s="8">
        <f t="shared" si="27"/>
        <v>182.39634611853955</v>
      </c>
      <c r="I150" s="7">
        <f>(J149-D150)*F150</f>
        <v>181.8042570602328</v>
      </c>
      <c r="J150" s="7">
        <f t="shared" si="28"/>
        <v>5695.9412988289878</v>
      </c>
      <c r="K150">
        <f t="shared" si="29"/>
        <v>1.1564464635242008E-4</v>
      </c>
      <c r="L150" s="8">
        <f t="shared" si="30"/>
        <v>49253826.082626864</v>
      </c>
      <c r="M150" s="4">
        <v>0.01</v>
      </c>
      <c r="N150" s="5">
        <f t="shared" si="31"/>
        <v>-0.5</v>
      </c>
      <c r="O150" s="5">
        <f t="shared" si="32"/>
        <v>-931975.83988695999</v>
      </c>
      <c r="P150" s="5"/>
      <c r="R150">
        <v>0.01</v>
      </c>
      <c r="S150">
        <f t="shared" si="24"/>
        <v>1.4583333333333334E-2</v>
      </c>
      <c r="T150">
        <f>IFERROR(-PMT(S150,$E$3-A150,AB149),0)</f>
        <v>508.08458013841249</v>
      </c>
      <c r="U150" s="5">
        <f>S150*AB149</f>
        <v>465.96854160275592</v>
      </c>
      <c r="V150" s="5">
        <f t="shared" si="33"/>
        <v>42.116038535656571</v>
      </c>
      <c r="W150">
        <v>0.01</v>
      </c>
      <c r="X150">
        <v>0.03</v>
      </c>
      <c r="Y150">
        <v>0.03</v>
      </c>
      <c r="Z150" s="5">
        <f t="shared" si="34"/>
        <v>958.56385701138356</v>
      </c>
      <c r="AA150" s="4">
        <f>(AB149-V150)*X150</f>
        <v>957.30037585531386</v>
      </c>
      <c r="AB150" s="5">
        <f t="shared" si="35"/>
        <v>29994.148295643765</v>
      </c>
    </row>
    <row r="151" spans="1:28" x14ac:dyDescent="0.2">
      <c r="A151">
        <f t="shared" si="25"/>
        <v>144</v>
      </c>
      <c r="B151" s="6">
        <f>IFERROR(-PMT($E$2,$E$3-A150,J150),0)</f>
        <v>53.880039211256005</v>
      </c>
      <c r="C151" s="7">
        <f>$E$2*J150</f>
        <v>35.215157080010222</v>
      </c>
      <c r="D151" s="6">
        <f t="shared" si="26"/>
        <v>18.664882131245783</v>
      </c>
      <c r="E151">
        <v>0.01</v>
      </c>
      <c r="F151">
        <v>0.03</v>
      </c>
      <c r="G151">
        <v>0.03</v>
      </c>
      <c r="H151" s="8">
        <f t="shared" si="27"/>
        <v>170.87823896486964</v>
      </c>
      <c r="I151" s="7">
        <f>(J150-D151)*F151</f>
        <v>170.31829250093227</v>
      </c>
      <c r="J151" s="7">
        <f t="shared" si="28"/>
        <v>5336.0798852319404</v>
      </c>
      <c r="K151">
        <f t="shared" si="29"/>
        <v>1.0662486742776686E-4</v>
      </c>
      <c r="L151" s="8">
        <f t="shared" si="30"/>
        <v>50045360.09244629</v>
      </c>
      <c r="M151" s="4">
        <v>0.01</v>
      </c>
      <c r="N151" s="5">
        <f t="shared" si="31"/>
        <v>0.5</v>
      </c>
      <c r="O151" s="5">
        <f t="shared" si="32"/>
        <v>791534.00981942518</v>
      </c>
      <c r="P151" s="5"/>
      <c r="R151">
        <v>0.01</v>
      </c>
      <c r="S151">
        <f t="shared" si="24"/>
        <v>1.4583333333333334E-2</v>
      </c>
      <c r="T151">
        <f>IFERROR(-PMT(S151,$E$3-A151,AB150),0)</f>
        <v>477.57938765412371</v>
      </c>
      <c r="U151" s="5">
        <f>S151*AB150</f>
        <v>437.41466264480493</v>
      </c>
      <c r="V151" s="5">
        <f t="shared" si="33"/>
        <v>40.164725009318772</v>
      </c>
      <c r="W151">
        <v>0.01</v>
      </c>
      <c r="X151">
        <v>0.03</v>
      </c>
      <c r="Y151">
        <v>0.03</v>
      </c>
      <c r="Z151" s="5">
        <f t="shared" si="34"/>
        <v>899.82444886931296</v>
      </c>
      <c r="AA151" s="4">
        <f>(AB150-V151)*X151</f>
        <v>898.6195071190333</v>
      </c>
      <c r="AB151" s="5">
        <f t="shared" si="35"/>
        <v>28155.539614646099</v>
      </c>
    </row>
    <row r="152" spans="1:28" x14ac:dyDescent="0.2">
      <c r="A152">
        <f t="shared" si="25"/>
        <v>145</v>
      </c>
      <c r="B152" s="6">
        <f>IFERROR(-PMT($E$2,$E$3-A151,J151),0)</f>
        <v>50.641922701717597</v>
      </c>
      <c r="C152" s="7">
        <f>$E$2*J151</f>
        <v>32.990313890446473</v>
      </c>
      <c r="D152" s="6">
        <f t="shared" si="26"/>
        <v>17.651608811271124</v>
      </c>
      <c r="E152">
        <v>0.01</v>
      </c>
      <c r="F152">
        <v>0.03</v>
      </c>
      <c r="G152">
        <v>0.03</v>
      </c>
      <c r="H152" s="8">
        <f t="shared" si="27"/>
        <v>160.0823965569582</v>
      </c>
      <c r="I152" s="7">
        <f>(J151-D152)*F152</f>
        <v>159.55284829262007</v>
      </c>
      <c r="J152" s="7">
        <f t="shared" si="28"/>
        <v>4998.793031571091</v>
      </c>
      <c r="K152">
        <f t="shared" si="29"/>
        <v>1.0177526289436826E-4</v>
      </c>
      <c r="L152" s="8">
        <f t="shared" si="30"/>
        <v>49115992.328698762</v>
      </c>
      <c r="M152" s="4">
        <v>0.01</v>
      </c>
      <c r="N152" s="5">
        <f t="shared" si="31"/>
        <v>-0.5</v>
      </c>
      <c r="O152" s="5">
        <f t="shared" si="32"/>
        <v>-929367.76374752633</v>
      </c>
      <c r="P152" s="5"/>
      <c r="R152">
        <v>0.01</v>
      </c>
      <c r="S152">
        <f t="shared" si="24"/>
        <v>1.4583333333333334E-2</v>
      </c>
      <c r="T152">
        <f>IFERROR(-PMT(S152,$E$3-A152,AB151),0)</f>
        <v>448.90541308223402</v>
      </c>
      <c r="U152" s="5">
        <f>S152*AB151</f>
        <v>410.60161938025561</v>
      </c>
      <c r="V152" s="5">
        <f t="shared" si="33"/>
        <v>38.303793701978407</v>
      </c>
      <c r="W152">
        <v>0.01</v>
      </c>
      <c r="X152">
        <v>0.03</v>
      </c>
      <c r="Y152">
        <v>0.03</v>
      </c>
      <c r="Z152" s="5">
        <f t="shared" si="34"/>
        <v>844.66618843938295</v>
      </c>
      <c r="AA152" s="4">
        <f>(AB151-V152)*X152</f>
        <v>843.51707462832348</v>
      </c>
      <c r="AB152" s="5">
        <f t="shared" si="35"/>
        <v>26429.052557876414</v>
      </c>
    </row>
    <row r="153" spans="1:28" x14ac:dyDescent="0.2">
      <c r="A153">
        <f t="shared" si="25"/>
        <v>146</v>
      </c>
      <c r="B153" s="6">
        <f>IFERROR(-PMT($E$2,$E$3-A152,J152),0)</f>
        <v>47.598364996110867</v>
      </c>
      <c r="C153" s="7">
        <f>$E$2*J152</f>
        <v>30.905037917688272</v>
      </c>
      <c r="D153" s="6">
        <f t="shared" si="26"/>
        <v>16.693327078422595</v>
      </c>
      <c r="E153">
        <v>0.01</v>
      </c>
      <c r="F153">
        <v>0.03</v>
      </c>
      <c r="G153">
        <v>0.03</v>
      </c>
      <c r="H153" s="8">
        <f t="shared" si="27"/>
        <v>149.96379094713274</v>
      </c>
      <c r="I153" s="7">
        <f>(J152-D153)*F153</f>
        <v>149.46299113478003</v>
      </c>
      <c r="J153" s="7">
        <f t="shared" si="28"/>
        <v>4682.6729224107548</v>
      </c>
      <c r="K153">
        <f t="shared" si="29"/>
        <v>9.3831153484489038E-5</v>
      </c>
      <c r="L153" s="8">
        <f t="shared" si="30"/>
        <v>49905311.280062586</v>
      </c>
      <c r="M153" s="4">
        <v>0.01</v>
      </c>
      <c r="N153" s="5">
        <f t="shared" si="31"/>
        <v>0.5</v>
      </c>
      <c r="O153" s="5">
        <f t="shared" si="32"/>
        <v>789318.95136382116</v>
      </c>
      <c r="P153" s="5"/>
      <c r="R153">
        <v>0.01</v>
      </c>
      <c r="S153">
        <f t="shared" si="24"/>
        <v>1.4583333333333334E-2</v>
      </c>
      <c r="T153">
        <f>IFERROR(-PMT(S153,$E$3-A153,AB152),0)</f>
        <v>421.95274213364019</v>
      </c>
      <c r="U153" s="5">
        <f>S153*AB152</f>
        <v>385.42368313569773</v>
      </c>
      <c r="V153" s="5">
        <f t="shared" si="33"/>
        <v>36.529058997942457</v>
      </c>
      <c r="W153">
        <v>0.01</v>
      </c>
      <c r="X153">
        <v>0.03</v>
      </c>
      <c r="Y153">
        <v>0.03</v>
      </c>
      <c r="Z153" s="5">
        <f t="shared" si="34"/>
        <v>792.87157673629235</v>
      </c>
      <c r="AA153" s="4">
        <f>(AB152-V153)*X153</f>
        <v>791.77570496635417</v>
      </c>
      <c r="AB153" s="5">
        <f t="shared" si="35"/>
        <v>24807.876217175824</v>
      </c>
    </row>
    <row r="154" spans="1:28" x14ac:dyDescent="0.2">
      <c r="A154">
        <f t="shared" si="25"/>
        <v>147</v>
      </c>
      <c r="B154" s="6">
        <f>IFERROR(-PMT($E$2,$E$3-A153,J153),0)</f>
        <v>44.737678516815045</v>
      </c>
      <c r="C154" s="7">
        <f>$E$2*J153</f>
        <v>28.950625342804493</v>
      </c>
      <c r="D154" s="6">
        <f t="shared" si="26"/>
        <v>15.787053174010552</v>
      </c>
      <c r="E154">
        <v>0.01</v>
      </c>
      <c r="F154">
        <v>0.03</v>
      </c>
      <c r="G154">
        <v>0.03</v>
      </c>
      <c r="H154" s="8">
        <f t="shared" si="27"/>
        <v>140.48018767232264</v>
      </c>
      <c r="I154" s="7">
        <f>(J153-D154)*F154</f>
        <v>140.00657607710232</v>
      </c>
      <c r="J154" s="7">
        <f t="shared" si="28"/>
        <v>4386.3991054873195</v>
      </c>
      <c r="K154">
        <f t="shared" si="29"/>
        <v>8.95575638010979E-5</v>
      </c>
      <c r="L154" s="8">
        <f t="shared" si="30"/>
        <v>48978544.293916419</v>
      </c>
      <c r="M154" s="4">
        <v>0.01</v>
      </c>
      <c r="N154" s="5">
        <f t="shared" si="31"/>
        <v>-0.5</v>
      </c>
      <c r="O154" s="5">
        <f t="shared" si="32"/>
        <v>-926766.98614616413</v>
      </c>
      <c r="P154" s="5"/>
      <c r="R154">
        <v>0.01</v>
      </c>
      <c r="S154">
        <f t="shared" si="24"/>
        <v>1.4583333333333334E-2</v>
      </c>
      <c r="T154">
        <f>IFERROR(-PMT(S154,$E$3-A154,AB153),0)</f>
        <v>396.61805726133292</v>
      </c>
      <c r="U154" s="5">
        <f>S154*AB153</f>
        <v>361.78152816714743</v>
      </c>
      <c r="V154" s="5">
        <f t="shared" si="33"/>
        <v>34.836529094185494</v>
      </c>
      <c r="W154">
        <v>0.01</v>
      </c>
      <c r="X154">
        <v>0.03</v>
      </c>
      <c r="Y154">
        <v>0.03</v>
      </c>
      <c r="Z154" s="5">
        <f t="shared" si="34"/>
        <v>744.23628651527474</v>
      </c>
      <c r="AA154" s="4">
        <f>(AB153-V154)*X154</f>
        <v>743.19119064244921</v>
      </c>
      <c r="AB154" s="5">
        <f t="shared" si="35"/>
        <v>23285.612210923915</v>
      </c>
    </row>
    <row r="155" spans="1:28" x14ac:dyDescent="0.2">
      <c r="A155">
        <f t="shared" si="25"/>
        <v>148</v>
      </c>
      <c r="B155" s="6">
        <f>IFERROR(-PMT($E$2,$E$3-A154,J154),0)</f>
        <v>42.04887767264615</v>
      </c>
      <c r="C155" s="7">
        <f>$E$2*J154</f>
        <v>27.118912469675355</v>
      </c>
      <c r="D155" s="6">
        <f t="shared" si="26"/>
        <v>14.929965202970795</v>
      </c>
      <c r="E155">
        <v>0.01</v>
      </c>
      <c r="F155">
        <v>0.03</v>
      </c>
      <c r="G155">
        <v>0.03</v>
      </c>
      <c r="H155" s="8">
        <f t="shared" si="27"/>
        <v>131.59197316461959</v>
      </c>
      <c r="I155" s="7">
        <f>(J154-D155)*F155</f>
        <v>131.14407420853047</v>
      </c>
      <c r="J155" s="7">
        <f t="shared" si="28"/>
        <v>4108.7330929111986</v>
      </c>
      <c r="K155">
        <f t="shared" si="29"/>
        <v>8.2561620934016889E-5</v>
      </c>
      <c r="L155" s="8">
        <f t="shared" si="30"/>
        <v>49765654.385527283</v>
      </c>
      <c r="M155" s="4">
        <v>0.01</v>
      </c>
      <c r="N155" s="5">
        <f t="shared" si="31"/>
        <v>0.5</v>
      </c>
      <c r="O155" s="5">
        <f t="shared" si="32"/>
        <v>787110.09161086392</v>
      </c>
      <c r="P155" s="5"/>
      <c r="R155">
        <v>0.01</v>
      </c>
      <c r="S155">
        <f t="shared" si="24"/>
        <v>1.4583333333333334E-2</v>
      </c>
      <c r="T155">
        <f>IFERROR(-PMT(S155,$E$3-A155,AB154),0)</f>
        <v>372.80424176935497</v>
      </c>
      <c r="U155" s="5">
        <f>S155*AB154</f>
        <v>339.58184474264044</v>
      </c>
      <c r="V155" s="5">
        <f t="shared" si="33"/>
        <v>33.222397026714532</v>
      </c>
      <c r="W155">
        <v>0.01</v>
      </c>
      <c r="X155">
        <v>0.03</v>
      </c>
      <c r="Y155">
        <v>0.03</v>
      </c>
      <c r="Z155" s="5">
        <f t="shared" si="34"/>
        <v>698.5683663277174</v>
      </c>
      <c r="AA155" s="4">
        <f>(AB154-V155)*X155</f>
        <v>697.57169441691599</v>
      </c>
      <c r="AB155" s="5">
        <f t="shared" si="35"/>
        <v>21856.24975315257</v>
      </c>
    </row>
    <row r="156" spans="1:28" x14ac:dyDescent="0.2">
      <c r="A156">
        <f t="shared" si="25"/>
        <v>149</v>
      </c>
      <c r="B156" s="6">
        <f>IFERROR(-PMT($E$2,$E$3-A155,J155),0)</f>
        <v>39.521636701326038</v>
      </c>
      <c r="C156" s="7">
        <f>$E$2*J155</f>
        <v>25.402242346923487</v>
      </c>
      <c r="D156" s="6">
        <f t="shared" si="26"/>
        <v>14.119394354402552</v>
      </c>
      <c r="E156">
        <v>0.01</v>
      </c>
      <c r="F156">
        <v>0.03</v>
      </c>
      <c r="G156">
        <v>0.03</v>
      </c>
      <c r="H156" s="8">
        <f t="shared" si="27"/>
        <v>123.26199278733596</v>
      </c>
      <c r="I156" s="7">
        <f>(J155-D156)*F156</f>
        <v>122.83841095670387</v>
      </c>
      <c r="J156" s="7">
        <f t="shared" si="28"/>
        <v>3848.5132948127562</v>
      </c>
      <c r="K156">
        <f t="shared" si="29"/>
        <v>7.8795999301935207E-5</v>
      </c>
      <c r="L156" s="8">
        <f t="shared" si="30"/>
        <v>48841480.898868911</v>
      </c>
      <c r="M156" s="4">
        <v>0.01</v>
      </c>
      <c r="N156" s="5">
        <f t="shared" si="31"/>
        <v>-0.5</v>
      </c>
      <c r="O156" s="5">
        <f t="shared" si="32"/>
        <v>-924173.4866583707</v>
      </c>
      <c r="P156" s="5"/>
      <c r="R156">
        <v>0.01</v>
      </c>
      <c r="S156">
        <f t="shared" si="24"/>
        <v>1.4583333333333334E-2</v>
      </c>
      <c r="T156">
        <f>IFERROR(-PMT(S156,$E$3-A156,AB155),0)</f>
        <v>350.42000767920376</v>
      </c>
      <c r="U156" s="5">
        <f>S156*AB155</f>
        <v>318.73697556680833</v>
      </c>
      <c r="V156" s="5">
        <f t="shared" si="33"/>
        <v>31.683032112395438</v>
      </c>
      <c r="W156">
        <v>0.01</v>
      </c>
      <c r="X156">
        <v>0.03</v>
      </c>
      <c r="Y156">
        <v>0.03</v>
      </c>
      <c r="Z156" s="5">
        <f t="shared" si="34"/>
        <v>655.68749259457707</v>
      </c>
      <c r="AA156" s="4">
        <f>(AB155-V156)*X156</f>
        <v>654.7370016312052</v>
      </c>
      <c r="AB156" s="5">
        <f t="shared" si="35"/>
        <v>20514.142226814391</v>
      </c>
    </row>
    <row r="157" spans="1:28" x14ac:dyDescent="0.2">
      <c r="A157">
        <f t="shared" si="25"/>
        <v>150</v>
      </c>
      <c r="B157" s="6">
        <f>IFERROR(-PMT($E$2,$E$3-A156,J156),0)</f>
        <v>37.14625004342232</v>
      </c>
      <c r="C157" s="7">
        <f>$E$2*J156</f>
        <v>23.793433445179868</v>
      </c>
      <c r="D157" s="6">
        <f t="shared" si="26"/>
        <v>13.352816598242452</v>
      </c>
      <c r="E157">
        <v>0.01</v>
      </c>
      <c r="F157">
        <v>0.03</v>
      </c>
      <c r="G157">
        <v>0.03</v>
      </c>
      <c r="H157" s="8">
        <f t="shared" si="27"/>
        <v>115.45539884438269</v>
      </c>
      <c r="I157" s="7">
        <f>(J156-D157)*F157</f>
        <v>115.05481434643541</v>
      </c>
      <c r="J157" s="7">
        <f t="shared" si="28"/>
        <v>3604.6502650236957</v>
      </c>
      <c r="K157">
        <f t="shared" si="29"/>
        <v>7.2635756653402354E-5</v>
      </c>
      <c r="L157" s="8">
        <f t="shared" si="30"/>
        <v>49626388.312082782</v>
      </c>
      <c r="M157" s="4">
        <v>0.01</v>
      </c>
      <c r="N157" s="5">
        <f t="shared" si="31"/>
        <v>0.5</v>
      </c>
      <c r="O157" s="5">
        <f t="shared" si="32"/>
        <v>784907.41321387154</v>
      </c>
      <c r="P157" s="5"/>
      <c r="R157">
        <v>0.01</v>
      </c>
      <c r="S157">
        <f t="shared" si="24"/>
        <v>1.4583333333333334E-2</v>
      </c>
      <c r="T157">
        <f>IFERROR(-PMT(S157,$E$3-A157,AB156),0)</f>
        <v>329.37954592804692</v>
      </c>
      <c r="U157" s="5">
        <f>S157*AB156</f>
        <v>299.1645741410432</v>
      </c>
      <c r="V157" s="5">
        <f t="shared" si="33"/>
        <v>30.214971787003719</v>
      </c>
      <c r="W157">
        <v>0.01</v>
      </c>
      <c r="X157">
        <v>0.03</v>
      </c>
      <c r="Y157">
        <v>0.03</v>
      </c>
      <c r="Z157" s="5">
        <f t="shared" si="34"/>
        <v>615.42426680443168</v>
      </c>
      <c r="AA157" s="4">
        <f>(AB156-V157)*X157</f>
        <v>614.51781765082148</v>
      </c>
      <c r="AB157" s="5">
        <f t="shared" si="35"/>
        <v>19253.985170572134</v>
      </c>
    </row>
    <row r="158" spans="1:28" x14ac:dyDescent="0.2">
      <c r="A158">
        <f t="shared" si="25"/>
        <v>151</v>
      </c>
      <c r="B158" s="6">
        <f>IFERROR(-PMT($E$2,$E$3-A157,J157),0)</f>
        <v>34.913595095764144</v>
      </c>
      <c r="C158" s="7">
        <f>$E$2*J157</f>
        <v>22.285750263509001</v>
      </c>
      <c r="D158" s="6">
        <f t="shared" si="26"/>
        <v>12.627844832255143</v>
      </c>
      <c r="E158">
        <v>0.01</v>
      </c>
      <c r="F158">
        <v>0.03</v>
      </c>
      <c r="G158">
        <v>0.03</v>
      </c>
      <c r="H158" s="8">
        <f t="shared" si="27"/>
        <v>108.13950795071086</v>
      </c>
      <c r="I158" s="7">
        <f>(J157-D158)*F158</f>
        <v>107.76067260574321</v>
      </c>
      <c r="J158" s="7">
        <f t="shared" si="28"/>
        <v>3376.1222396349863</v>
      </c>
      <c r="K158">
        <f t="shared" si="29"/>
        <v>6.9318058295303795E-5</v>
      </c>
      <c r="L158" s="8">
        <f t="shared" si="30"/>
        <v>48704801.067165986</v>
      </c>
      <c r="M158" s="4">
        <v>0.01</v>
      </c>
      <c r="N158" s="5">
        <f t="shared" si="31"/>
        <v>-0.5</v>
      </c>
      <c r="O158" s="5">
        <f t="shared" si="32"/>
        <v>-921587.24491680018</v>
      </c>
      <c r="P158" s="5"/>
      <c r="R158">
        <v>0.01</v>
      </c>
      <c r="S158">
        <f t="shared" si="24"/>
        <v>1.4583333333333334E-2</v>
      </c>
      <c r="T158">
        <f>IFERROR(-PMT(S158,$E$3-A158,AB157),0)</f>
        <v>309.60219755866922</v>
      </c>
      <c r="U158" s="5">
        <f>S158*AB157</f>
        <v>280.78728373751028</v>
      </c>
      <c r="V158" s="5">
        <f t="shared" si="33"/>
        <v>28.814913821158939</v>
      </c>
      <c r="W158">
        <v>0.01</v>
      </c>
      <c r="X158">
        <v>0.03</v>
      </c>
      <c r="Y158">
        <v>0.03</v>
      </c>
      <c r="Z158" s="5">
        <f t="shared" si="34"/>
        <v>577.61955511716394</v>
      </c>
      <c r="AA158" s="4">
        <f>(AB157-V158)*X158</f>
        <v>576.75510770252924</v>
      </c>
      <c r="AB158" s="5">
        <f t="shared" si="35"/>
        <v>18070.795593931281</v>
      </c>
    </row>
    <row r="159" spans="1:28" x14ac:dyDescent="0.2">
      <c r="A159">
        <f t="shared" si="25"/>
        <v>152</v>
      </c>
      <c r="B159" s="6">
        <f>IFERROR(-PMT($E$2,$E$3-A158,J158),0)</f>
        <v>32.815097201464063</v>
      </c>
      <c r="C159" s="7">
        <f>$E$2*J158</f>
        <v>20.872875746543304</v>
      </c>
      <c r="D159" s="6">
        <f t="shared" si="26"/>
        <v>11.942221454920759</v>
      </c>
      <c r="E159">
        <v>0.01</v>
      </c>
      <c r="F159">
        <v>0.03</v>
      </c>
      <c r="G159">
        <v>0.03</v>
      </c>
      <c r="H159" s="8">
        <f t="shared" si="27"/>
        <v>101.28366718904958</v>
      </c>
      <c r="I159" s="7">
        <f>(J158-D159)*F159</f>
        <v>100.92540054540196</v>
      </c>
      <c r="J159" s="7">
        <f t="shared" si="28"/>
        <v>3161.9709504456141</v>
      </c>
      <c r="K159">
        <f t="shared" si="29"/>
        <v>6.389432050282546E-5</v>
      </c>
      <c r="L159" s="8">
        <f t="shared" si="30"/>
        <v>49487511.966040693</v>
      </c>
      <c r="M159" s="4">
        <v>0.01</v>
      </c>
      <c r="N159" s="5">
        <f t="shared" si="31"/>
        <v>0.5</v>
      </c>
      <c r="O159" s="5">
        <f t="shared" si="32"/>
        <v>782710.89887470589</v>
      </c>
      <c r="P159" s="5"/>
      <c r="R159">
        <v>0.01</v>
      </c>
      <c r="S159">
        <f t="shared" si="24"/>
        <v>1.4583333333333334E-2</v>
      </c>
      <c r="T159">
        <f>IFERROR(-PMT(S159,$E$3-A159,AB158),0)</f>
        <v>291.01214464147733</v>
      </c>
      <c r="U159" s="5">
        <f>S159*AB158</f>
        <v>263.53243574483122</v>
      </c>
      <c r="V159" s="5">
        <f t="shared" si="33"/>
        <v>27.479708896646116</v>
      </c>
      <c r="W159">
        <v>0.01</v>
      </c>
      <c r="X159">
        <v>0.03</v>
      </c>
      <c r="Y159">
        <v>0.03</v>
      </c>
      <c r="Z159" s="5">
        <f t="shared" si="34"/>
        <v>542.12386781793839</v>
      </c>
      <c r="AA159" s="4">
        <f>(AB158-V159)*X159</f>
        <v>541.29947655103911</v>
      </c>
      <c r="AB159" s="5">
        <f t="shared" si="35"/>
        <v>16959.89254066566</v>
      </c>
    </row>
    <row r="160" spans="1:28" x14ac:dyDescent="0.2">
      <c r="A160">
        <f t="shared" si="25"/>
        <v>153</v>
      </c>
      <c r="B160" s="6">
        <f>IFERROR(-PMT($E$2,$E$3-A159,J159),0)</f>
        <v>30.842696742254073</v>
      </c>
      <c r="C160" s="7">
        <f>$E$2*J159</f>
        <v>19.548885401130011</v>
      </c>
      <c r="D160" s="6">
        <f t="shared" si="26"/>
        <v>11.293811341124062</v>
      </c>
      <c r="E160">
        <v>0.01</v>
      </c>
      <c r="F160">
        <v>0.03</v>
      </c>
      <c r="G160">
        <v>0.03</v>
      </c>
      <c r="H160" s="8">
        <f t="shared" si="27"/>
        <v>94.859128513368418</v>
      </c>
      <c r="I160" s="7">
        <f>(J159-D160)*F160</f>
        <v>94.520314173134693</v>
      </c>
      <c r="J160" s="7">
        <f t="shared" si="28"/>
        <v>2961.2976964179866</v>
      </c>
      <c r="K160">
        <f t="shared" si="29"/>
        <v>6.0971565299993064E-5</v>
      </c>
      <c r="L160" s="8">
        <f t="shared" si="30"/>
        <v>48568503.725429587</v>
      </c>
      <c r="M160" s="4">
        <v>0.01</v>
      </c>
      <c r="N160" s="5">
        <f t="shared" si="31"/>
        <v>-0.5</v>
      </c>
      <c r="O160" s="5">
        <f t="shared" si="32"/>
        <v>-919008.24061110336</v>
      </c>
      <c r="P160" s="5"/>
      <c r="R160">
        <v>0.01</v>
      </c>
      <c r="S160">
        <f t="shared" si="24"/>
        <v>1.4583333333333334E-2</v>
      </c>
      <c r="T160">
        <f>IFERROR(-PMT(S160,$E$3-A160,AB159),0)</f>
        <v>273.53811974448138</v>
      </c>
      <c r="U160" s="5">
        <f>S160*AB159</f>
        <v>247.33176621804088</v>
      </c>
      <c r="V160" s="5">
        <f t="shared" si="33"/>
        <v>26.206353526440495</v>
      </c>
      <c r="W160">
        <v>0.01</v>
      </c>
      <c r="X160">
        <v>0.03</v>
      </c>
      <c r="Y160">
        <v>0.03</v>
      </c>
      <c r="Z160" s="5">
        <f t="shared" si="34"/>
        <v>508.79677621996979</v>
      </c>
      <c r="AA160" s="4">
        <f>(AB159-V160)*X160</f>
        <v>508.01058561417659</v>
      </c>
      <c r="AB160" s="5">
        <f t="shared" si="35"/>
        <v>15916.878825305073</v>
      </c>
    </row>
    <row r="161" spans="1:28" x14ac:dyDescent="0.2">
      <c r="A161">
        <f t="shared" si="25"/>
        <v>154</v>
      </c>
      <c r="B161" s="6">
        <f>IFERROR(-PMT($E$2,$E$3-A160,J160),0)</f>
        <v>28.988818206906242</v>
      </c>
      <c r="C161" s="7">
        <f>$E$2*J160</f>
        <v>18.308223008104203</v>
      </c>
      <c r="D161" s="6">
        <f t="shared" si="26"/>
        <v>10.680595198802038</v>
      </c>
      <c r="E161">
        <v>0.01</v>
      </c>
      <c r="F161">
        <v>0.03</v>
      </c>
      <c r="G161">
        <v>0.03</v>
      </c>
      <c r="H161" s="8">
        <f t="shared" si="27"/>
        <v>88.838930892539594</v>
      </c>
      <c r="I161" s="7">
        <f>(J160-D161)*F161</f>
        <v>88.518513036575527</v>
      </c>
      <c r="J161" s="7">
        <f t="shared" si="28"/>
        <v>2773.2596572900693</v>
      </c>
      <c r="K161">
        <f t="shared" si="29"/>
        <v>5.6196848854806597E-5</v>
      </c>
      <c r="L161" s="8">
        <f t="shared" si="30"/>
        <v>49349024.256773226</v>
      </c>
      <c r="M161" s="4">
        <v>0.01</v>
      </c>
      <c r="N161" s="5">
        <f t="shared" si="31"/>
        <v>0.5</v>
      </c>
      <c r="O161" s="5">
        <f t="shared" si="32"/>
        <v>780520.53134363622</v>
      </c>
      <c r="P161" s="5"/>
      <c r="R161">
        <v>0.01</v>
      </c>
      <c r="S161">
        <f t="shared" si="24"/>
        <v>1.4583333333333334E-2</v>
      </c>
      <c r="T161">
        <f>IFERROR(-PMT(S161,$E$3-A161,AB160),0)</f>
        <v>257.11313283822255</v>
      </c>
      <c r="U161" s="5">
        <f>S161*AB160</f>
        <v>232.121149535699</v>
      </c>
      <c r="V161" s="5">
        <f t="shared" si="33"/>
        <v>24.99198330252355</v>
      </c>
      <c r="W161">
        <v>0.01</v>
      </c>
      <c r="X161">
        <v>0.03</v>
      </c>
      <c r="Y161">
        <v>0.03</v>
      </c>
      <c r="Z161" s="5">
        <f t="shared" si="34"/>
        <v>477.50636475915218</v>
      </c>
      <c r="AA161" s="4">
        <f>(AB160-V161)*X161</f>
        <v>476.75660526007647</v>
      </c>
      <c r="AB161" s="5">
        <f t="shared" si="35"/>
        <v>14937.623871983322</v>
      </c>
    </row>
    <row r="162" spans="1:28" x14ac:dyDescent="0.2">
      <c r="A162">
        <f t="shared" si="25"/>
        <v>155</v>
      </c>
      <c r="B162" s="6">
        <f>IFERROR(-PMT($E$2,$E$3-A161,J161),0)</f>
        <v>27.246341117087205</v>
      </c>
      <c r="C162" s="7">
        <f>$E$2*J161</f>
        <v>17.145677831195854</v>
      </c>
      <c r="D162" s="6">
        <f t="shared" si="26"/>
        <v>10.100663285891351</v>
      </c>
      <c r="E162">
        <v>0.01</v>
      </c>
      <c r="F162">
        <v>0.03</v>
      </c>
      <c r="G162">
        <v>0.03</v>
      </c>
      <c r="H162" s="8">
        <f t="shared" si="27"/>
        <v>83.197789718702083</v>
      </c>
      <c r="I162" s="7">
        <f>(J161-D162)*F162</f>
        <v>82.894769820125347</v>
      </c>
      <c r="J162" s="7">
        <f t="shared" si="28"/>
        <v>2597.0664344653505</v>
      </c>
      <c r="K162">
        <f t="shared" si="29"/>
        <v>5.3622293423874759E-5</v>
      </c>
      <c r="L162" s="8">
        <f t="shared" si="30"/>
        <v>48432587.803285457</v>
      </c>
      <c r="M162" s="4">
        <v>0.01</v>
      </c>
      <c r="N162" s="5">
        <f t="shared" si="31"/>
        <v>-0.5</v>
      </c>
      <c r="O162" s="5">
        <f t="shared" si="32"/>
        <v>-916436.45348776819</v>
      </c>
      <c r="P162" s="5"/>
      <c r="R162">
        <v>0.01</v>
      </c>
      <c r="S162">
        <f t="shared" si="24"/>
        <v>1.4583333333333334E-2</v>
      </c>
      <c r="T162">
        <f>IFERROR(-PMT(S162,$E$3-A162,AB161),0)</f>
        <v>241.67421458940404</v>
      </c>
      <c r="U162" s="5">
        <f>S162*AB161</f>
        <v>217.84034813309012</v>
      </c>
      <c r="V162" s="5">
        <f t="shared" si="33"/>
        <v>23.833866456313928</v>
      </c>
      <c r="W162">
        <v>0.01</v>
      </c>
      <c r="X162">
        <v>0.03</v>
      </c>
      <c r="Y162">
        <v>0.03</v>
      </c>
      <c r="Z162" s="5">
        <f t="shared" si="34"/>
        <v>448.12871615949962</v>
      </c>
      <c r="AA162" s="4">
        <f>(AB161-V162)*X162</f>
        <v>447.41370016581021</v>
      </c>
      <c r="AB162" s="5">
        <f t="shared" si="35"/>
        <v>14018.247589201697</v>
      </c>
    </row>
    <row r="163" spans="1:28" x14ac:dyDescent="0.2">
      <c r="A163">
        <f t="shared" si="25"/>
        <v>156</v>
      </c>
      <c r="B163" s="6">
        <f>IFERROR(-PMT($E$2,$E$3-A162,J162),0)</f>
        <v>25.608572699118941</v>
      </c>
      <c r="C163" s="7">
        <f>$E$2*J162</f>
        <v>16.056363231082031</v>
      </c>
      <c r="D163" s="6">
        <f t="shared" si="26"/>
        <v>9.5522094680369101</v>
      </c>
      <c r="E163">
        <v>0.01</v>
      </c>
      <c r="F163">
        <v>0.03</v>
      </c>
      <c r="G163">
        <v>0.03</v>
      </c>
      <c r="H163" s="8">
        <f t="shared" si="27"/>
        <v>77.911993033960513</v>
      </c>
      <c r="I163" s="7">
        <f>(J162-D163)*F163</f>
        <v>77.625426749919413</v>
      </c>
      <c r="J163" s="7">
        <f t="shared" si="28"/>
        <v>2431.9768052134336</v>
      </c>
      <c r="K163">
        <f t="shared" si="29"/>
        <v>4.9419450048008492E-5</v>
      </c>
      <c r="L163" s="8">
        <f t="shared" si="30"/>
        <v>49210924.096704662</v>
      </c>
      <c r="M163" s="4">
        <v>0.01</v>
      </c>
      <c r="N163" s="5">
        <f t="shared" si="31"/>
        <v>0.5</v>
      </c>
      <c r="O163" s="5">
        <f t="shared" si="32"/>
        <v>778336.2934192043</v>
      </c>
      <c r="P163" s="5"/>
      <c r="R163">
        <v>0.01</v>
      </c>
      <c r="S163">
        <f t="shared" si="24"/>
        <v>1.4583333333333334E-2</v>
      </c>
      <c r="T163">
        <f>IFERROR(-PMT(S163,$E$3-A163,AB162),0)</f>
        <v>227.16217505976684</v>
      </c>
      <c r="U163" s="5">
        <f>S163*AB162</f>
        <v>204.43277734252476</v>
      </c>
      <c r="V163" s="5">
        <f t="shared" si="33"/>
        <v>22.72939771724208</v>
      </c>
      <c r="W163">
        <v>0.01</v>
      </c>
      <c r="X163">
        <v>0.03</v>
      </c>
      <c r="Y163">
        <v>0.03</v>
      </c>
      <c r="Z163" s="5">
        <f t="shared" si="34"/>
        <v>420.54742767605092</v>
      </c>
      <c r="AA163" s="4">
        <f>(AB162-V163)*X163</f>
        <v>419.86554574453368</v>
      </c>
      <c r="AB163" s="5">
        <f t="shared" si="35"/>
        <v>13155.105218063873</v>
      </c>
    </row>
    <row r="164" spans="1:28" x14ac:dyDescent="0.2">
      <c r="A164">
        <f t="shared" si="25"/>
        <v>157</v>
      </c>
      <c r="B164" s="6">
        <f>IFERROR(-PMT($E$2,$E$3-A163,J163),0)</f>
        <v>24.069222196814746</v>
      </c>
      <c r="C164" s="7">
        <f>$E$2*J163</f>
        <v>15.035696598232054</v>
      </c>
      <c r="D164" s="6">
        <f t="shared" si="26"/>
        <v>9.0335255985826919</v>
      </c>
      <c r="E164">
        <v>0.01</v>
      </c>
      <c r="F164">
        <v>0.03</v>
      </c>
      <c r="G164">
        <v>0.03</v>
      </c>
      <c r="H164" s="8">
        <f t="shared" si="27"/>
        <v>72.959304156403007</v>
      </c>
      <c r="I164" s="7">
        <f>(J163-D164)*F164</f>
        <v>72.688298388445517</v>
      </c>
      <c r="J164" s="7">
        <f t="shared" si="28"/>
        <v>2277.2956770700021</v>
      </c>
      <c r="K164">
        <f t="shared" si="29"/>
        <v>4.7151856516354135E-5</v>
      </c>
      <c r="L164" s="8">
        <f t="shared" si="30"/>
        <v>48297052.233354703</v>
      </c>
      <c r="M164" s="4">
        <v>0.01</v>
      </c>
      <c r="N164" s="5">
        <f t="shared" si="31"/>
        <v>-0.5</v>
      </c>
      <c r="O164" s="5">
        <f t="shared" si="32"/>
        <v>-913871.863349961</v>
      </c>
      <c r="P164" s="5"/>
      <c r="R164">
        <v>0.01</v>
      </c>
      <c r="S164">
        <f t="shared" si="24"/>
        <v>1.4583333333333334E-2</v>
      </c>
      <c r="T164">
        <f>IFERROR(-PMT(S164,$E$3-A164,AB163),0)</f>
        <v>213.52137688576107</v>
      </c>
      <c r="U164" s="5">
        <f>S164*AB163</f>
        <v>191.84528443009813</v>
      </c>
      <c r="V164" s="5">
        <f t="shared" si="33"/>
        <v>21.676092455662939</v>
      </c>
      <c r="W164">
        <v>0.01</v>
      </c>
      <c r="X164">
        <v>0.03</v>
      </c>
      <c r="Y164">
        <v>0.03</v>
      </c>
      <c r="Z164" s="5">
        <f t="shared" si="34"/>
        <v>394.65315654191619</v>
      </c>
      <c r="AA164" s="4">
        <f>(AB163-V164)*X164</f>
        <v>394.00287376824627</v>
      </c>
      <c r="AB164" s="5">
        <f t="shared" si="35"/>
        <v>12344.773095298047</v>
      </c>
    </row>
    <row r="165" spans="1:28" x14ac:dyDescent="0.2">
      <c r="A165">
        <f t="shared" si="25"/>
        <v>158</v>
      </c>
      <c r="B165" s="6">
        <f>IFERROR(-PMT($E$2,$E$3-A164,J164),0)</f>
        <v>22.622376726852863</v>
      </c>
      <c r="C165" s="7">
        <f>$E$2*J164</f>
        <v>14.079380523485289</v>
      </c>
      <c r="D165" s="6">
        <f t="shared" si="26"/>
        <v>8.5429962033675739</v>
      </c>
      <c r="E165">
        <v>0.01</v>
      </c>
      <c r="F165">
        <v>0.03</v>
      </c>
      <c r="G165">
        <v>0.03</v>
      </c>
      <c r="H165" s="8">
        <f t="shared" si="27"/>
        <v>68.31887031210006</v>
      </c>
      <c r="I165" s="7">
        <f>(J164-D165)*F165</f>
        <v>68.06258042599903</v>
      </c>
      <c r="J165" s="7">
        <f t="shared" si="28"/>
        <v>2132.3712301285354</v>
      </c>
      <c r="K165">
        <f t="shared" si="29"/>
        <v>4.3452857734205327E-5</v>
      </c>
      <c r="L165" s="8">
        <f t="shared" si="30"/>
        <v>49073210.401302792</v>
      </c>
      <c r="M165" s="4">
        <v>0.01</v>
      </c>
      <c r="N165" s="5">
        <f t="shared" si="31"/>
        <v>0.5</v>
      </c>
      <c r="O165" s="5">
        <f t="shared" si="32"/>
        <v>776158.16794808907</v>
      </c>
      <c r="P165" s="5"/>
      <c r="R165">
        <v>0.01</v>
      </c>
      <c r="S165">
        <f t="shared" si="24"/>
        <v>1.4583333333333334E-2</v>
      </c>
      <c r="T165">
        <f>IFERROR(-PMT(S165,$E$3-A165,AB164),0)</f>
        <v>200.69952207004204</v>
      </c>
      <c r="U165" s="5">
        <f>S165*AB164</f>
        <v>180.02794097309652</v>
      </c>
      <c r="V165" s="5">
        <f t="shared" si="33"/>
        <v>20.671581096945516</v>
      </c>
      <c r="W165">
        <v>0.01</v>
      </c>
      <c r="X165">
        <v>0.03</v>
      </c>
      <c r="Y165">
        <v>0.03</v>
      </c>
      <c r="Z165" s="5">
        <f t="shared" si="34"/>
        <v>370.34319285894139</v>
      </c>
      <c r="AA165" s="4">
        <f>(AB164-V165)*X165</f>
        <v>369.72304542603302</v>
      </c>
      <c r="AB165" s="5">
        <f t="shared" si="35"/>
        <v>11584.035275916127</v>
      </c>
    </row>
    <row r="166" spans="1:28" x14ac:dyDescent="0.2">
      <c r="A166">
        <f t="shared" si="25"/>
        <v>159</v>
      </c>
      <c r="B166" s="6">
        <f>IFERROR(-PMT($E$2,$E$3-A165,J165),0)</f>
        <v>21.26247858406655</v>
      </c>
      <c r="C166" s="7">
        <f>$E$2*J165</f>
        <v>13.183385130269672</v>
      </c>
      <c r="D166" s="6">
        <f t="shared" si="26"/>
        <v>8.0790934537968777</v>
      </c>
      <c r="E166">
        <v>0.01</v>
      </c>
      <c r="F166">
        <v>0.03</v>
      </c>
      <c r="G166">
        <v>0.03</v>
      </c>
      <c r="H166" s="8">
        <f t="shared" si="27"/>
        <v>63.971136903856063</v>
      </c>
      <c r="I166" s="7">
        <f>(J165-D166)*F166</f>
        <v>63.728764100242159</v>
      </c>
      <c r="J166" s="7">
        <f t="shared" si="28"/>
        <v>1996.5922356706405</v>
      </c>
      <c r="K166">
        <f t="shared" si="29"/>
        <v>4.1455847952742617E-5</v>
      </c>
      <c r="L166" s="8">
        <f t="shared" si="30"/>
        <v>48161895.951245427</v>
      </c>
      <c r="M166" s="4">
        <v>0.01</v>
      </c>
      <c r="N166" s="5">
        <f t="shared" si="31"/>
        <v>-0.5</v>
      </c>
      <c r="O166" s="5">
        <f t="shared" si="32"/>
        <v>-911314.45005736756</v>
      </c>
      <c r="P166" s="5"/>
      <c r="R166">
        <v>0.01</v>
      </c>
      <c r="S166">
        <f t="shared" si="24"/>
        <v>1.4583333333333334E-2</v>
      </c>
      <c r="T166">
        <f>IFERROR(-PMT(S166,$E$3-A166,AB165),0)</f>
        <v>188.64745156795996</v>
      </c>
      <c r="U166" s="5">
        <f>S166*AB165</f>
        <v>168.93384777377685</v>
      </c>
      <c r="V166" s="5">
        <f t="shared" si="33"/>
        <v>19.713603794183115</v>
      </c>
      <c r="W166">
        <v>0.01</v>
      </c>
      <c r="X166">
        <v>0.03</v>
      </c>
      <c r="Y166">
        <v>0.03</v>
      </c>
      <c r="Z166" s="5">
        <f t="shared" si="34"/>
        <v>347.5210582774838</v>
      </c>
      <c r="AA166" s="4">
        <f>(AB165-V166)*X166</f>
        <v>346.92965016365827</v>
      </c>
      <c r="AB166" s="5">
        <f t="shared" si="35"/>
        <v>10869.870963680802</v>
      </c>
    </row>
    <row r="167" spans="1:28" x14ac:dyDescent="0.2">
      <c r="A167">
        <f t="shared" si="25"/>
        <v>160</v>
      </c>
      <c r="B167" s="6">
        <f>IFERROR(-PMT($E$2,$E$3-A166,J166),0)</f>
        <v>19.984303909590128</v>
      </c>
      <c r="C167" s="7">
        <f>$E$2*J166</f>
        <v>12.343931497033736</v>
      </c>
      <c r="D167" s="6">
        <f t="shared" si="26"/>
        <v>7.6403724125563919</v>
      </c>
      <c r="E167">
        <v>0.01</v>
      </c>
      <c r="F167">
        <v>0.03</v>
      </c>
      <c r="G167">
        <v>0.03</v>
      </c>
      <c r="H167" s="8">
        <f t="shared" si="27"/>
        <v>59.897767070119215</v>
      </c>
      <c r="I167" s="7">
        <f>(J166-D167)*F167</f>
        <v>59.668555897742522</v>
      </c>
      <c r="J167" s="7">
        <f t="shared" si="28"/>
        <v>1869.3855402902223</v>
      </c>
      <c r="K167">
        <f t="shared" si="29"/>
        <v>3.8200712043724262E-5</v>
      </c>
      <c r="L167" s="8">
        <f t="shared" si="30"/>
        <v>48935882.089070402</v>
      </c>
      <c r="M167" s="4">
        <v>0.01</v>
      </c>
      <c r="N167" s="5">
        <f t="shared" si="31"/>
        <v>0.5</v>
      </c>
      <c r="O167" s="5">
        <f t="shared" si="32"/>
        <v>773986.13782497181</v>
      </c>
      <c r="P167" s="5"/>
      <c r="R167">
        <v>0.01</v>
      </c>
      <c r="S167">
        <f t="shared" si="24"/>
        <v>1.4583333333333334E-2</v>
      </c>
      <c r="T167">
        <f>IFERROR(-PMT(S167,$E$3-A167,AB166),0)</f>
        <v>177.31895690122977</v>
      </c>
      <c r="U167" s="5">
        <f>S167*AB166</f>
        <v>158.51895155367836</v>
      </c>
      <c r="V167" s="5">
        <f t="shared" si="33"/>
        <v>18.800005347551405</v>
      </c>
      <c r="W167">
        <v>0.01</v>
      </c>
      <c r="X167">
        <v>0.03</v>
      </c>
      <c r="Y167">
        <v>0.03</v>
      </c>
      <c r="Z167" s="5">
        <f t="shared" si="34"/>
        <v>326.09612891042406</v>
      </c>
      <c r="AA167" s="4">
        <f>(AB166-V167)*X167</f>
        <v>325.53212874999747</v>
      </c>
      <c r="AB167" s="5">
        <f t="shared" si="35"/>
        <v>10199.442700672829</v>
      </c>
    </row>
    <row r="168" spans="1:28" x14ac:dyDescent="0.2">
      <c r="A168">
        <f t="shared" si="25"/>
        <v>161</v>
      </c>
      <c r="B168" s="6">
        <f>IFERROR(-PMT($E$2,$E$3-A167,J167),0)</f>
        <v>18.782942640027869</v>
      </c>
      <c r="C168" s="7">
        <f>$E$2*J167</f>
        <v>11.5574761028443</v>
      </c>
      <c r="D168" s="6">
        <f t="shared" si="26"/>
        <v>7.2254665371835696</v>
      </c>
      <c r="E168">
        <v>0.01</v>
      </c>
      <c r="F168">
        <v>0.03</v>
      </c>
      <c r="G168">
        <v>0.03</v>
      </c>
      <c r="H168" s="8">
        <f t="shared" si="27"/>
        <v>56.081566208706668</v>
      </c>
      <c r="I168" s="7">
        <f>(J167-D168)*F168</f>
        <v>55.864802212591158</v>
      </c>
      <c r="J168" s="7">
        <f t="shared" si="28"/>
        <v>1750.2137053317408</v>
      </c>
      <c r="K168">
        <f t="shared" si="29"/>
        <v>3.644219728400804E-5</v>
      </c>
      <c r="L168" s="8">
        <f t="shared" si="30"/>
        <v>48027117.895544365</v>
      </c>
      <c r="M168" s="4">
        <v>0.01</v>
      </c>
      <c r="N168" s="5">
        <f t="shared" si="31"/>
        <v>-0.5</v>
      </c>
      <c r="O168" s="5">
        <f t="shared" si="32"/>
        <v>-908764.19352603529</v>
      </c>
      <c r="P168" s="5"/>
      <c r="R168">
        <v>0.01</v>
      </c>
      <c r="S168">
        <f t="shared" si="24"/>
        <v>1.4583333333333334E-2</v>
      </c>
      <c r="T168">
        <f>IFERROR(-PMT(S168,$E$3-A168,AB167),0)</f>
        <v>166.67060307704099</v>
      </c>
      <c r="U168" s="5">
        <f>S168*AB167</f>
        <v>148.74187271814543</v>
      </c>
      <c r="V168" s="5">
        <f t="shared" si="33"/>
        <v>17.928730358895564</v>
      </c>
      <c r="W168">
        <v>0.01</v>
      </c>
      <c r="X168">
        <v>0.03</v>
      </c>
      <c r="Y168">
        <v>0.03</v>
      </c>
      <c r="Z168" s="5">
        <f t="shared" si="34"/>
        <v>305.98328102018485</v>
      </c>
      <c r="AA168" s="4">
        <f>(AB167-V168)*X168</f>
        <v>305.44541910941803</v>
      </c>
      <c r="AB168" s="5">
        <f t="shared" si="35"/>
        <v>9570.0852701843323</v>
      </c>
    </row>
    <row r="169" spans="1:28" x14ac:dyDescent="0.2">
      <c r="A169">
        <f t="shared" si="25"/>
        <v>162</v>
      </c>
      <c r="B169" s="6">
        <f>IFERROR(-PMT($E$2,$E$3-A168,J168),0)</f>
        <v>17.653779660725622</v>
      </c>
      <c r="C169" s="7">
        <f>$E$2*J168</f>
        <v>10.820696233213489</v>
      </c>
      <c r="D169" s="6">
        <f t="shared" si="26"/>
        <v>6.8330834275121326</v>
      </c>
      <c r="E169">
        <v>0.01</v>
      </c>
      <c r="F169">
        <v>0.03</v>
      </c>
      <c r="G169">
        <v>0.03</v>
      </c>
      <c r="H169" s="8">
        <f t="shared" si="27"/>
        <v>52.506411159952222</v>
      </c>
      <c r="I169" s="7">
        <f>(J168-D169)*F169</f>
        <v>52.30141865712686</v>
      </c>
      <c r="J169" s="7">
        <f t="shared" si="28"/>
        <v>1638.5727920871498</v>
      </c>
      <c r="K169">
        <f t="shared" si="29"/>
        <v>3.3578041992415997E-5</v>
      </c>
      <c r="L169" s="8">
        <f t="shared" si="30"/>
        <v>48798938.08153677</v>
      </c>
      <c r="M169" s="4">
        <v>0.01</v>
      </c>
      <c r="N169" s="5">
        <f t="shared" si="31"/>
        <v>0.5</v>
      </c>
      <c r="O169" s="5">
        <f t="shared" si="32"/>
        <v>771820.18599240226</v>
      </c>
      <c r="P169" s="5"/>
      <c r="R169">
        <v>0.01</v>
      </c>
      <c r="S169">
        <f t="shared" si="24"/>
        <v>1.4583333333333334E-2</v>
      </c>
      <c r="T169">
        <f>IFERROR(-PMT(S169,$E$3-A169,AB168),0)</f>
        <v>156.66156213417719</v>
      </c>
      <c r="U169" s="5">
        <f>S169*AB168</f>
        <v>139.56374352352151</v>
      </c>
      <c r="V169" s="5">
        <f t="shared" si="33"/>
        <v>17.097818610655679</v>
      </c>
      <c r="W169">
        <v>0.01</v>
      </c>
      <c r="X169">
        <v>0.03</v>
      </c>
      <c r="Y169">
        <v>0.03</v>
      </c>
      <c r="Z169" s="5">
        <f t="shared" si="34"/>
        <v>287.10255810552997</v>
      </c>
      <c r="AA169" s="4">
        <f>(AB168-V169)*X169</f>
        <v>286.58962354721029</v>
      </c>
      <c r="AB169" s="5">
        <f t="shared" si="35"/>
        <v>8979.2952699209382</v>
      </c>
    </row>
    <row r="170" spans="1:28" x14ac:dyDescent="0.2">
      <c r="A170">
        <f t="shared" si="25"/>
        <v>163</v>
      </c>
      <c r="B170" s="6">
        <f>IFERROR(-PMT($E$2,$E$3-A169,J169),0)</f>
        <v>16.592477090843566</v>
      </c>
      <c r="C170" s="7">
        <f>$E$2*J169</f>
        <v>10.130476287078805</v>
      </c>
      <c r="D170" s="6">
        <f t="shared" si="26"/>
        <v>6.4620008037647612</v>
      </c>
      <c r="E170">
        <v>0.01</v>
      </c>
      <c r="F170">
        <v>0.03</v>
      </c>
      <c r="G170">
        <v>0.03</v>
      </c>
      <c r="H170" s="8">
        <f t="shared" si="27"/>
        <v>49.157183762614494</v>
      </c>
      <c r="I170" s="7">
        <f>(J169-D170)*F170</f>
        <v>48.963323738501551</v>
      </c>
      <c r="J170" s="7">
        <f t="shared" si="28"/>
        <v>1533.990283782269</v>
      </c>
      <c r="K170">
        <f t="shared" si="29"/>
        <v>3.2029719331483384E-5</v>
      </c>
      <c r="L170" s="8">
        <f t="shared" si="30"/>
        <v>47892717.007808559</v>
      </c>
      <c r="M170" s="4">
        <v>0.01</v>
      </c>
      <c r="N170" s="5">
        <f t="shared" si="31"/>
        <v>-0.5</v>
      </c>
      <c r="O170" s="5">
        <f t="shared" si="32"/>
        <v>-906221.07372821472</v>
      </c>
      <c r="P170" s="5"/>
      <c r="R170">
        <v>0.01</v>
      </c>
      <c r="S170">
        <f t="shared" si="24"/>
        <v>1.4583333333333334E-2</v>
      </c>
      <c r="T170">
        <f>IFERROR(-PMT(S170,$E$3-A170,AB169),0)</f>
        <v>147.25345667842504</v>
      </c>
      <c r="U170" s="5">
        <f>S170*AB169</f>
        <v>130.94805601968034</v>
      </c>
      <c r="V170" s="5">
        <f t="shared" si="33"/>
        <v>16.305400658744702</v>
      </c>
      <c r="W170">
        <v>0.01</v>
      </c>
      <c r="X170">
        <v>0.03</v>
      </c>
      <c r="Y170">
        <v>0.03</v>
      </c>
      <c r="Z170" s="5">
        <f t="shared" si="34"/>
        <v>269.37885809762815</v>
      </c>
      <c r="AA170" s="4">
        <f>(AB169-V170)*X170</f>
        <v>268.88969607786578</v>
      </c>
      <c r="AB170" s="5">
        <f t="shared" si="35"/>
        <v>8424.7213150866992</v>
      </c>
    </row>
    <row r="171" spans="1:28" x14ac:dyDescent="0.2">
      <c r="A171">
        <f t="shared" si="25"/>
        <v>164</v>
      </c>
      <c r="B171" s="6">
        <f>IFERROR(-PMT($E$2,$E$3-A170,J170),0)</f>
        <v>15.594957632269304</v>
      </c>
      <c r="C171" s="7">
        <f>$E$2*J170</f>
        <v>9.4838949294838795</v>
      </c>
      <c r="D171" s="6">
        <f t="shared" si="26"/>
        <v>6.111062702785425</v>
      </c>
      <c r="E171">
        <v>0.01</v>
      </c>
      <c r="F171">
        <v>0.03</v>
      </c>
      <c r="G171">
        <v>0.03</v>
      </c>
      <c r="H171" s="8">
        <f t="shared" si="27"/>
        <v>46.019708513468068</v>
      </c>
      <c r="I171" s="7">
        <f>(J170-D171)*F171</f>
        <v>45.836376632384507</v>
      </c>
      <c r="J171" s="7">
        <f t="shared" si="28"/>
        <v>1436.023135933631</v>
      </c>
      <c r="K171">
        <f t="shared" si="29"/>
        <v>2.950992564511941E-5</v>
      </c>
      <c r="L171" s="8">
        <f t="shared" si="30"/>
        <v>48662377.303249225</v>
      </c>
      <c r="M171" s="4">
        <v>0.01</v>
      </c>
      <c r="N171" s="5">
        <f t="shared" si="31"/>
        <v>0.5</v>
      </c>
      <c r="O171" s="5">
        <f t="shared" si="32"/>
        <v>769660.29544066428</v>
      </c>
      <c r="P171" s="5"/>
      <c r="R171">
        <v>0.01</v>
      </c>
      <c r="S171">
        <f t="shared" si="24"/>
        <v>1.4583333333333334E-2</v>
      </c>
      <c r="T171">
        <f>IFERROR(-PMT(S171,$E$3-A171,AB170),0)</f>
        <v>138.41021280782093</v>
      </c>
      <c r="U171" s="5">
        <f>S171*AB170</f>
        <v>122.8605191783477</v>
      </c>
      <c r="V171" s="5">
        <f t="shared" si="33"/>
        <v>15.549693629473225</v>
      </c>
      <c r="W171">
        <v>0.01</v>
      </c>
      <c r="X171">
        <v>0.03</v>
      </c>
      <c r="Y171">
        <v>0.03</v>
      </c>
      <c r="Z171" s="5">
        <f t="shared" si="34"/>
        <v>252.74163945260096</v>
      </c>
      <c r="AA171" s="4">
        <f>(AB170-V171)*X171</f>
        <v>252.27514864371676</v>
      </c>
      <c r="AB171" s="5">
        <f t="shared" si="35"/>
        <v>7904.1548333609089</v>
      </c>
    </row>
    <row r="172" spans="1:28" x14ac:dyDescent="0.2">
      <c r="A172">
        <f t="shared" si="25"/>
        <v>165</v>
      </c>
      <c r="B172" s="6">
        <f>IFERROR(-PMT($E$2,$E$3-A171,J171),0)</f>
        <v>14.657388918491261</v>
      </c>
      <c r="C172" s="7">
        <f>$E$2*J171</f>
        <v>8.8782130379096742</v>
      </c>
      <c r="D172" s="6">
        <f t="shared" si="26"/>
        <v>5.7791758805815867</v>
      </c>
      <c r="E172">
        <v>0.01</v>
      </c>
      <c r="F172">
        <v>0.03</v>
      </c>
      <c r="G172">
        <v>0.03</v>
      </c>
      <c r="H172" s="8">
        <f t="shared" si="27"/>
        <v>43.080694078008932</v>
      </c>
      <c r="I172" s="7">
        <f>(J171-D172)*F172</f>
        <v>42.907318801591479</v>
      </c>
      <c r="J172" s="7">
        <f t="shared" si="28"/>
        <v>1344.2559471734492</v>
      </c>
      <c r="K172">
        <f t="shared" si="29"/>
        <v>2.8146833263936655E-5</v>
      </c>
      <c r="L172" s="8">
        <f t="shared" si="30"/>
        <v>47758692.232557021</v>
      </c>
      <c r="M172" s="4">
        <v>0.01</v>
      </c>
      <c r="N172" s="5">
        <f t="shared" si="31"/>
        <v>-0.5</v>
      </c>
      <c r="O172" s="5">
        <f t="shared" si="32"/>
        <v>-903685.07069220359</v>
      </c>
      <c r="P172" s="5"/>
      <c r="R172">
        <v>0.01</v>
      </c>
      <c r="S172">
        <f t="shared" si="24"/>
        <v>1.4583333333333334E-2</v>
      </c>
      <c r="T172">
        <f>IFERROR(-PMT(S172,$E$3-A172,AB171),0)</f>
        <v>130.09792186425466</v>
      </c>
      <c r="U172" s="5">
        <f>S172*AB171</f>
        <v>115.26892465317992</v>
      </c>
      <c r="V172" s="5">
        <f t="shared" si="33"/>
        <v>14.828997211074736</v>
      </c>
      <c r="W172">
        <v>0.01</v>
      </c>
      <c r="X172">
        <v>0.03</v>
      </c>
      <c r="Y172">
        <v>0.03</v>
      </c>
      <c r="Z172" s="5">
        <f t="shared" si="34"/>
        <v>237.12464500082726</v>
      </c>
      <c r="AA172" s="4">
        <f>(AB171-V172)*X172</f>
        <v>236.67977508449499</v>
      </c>
      <c r="AB172" s="5">
        <f t="shared" si="35"/>
        <v>7415.521416064511</v>
      </c>
    </row>
    <row r="173" spans="1:28" x14ac:dyDescent="0.2">
      <c r="A173">
        <f t="shared" si="25"/>
        <v>166</v>
      </c>
      <c r="B173" s="6">
        <f>IFERROR(-PMT($E$2,$E$3-A172,J172),0)</f>
        <v>13.776168803387408</v>
      </c>
      <c r="C173" s="7">
        <f>$E$2*J172</f>
        <v>8.3108623933998498</v>
      </c>
      <c r="D173" s="6">
        <f t="shared" si="26"/>
        <v>5.4653064099875586</v>
      </c>
      <c r="E173">
        <v>0.01</v>
      </c>
      <c r="F173">
        <v>0.03</v>
      </c>
      <c r="G173">
        <v>0.03</v>
      </c>
      <c r="H173" s="8">
        <f t="shared" si="27"/>
        <v>40.327678415203472</v>
      </c>
      <c r="I173" s="7">
        <f>(J172-D173)*F173</f>
        <v>40.16371922290385</v>
      </c>
      <c r="J173" s="7">
        <f t="shared" si="28"/>
        <v>1258.2992431253542</v>
      </c>
      <c r="K173">
        <f t="shared" si="29"/>
        <v>2.5930307283644745E-5</v>
      </c>
      <c r="L173" s="8">
        <f t="shared" si="30"/>
        <v>48526198.681764662</v>
      </c>
      <c r="M173" s="4">
        <v>0.01</v>
      </c>
      <c r="N173" s="5">
        <f t="shared" si="31"/>
        <v>0.5</v>
      </c>
      <c r="O173" s="5">
        <f t="shared" si="32"/>
        <v>767506.44920764212</v>
      </c>
      <c r="P173" s="5"/>
      <c r="R173">
        <v>0.01</v>
      </c>
      <c r="S173">
        <f t="shared" si="24"/>
        <v>1.4583333333333334E-2</v>
      </c>
      <c r="T173">
        <f>IFERROR(-PMT(S173,$E$3-A173,AB172),0)</f>
        <v>122.28471048176202</v>
      </c>
      <c r="U173" s="5">
        <f>S173*AB172</f>
        <v>108.14302065094078</v>
      </c>
      <c r="V173" s="5">
        <f t="shared" si="33"/>
        <v>14.141689830821235</v>
      </c>
      <c r="W173">
        <v>0.01</v>
      </c>
      <c r="X173">
        <v>0.03</v>
      </c>
      <c r="Y173">
        <v>0.03</v>
      </c>
      <c r="Z173" s="5">
        <f t="shared" si="34"/>
        <v>222.46564248193533</v>
      </c>
      <c r="AA173" s="4">
        <f>(AB172-V173)*X173</f>
        <v>222.04139178701067</v>
      </c>
      <c r="AB173" s="5">
        <f t="shared" si="35"/>
        <v>6956.8726919647434</v>
      </c>
    </row>
    <row r="174" spans="1:28" x14ac:dyDescent="0.2">
      <c r="A174">
        <f t="shared" si="25"/>
        <v>167</v>
      </c>
      <c r="B174" s="6">
        <f>IFERROR(-PMT($E$2,$E$3-A173,J173),0)</f>
        <v>12.947911533489853</v>
      </c>
      <c r="C174" s="7">
        <f>$E$2*J173</f>
        <v>7.7794350706225028</v>
      </c>
      <c r="D174" s="6">
        <f t="shared" si="26"/>
        <v>5.1684764628673499</v>
      </c>
      <c r="E174">
        <v>0.01</v>
      </c>
      <c r="F174">
        <v>0.03</v>
      </c>
      <c r="G174">
        <v>0.03</v>
      </c>
      <c r="H174" s="8">
        <f t="shared" si="27"/>
        <v>37.748977293760625</v>
      </c>
      <c r="I174" s="7">
        <f>(J173-D174)*F174</f>
        <v>37.593922999874607</v>
      </c>
      <c r="J174" s="7">
        <f t="shared" si="28"/>
        <v>1177.7878663688516</v>
      </c>
      <c r="K174">
        <f t="shared" si="29"/>
        <v>2.4730431808894304E-5</v>
      </c>
      <c r="L174" s="8">
        <f t="shared" si="30"/>
        <v>47625042.517262474</v>
      </c>
      <c r="M174" s="4">
        <v>0.01</v>
      </c>
      <c r="N174" s="5">
        <f t="shared" si="31"/>
        <v>-0.5</v>
      </c>
      <c r="O174" s="5">
        <f t="shared" si="32"/>
        <v>-901156.16450218845</v>
      </c>
      <c r="P174" s="5"/>
      <c r="R174">
        <v>0.01</v>
      </c>
      <c r="S174">
        <f t="shared" si="24"/>
        <v>1.4583333333333334E-2</v>
      </c>
      <c r="T174">
        <f>IFERROR(-PMT(S174,$E$3-A174,AB173),0)</f>
        <v>114.94061843362374</v>
      </c>
      <c r="U174" s="5">
        <f>S174*AB173</f>
        <v>101.45439342448584</v>
      </c>
      <c r="V174" s="5">
        <f t="shared" si="33"/>
        <v>13.486225009137897</v>
      </c>
      <c r="W174">
        <v>0.01</v>
      </c>
      <c r="X174">
        <v>0.03</v>
      </c>
      <c r="Y174">
        <v>0.03</v>
      </c>
      <c r="Z174" s="5">
        <f t="shared" si="34"/>
        <v>208.70618075894228</v>
      </c>
      <c r="AA174" s="4">
        <f>(AB173-V174)*X174</f>
        <v>208.30159400866813</v>
      </c>
      <c r="AB174" s="5">
        <f t="shared" si="35"/>
        <v>6526.3786921879946</v>
      </c>
    </row>
    <row r="175" spans="1:28" x14ac:dyDescent="0.2">
      <c r="A175">
        <f t="shared" si="25"/>
        <v>168</v>
      </c>
      <c r="B175" s="6">
        <f>IFERROR(-PMT($E$2,$E$3-A174,J174),0)</f>
        <v>12.16943475067435</v>
      </c>
      <c r="C175" s="7">
        <f>$E$2*J174</f>
        <v>7.2816734838254256</v>
      </c>
      <c r="D175" s="6">
        <f t="shared" si="26"/>
        <v>4.8877612668489245</v>
      </c>
      <c r="E175">
        <v>0.01</v>
      </c>
      <c r="F175">
        <v>0.03</v>
      </c>
      <c r="G175">
        <v>0.03</v>
      </c>
      <c r="H175" s="8">
        <f t="shared" si="27"/>
        <v>35.333635991065549</v>
      </c>
      <c r="I175" s="7">
        <f>(J174-D175)*F175</f>
        <v>35.187003153060083</v>
      </c>
      <c r="J175" s="7">
        <f t="shared" si="28"/>
        <v>1102.3794659578771</v>
      </c>
      <c r="K175">
        <f t="shared" si="29"/>
        <v>2.2780953243071302E-5</v>
      </c>
      <c r="L175" s="8">
        <f t="shared" si="30"/>
        <v>48390401.14764116</v>
      </c>
      <c r="M175" s="4">
        <v>0.01</v>
      </c>
      <c r="N175" s="5">
        <f t="shared" si="31"/>
        <v>0.5</v>
      </c>
      <c r="O175" s="5">
        <f t="shared" si="32"/>
        <v>765358.63037868752</v>
      </c>
      <c r="P175" s="5"/>
      <c r="R175">
        <v>0.01</v>
      </c>
      <c r="S175">
        <f t="shared" si="24"/>
        <v>1.4583333333333334E-2</v>
      </c>
      <c r="T175">
        <f>IFERROR(-PMT(S175,$E$3-A175,AB174),0)</f>
        <v>108.0374838102626</v>
      </c>
      <c r="U175" s="5">
        <f>S175*AB174</f>
        <v>95.176355927741596</v>
      </c>
      <c r="V175" s="5">
        <f t="shared" si="33"/>
        <v>12.861127882521004</v>
      </c>
      <c r="W175">
        <v>0.01</v>
      </c>
      <c r="X175">
        <v>0.03</v>
      </c>
      <c r="Y175">
        <v>0.03</v>
      </c>
      <c r="Z175" s="5">
        <f t="shared" si="34"/>
        <v>195.79136076563984</v>
      </c>
      <c r="AA175" s="4">
        <f>(AB174-V175)*X175</f>
        <v>195.40552692916421</v>
      </c>
      <c r="AB175" s="5">
        <f t="shared" si="35"/>
        <v>6122.3206766106696</v>
      </c>
    </row>
    <row r="176" spans="1:28" x14ac:dyDescent="0.2">
      <c r="A176">
        <f t="shared" si="25"/>
        <v>169</v>
      </c>
      <c r="B176" s="6">
        <f>IFERROR(-PMT($E$2,$E$3-A175,J175),0)</f>
        <v>11.437747275409222</v>
      </c>
      <c r="C176" s="7">
        <f>$E$2*J175</f>
        <v>6.8154610482845754</v>
      </c>
      <c r="D176" s="6">
        <f t="shared" si="26"/>
        <v>4.622286227124647</v>
      </c>
      <c r="E176">
        <v>0.01</v>
      </c>
      <c r="F176">
        <v>0.03</v>
      </c>
      <c r="G176">
        <v>0.03</v>
      </c>
      <c r="H176" s="8">
        <f t="shared" si="27"/>
        <v>33.071383978736314</v>
      </c>
      <c r="I176" s="7">
        <f>(J175-D176)*F176</f>
        <v>32.932715391922571</v>
      </c>
      <c r="J176" s="7">
        <f t="shared" si="28"/>
        <v>1031.7530803600935</v>
      </c>
      <c r="K176">
        <f t="shared" si="29"/>
        <v>2.1724883061034944E-5</v>
      </c>
      <c r="L176" s="8">
        <f t="shared" si="30"/>
        <v>47491766.812343068</v>
      </c>
      <c r="M176" s="4">
        <v>0.01</v>
      </c>
      <c r="N176" s="5">
        <f t="shared" si="31"/>
        <v>-0.5</v>
      </c>
      <c r="O176" s="5">
        <f t="shared" si="32"/>
        <v>-898634.33529808919</v>
      </c>
      <c r="P176" s="5"/>
      <c r="R176">
        <v>0.01</v>
      </c>
      <c r="S176">
        <f t="shared" si="24"/>
        <v>1.4583333333333334E-2</v>
      </c>
      <c r="T176">
        <f>IFERROR(-PMT(S176,$E$3-A176,AB175),0)</f>
        <v>101.5488350880174</v>
      </c>
      <c r="U176" s="5">
        <f>S176*AB175</f>
        <v>89.283843200572264</v>
      </c>
      <c r="V176" s="5">
        <f t="shared" si="33"/>
        <v>12.264991887445134</v>
      </c>
      <c r="W176">
        <v>0.01</v>
      </c>
      <c r="X176">
        <v>0.03</v>
      </c>
      <c r="Y176">
        <v>0.03</v>
      </c>
      <c r="Z176" s="5">
        <f t="shared" si="34"/>
        <v>183.66962029832007</v>
      </c>
      <c r="AA176" s="4">
        <f>(AB175-V176)*X176</f>
        <v>183.30167054169672</v>
      </c>
      <c r="AB176" s="5">
        <f t="shared" si="35"/>
        <v>5743.0843938832077</v>
      </c>
    </row>
    <row r="177" spans="1:28" x14ac:dyDescent="0.2">
      <c r="A177">
        <f t="shared" si="25"/>
        <v>170</v>
      </c>
      <c r="B177" s="6">
        <f>IFERROR(-PMT($E$2,$E$3-A176,J176),0)</f>
        <v>10.750037623692112</v>
      </c>
      <c r="C177" s="7">
        <f>$E$2*J176</f>
        <v>6.3788134193262787</v>
      </c>
      <c r="D177" s="6">
        <f t="shared" si="26"/>
        <v>4.3712242043658334</v>
      </c>
      <c r="E177">
        <v>0.01</v>
      </c>
      <c r="F177">
        <v>0.03</v>
      </c>
      <c r="G177">
        <v>0.03</v>
      </c>
      <c r="H177" s="8">
        <f t="shared" si="27"/>
        <v>30.952592410802804</v>
      </c>
      <c r="I177" s="7">
        <f>(J176-D177)*F177</f>
        <v>30.821455684671825</v>
      </c>
      <c r="J177" s="7">
        <f t="shared" si="28"/>
        <v>965.60780806025286</v>
      </c>
      <c r="K177">
        <f t="shared" si="29"/>
        <v>2.0010530215397256E-5</v>
      </c>
      <c r="L177" s="8">
        <f t="shared" si="30"/>
        <v>48254983.634429559</v>
      </c>
      <c r="M177" s="4">
        <v>0.01</v>
      </c>
      <c r="N177" s="5">
        <f t="shared" si="31"/>
        <v>0.5</v>
      </c>
      <c r="O177" s="5">
        <f t="shared" si="32"/>
        <v>763216.8220864872</v>
      </c>
      <c r="P177" s="5"/>
      <c r="R177">
        <v>0.01</v>
      </c>
      <c r="S177">
        <f t="shared" si="24"/>
        <v>1.4583333333333334E-2</v>
      </c>
      <c r="T177">
        <f>IFERROR(-PMT(S177,$E$3-A177,AB176),0)</f>
        <v>95.449789675268775</v>
      </c>
      <c r="U177" s="5">
        <f>S177*AB176</f>
        <v>83.753314077463443</v>
      </c>
      <c r="V177" s="5">
        <f t="shared" si="33"/>
        <v>11.696475597805332</v>
      </c>
      <c r="W177">
        <v>0.01</v>
      </c>
      <c r="X177">
        <v>0.03</v>
      </c>
      <c r="Y177">
        <v>0.03</v>
      </c>
      <c r="Z177" s="5">
        <f t="shared" si="34"/>
        <v>172.29253181649622</v>
      </c>
      <c r="AA177" s="4">
        <f>(AB176-V177)*X177</f>
        <v>171.94163754856206</v>
      </c>
      <c r="AB177" s="5">
        <f t="shared" si="35"/>
        <v>5387.1537489203447</v>
      </c>
    </row>
    <row r="178" spans="1:28" x14ac:dyDescent="0.2">
      <c r="A178">
        <f t="shared" si="25"/>
        <v>171</v>
      </c>
      <c r="B178" s="6">
        <f>IFERROR(-PMT($E$2,$E$3-A177,J177),0)</f>
        <v>10.103663213617402</v>
      </c>
      <c r="C178" s="7">
        <f>$E$2*J177</f>
        <v>5.9698702733325142</v>
      </c>
      <c r="D178" s="6">
        <f t="shared" si="26"/>
        <v>4.1337929402848879</v>
      </c>
      <c r="E178">
        <v>0.01</v>
      </c>
      <c r="F178">
        <v>0.03</v>
      </c>
      <c r="G178">
        <v>0.03</v>
      </c>
      <c r="H178" s="8">
        <f t="shared" si="27"/>
        <v>28.968234241807586</v>
      </c>
      <c r="I178" s="7">
        <f>(J177-D178)*F178</f>
        <v>28.844220453599036</v>
      </c>
      <c r="J178" s="7">
        <f t="shared" si="28"/>
        <v>903.66156042456123</v>
      </c>
      <c r="K178">
        <f t="shared" si="29"/>
        <v>1.9081149393001871E-5</v>
      </c>
      <c r="L178" s="8">
        <f t="shared" si="30"/>
        <v>47358864.071154155</v>
      </c>
      <c r="M178" s="4">
        <v>0.01</v>
      </c>
      <c r="N178" s="5">
        <f t="shared" si="31"/>
        <v>-0.5</v>
      </c>
      <c r="O178" s="5">
        <f t="shared" si="32"/>
        <v>-896119.56327540346</v>
      </c>
      <c r="P178" s="5"/>
      <c r="R178">
        <v>0.01</v>
      </c>
      <c r="S178">
        <f t="shared" si="24"/>
        <v>1.4583333333333334E-2</v>
      </c>
      <c r="T178">
        <f>IFERROR(-PMT(S178,$E$3-A178,AB177),0)</f>
        <v>89.716958547208435</v>
      </c>
      <c r="U178" s="5">
        <f>S178*AB177</f>
        <v>78.562658838421697</v>
      </c>
      <c r="V178" s="5">
        <f t="shared" si="33"/>
        <v>11.154299708786738</v>
      </c>
      <c r="W178">
        <v>0.01</v>
      </c>
      <c r="X178">
        <v>0.03</v>
      </c>
      <c r="Y178">
        <v>0.03</v>
      </c>
      <c r="Z178" s="5">
        <f t="shared" si="34"/>
        <v>161.61461246761033</v>
      </c>
      <c r="AA178" s="4">
        <f>(AB177-V178)*X178</f>
        <v>161.27998347634676</v>
      </c>
      <c r="AB178" s="5">
        <f t="shared" si="35"/>
        <v>5053.1048532676014</v>
      </c>
    </row>
    <row r="179" spans="1:28" x14ac:dyDescent="0.2">
      <c r="A179">
        <f t="shared" si="25"/>
        <v>172</v>
      </c>
      <c r="B179" s="6">
        <f>IFERROR(-PMT($E$2,$E$3-A178,J178),0)</f>
        <v>9.4961402201623741</v>
      </c>
      <c r="C179" s="7">
        <f>$E$2*J178</f>
        <v>5.58688759732485</v>
      </c>
      <c r="D179" s="6">
        <f t="shared" si="26"/>
        <v>3.9092526228375242</v>
      </c>
      <c r="E179">
        <v>0.01</v>
      </c>
      <c r="F179">
        <v>0.03</v>
      </c>
      <c r="G179">
        <v>0.03</v>
      </c>
      <c r="H179" s="8">
        <f t="shared" si="27"/>
        <v>27.109846812736837</v>
      </c>
      <c r="I179" s="7">
        <f>(J178-D179)*F179</f>
        <v>26.992569234051711</v>
      </c>
      <c r="J179" s="7">
        <f t="shared" si="28"/>
        <v>845.6498917549352</v>
      </c>
      <c r="K179">
        <f t="shared" si="29"/>
        <v>1.7573791706796244E-5</v>
      </c>
      <c r="L179" s="8">
        <f t="shared" si="30"/>
        <v>48119945.078665085</v>
      </c>
      <c r="M179" s="4">
        <v>0.01</v>
      </c>
      <c r="N179" s="5">
        <f t="shared" si="31"/>
        <v>0.5</v>
      </c>
      <c r="O179" s="5">
        <f t="shared" si="32"/>
        <v>761081.0075109296</v>
      </c>
      <c r="P179" s="5"/>
      <c r="R179">
        <v>0.01</v>
      </c>
      <c r="S179">
        <f t="shared" si="24"/>
        <v>1.4583333333333334E-2</v>
      </c>
      <c r="T179">
        <f>IFERROR(-PMT(S179,$E$3-A179,AB178),0)</f>
        <v>84.328356603867419</v>
      </c>
      <c r="U179" s="5">
        <f>S179*AB178</f>
        <v>73.691112443485849</v>
      </c>
      <c r="V179" s="5">
        <f t="shared" si="33"/>
        <v>10.63724416038157</v>
      </c>
      <c r="W179">
        <v>0.01</v>
      </c>
      <c r="X179">
        <v>0.03</v>
      </c>
      <c r="Y179">
        <v>0.03</v>
      </c>
      <c r="Z179" s="5">
        <f t="shared" si="34"/>
        <v>151.59314559802803</v>
      </c>
      <c r="AA179" s="4">
        <f>(AB178-V179)*X179</f>
        <v>151.27402827321657</v>
      </c>
      <c r="AB179" s="5">
        <f t="shared" si="35"/>
        <v>4739.6004352359751</v>
      </c>
    </row>
    <row r="180" spans="1:28" x14ac:dyDescent="0.2">
      <c r="A180">
        <f t="shared" si="25"/>
        <v>173</v>
      </c>
      <c r="B180" s="6">
        <f>IFERROR(-PMT($E$2,$E$3-A179,J179),0)</f>
        <v>8.9251340392667746</v>
      </c>
      <c r="C180" s="7">
        <f>$E$2*J179</f>
        <v>5.2282304557748871</v>
      </c>
      <c r="D180" s="6">
        <f t="shared" si="26"/>
        <v>3.6969035834918875</v>
      </c>
      <c r="E180">
        <v>0.01</v>
      </c>
      <c r="F180">
        <v>0.03</v>
      </c>
      <c r="G180">
        <v>0.03</v>
      </c>
      <c r="H180" s="8">
        <f t="shared" si="27"/>
        <v>25.369496752648054</v>
      </c>
      <c r="I180" s="7">
        <f>(J179-D180)*F180</f>
        <v>25.258589645143296</v>
      </c>
      <c r="J180" s="7">
        <f t="shared" si="28"/>
        <v>791.32490177365196</v>
      </c>
      <c r="K180">
        <f t="shared" si="29"/>
        <v>1.675600977922601E-5</v>
      </c>
      <c r="L180" s="8">
        <f t="shared" si="30"/>
        <v>47226333.249980032</v>
      </c>
      <c r="M180" s="4">
        <v>0.01</v>
      </c>
      <c r="N180" s="5">
        <f t="shared" si="31"/>
        <v>-0.5</v>
      </c>
      <c r="O180" s="5">
        <f t="shared" si="32"/>
        <v>-893611.82868505002</v>
      </c>
      <c r="P180" s="5"/>
      <c r="R180">
        <v>0.01</v>
      </c>
      <c r="S180">
        <f t="shared" si="24"/>
        <v>1.4583333333333334E-2</v>
      </c>
      <c r="T180">
        <f>IFERROR(-PMT(S180,$E$3-A180,AB179),0)</f>
        <v>79.26331840794694</v>
      </c>
      <c r="U180" s="5">
        <f>S180*AB179</f>
        <v>69.119173013857974</v>
      </c>
      <c r="V180" s="5">
        <f t="shared" si="33"/>
        <v>10.144145394088966</v>
      </c>
      <c r="W180">
        <v>0.01</v>
      </c>
      <c r="X180">
        <v>0.03</v>
      </c>
      <c r="Y180">
        <v>0.03</v>
      </c>
      <c r="Z180" s="5">
        <f t="shared" si="34"/>
        <v>142.18801305707925</v>
      </c>
      <c r="AA180" s="4">
        <f>(AB179-V180)*X180</f>
        <v>141.88368869525658</v>
      </c>
      <c r="AB180" s="5">
        <f t="shared" si="35"/>
        <v>4445.3845880895506</v>
      </c>
    </row>
    <row r="181" spans="1:28" x14ac:dyDescent="0.2">
      <c r="A181">
        <f t="shared" si="25"/>
        <v>174</v>
      </c>
      <c r="B181" s="6">
        <f>IFERROR(-PMT($E$2,$E$3-A180,J180),0)</f>
        <v>8.3884503246175495</v>
      </c>
      <c r="C181" s="7">
        <f>$E$2*J180</f>
        <v>4.8923662052156036</v>
      </c>
      <c r="D181" s="6">
        <f t="shared" si="26"/>
        <v>3.4960841194019459</v>
      </c>
      <c r="E181">
        <v>0.01</v>
      </c>
      <c r="F181">
        <v>0.03</v>
      </c>
      <c r="G181">
        <v>0.03</v>
      </c>
      <c r="H181" s="8">
        <f t="shared" si="27"/>
        <v>23.739747053209559</v>
      </c>
      <c r="I181" s="7">
        <f>(J180-D181)*F181</f>
        <v>23.6348645296275</v>
      </c>
      <c r="J181" s="7">
        <f t="shared" si="28"/>
        <v>740.45420607141284</v>
      </c>
      <c r="K181">
        <f t="shared" si="29"/>
        <v>1.5430860002675556E-5</v>
      </c>
      <c r="L181" s="8">
        <f t="shared" si="30"/>
        <v>47985284.419859007</v>
      </c>
      <c r="M181" s="4">
        <v>0.01</v>
      </c>
      <c r="N181" s="5">
        <f t="shared" si="31"/>
        <v>0.5</v>
      </c>
      <c r="O181" s="5">
        <f t="shared" si="32"/>
        <v>758951.16987897316</v>
      </c>
      <c r="P181" s="5"/>
      <c r="R181">
        <v>0.01</v>
      </c>
      <c r="S181">
        <f t="shared" si="24"/>
        <v>1.4583333333333334E-2</v>
      </c>
      <c r="T181">
        <f>IFERROR(-PMT(S181,$E$3-A181,AB180),0)</f>
        <v>74.502418979603675</v>
      </c>
      <c r="U181" s="5">
        <f>S181*AB180</f>
        <v>64.828525242972617</v>
      </c>
      <c r="V181" s="5">
        <f t="shared" si="33"/>
        <v>9.673893736631058</v>
      </c>
      <c r="W181">
        <v>0.01</v>
      </c>
      <c r="X181">
        <v>0.03</v>
      </c>
      <c r="Y181">
        <v>0.03</v>
      </c>
      <c r="Z181" s="5">
        <f t="shared" si="34"/>
        <v>133.3615376426865</v>
      </c>
      <c r="AA181" s="4">
        <f>(AB180-V181)*X181</f>
        <v>133.07132083058758</v>
      </c>
      <c r="AB181" s="5">
        <f t="shared" si="35"/>
        <v>4169.277835879645</v>
      </c>
    </row>
    <row r="182" spans="1:28" x14ac:dyDescent="0.2">
      <c r="A182">
        <f t="shared" si="25"/>
        <v>175</v>
      </c>
      <c r="B182" s="6">
        <f>IFERROR(-PMT($E$2,$E$3-A181,J181),0)</f>
        <v>7.8840265627476365</v>
      </c>
      <c r="C182" s="7">
        <f>$E$2*J181</f>
        <v>4.5778581290365103</v>
      </c>
      <c r="D182" s="6">
        <f t="shared" si="26"/>
        <v>3.3061684337111261</v>
      </c>
      <c r="E182">
        <v>0.01</v>
      </c>
      <c r="F182">
        <v>0.03</v>
      </c>
      <c r="G182">
        <v>0.03</v>
      </c>
      <c r="H182" s="8">
        <f t="shared" si="27"/>
        <v>22.213626182142384</v>
      </c>
      <c r="I182" s="7">
        <f>(J181-D182)*F182</f>
        <v>22.114441129131048</v>
      </c>
      <c r="J182" s="7">
        <f t="shared" si="28"/>
        <v>692.81997032642823</v>
      </c>
      <c r="K182">
        <f t="shared" si="29"/>
        <v>1.4711373438810482E-5</v>
      </c>
      <c r="L182" s="8">
        <f t="shared" si="30"/>
        <v>47094173.308025792</v>
      </c>
      <c r="M182" s="4">
        <v>0.01</v>
      </c>
      <c r="N182" s="5">
        <f t="shared" si="31"/>
        <v>-0.5</v>
      </c>
      <c r="O182" s="5">
        <f t="shared" si="32"/>
        <v>-891111.11183321418</v>
      </c>
      <c r="P182" s="5"/>
      <c r="R182">
        <v>0.01</v>
      </c>
      <c r="S182">
        <f t="shared" si="24"/>
        <v>1.4583333333333334E-2</v>
      </c>
      <c r="T182">
        <f>IFERROR(-PMT(S182,$E$3-A182,AB181),0)</f>
        <v>70.027399344716287</v>
      </c>
      <c r="U182" s="5">
        <f>S182*AB181</f>
        <v>60.801968439911491</v>
      </c>
      <c r="V182" s="5">
        <f t="shared" si="33"/>
        <v>9.2254309048047958</v>
      </c>
      <c r="W182">
        <v>0.01</v>
      </c>
      <c r="X182">
        <v>0.03</v>
      </c>
      <c r="Y182">
        <v>0.03</v>
      </c>
      <c r="Z182" s="5">
        <f t="shared" si="34"/>
        <v>125.07833507638935</v>
      </c>
      <c r="AA182" s="4">
        <f>(AB181-V182)*X182</f>
        <v>124.8015721492452</v>
      </c>
      <c r="AB182" s="5">
        <f t="shared" si="35"/>
        <v>3910.1724977492054</v>
      </c>
    </row>
    <row r="183" spans="1:28" x14ac:dyDescent="0.2">
      <c r="A183">
        <f t="shared" si="25"/>
        <v>176</v>
      </c>
      <c r="B183" s="6">
        <f>IFERROR(-PMT($E$2,$E$3-A182,J182),0)</f>
        <v>7.4099241541224741</v>
      </c>
      <c r="C183" s="7">
        <f>$E$2*J182</f>
        <v>4.2833594665431427</v>
      </c>
      <c r="D183" s="6">
        <f t="shared" si="26"/>
        <v>3.1265646875793314</v>
      </c>
      <c r="E183">
        <v>0.01</v>
      </c>
      <c r="F183">
        <v>0.03</v>
      </c>
      <c r="G183">
        <v>0.03</v>
      </c>
      <c r="H183" s="8">
        <f t="shared" si="27"/>
        <v>20.784599109792847</v>
      </c>
      <c r="I183" s="7">
        <f>(J182-D183)*F183</f>
        <v>20.690802169165469</v>
      </c>
      <c r="J183" s="7">
        <f t="shared" si="28"/>
        <v>648.21800435989064</v>
      </c>
      <c r="K183">
        <f t="shared" si="29"/>
        <v>1.3546592468815555E-5</v>
      </c>
      <c r="L183" s="8">
        <f t="shared" si="30"/>
        <v>47851000.600490309</v>
      </c>
      <c r="M183" s="4">
        <v>0.01</v>
      </c>
      <c r="N183" s="5">
        <f t="shared" si="31"/>
        <v>0.5</v>
      </c>
      <c r="O183" s="5">
        <f t="shared" si="32"/>
        <v>756827.29246451508</v>
      </c>
      <c r="P183" s="5"/>
      <c r="R183">
        <v>0.01</v>
      </c>
      <c r="S183">
        <f t="shared" si="24"/>
        <v>1.4583333333333334E-2</v>
      </c>
      <c r="T183">
        <f>IFERROR(-PMT(S183,$E$3-A183,AB182),0)</f>
        <v>65.821096551370573</v>
      </c>
      <c r="U183" s="5">
        <f>S183*AB182</f>
        <v>57.023348925509246</v>
      </c>
      <c r="V183" s="5">
        <f t="shared" si="33"/>
        <v>8.7977476258613265</v>
      </c>
      <c r="W183">
        <v>0.01</v>
      </c>
      <c r="X183">
        <v>0.03</v>
      </c>
      <c r="Y183">
        <v>0.03</v>
      </c>
      <c r="Z183" s="5">
        <f t="shared" si="34"/>
        <v>117.30517493247616</v>
      </c>
      <c r="AA183" s="4">
        <f>(AB182-V183)*X183</f>
        <v>117.04124250370032</v>
      </c>
      <c r="AB183" s="5">
        <f t="shared" si="35"/>
        <v>3667.0283326871677</v>
      </c>
    </row>
    <row r="184" spans="1:28" x14ac:dyDescent="0.2">
      <c r="A184">
        <f t="shared" si="25"/>
        <v>177</v>
      </c>
      <c r="B184" s="6">
        <f>IFERROR(-PMT($E$2,$E$3-A183,J183),0)</f>
        <v>6.9643209698290107</v>
      </c>
      <c r="C184" s="7">
        <f>$E$2*J183</f>
        <v>4.0076078119550242</v>
      </c>
      <c r="D184" s="6">
        <f t="shared" si="26"/>
        <v>2.9567131578739865</v>
      </c>
      <c r="E184">
        <v>0.01</v>
      </c>
      <c r="F184">
        <v>0.03</v>
      </c>
      <c r="G184">
        <v>0.03</v>
      </c>
      <c r="H184" s="8">
        <f t="shared" si="27"/>
        <v>19.44654013079672</v>
      </c>
      <c r="I184" s="7">
        <f>(J183-D184)*F184</f>
        <v>19.357838736060497</v>
      </c>
      <c r="J184" s="7">
        <f t="shared" si="28"/>
        <v>606.45691233515947</v>
      </c>
      <c r="K184">
        <f t="shared" si="29"/>
        <v>1.2913674113529242E-5</v>
      </c>
      <c r="L184" s="8">
        <f t="shared" si="30"/>
        <v>46962383.207409114</v>
      </c>
      <c r="M184" s="4">
        <v>0.01</v>
      </c>
      <c r="N184" s="5">
        <f t="shared" si="31"/>
        <v>-0.5</v>
      </c>
      <c r="O184" s="5">
        <f t="shared" si="32"/>
        <v>-888617.39308119344</v>
      </c>
      <c r="P184" s="5"/>
      <c r="R184">
        <v>0.01</v>
      </c>
      <c r="S184">
        <f t="shared" si="24"/>
        <v>1.4583333333333334E-2</v>
      </c>
      <c r="T184">
        <f>IFERROR(-PMT(S184,$E$3-A184,AB183),0)</f>
        <v>61.867377886418765</v>
      </c>
      <c r="U184" s="5">
        <f>S184*AB183</f>
        <v>53.477496518354528</v>
      </c>
      <c r="V184" s="5">
        <f t="shared" si="33"/>
        <v>8.3898813680642377</v>
      </c>
      <c r="W184">
        <v>0.01</v>
      </c>
      <c r="X184">
        <v>0.03</v>
      </c>
      <c r="Y184">
        <v>0.03</v>
      </c>
      <c r="Z184" s="5">
        <f t="shared" si="34"/>
        <v>110.01084998061502</v>
      </c>
      <c r="AA184" s="4">
        <f>(AB183-V184)*X184</f>
        <v>109.75915353957309</v>
      </c>
      <c r="AB184" s="5">
        <f t="shared" si="35"/>
        <v>3438.868447798915</v>
      </c>
    </row>
    <row r="185" spans="1:28" x14ac:dyDescent="0.2">
      <c r="A185">
        <f t="shared" si="25"/>
        <v>178</v>
      </c>
      <c r="B185" s="6">
        <f>IFERROR(-PMT($E$2,$E$3-A184,J184),0)</f>
        <v>6.5455043553065142</v>
      </c>
      <c r="C185" s="7">
        <f>$E$2*J184</f>
        <v>3.7494198605121238</v>
      </c>
      <c r="D185" s="6">
        <f t="shared" si="26"/>
        <v>2.7960844947943904</v>
      </c>
      <c r="E185">
        <v>0.01</v>
      </c>
      <c r="F185">
        <v>0.03</v>
      </c>
      <c r="G185">
        <v>0.03</v>
      </c>
      <c r="H185" s="8">
        <f t="shared" si="27"/>
        <v>18.193707370054785</v>
      </c>
      <c r="I185" s="7">
        <f>(J184-D185)*F185</f>
        <v>18.109824835210951</v>
      </c>
      <c r="J185" s="7">
        <f t="shared" si="28"/>
        <v>567.35729563509938</v>
      </c>
      <c r="K185">
        <f t="shared" si="29"/>
        <v>1.1890022319578445E-5</v>
      </c>
      <c r="L185" s="8">
        <f t="shared" si="30"/>
        <v>47717092.56599737</v>
      </c>
      <c r="M185" s="4">
        <v>0.01</v>
      </c>
      <c r="N185" s="5">
        <f t="shared" si="31"/>
        <v>0.5</v>
      </c>
      <c r="O185" s="5">
        <f t="shared" si="32"/>
        <v>754709.35858825885</v>
      </c>
      <c r="P185" s="5"/>
      <c r="R185">
        <v>0.01</v>
      </c>
      <c r="S185">
        <f t="shared" si="24"/>
        <v>1.4583333333333334E-2</v>
      </c>
      <c r="T185">
        <f>IFERROR(-PMT(S185,$E$3-A185,AB184),0)</f>
        <v>58.151079040059429</v>
      </c>
      <c r="U185" s="5">
        <f>S185*AB184</f>
        <v>50.150164863734176</v>
      </c>
      <c r="V185" s="5">
        <f t="shared" si="33"/>
        <v>8.0009141763252529</v>
      </c>
      <c r="W185">
        <v>0.01</v>
      </c>
      <c r="X185">
        <v>0.03</v>
      </c>
      <c r="Y185">
        <v>0.03</v>
      </c>
      <c r="Z185" s="5">
        <f t="shared" si="34"/>
        <v>103.16605343396745</v>
      </c>
      <c r="AA185" s="4">
        <f>(AB184-V185)*X185</f>
        <v>102.92602600867768</v>
      </c>
      <c r="AB185" s="5">
        <f t="shared" si="35"/>
        <v>3224.7754541799445</v>
      </c>
    </row>
    <row r="186" spans="1:28" x14ac:dyDescent="0.2">
      <c r="A186">
        <f t="shared" si="25"/>
        <v>179</v>
      </c>
      <c r="B186" s="6">
        <f>IFERROR(-PMT($E$2,$E$3-A185,J185),0)</f>
        <v>6.1518645542733825</v>
      </c>
      <c r="C186" s="7">
        <f>$E$2*J185</f>
        <v>3.507686480264002</v>
      </c>
      <c r="D186" s="6">
        <f t="shared" si="26"/>
        <v>2.6441780740093805</v>
      </c>
      <c r="E186">
        <v>0.01</v>
      </c>
      <c r="F186">
        <v>0.03</v>
      </c>
      <c r="G186">
        <v>0.03</v>
      </c>
      <c r="H186" s="8">
        <f t="shared" si="27"/>
        <v>17.020718869052981</v>
      </c>
      <c r="I186" s="7">
        <f>(J185-D186)*F186</f>
        <v>16.941393526832702</v>
      </c>
      <c r="J186" s="7">
        <f t="shared" si="28"/>
        <v>530.75100516520433</v>
      </c>
      <c r="K186">
        <f t="shared" si="29"/>
        <v>1.1333335543042664E-5</v>
      </c>
      <c r="L186" s="8">
        <f t="shared" si="30"/>
        <v>46830961.913152128</v>
      </c>
      <c r="M186" s="4">
        <v>0.01</v>
      </c>
      <c r="N186" s="5">
        <f t="shared" si="31"/>
        <v>-0.5</v>
      </c>
      <c r="O186" s="5">
        <f t="shared" si="32"/>
        <v>-886130.65284524276</v>
      </c>
      <c r="P186" s="5"/>
      <c r="R186">
        <v>0.01</v>
      </c>
      <c r="S186">
        <f t="shared" si="24"/>
        <v>1.4583333333333334E-2</v>
      </c>
      <c r="T186">
        <f>IFERROR(-PMT(S186,$E$3-A186,AB185),0)</f>
        <v>54.657945981510451</v>
      </c>
      <c r="U186" s="5">
        <f>S186*AB185</f>
        <v>47.027975373457522</v>
      </c>
      <c r="V186" s="5">
        <f t="shared" si="33"/>
        <v>7.629970608052929</v>
      </c>
      <c r="W186">
        <v>0.01</v>
      </c>
      <c r="X186">
        <v>0.03</v>
      </c>
      <c r="Y186">
        <v>0.03</v>
      </c>
      <c r="Z186" s="5">
        <f t="shared" si="34"/>
        <v>96.743263625398328</v>
      </c>
      <c r="AA186" s="4">
        <f>(AB185-V186)*X186</f>
        <v>96.514364507156742</v>
      </c>
      <c r="AB186" s="5">
        <f t="shared" si="35"/>
        <v>3023.8878554393364</v>
      </c>
    </row>
    <row r="187" spans="1:28" x14ac:dyDescent="0.2">
      <c r="A187">
        <f t="shared" si="25"/>
        <v>180</v>
      </c>
      <c r="B187" s="6">
        <f>IFERROR(-PMT($E$2,$E$3-A186,J186),0)</f>
        <v>5.7818885276161023</v>
      </c>
      <c r="C187" s="7">
        <f>$E$2*J186</f>
        <v>3.2813680894338759</v>
      </c>
      <c r="D187" s="6">
        <f t="shared" si="26"/>
        <v>2.5005204381822264</v>
      </c>
      <c r="E187">
        <v>0.01</v>
      </c>
      <c r="F187">
        <v>0.03</v>
      </c>
      <c r="G187">
        <v>0.03</v>
      </c>
      <c r="H187" s="8">
        <f t="shared" si="27"/>
        <v>15.92253015495613</v>
      </c>
      <c r="I187" s="7">
        <f>(J186-D187)*F187</f>
        <v>15.847514541810662</v>
      </c>
      <c r="J187" s="7">
        <f t="shared" si="28"/>
        <v>496.48044003025529</v>
      </c>
      <c r="K187">
        <f t="shared" si="29"/>
        <v>1.0433865135386024E-5</v>
      </c>
      <c r="L187" s="8">
        <f t="shared" si="30"/>
        <v>47583559.264769711</v>
      </c>
      <c r="M187" s="4">
        <v>0.01</v>
      </c>
      <c r="N187" s="5">
        <f t="shared" si="31"/>
        <v>0.5</v>
      </c>
      <c r="O187" s="5">
        <f t="shared" si="32"/>
        <v>752597.35161758447</v>
      </c>
      <c r="P187" s="5"/>
      <c r="R187">
        <v>0.01</v>
      </c>
      <c r="S187">
        <f t="shared" si="24"/>
        <v>1.4583333333333334E-2</v>
      </c>
      <c r="T187">
        <f>IFERROR(-PMT(S187,$E$3-A187,AB186),0)</f>
        <v>51.37458032306462</v>
      </c>
      <c r="U187" s="5">
        <f>S187*AB186</f>
        <v>44.098364558490324</v>
      </c>
      <c r="V187" s="5">
        <f t="shared" si="33"/>
        <v>7.276215764574296</v>
      </c>
      <c r="W187">
        <v>0.01</v>
      </c>
      <c r="X187">
        <v>0.03</v>
      </c>
      <c r="Y187">
        <v>0.03</v>
      </c>
      <c r="Z187" s="5">
        <f t="shared" si="34"/>
        <v>90.716635663180085</v>
      </c>
      <c r="AA187" s="4">
        <f>(AB186-V187)*X187</f>
        <v>90.498349190242863</v>
      </c>
      <c r="AB187" s="5">
        <f t="shared" si="35"/>
        <v>2835.3966548213389</v>
      </c>
    </row>
    <row r="188" spans="1:28" x14ac:dyDescent="0.2">
      <c r="A188">
        <f t="shared" si="25"/>
        <v>181</v>
      </c>
      <c r="B188" s="6">
        <f>IFERROR(-PMT($E$2,$E$3-A187,J187),0)</f>
        <v>5.4341541435217646</v>
      </c>
      <c r="C188" s="7">
        <f>$E$2*J187</f>
        <v>3.0694903204870534</v>
      </c>
      <c r="D188" s="6">
        <f t="shared" si="26"/>
        <v>2.3646638230347112</v>
      </c>
      <c r="E188">
        <v>0.01</v>
      </c>
      <c r="F188">
        <v>0.03</v>
      </c>
      <c r="G188">
        <v>0.03</v>
      </c>
      <c r="H188" s="8">
        <f t="shared" si="27"/>
        <v>14.894413200907659</v>
      </c>
      <c r="I188" s="7">
        <f>(J187-D188)*F188</f>
        <v>14.823473286216617</v>
      </c>
      <c r="J188" s="7">
        <f t="shared" si="28"/>
        <v>464.39788972009632</v>
      </c>
      <c r="K188">
        <f t="shared" si="29"/>
        <v>9.9442998005534233E-6</v>
      </c>
      <c r="L188" s="8">
        <f t="shared" si="30"/>
        <v>46699908.393173292</v>
      </c>
      <c r="M188" s="4">
        <v>0.01</v>
      </c>
      <c r="N188" s="5">
        <f t="shared" si="31"/>
        <v>-0.5</v>
      </c>
      <c r="O188" s="5">
        <f t="shared" si="32"/>
        <v>-883650.871596421</v>
      </c>
      <c r="P188" s="5"/>
      <c r="R188">
        <v>0.01</v>
      </c>
      <c r="S188">
        <f t="shared" si="24"/>
        <v>1.4583333333333334E-2</v>
      </c>
      <c r="T188">
        <f>IFERROR(-PMT(S188,$E$3-A188,AB187),0)</f>
        <v>48.288387963182707</v>
      </c>
      <c r="U188" s="5">
        <f>S188*AB187</f>
        <v>41.349534549477859</v>
      </c>
      <c r="V188" s="5">
        <f t="shared" si="33"/>
        <v>6.9388534137048481</v>
      </c>
      <c r="W188">
        <v>0.01</v>
      </c>
      <c r="X188">
        <v>0.03</v>
      </c>
      <c r="Y188">
        <v>0.03</v>
      </c>
      <c r="Z188" s="5">
        <f t="shared" si="34"/>
        <v>85.061899644640164</v>
      </c>
      <c r="AA188" s="4">
        <f>(AB187-V188)*X188</f>
        <v>84.853734042229021</v>
      </c>
      <c r="AB188" s="5">
        <f t="shared" si="35"/>
        <v>2658.5421677207651</v>
      </c>
    </row>
    <row r="189" spans="1:28" x14ac:dyDescent="0.2">
      <c r="A189">
        <f t="shared" si="25"/>
        <v>182</v>
      </c>
      <c r="B189" s="6">
        <f>IFERROR(-PMT($E$2,$E$3-A188,J188),0)</f>
        <v>5.1073247165597104</v>
      </c>
      <c r="C189" s="7">
        <f>$E$2*J188</f>
        <v>2.8711399531944957</v>
      </c>
      <c r="D189" s="6">
        <f t="shared" si="26"/>
        <v>2.2361847633652148</v>
      </c>
      <c r="E189">
        <v>0.01</v>
      </c>
      <c r="F189">
        <v>0.03</v>
      </c>
      <c r="G189">
        <v>0.03</v>
      </c>
      <c r="H189" s="8">
        <f t="shared" si="27"/>
        <v>13.931936691602889</v>
      </c>
      <c r="I189" s="7">
        <f>(J188-D189)*F189</f>
        <v>13.864851148701932</v>
      </c>
      <c r="J189" s="7">
        <f t="shared" si="28"/>
        <v>434.36491711642628</v>
      </c>
      <c r="K189">
        <f t="shared" si="29"/>
        <v>9.1540834289570741E-6</v>
      </c>
      <c r="L189" s="8">
        <f t="shared" si="30"/>
        <v>47450399.648139708</v>
      </c>
      <c r="M189" s="4">
        <v>0.01</v>
      </c>
      <c r="N189" s="5">
        <f t="shared" si="31"/>
        <v>0.5</v>
      </c>
      <c r="O189" s="5">
        <f t="shared" si="32"/>
        <v>750491.25496641709</v>
      </c>
      <c r="P189" s="5"/>
      <c r="R189">
        <v>0.01</v>
      </c>
      <c r="S189">
        <f t="shared" si="24"/>
        <v>1.4583333333333334E-2</v>
      </c>
      <c r="T189">
        <f>IFERROR(-PMT(S189,$E$3-A189,AB188),0)</f>
        <v>45.387530811840996</v>
      </c>
      <c r="U189" s="5">
        <f>S189*AB188</f>
        <v>38.770406612594492</v>
      </c>
      <c r="V189" s="5">
        <f t="shared" si="33"/>
        <v>6.6171241992465042</v>
      </c>
      <c r="W189">
        <v>0.01</v>
      </c>
      <c r="X189">
        <v>0.03</v>
      </c>
      <c r="Y189">
        <v>0.03</v>
      </c>
      <c r="Z189" s="5">
        <f t="shared" si="34"/>
        <v>79.756265031622945</v>
      </c>
      <c r="AA189" s="4">
        <f>(AB188-V189)*X189</f>
        <v>79.557751305645553</v>
      </c>
      <c r="AB189" s="5">
        <f t="shared" si="35"/>
        <v>2492.6110271842499</v>
      </c>
    </row>
    <row r="190" spans="1:28" x14ac:dyDescent="0.2">
      <c r="A190">
        <f t="shared" si="25"/>
        <v>183</v>
      </c>
      <c r="B190" s="6">
        <f>IFERROR(-PMT($E$2,$E$3-A189,J189),0)</f>
        <v>4.800143874756631</v>
      </c>
      <c r="C190" s="7">
        <f>$E$2*J189</f>
        <v>2.6854611000723057</v>
      </c>
      <c r="D190" s="6">
        <f t="shared" si="26"/>
        <v>2.1146827746843253</v>
      </c>
      <c r="E190">
        <v>0.01</v>
      </c>
      <c r="F190">
        <v>0.03</v>
      </c>
      <c r="G190">
        <v>0.03</v>
      </c>
      <c r="H190" s="8">
        <f t="shared" si="27"/>
        <v>13.030947513492787</v>
      </c>
      <c r="I190" s="7">
        <f>(J189-D190)*F190</f>
        <v>12.967507030252259</v>
      </c>
      <c r="J190" s="7">
        <f t="shared" si="28"/>
        <v>406.25177979799696</v>
      </c>
      <c r="K190">
        <f t="shared" si="29"/>
        <v>8.7236111251328218E-6</v>
      </c>
      <c r="L190" s="8">
        <f t="shared" si="30"/>
        <v>46569221.618279271</v>
      </c>
      <c r="M190" s="4">
        <v>0.01</v>
      </c>
      <c r="N190" s="5">
        <f t="shared" si="31"/>
        <v>-0.5</v>
      </c>
      <c r="O190" s="5">
        <f t="shared" si="32"/>
        <v>-881178.02986043796</v>
      </c>
      <c r="P190" s="5"/>
      <c r="R190">
        <v>0.01</v>
      </c>
      <c r="S190">
        <f t="shared" si="24"/>
        <v>1.4583333333333334E-2</v>
      </c>
      <c r="T190">
        <f>IFERROR(-PMT(S190,$E$3-A190,AB189),0)</f>
        <v>42.660881413159672</v>
      </c>
      <c r="U190" s="5">
        <f>S190*AB189</f>
        <v>36.350577479770308</v>
      </c>
      <c r="V190" s="5">
        <f t="shared" si="33"/>
        <v>6.3103039333893634</v>
      </c>
      <c r="W190">
        <v>0.01</v>
      </c>
      <c r="X190">
        <v>0.03</v>
      </c>
      <c r="Y190">
        <v>0.03</v>
      </c>
      <c r="Z190" s="5">
        <f t="shared" si="34"/>
        <v>74.778330815527497</v>
      </c>
      <c r="AA190" s="4">
        <f>(AB189-V190)*X190</f>
        <v>74.589021697525823</v>
      </c>
      <c r="AB190" s="5">
        <f t="shared" si="35"/>
        <v>2336.9333707378073</v>
      </c>
    </row>
    <row r="191" spans="1:28" x14ac:dyDescent="0.2">
      <c r="A191">
        <f t="shared" si="25"/>
        <v>184</v>
      </c>
      <c r="B191" s="6">
        <f>IFERROR(-PMT($E$2,$E$3-A190,J190),0)</f>
        <v>4.5114307349677212</v>
      </c>
      <c r="C191" s="7">
        <f>$E$2*J190</f>
        <v>2.5116516286011166</v>
      </c>
      <c r="D191" s="6">
        <f t="shared" si="26"/>
        <v>1.9997791063666046</v>
      </c>
      <c r="E191">
        <v>0.01</v>
      </c>
      <c r="F191">
        <v>0.03</v>
      </c>
      <c r="G191">
        <v>0.03</v>
      </c>
      <c r="H191" s="8">
        <f t="shared" si="27"/>
        <v>12.187553393939908</v>
      </c>
      <c r="I191" s="7">
        <f>(J190-D191)*F191</f>
        <v>12.127560020748911</v>
      </c>
      <c r="J191" s="7">
        <f t="shared" si="28"/>
        <v>379.93688727694155</v>
      </c>
      <c r="K191">
        <f t="shared" si="29"/>
        <v>8.0295024587075285E-6</v>
      </c>
      <c r="L191" s="8">
        <f t="shared" si="30"/>
        <v>47317612.670374371</v>
      </c>
      <c r="M191" s="4">
        <v>0.01</v>
      </c>
      <c r="N191" s="5">
        <f t="shared" si="31"/>
        <v>0.5</v>
      </c>
      <c r="O191" s="5">
        <f t="shared" si="32"/>
        <v>748391.05209509702</v>
      </c>
      <c r="P191" s="5"/>
      <c r="R191">
        <v>0.01</v>
      </c>
      <c r="S191">
        <f t="shared" si="24"/>
        <v>1.4583333333333334E-2</v>
      </c>
      <c r="T191">
        <f>IFERROR(-PMT(S191,$E$3-A191,AB190),0)</f>
        <v>40.097980291438013</v>
      </c>
      <c r="U191" s="5">
        <f>S191*AB190</f>
        <v>34.080278323259691</v>
      </c>
      <c r="V191" s="5">
        <f t="shared" si="33"/>
        <v>6.0177019681783221</v>
      </c>
      <c r="W191">
        <v>0.01</v>
      </c>
      <c r="X191">
        <v>0.03</v>
      </c>
      <c r="Y191">
        <v>0.03</v>
      </c>
      <c r="Z191" s="5">
        <f t="shared" si="34"/>
        <v>70.108001122134212</v>
      </c>
      <c r="AA191" s="4">
        <f>(AB190-V191)*X191</f>
        <v>69.927470063088876</v>
      </c>
      <c r="AB191" s="5">
        <f t="shared" si="35"/>
        <v>2190.8801975844058</v>
      </c>
    </row>
    <row r="192" spans="1:28" x14ac:dyDescent="0.2">
      <c r="A192">
        <f t="shared" si="25"/>
        <v>185</v>
      </c>
      <c r="B192" s="6">
        <f>IFERROR(-PMT($E$2,$E$3-A191,J191),0)</f>
        <v>4.2400753680293386</v>
      </c>
      <c r="C192" s="7">
        <f>$E$2*J191</f>
        <v>2.3489598055896912</v>
      </c>
      <c r="D192" s="6">
        <f t="shared" si="26"/>
        <v>1.8911155624396474</v>
      </c>
      <c r="E192">
        <v>0.01</v>
      </c>
      <c r="F192">
        <v>0.03</v>
      </c>
      <c r="G192">
        <v>0.03</v>
      </c>
      <c r="H192" s="8">
        <f t="shared" si="27"/>
        <v>11.398106618308246</v>
      </c>
      <c r="I192" s="7">
        <f>(J191-D192)*F192</f>
        <v>11.341373151435056</v>
      </c>
      <c r="J192" s="7">
        <f t="shared" si="28"/>
        <v>355.30629194475858</v>
      </c>
      <c r="K192">
        <f t="shared" si="29"/>
        <v>7.6510487467116776E-6</v>
      </c>
      <c r="L192" s="8">
        <f t="shared" si="30"/>
        <v>46438900.562156871</v>
      </c>
      <c r="M192" s="4">
        <v>0.01</v>
      </c>
      <c r="N192" s="5">
        <f t="shared" si="31"/>
        <v>-0.5</v>
      </c>
      <c r="O192" s="5">
        <f t="shared" si="32"/>
        <v>-878712.1082175005</v>
      </c>
      <c r="P192" s="5"/>
      <c r="R192">
        <v>0.01</v>
      </c>
      <c r="S192">
        <f t="shared" si="24"/>
        <v>1.4583333333333334E-2</v>
      </c>
      <c r="T192">
        <f>IFERROR(-PMT(S192,$E$3-A192,AB191),0)</f>
        <v>37.688995857157188</v>
      </c>
      <c r="U192" s="5">
        <f>S192*AB191</f>
        <v>31.950336214772584</v>
      </c>
      <c r="V192" s="5">
        <f t="shared" si="33"/>
        <v>5.7386596423846044</v>
      </c>
      <c r="W192">
        <v>0.01</v>
      </c>
      <c r="X192">
        <v>0.03</v>
      </c>
      <c r="Y192">
        <v>0.03</v>
      </c>
      <c r="Z192" s="5">
        <f t="shared" si="34"/>
        <v>65.72640592753217</v>
      </c>
      <c r="AA192" s="4">
        <f>(AB191-V192)*X192</f>
        <v>65.554246138260638</v>
      </c>
      <c r="AB192" s="5">
        <f t="shared" si="35"/>
        <v>2053.8608858762286</v>
      </c>
    </row>
    <row r="193" spans="1:28" x14ac:dyDescent="0.2">
      <c r="A193">
        <f t="shared" si="25"/>
        <v>186</v>
      </c>
      <c r="B193" s="6">
        <f>IFERROR(-PMT($E$2,$E$3-A192,J192),0)</f>
        <v>3.9850345362903083</v>
      </c>
      <c r="C193" s="7">
        <f>$E$2*J192</f>
        <v>2.19668114994847</v>
      </c>
      <c r="D193" s="6">
        <f t="shared" si="26"/>
        <v>1.7883533863418384</v>
      </c>
      <c r="E193">
        <v>0.01</v>
      </c>
      <c r="F193">
        <v>0.03</v>
      </c>
      <c r="G193">
        <v>0.03</v>
      </c>
      <c r="H193" s="8">
        <f t="shared" si="27"/>
        <v>10.659188758342758</v>
      </c>
      <c r="I193" s="7">
        <f>(J192-D193)*F193</f>
        <v>10.605538156752502</v>
      </c>
      <c r="J193" s="7">
        <f t="shared" si="28"/>
        <v>332.25321164332149</v>
      </c>
      <c r="K193">
        <f t="shared" si="29"/>
        <v>7.0414712819929578E-6</v>
      </c>
      <c r="L193" s="8">
        <f t="shared" si="30"/>
        <v>47185197.28866712</v>
      </c>
      <c r="M193" s="4">
        <v>0.01</v>
      </c>
      <c r="N193" s="5">
        <f t="shared" si="31"/>
        <v>0.5</v>
      </c>
      <c r="O193" s="5">
        <f t="shared" si="32"/>
        <v>746296.72651024978</v>
      </c>
      <c r="P193" s="5"/>
      <c r="R193">
        <v>0.01</v>
      </c>
      <c r="S193">
        <f t="shared" si="24"/>
        <v>1.4583333333333334E-2</v>
      </c>
      <c r="T193">
        <f>IFERROR(-PMT(S193,$E$3-A193,AB192),0)</f>
        <v>35.424686719318707</v>
      </c>
      <c r="U193" s="5">
        <f>S193*AB192</f>
        <v>29.952137919028335</v>
      </c>
      <c r="V193" s="5">
        <f t="shared" si="33"/>
        <v>5.4725488002903724</v>
      </c>
      <c r="W193">
        <v>0.01</v>
      </c>
      <c r="X193">
        <v>0.03</v>
      </c>
      <c r="Y193">
        <v>0.03</v>
      </c>
      <c r="Z193" s="5">
        <f t="shared" si="34"/>
        <v>61.615826576286857</v>
      </c>
      <c r="AA193" s="4">
        <f>(AB192-V193)*X193</f>
        <v>61.451650112278145</v>
      </c>
      <c r="AB193" s="5">
        <f t="shared" si="35"/>
        <v>1925.3208603873729</v>
      </c>
    </row>
    <row r="194" spans="1:28" x14ac:dyDescent="0.2">
      <c r="A194">
        <f t="shared" si="25"/>
        <v>187</v>
      </c>
      <c r="B194" s="6">
        <f>IFERROR(-PMT($E$2,$E$3-A193,J193),0)</f>
        <v>3.7453276871640822</v>
      </c>
      <c r="C194" s="7">
        <f>$E$2*J193</f>
        <v>2.0541554809848352</v>
      </c>
      <c r="D194" s="6">
        <f t="shared" si="26"/>
        <v>1.6911722061792469</v>
      </c>
      <c r="E194">
        <v>0.01</v>
      </c>
      <c r="F194">
        <v>0.03</v>
      </c>
      <c r="G194">
        <v>0.03</v>
      </c>
      <c r="H194" s="8">
        <f t="shared" si="27"/>
        <v>9.9675963492996438</v>
      </c>
      <c r="I194" s="7">
        <f>(J193-D194)*F194</f>
        <v>9.9168611831142659</v>
      </c>
      <c r="J194" s="7">
        <f t="shared" si="28"/>
        <v>310.6775819047283</v>
      </c>
      <c r="K194">
        <f t="shared" si="29"/>
        <v>6.7088029593983074E-6</v>
      </c>
      <c r="L194" s="8">
        <f t="shared" si="30"/>
        <v>46308944.201364957</v>
      </c>
      <c r="M194" s="4">
        <v>0.01</v>
      </c>
      <c r="N194" s="5">
        <f t="shared" si="31"/>
        <v>-0.5</v>
      </c>
      <c r="O194" s="5">
        <f t="shared" si="32"/>
        <v>-876253.08730216057</v>
      </c>
      <c r="P194" s="5"/>
      <c r="R194">
        <v>0.01</v>
      </c>
      <c r="S194">
        <f t="shared" si="24"/>
        <v>1.4583333333333334E-2</v>
      </c>
      <c r="T194">
        <f>IFERROR(-PMT(S194,$E$3-A194,AB193),0)</f>
        <v>33.29636625970663</v>
      </c>
      <c r="U194" s="5">
        <f>S194*AB193</f>
        <v>28.077595880649188</v>
      </c>
      <c r="V194" s="5">
        <f t="shared" si="33"/>
        <v>5.2187703790574425</v>
      </c>
      <c r="W194">
        <v>0.01</v>
      </c>
      <c r="X194">
        <v>0.03</v>
      </c>
      <c r="Y194">
        <v>0.03</v>
      </c>
      <c r="Z194" s="5">
        <f t="shared" si="34"/>
        <v>57.759625811621184</v>
      </c>
      <c r="AA194" s="4">
        <f>(AB193-V194)*X194</f>
        <v>57.603062700249467</v>
      </c>
      <c r="AB194" s="5">
        <f t="shared" si="35"/>
        <v>1804.739401496445</v>
      </c>
    </row>
    <row r="195" spans="1:28" x14ac:dyDescent="0.2">
      <c r="A195">
        <f t="shared" si="25"/>
        <v>188</v>
      </c>
      <c r="B195" s="6">
        <f>IFERROR(-PMT($E$2,$E$3-A194,J194),0)</f>
        <v>3.5200331873261796</v>
      </c>
      <c r="C195" s="7">
        <f>$E$2*J194</f>
        <v>1.9207641501259829</v>
      </c>
      <c r="D195" s="6">
        <f t="shared" si="26"/>
        <v>1.5992690372001968</v>
      </c>
      <c r="E195">
        <v>0.01</v>
      </c>
      <c r="F195">
        <v>0.03</v>
      </c>
      <c r="G195">
        <v>0.03</v>
      </c>
      <c r="H195" s="8">
        <f t="shared" si="27"/>
        <v>9.3203274571418486</v>
      </c>
      <c r="I195" s="7">
        <f>(J194-D195)*F195</f>
        <v>9.2723493860258426</v>
      </c>
      <c r="J195" s="7">
        <f t="shared" si="28"/>
        <v>290.48563602436042</v>
      </c>
      <c r="K195">
        <f t="shared" si="29"/>
        <v>6.1735637426627707E-6</v>
      </c>
      <c r="L195" s="8">
        <f t="shared" si="30"/>
        <v>47053152.46312961</v>
      </c>
      <c r="M195" s="4">
        <v>0.01</v>
      </c>
      <c r="N195" s="5">
        <f t="shared" si="31"/>
        <v>0.5</v>
      </c>
      <c r="O195" s="5">
        <f t="shared" si="32"/>
        <v>744208.26176465617</v>
      </c>
      <c r="P195" s="5"/>
      <c r="R195">
        <v>0.01</v>
      </c>
      <c r="S195">
        <f t="shared" si="24"/>
        <v>1.4583333333333334E-2</v>
      </c>
      <c r="T195">
        <f>IFERROR(-PMT(S195,$E$3-A195,AB194),0)</f>
        <v>31.295869333327541</v>
      </c>
      <c r="U195" s="5">
        <f>S195*AB194</f>
        <v>26.319116271823155</v>
      </c>
      <c r="V195" s="5">
        <f t="shared" si="33"/>
        <v>4.976753061504386</v>
      </c>
      <c r="W195">
        <v>0.01</v>
      </c>
      <c r="X195">
        <v>0.03</v>
      </c>
      <c r="Y195">
        <v>0.03</v>
      </c>
      <c r="Z195" s="5">
        <f t="shared" si="34"/>
        <v>54.142182044893346</v>
      </c>
      <c r="AA195" s="4">
        <f>(AB194-V195)*X195</f>
        <v>53.992879453048211</v>
      </c>
      <c r="AB195" s="5">
        <f t="shared" si="35"/>
        <v>1691.6275869369988</v>
      </c>
    </row>
    <row r="196" spans="1:28" x14ac:dyDescent="0.2">
      <c r="A196">
        <f t="shared" si="25"/>
        <v>189</v>
      </c>
      <c r="B196" s="6">
        <f>IFERROR(-PMT($E$2,$E$3-A195,J195),0)</f>
        <v>3.3082847831046518</v>
      </c>
      <c r="C196" s="7">
        <f>$E$2*J195</f>
        <v>1.7959274447206084</v>
      </c>
      <c r="D196" s="6">
        <f t="shared" si="26"/>
        <v>1.5123573383840434</v>
      </c>
      <c r="E196">
        <v>0.01</v>
      </c>
      <c r="F196">
        <v>0.03</v>
      </c>
      <c r="G196">
        <v>0.03</v>
      </c>
      <c r="H196" s="8">
        <f t="shared" si="27"/>
        <v>8.7145690807308114</v>
      </c>
      <c r="I196" s="7">
        <f>(J195-D196)*F196</f>
        <v>8.6691983605792906</v>
      </c>
      <c r="J196" s="7">
        <f t="shared" si="28"/>
        <v>271.58951124466626</v>
      </c>
      <c r="K196">
        <f t="shared" si="29"/>
        <v>5.8811893699834336E-6</v>
      </c>
      <c r="L196" s="8">
        <f t="shared" si="30"/>
        <v>46179351.515326448</v>
      </c>
      <c r="M196" s="4">
        <v>0.01</v>
      </c>
      <c r="N196" s="5">
        <f t="shared" si="31"/>
        <v>-0.5</v>
      </c>
      <c r="O196" s="5">
        <f t="shared" si="32"/>
        <v>-873800.94780316332</v>
      </c>
      <c r="P196" s="5"/>
      <c r="R196">
        <v>0.01</v>
      </c>
      <c r="S196">
        <f t="shared" si="24"/>
        <v>1.4583333333333334E-2</v>
      </c>
      <c r="T196">
        <f>IFERROR(-PMT(S196,$E$3-A196,AB195),0)</f>
        <v>29.415520967428421</v>
      </c>
      <c r="U196" s="5">
        <f>S196*AB195</f>
        <v>24.669568976164566</v>
      </c>
      <c r="V196" s="5">
        <f t="shared" si="33"/>
        <v>4.7459519912638548</v>
      </c>
      <c r="W196">
        <v>0.01</v>
      </c>
      <c r="X196">
        <v>0.03</v>
      </c>
      <c r="Y196">
        <v>0.03</v>
      </c>
      <c r="Z196" s="5">
        <f t="shared" si="34"/>
        <v>50.748827608109963</v>
      </c>
      <c r="AA196" s="4">
        <f>(AB195-V196)*X196</f>
        <v>50.606449048372049</v>
      </c>
      <c r="AB196" s="5">
        <f t="shared" si="35"/>
        <v>1585.526358289253</v>
      </c>
    </row>
    <row r="197" spans="1:28" x14ac:dyDescent="0.2">
      <c r="A197">
        <f t="shared" si="25"/>
        <v>190</v>
      </c>
      <c r="B197" s="6">
        <f>IFERROR(-PMT($E$2,$E$3-A196,J196),0)</f>
        <v>3.109268273479163</v>
      </c>
      <c r="C197" s="7">
        <f>$E$2*J196</f>
        <v>1.6791021532701493</v>
      </c>
      <c r="D197" s="6">
        <f t="shared" si="26"/>
        <v>1.4301661202090137</v>
      </c>
      <c r="E197">
        <v>0.01</v>
      </c>
      <c r="F197">
        <v>0.03</v>
      </c>
      <c r="G197">
        <v>0.03</v>
      </c>
      <c r="H197" s="8">
        <f t="shared" si="27"/>
        <v>8.147685337339988</v>
      </c>
      <c r="I197" s="7">
        <f>(J196-D197)*F197</f>
        <v>8.104780353733716</v>
      </c>
      <c r="J197" s="7">
        <f t="shared" si="28"/>
        <v>253.90687943338352</v>
      </c>
      <c r="K197">
        <f t="shared" si="29"/>
        <v>5.4113147074415043E-6</v>
      </c>
      <c r="L197" s="8">
        <f t="shared" si="30"/>
        <v>46921477.156783573</v>
      </c>
      <c r="M197" s="4">
        <v>0.01</v>
      </c>
      <c r="N197" s="5">
        <f t="shared" si="31"/>
        <v>0.5</v>
      </c>
      <c r="O197" s="5">
        <f t="shared" si="32"/>
        <v>742125.64145712403</v>
      </c>
      <c r="P197" s="5"/>
      <c r="R197">
        <v>0.01</v>
      </c>
      <c r="S197">
        <f t="shared" si="24"/>
        <v>1.4583333333333334E-2</v>
      </c>
      <c r="T197">
        <f>IFERROR(-PMT(S197,$E$3-A197,AB196),0)</f>
        <v>27.648106939150047</v>
      </c>
      <c r="U197" s="5">
        <f>S197*AB196</f>
        <v>23.122259391718273</v>
      </c>
      <c r="V197" s="5">
        <f t="shared" si="33"/>
        <v>4.5258475474317734</v>
      </c>
      <c r="W197">
        <v>0.01</v>
      </c>
      <c r="X197">
        <v>0.03</v>
      </c>
      <c r="Y197">
        <v>0.03</v>
      </c>
      <c r="Z197" s="5">
        <f t="shared" si="34"/>
        <v>47.565790748677593</v>
      </c>
      <c r="AA197" s="4">
        <f>(AB196-V197)*X197</f>
        <v>47.430015322254633</v>
      </c>
      <c r="AB197" s="5">
        <f t="shared" si="35"/>
        <v>1486.0047046708892</v>
      </c>
    </row>
    <row r="198" spans="1:28" x14ac:dyDescent="0.2">
      <c r="A198">
        <f t="shared" si="25"/>
        <v>191</v>
      </c>
      <c r="B198" s="6">
        <f>IFERROR(-PMT($E$2,$E$3-A197,J197),0)</f>
        <v>2.9222183829200032</v>
      </c>
      <c r="C198" s="7">
        <f>$E$2*J197</f>
        <v>1.5697792820968937</v>
      </c>
      <c r="D198" s="6">
        <f t="shared" si="26"/>
        <v>1.3524391008231096</v>
      </c>
      <c r="E198">
        <v>0.01</v>
      </c>
      <c r="F198">
        <v>0.03</v>
      </c>
      <c r="G198">
        <v>0.03</v>
      </c>
      <c r="H198" s="8">
        <f t="shared" si="27"/>
        <v>7.6172063830015055</v>
      </c>
      <c r="I198" s="7">
        <f>(J197-D198)*F198</f>
        <v>7.5766332099768121</v>
      </c>
      <c r="J198" s="7">
        <f t="shared" si="28"/>
        <v>237.36060073958208</v>
      </c>
      <c r="K198">
        <f t="shared" si="29"/>
        <v>5.1543968414956905E-6</v>
      </c>
      <c r="L198" s="8">
        <f t="shared" si="30"/>
        <v>46050121.48632028</v>
      </c>
      <c r="M198" s="4">
        <v>0.01</v>
      </c>
      <c r="N198" s="5">
        <f t="shared" si="31"/>
        <v>-0.5</v>
      </c>
      <c r="O198" s="5">
        <f t="shared" si="32"/>
        <v>-871355.67046329542</v>
      </c>
      <c r="P198" s="5"/>
      <c r="R198">
        <v>0.01</v>
      </c>
      <c r="S198">
        <f t="shared" si="24"/>
        <v>1.4583333333333334E-2</v>
      </c>
      <c r="T198">
        <f>IFERROR(-PMT(S198,$E$3-A198,AB197),0)</f>
        <v>25.986846119071291</v>
      </c>
      <c r="U198" s="5">
        <f>S198*AB197</f>
        <v>21.670901943117133</v>
      </c>
      <c r="V198" s="5">
        <f t="shared" si="33"/>
        <v>4.3159441759541579</v>
      </c>
      <c r="W198">
        <v>0.01</v>
      </c>
      <c r="X198">
        <v>0.03</v>
      </c>
      <c r="Y198">
        <v>0.03</v>
      </c>
      <c r="Z198" s="5">
        <f t="shared" si="34"/>
        <v>44.580141140126671</v>
      </c>
      <c r="AA198" s="4">
        <f>(AB197-V198)*X198</f>
        <v>44.450662814848044</v>
      </c>
      <c r="AB198" s="5">
        <f t="shared" si="35"/>
        <v>1392.6579565399602</v>
      </c>
    </row>
    <row r="199" spans="1:28" x14ac:dyDescent="0.2">
      <c r="A199">
        <f t="shared" si="25"/>
        <v>192</v>
      </c>
      <c r="B199" s="6">
        <f>IFERROR(-PMT($E$2,$E$3-A198,J198),0)</f>
        <v>2.7464158220651083</v>
      </c>
      <c r="C199" s="7">
        <f>$E$2*J198</f>
        <v>1.4674819140724664</v>
      </c>
      <c r="D199" s="6">
        <f t="shared" si="26"/>
        <v>1.2789339079926418</v>
      </c>
      <c r="E199">
        <v>0.01</v>
      </c>
      <c r="F199">
        <v>0.03</v>
      </c>
      <c r="G199">
        <v>0.03</v>
      </c>
      <c r="H199" s="8">
        <f t="shared" si="27"/>
        <v>7.1208180221874624</v>
      </c>
      <c r="I199" s="7">
        <f>(J198-D199)*F199</f>
        <v>7.0824500049476828</v>
      </c>
      <c r="J199" s="7">
        <f t="shared" si="28"/>
        <v>221.87839880445432</v>
      </c>
      <c r="K199">
        <f t="shared" si="29"/>
        <v>4.7419874134517553E-6</v>
      </c>
      <c r="L199" s="8">
        <f t="shared" si="30"/>
        <v>46790170.33555264</v>
      </c>
      <c r="M199" s="4">
        <v>0.01</v>
      </c>
      <c r="N199" s="5">
        <f t="shared" si="31"/>
        <v>0.5</v>
      </c>
      <c r="O199" s="5">
        <f t="shared" si="32"/>
        <v>740048.84923235897</v>
      </c>
      <c r="P199" s="5"/>
      <c r="R199">
        <v>0.01</v>
      </c>
      <c r="S199">
        <f t="shared" si="24"/>
        <v>1.4583333333333334E-2</v>
      </c>
      <c r="T199">
        <f>IFERROR(-PMT(S199,$E$3-A199,AB198),0)</f>
        <v>24.42536447466555</v>
      </c>
      <c r="U199" s="5">
        <f>S199*AB198</f>
        <v>20.309595199541086</v>
      </c>
      <c r="V199" s="5">
        <f t="shared" si="33"/>
        <v>4.1157692751244639</v>
      </c>
      <c r="W199">
        <v>0.01</v>
      </c>
      <c r="X199">
        <v>0.03</v>
      </c>
      <c r="Y199">
        <v>0.03</v>
      </c>
      <c r="Z199" s="5">
        <f t="shared" si="34"/>
        <v>41.779738696198805</v>
      </c>
      <c r="AA199" s="4">
        <f>(AB198-V199)*X199</f>
        <v>41.656265617945074</v>
      </c>
      <c r="AB199" s="5">
        <f t="shared" si="35"/>
        <v>1305.1061829506918</v>
      </c>
    </row>
    <row r="200" spans="1:28" x14ac:dyDescent="0.2">
      <c r="A200">
        <f t="shared" si="25"/>
        <v>193</v>
      </c>
      <c r="B200" s="6">
        <f>IFERROR(-PMT($E$2,$E$3-A199,J199),0)</f>
        <v>2.5811845249539171</v>
      </c>
      <c r="C200" s="7">
        <f>$E$2*J199</f>
        <v>1.371763200608539</v>
      </c>
      <c r="D200" s="6">
        <f t="shared" si="26"/>
        <v>1.2094213243453782</v>
      </c>
      <c r="E200">
        <v>0.01</v>
      </c>
      <c r="F200">
        <v>0.03</v>
      </c>
      <c r="G200">
        <v>0.03</v>
      </c>
      <c r="H200" s="8">
        <f t="shared" si="27"/>
        <v>6.6563519641336297</v>
      </c>
      <c r="I200" s="7">
        <f>(J199-D200)*F200</f>
        <v>6.6200693244032678</v>
      </c>
      <c r="J200" s="7">
        <f t="shared" si="28"/>
        <v>207.39255619157206</v>
      </c>
      <c r="K200">
        <f t="shared" si="29"/>
        <v>4.5162651755674823E-6</v>
      </c>
      <c r="L200" s="8">
        <f t="shared" si="30"/>
        <v>45921253.099473409</v>
      </c>
      <c r="M200" s="4">
        <v>0.01</v>
      </c>
      <c r="N200" s="5">
        <f t="shared" si="31"/>
        <v>-0.5</v>
      </c>
      <c r="O200" s="5">
        <f t="shared" si="32"/>
        <v>-868917.23607923347</v>
      </c>
      <c r="P200" s="5"/>
      <c r="R200">
        <v>0.01</v>
      </c>
      <c r="S200">
        <f t="shared" ref="S200:S263" si="36">R200+$T$2</f>
        <v>1.4583333333333334E-2</v>
      </c>
      <c r="T200">
        <f>IFERROR(-PMT(S200,$E$3-A200,AB199),0)</f>
        <v>22.957670634050512</v>
      </c>
      <c r="U200" s="5">
        <f>S200*AB199</f>
        <v>19.032798501364255</v>
      </c>
      <c r="V200" s="5">
        <f t="shared" si="33"/>
        <v>3.9248721326862572</v>
      </c>
      <c r="W200">
        <v>0.01</v>
      </c>
      <c r="X200">
        <v>0.03</v>
      </c>
      <c r="Y200">
        <v>0.03</v>
      </c>
      <c r="Z200" s="5">
        <f t="shared" si="34"/>
        <v>39.153185488520755</v>
      </c>
      <c r="AA200" s="4">
        <f>(AB199-V200)*X200</f>
        <v>39.035439324540164</v>
      </c>
      <c r="AB200" s="5">
        <f t="shared" si="35"/>
        <v>1222.9926860049447</v>
      </c>
    </row>
    <row r="201" spans="1:28" x14ac:dyDescent="0.2">
      <c r="A201">
        <f t="shared" ref="A201:A264" si="37">A200+1</f>
        <v>194</v>
      </c>
      <c r="B201" s="6">
        <f>IFERROR(-PMT($E$2,$E$3-A200,J200),0)</f>
        <v>2.4258890522143064</v>
      </c>
      <c r="C201" s="7">
        <f>$E$2*J200</f>
        <v>1.2822044786543942</v>
      </c>
      <c r="D201" s="6">
        <f t="shared" ref="D201:D264" si="38">B201-C201</f>
        <v>1.1436845735599122</v>
      </c>
      <c r="E201">
        <v>0.01</v>
      </c>
      <c r="F201">
        <v>0.03</v>
      </c>
      <c r="G201">
        <v>0.03</v>
      </c>
      <c r="H201" s="8">
        <f t="shared" ref="H201:H264" si="39">G201*J200</f>
        <v>6.2217766857471615</v>
      </c>
      <c r="I201" s="7">
        <f>(J200-D201)*F201</f>
        <v>6.1874661485403646</v>
      </c>
      <c r="J201" s="7">
        <f t="shared" ref="J201:J264" si="40">J200-D201-I201-H201</f>
        <v>193.83962878372463</v>
      </c>
      <c r="K201">
        <f t="shared" ref="K201:K264" si="41">J201/L201</f>
        <v>4.1543682731420965E-6</v>
      </c>
      <c r="L201" s="8">
        <f t="shared" ref="L201:L264" si="42">L200+O201</f>
        <v>46659230.968254246</v>
      </c>
      <c r="M201" s="4">
        <v>0.01</v>
      </c>
      <c r="N201" s="5">
        <f t="shared" ref="N201:N264" si="43">-N200</f>
        <v>0.5</v>
      </c>
      <c r="O201" s="5">
        <f t="shared" ref="O201:O264" si="44">(M201-$J$2)*$J$3*L200+$J$1*SQRT($J$3)*L200*N201</f>
        <v>737977.86878083542</v>
      </c>
      <c r="P201" s="5"/>
      <c r="R201">
        <v>0.01</v>
      </c>
      <c r="S201">
        <f t="shared" si="36"/>
        <v>1.4583333333333334E-2</v>
      </c>
      <c r="T201">
        <f>IFERROR(-PMT(S201,$E$3-A201,AB200),0)</f>
        <v>21.578132916390604</v>
      </c>
      <c r="U201" s="5">
        <f>S201*AB200</f>
        <v>17.835310004238778</v>
      </c>
      <c r="V201" s="5">
        <f t="shared" ref="V201:V264" si="45">T201-U201</f>
        <v>3.7428229121518264</v>
      </c>
      <c r="W201">
        <v>0.01</v>
      </c>
      <c r="X201">
        <v>0.03</v>
      </c>
      <c r="Y201">
        <v>0.03</v>
      </c>
      <c r="Z201" s="5">
        <f t="shared" ref="Z201:Z264" si="46">AB200*Y201</f>
        <v>36.689780580148344</v>
      </c>
      <c r="AA201" s="4">
        <f>(AB200-V201)*X201</f>
        <v>36.577495892783787</v>
      </c>
      <c r="AB201" s="5">
        <f t="shared" ref="AB201:AB264" si="47">AB200-V201-AA201-Z201</f>
        <v>1145.9825866198607</v>
      </c>
    </row>
    <row r="202" spans="1:28" x14ac:dyDescent="0.2">
      <c r="A202">
        <f t="shared" si="37"/>
        <v>195</v>
      </c>
      <c r="B202" s="6">
        <f>IFERROR(-PMT($E$2,$E$3-A201,J201),0)</f>
        <v>2.2799321502356102</v>
      </c>
      <c r="C202" s="7">
        <f>$E$2*J201</f>
        <v>1.1984135049553777</v>
      </c>
      <c r="D202" s="6">
        <f t="shared" si="38"/>
        <v>1.0815186452802326</v>
      </c>
      <c r="E202">
        <v>0.01</v>
      </c>
      <c r="F202">
        <v>0.03</v>
      </c>
      <c r="G202">
        <v>0.03</v>
      </c>
      <c r="H202" s="8">
        <f t="shared" si="39"/>
        <v>5.8151888635117386</v>
      </c>
      <c r="I202" s="7">
        <f>(J201-D202)*F202</f>
        <v>5.7827433041533318</v>
      </c>
      <c r="J202" s="7">
        <f t="shared" si="40"/>
        <v>181.16017797077933</v>
      </c>
      <c r="K202">
        <f t="shared" si="41"/>
        <v>3.9560890401922512E-6</v>
      </c>
      <c r="L202" s="8">
        <f t="shared" si="42"/>
        <v>45792745.342752852</v>
      </c>
      <c r="M202" s="4">
        <v>0.01</v>
      </c>
      <c r="N202" s="5">
        <f t="shared" si="43"/>
        <v>-0.5</v>
      </c>
      <c r="O202" s="5">
        <f t="shared" si="44"/>
        <v>-866485.62550139299</v>
      </c>
      <c r="P202" s="5"/>
      <c r="R202">
        <v>0.01</v>
      </c>
      <c r="S202">
        <f t="shared" si="36"/>
        <v>1.4583333333333334E-2</v>
      </c>
      <c r="T202">
        <f>IFERROR(-PMT(S202,$E$3-A202,AB201),0)</f>
        <v>20.28145774093106</v>
      </c>
      <c r="U202" s="5">
        <f>S202*AB201</f>
        <v>16.712246054872971</v>
      </c>
      <c r="V202" s="5">
        <f t="shared" si="45"/>
        <v>3.5692116860580896</v>
      </c>
      <c r="W202">
        <v>0.01</v>
      </c>
      <c r="X202">
        <v>0.03</v>
      </c>
      <c r="Y202">
        <v>0.03</v>
      </c>
      <c r="Z202" s="5">
        <f t="shared" si="46"/>
        <v>34.37947759859582</v>
      </c>
      <c r="AA202" s="4">
        <f>(AB201-V202)*X202</f>
        <v>34.272401248014084</v>
      </c>
      <c r="AB202" s="5">
        <f t="shared" si="47"/>
        <v>1073.7614960871929</v>
      </c>
    </row>
    <row r="203" spans="1:28" x14ac:dyDescent="0.2">
      <c r="A203">
        <f t="shared" si="37"/>
        <v>196</v>
      </c>
      <c r="B203" s="6">
        <f>IFERROR(-PMT($E$2,$E$3-A202,J202),0)</f>
        <v>2.1427524569593084</v>
      </c>
      <c r="C203" s="7">
        <f>$E$2*J202</f>
        <v>1.1200228003043433</v>
      </c>
      <c r="D203" s="6">
        <f t="shared" si="38"/>
        <v>1.0227296566549651</v>
      </c>
      <c r="E203">
        <v>0.01</v>
      </c>
      <c r="F203">
        <v>0.03</v>
      </c>
      <c r="G203">
        <v>0.03</v>
      </c>
      <c r="H203" s="8">
        <f t="shared" si="39"/>
        <v>5.4348053391233799</v>
      </c>
      <c r="I203" s="7">
        <f>(J202-D203)*F203</f>
        <v>5.4041234494237305</v>
      </c>
      <c r="J203" s="7">
        <f t="shared" si="40"/>
        <v>169.29851952557723</v>
      </c>
      <c r="K203">
        <f t="shared" si="41"/>
        <v>3.63858591040433E-6</v>
      </c>
      <c r="L203" s="8">
        <f t="shared" si="42"/>
        <v>46528658.026591517</v>
      </c>
      <c r="M203" s="4">
        <v>0.01</v>
      </c>
      <c r="N203" s="5">
        <f t="shared" si="43"/>
        <v>0.5</v>
      </c>
      <c r="O203" s="5">
        <f t="shared" si="44"/>
        <v>735912.68383866898</v>
      </c>
      <c r="P203" s="5"/>
      <c r="R203">
        <v>0.01</v>
      </c>
      <c r="S203">
        <f t="shared" si="36"/>
        <v>1.4583333333333334E-2</v>
      </c>
      <c r="T203">
        <f>IFERROR(-PMT(S203,$E$3-A203,AB202),0)</f>
        <v>19.062669331924806</v>
      </c>
      <c r="U203" s="5">
        <f>S203*AB202</f>
        <v>15.65902181793823</v>
      </c>
      <c r="V203" s="5">
        <f t="shared" si="45"/>
        <v>3.4036475139865754</v>
      </c>
      <c r="W203">
        <v>0.01</v>
      </c>
      <c r="X203">
        <v>0.03</v>
      </c>
      <c r="Y203">
        <v>0.03</v>
      </c>
      <c r="Z203" s="5">
        <f t="shared" si="46"/>
        <v>32.212844882615784</v>
      </c>
      <c r="AA203" s="4">
        <f>(AB202-V203)*X203</f>
        <v>32.110735457196192</v>
      </c>
      <c r="AB203" s="5">
        <f t="shared" si="47"/>
        <v>1006.0342682333945</v>
      </c>
    </row>
    <row r="204" spans="1:28" x14ac:dyDescent="0.2">
      <c r="A204">
        <f t="shared" si="37"/>
        <v>197</v>
      </c>
      <c r="B204" s="6">
        <f>IFERROR(-PMT($E$2,$E$3-A203,J203),0)</f>
        <v>2.0138223454815094</v>
      </c>
      <c r="C204" s="7">
        <f>$E$2*J203</f>
        <v>1.0466880969668813</v>
      </c>
      <c r="D204" s="6">
        <f t="shared" si="38"/>
        <v>0.96713424851462815</v>
      </c>
      <c r="E204">
        <v>0.01</v>
      </c>
      <c r="F204">
        <v>0.03</v>
      </c>
      <c r="G204">
        <v>0.03</v>
      </c>
      <c r="H204" s="8">
        <f t="shared" si="39"/>
        <v>5.078955585767317</v>
      </c>
      <c r="I204" s="7">
        <f>(J203-D204)*F204</f>
        <v>5.0499415583118781</v>
      </c>
      <c r="J204" s="7">
        <f t="shared" si="40"/>
        <v>158.2024881329834</v>
      </c>
      <c r="K204">
        <f t="shared" si="41"/>
        <v>3.4644450583017233E-6</v>
      </c>
      <c r="L204" s="8">
        <f t="shared" si="42"/>
        <v>45664597.206957735</v>
      </c>
      <c r="M204" s="4">
        <v>0.01</v>
      </c>
      <c r="N204" s="5">
        <f t="shared" si="43"/>
        <v>-0.5</v>
      </c>
      <c r="O204" s="5">
        <f t="shared" si="44"/>
        <v>-864060.81963377888</v>
      </c>
      <c r="P204" s="5"/>
      <c r="R204">
        <v>0.01</v>
      </c>
      <c r="S204">
        <f t="shared" si="36"/>
        <v>1.4583333333333334E-2</v>
      </c>
      <c r="T204">
        <f>IFERROR(-PMT(S204,$E$3-A204,AB203),0)</f>
        <v>17.917090641678517</v>
      </c>
      <c r="U204" s="5">
        <f>S204*AB203</f>
        <v>14.67133307840367</v>
      </c>
      <c r="V204" s="5">
        <f t="shared" si="45"/>
        <v>3.2457575632748465</v>
      </c>
      <c r="W204">
        <v>0.01</v>
      </c>
      <c r="X204">
        <v>0.03</v>
      </c>
      <c r="Y204">
        <v>0.03</v>
      </c>
      <c r="Z204" s="5">
        <f t="shared" si="46"/>
        <v>30.181028047001835</v>
      </c>
      <c r="AA204" s="4">
        <f>(AB203-V204)*X204</f>
        <v>30.083655320103588</v>
      </c>
      <c r="AB204" s="5">
        <f t="shared" si="47"/>
        <v>942.52382730301417</v>
      </c>
    </row>
    <row r="205" spans="1:28" x14ac:dyDescent="0.2">
      <c r="A205">
        <f t="shared" si="37"/>
        <v>198</v>
      </c>
      <c r="B205" s="6">
        <f>IFERROR(-PMT($E$2,$E$3-A204,J204),0)</f>
        <v>1.8926458971901994</v>
      </c>
      <c r="C205" s="7">
        <f>$E$2*J204</f>
        <v>0.97808688288216994</v>
      </c>
      <c r="D205" s="6">
        <f t="shared" si="38"/>
        <v>0.91455901430802944</v>
      </c>
      <c r="E205">
        <v>0.01</v>
      </c>
      <c r="F205">
        <v>0.03</v>
      </c>
      <c r="G205">
        <v>0.03</v>
      </c>
      <c r="H205" s="8">
        <f t="shared" si="39"/>
        <v>4.7460746439895019</v>
      </c>
      <c r="I205" s="7">
        <f>(J204-D205)*F205</f>
        <v>4.7186378735602608</v>
      </c>
      <c r="J205" s="7">
        <f t="shared" si="40"/>
        <v>147.82321660112564</v>
      </c>
      <c r="K205">
        <f t="shared" si="41"/>
        <v>3.185951579319491E-6</v>
      </c>
      <c r="L205" s="8">
        <f t="shared" si="42"/>
        <v>46398450.485145226</v>
      </c>
      <c r="M205" s="4">
        <v>0.01</v>
      </c>
      <c r="N205" s="5">
        <f t="shared" si="43"/>
        <v>0.5</v>
      </c>
      <c r="O205" s="5">
        <f t="shared" si="44"/>
        <v>733853.27818748914</v>
      </c>
      <c r="P205" s="5"/>
      <c r="R205">
        <v>0.01</v>
      </c>
      <c r="S205">
        <f t="shared" si="36"/>
        <v>1.4583333333333334E-2</v>
      </c>
      <c r="T205">
        <f>IFERROR(-PMT(S205,$E$3-A205,AB204),0)</f>
        <v>16.840325418611762</v>
      </c>
      <c r="U205" s="5">
        <f>S205*AB204</f>
        <v>13.745139148168956</v>
      </c>
      <c r="V205" s="5">
        <f t="shared" si="45"/>
        <v>3.0951862704428059</v>
      </c>
      <c r="W205">
        <v>0.01</v>
      </c>
      <c r="X205">
        <v>0.03</v>
      </c>
      <c r="Y205">
        <v>0.03</v>
      </c>
      <c r="Z205" s="5">
        <f t="shared" si="46"/>
        <v>28.275714819090425</v>
      </c>
      <c r="AA205" s="4">
        <f>(AB204-V205)*X205</f>
        <v>28.18285923097714</v>
      </c>
      <c r="AB205" s="5">
        <f t="shared" si="47"/>
        <v>882.97006698250379</v>
      </c>
    </row>
    <row r="206" spans="1:28" x14ac:dyDescent="0.2">
      <c r="A206">
        <f t="shared" si="37"/>
        <v>199</v>
      </c>
      <c r="B206" s="6">
        <f>IFERROR(-PMT($E$2,$E$3-A205,J205),0)</f>
        <v>1.7787569966572829</v>
      </c>
      <c r="C206" s="7">
        <f>$E$2*J205</f>
        <v>0.91391703663645929</v>
      </c>
      <c r="D206" s="6">
        <f t="shared" si="38"/>
        <v>0.86483996002082364</v>
      </c>
      <c r="E206">
        <v>0.01</v>
      </c>
      <c r="F206">
        <v>0.03</v>
      </c>
      <c r="G206">
        <v>0.03</v>
      </c>
      <c r="H206" s="8">
        <f t="shared" si="39"/>
        <v>4.4346964980337686</v>
      </c>
      <c r="I206" s="7">
        <f>(J205-D206)*F206</f>
        <v>4.4087512992331446</v>
      </c>
      <c r="J206" s="7">
        <f t="shared" si="40"/>
        <v>138.11492884383793</v>
      </c>
      <c r="K206">
        <f t="shared" si="41"/>
        <v>3.0330393337426648E-6</v>
      </c>
      <c r="L206" s="8">
        <f t="shared" si="42"/>
        <v>45536807.685711391</v>
      </c>
      <c r="M206" s="4">
        <v>0.01</v>
      </c>
      <c r="N206" s="5">
        <f t="shared" si="43"/>
        <v>-0.5</v>
      </c>
      <c r="O206" s="5">
        <f t="shared" si="44"/>
        <v>-861642.79943383485</v>
      </c>
      <c r="P206" s="5"/>
      <c r="R206">
        <v>0.01</v>
      </c>
      <c r="S206">
        <f t="shared" si="36"/>
        <v>1.4583333333333334E-2</v>
      </c>
      <c r="T206">
        <f>IFERROR(-PMT(S206,$E$3-A206,AB205),0)</f>
        <v>15.828241351610277</v>
      </c>
      <c r="U206" s="5">
        <f>S206*AB205</f>
        <v>12.876646810161514</v>
      </c>
      <c r="V206" s="5">
        <f t="shared" si="45"/>
        <v>2.9515945414487632</v>
      </c>
      <c r="W206">
        <v>0.01</v>
      </c>
      <c r="X206">
        <v>0.03</v>
      </c>
      <c r="Y206">
        <v>0.03</v>
      </c>
      <c r="Z206" s="5">
        <f t="shared" si="46"/>
        <v>26.489102009475111</v>
      </c>
      <c r="AA206" s="4">
        <f>(AB205-V206)*X206</f>
        <v>26.400554173231647</v>
      </c>
      <c r="AB206" s="5">
        <f t="shared" si="47"/>
        <v>827.12881625834825</v>
      </c>
    </row>
    <row r="207" spans="1:28" x14ac:dyDescent="0.2">
      <c r="A207">
        <f t="shared" si="37"/>
        <v>200</v>
      </c>
      <c r="B207" s="6">
        <f>IFERROR(-PMT($E$2,$E$3-A206,J206),0)</f>
        <v>1.6717175409726448</v>
      </c>
      <c r="C207" s="7">
        <f>$E$2*J206</f>
        <v>0.85389554757702812</v>
      </c>
      <c r="D207" s="6">
        <f t="shared" si="38"/>
        <v>0.81782199339561668</v>
      </c>
      <c r="E207">
        <v>0.01</v>
      </c>
      <c r="F207">
        <v>0.03</v>
      </c>
      <c r="G207">
        <v>0.03</v>
      </c>
      <c r="H207" s="8">
        <f t="shared" si="39"/>
        <v>4.1434478653151379</v>
      </c>
      <c r="I207" s="7">
        <f>(J206-D207)*F207</f>
        <v>4.1189132055132687</v>
      </c>
      <c r="J207" s="7">
        <f t="shared" si="40"/>
        <v>129.0347457796139</v>
      </c>
      <c r="K207">
        <f t="shared" si="41"/>
        <v>2.7888184505615935E-6</v>
      </c>
      <c r="L207" s="8">
        <f t="shared" si="42"/>
        <v>46268607.321365699</v>
      </c>
      <c r="M207" s="4">
        <v>0.01</v>
      </c>
      <c r="N207" s="5">
        <f t="shared" si="43"/>
        <v>0.5</v>
      </c>
      <c r="O207" s="5">
        <f t="shared" si="44"/>
        <v>731799.63565431128</v>
      </c>
      <c r="P207" s="5"/>
      <c r="R207">
        <v>0.01</v>
      </c>
      <c r="S207">
        <f t="shared" si="36"/>
        <v>1.4583333333333334E-2</v>
      </c>
      <c r="T207">
        <f>IFERROR(-PMT(S207,$E$3-A207,AB206),0)</f>
        <v>14.87695422607821</v>
      </c>
      <c r="U207" s="5">
        <f>S207*AB206</f>
        <v>12.062295237100912</v>
      </c>
      <c r="V207" s="5">
        <f t="shared" si="45"/>
        <v>2.8146589889772979</v>
      </c>
      <c r="W207">
        <v>0.01</v>
      </c>
      <c r="X207">
        <v>0.03</v>
      </c>
      <c r="Y207">
        <v>0.03</v>
      </c>
      <c r="Z207" s="5">
        <f t="shared" si="46"/>
        <v>24.813864487750447</v>
      </c>
      <c r="AA207" s="4">
        <f>(AB206-V207)*X207</f>
        <v>24.729424718081127</v>
      </c>
      <c r="AB207" s="5">
        <f t="shared" si="47"/>
        <v>774.77086806353941</v>
      </c>
    </row>
    <row r="208" spans="1:28" x14ac:dyDescent="0.2">
      <c r="A208">
        <f t="shared" si="37"/>
        <v>201</v>
      </c>
      <c r="B208" s="6">
        <f>IFERROR(-PMT($E$2,$E$3-A207,J207),0)</f>
        <v>1.5711157566466345</v>
      </c>
      <c r="C208" s="7">
        <f>$E$2*J207</f>
        <v>0.79775731578246301</v>
      </c>
      <c r="D208" s="6">
        <f t="shared" si="38"/>
        <v>0.77335844086417149</v>
      </c>
      <c r="E208">
        <v>0.01</v>
      </c>
      <c r="F208">
        <v>0.03</v>
      </c>
      <c r="G208">
        <v>0.03</v>
      </c>
      <c r="H208" s="8">
        <f t="shared" si="39"/>
        <v>3.8710423733884167</v>
      </c>
      <c r="I208" s="7">
        <f>(J207-D208)*F208</f>
        <v>3.8478416201624919</v>
      </c>
      <c r="J208" s="7">
        <f t="shared" si="40"/>
        <v>120.54250334519881</v>
      </c>
      <c r="K208">
        <f t="shared" si="41"/>
        <v>2.6545730102363473E-6</v>
      </c>
      <c r="L208" s="8">
        <f t="shared" si="42"/>
        <v>45409375.775453404</v>
      </c>
      <c r="M208" s="4">
        <v>0.01</v>
      </c>
      <c r="N208" s="5">
        <f t="shared" si="43"/>
        <v>-0.5</v>
      </c>
      <c r="O208" s="5">
        <f t="shared" si="44"/>
        <v>-859231.5459122943</v>
      </c>
      <c r="P208" s="5"/>
      <c r="R208">
        <v>0.01</v>
      </c>
      <c r="S208">
        <f t="shared" si="36"/>
        <v>1.4583333333333334E-2</v>
      </c>
      <c r="T208">
        <f>IFERROR(-PMT(S208,$E$3-A208,AB207),0)</f>
        <v>13.982813030971144</v>
      </c>
      <c r="U208" s="5">
        <f>S208*AB207</f>
        <v>11.298741825926617</v>
      </c>
      <c r="V208" s="5">
        <f t="shared" si="45"/>
        <v>2.6840712050445266</v>
      </c>
      <c r="W208">
        <v>0.01</v>
      </c>
      <c r="X208">
        <v>0.03</v>
      </c>
      <c r="Y208">
        <v>0.03</v>
      </c>
      <c r="Z208" s="5">
        <f t="shared" si="46"/>
        <v>23.24312604190618</v>
      </c>
      <c r="AA208" s="4">
        <f>(AB207-V208)*X208</f>
        <v>23.162603905754843</v>
      </c>
      <c r="AB208" s="5">
        <f t="shared" si="47"/>
        <v>725.68106691083381</v>
      </c>
    </row>
    <row r="209" spans="1:28" x14ac:dyDescent="0.2">
      <c r="A209">
        <f t="shared" si="37"/>
        <v>202</v>
      </c>
      <c r="B209" s="6">
        <f>IFERROR(-PMT($E$2,$E$3-A208,J208),0)</f>
        <v>1.4765646176201541</v>
      </c>
      <c r="C209" s="7">
        <f>$E$2*J208</f>
        <v>0.74525402693169174</v>
      </c>
      <c r="D209" s="6">
        <f t="shared" si="38"/>
        <v>0.73131059068846238</v>
      </c>
      <c r="E209">
        <v>0.01</v>
      </c>
      <c r="F209">
        <v>0.03</v>
      </c>
      <c r="G209">
        <v>0.03</v>
      </c>
      <c r="H209" s="8">
        <f t="shared" si="39"/>
        <v>3.6162751003559643</v>
      </c>
      <c r="I209" s="7">
        <f>(J208-D209)*F209</f>
        <v>3.5943357826353104</v>
      </c>
      <c r="J209" s="7">
        <f t="shared" si="40"/>
        <v>112.60058187151907</v>
      </c>
      <c r="K209">
        <f t="shared" si="41"/>
        <v>2.4404575451396171E-6</v>
      </c>
      <c r="L209" s="8">
        <f t="shared" si="42"/>
        <v>46139127.515564814</v>
      </c>
      <c r="M209" s="4">
        <v>0.01</v>
      </c>
      <c r="N209" s="5">
        <f t="shared" si="43"/>
        <v>0.5</v>
      </c>
      <c r="O209" s="5">
        <f t="shared" si="44"/>
        <v>729751.74011140992</v>
      </c>
      <c r="P209" s="5"/>
      <c r="R209">
        <v>0.01</v>
      </c>
      <c r="S209">
        <f t="shared" si="36"/>
        <v>1.4583333333333334E-2</v>
      </c>
      <c r="T209">
        <f>IFERROR(-PMT(S209,$E$3-A209,AB208),0)</f>
        <v>13.142385959734996</v>
      </c>
      <c r="U209" s="5">
        <f>S209*AB208</f>
        <v>10.582848892449659</v>
      </c>
      <c r="V209" s="5">
        <f t="shared" si="45"/>
        <v>2.559537067285337</v>
      </c>
      <c r="W209">
        <v>0.01</v>
      </c>
      <c r="X209">
        <v>0.03</v>
      </c>
      <c r="Y209">
        <v>0.03</v>
      </c>
      <c r="Z209" s="5">
        <f t="shared" si="46"/>
        <v>21.770432007325013</v>
      </c>
      <c r="AA209" s="4">
        <f>(AB208-V209)*X209</f>
        <v>21.693645895306453</v>
      </c>
      <c r="AB209" s="5">
        <f t="shared" si="47"/>
        <v>679.6574519409171</v>
      </c>
    </row>
    <row r="210" spans="1:28" x14ac:dyDescent="0.2">
      <c r="A210">
        <f t="shared" si="37"/>
        <v>203</v>
      </c>
      <c r="B210" s="6">
        <f>IFERROR(-PMT($E$2,$E$3-A209,J209),0)</f>
        <v>1.3877003583095322</v>
      </c>
      <c r="C210" s="7">
        <f>$E$2*J209</f>
        <v>0.69615309742066667</v>
      </c>
      <c r="D210" s="6">
        <f t="shared" si="38"/>
        <v>0.69154726088886553</v>
      </c>
      <c r="E210">
        <v>0.01</v>
      </c>
      <c r="F210">
        <v>0.03</v>
      </c>
      <c r="G210">
        <v>0.03</v>
      </c>
      <c r="H210" s="8">
        <f t="shared" si="39"/>
        <v>3.3780174561455718</v>
      </c>
      <c r="I210" s="7">
        <f>(J209-D210)*F210</f>
        <v>3.3572710383189057</v>
      </c>
      <c r="J210" s="7">
        <f t="shared" si="40"/>
        <v>105.17374611616573</v>
      </c>
      <c r="K210">
        <f t="shared" si="41"/>
        <v>2.3226237406650409E-6</v>
      </c>
      <c r="L210" s="8">
        <f t="shared" si="42"/>
        <v>45282300.475431785</v>
      </c>
      <c r="M210" s="4">
        <v>0.01</v>
      </c>
      <c r="N210" s="5">
        <f t="shared" si="43"/>
        <v>-0.5</v>
      </c>
      <c r="O210" s="5">
        <f t="shared" si="44"/>
        <v>-856827.04013303039</v>
      </c>
      <c r="P210" s="5"/>
      <c r="R210">
        <v>0.01</v>
      </c>
      <c r="S210">
        <f t="shared" si="36"/>
        <v>1.4583333333333334E-2</v>
      </c>
      <c r="T210">
        <f>IFERROR(-PMT(S210,$E$3-A210,AB209),0)</f>
        <v>12.3524472515016</v>
      </c>
      <c r="U210" s="5">
        <f>S210*AB209</f>
        <v>9.911671174138375</v>
      </c>
      <c r="V210" s="5">
        <f t="shared" si="45"/>
        <v>2.4407760773632248</v>
      </c>
      <c r="W210">
        <v>0.01</v>
      </c>
      <c r="X210">
        <v>0.03</v>
      </c>
      <c r="Y210">
        <v>0.03</v>
      </c>
      <c r="Z210" s="5">
        <f t="shared" si="46"/>
        <v>20.389723558227512</v>
      </c>
      <c r="AA210" s="4">
        <f>(AB209-V210)*X210</f>
        <v>20.316500275906616</v>
      </c>
      <c r="AB210" s="5">
        <f t="shared" si="47"/>
        <v>636.51045202941975</v>
      </c>
    </row>
    <row r="211" spans="1:28" x14ac:dyDescent="0.2">
      <c r="A211">
        <f t="shared" si="37"/>
        <v>204</v>
      </c>
      <c r="B211" s="6">
        <f>IFERROR(-PMT($E$2,$E$3-A210,J210),0)</f>
        <v>1.3041810759780714</v>
      </c>
      <c r="C211" s="7">
        <f>$E$2*J210</f>
        <v>0.65023668536319468</v>
      </c>
      <c r="D211" s="6">
        <f t="shared" si="38"/>
        <v>0.65394439061487675</v>
      </c>
      <c r="E211">
        <v>0.01</v>
      </c>
      <c r="F211">
        <v>0.03</v>
      </c>
      <c r="G211">
        <v>0.03</v>
      </c>
      <c r="H211" s="8">
        <f t="shared" si="39"/>
        <v>3.1552123834849719</v>
      </c>
      <c r="I211" s="7">
        <f>(J210-D211)*F211</f>
        <v>3.1355940517665255</v>
      </c>
      <c r="J211" s="7">
        <f t="shared" si="40"/>
        <v>98.228995290299352</v>
      </c>
      <c r="K211">
        <f t="shared" si="41"/>
        <v>2.1349483554038228E-6</v>
      </c>
      <c r="L211" s="8">
        <f t="shared" si="42"/>
        <v>46010010.050907977</v>
      </c>
      <c r="M211" s="4">
        <v>0.01</v>
      </c>
      <c r="N211" s="5">
        <f t="shared" si="43"/>
        <v>0.5</v>
      </c>
      <c r="O211" s="5">
        <f t="shared" si="44"/>
        <v>727709.57547619194</v>
      </c>
      <c r="P211" s="5"/>
      <c r="R211">
        <v>0.01</v>
      </c>
      <c r="S211">
        <f t="shared" si="36"/>
        <v>1.4583333333333334E-2</v>
      </c>
      <c r="T211">
        <f>IFERROR(-PMT(S211,$E$3-A211,AB210),0)</f>
        <v>11.609964822111056</v>
      </c>
      <c r="U211" s="5">
        <f>S211*AB210</f>
        <v>9.2824440920957052</v>
      </c>
      <c r="V211" s="5">
        <f t="shared" si="45"/>
        <v>2.3275207300153511</v>
      </c>
      <c r="W211">
        <v>0.01</v>
      </c>
      <c r="X211">
        <v>0.03</v>
      </c>
      <c r="Y211">
        <v>0.03</v>
      </c>
      <c r="Z211" s="5">
        <f t="shared" si="46"/>
        <v>19.095313560882591</v>
      </c>
      <c r="AA211" s="4">
        <f>(AB210-V211)*X211</f>
        <v>19.025487938982131</v>
      </c>
      <c r="AB211" s="5">
        <f t="shared" si="47"/>
        <v>596.06212979953966</v>
      </c>
    </row>
    <row r="212" spans="1:28" x14ac:dyDescent="0.2">
      <c r="A212">
        <f t="shared" si="37"/>
        <v>205</v>
      </c>
      <c r="B212" s="6">
        <f>IFERROR(-PMT($E$2,$E$3-A211,J211),0)</f>
        <v>1.2256854170689671</v>
      </c>
      <c r="C212" s="7">
        <f>$E$2*J211</f>
        <v>0.60730076338227579</v>
      </c>
      <c r="D212" s="6">
        <f t="shared" si="38"/>
        <v>0.61838465368669127</v>
      </c>
      <c r="E212">
        <v>0.01</v>
      </c>
      <c r="F212">
        <v>0.03</v>
      </c>
      <c r="G212">
        <v>0.03</v>
      </c>
      <c r="H212" s="8">
        <f t="shared" si="39"/>
        <v>2.9468698587089803</v>
      </c>
      <c r="I212" s="7">
        <f>(J211-D212)*F212</f>
        <v>2.9283183190983797</v>
      </c>
      <c r="J212" s="7">
        <f t="shared" si="40"/>
        <v>91.735422458805303</v>
      </c>
      <c r="K212">
        <f t="shared" si="41"/>
        <v>2.0315411928840316E-6</v>
      </c>
      <c r="L212" s="8">
        <f t="shared" si="42"/>
        <v>45155580.787695065</v>
      </c>
      <c r="M212" s="4">
        <v>0.01</v>
      </c>
      <c r="N212" s="5">
        <f t="shared" si="43"/>
        <v>-0.5</v>
      </c>
      <c r="O212" s="5">
        <f t="shared" si="44"/>
        <v>-854429.26321290806</v>
      </c>
      <c r="P212" s="5"/>
      <c r="R212">
        <v>0.01</v>
      </c>
      <c r="S212">
        <f t="shared" si="36"/>
        <v>1.4583333333333334E-2</v>
      </c>
      <c r="T212">
        <f>IFERROR(-PMT(S212,$E$3-A212,AB211),0)</f>
        <v>10.912088637557673</v>
      </c>
      <c r="U212" s="5">
        <f>S212*AB211</f>
        <v>8.6925727262432861</v>
      </c>
      <c r="V212" s="5">
        <f t="shared" si="45"/>
        <v>2.219515911314387</v>
      </c>
      <c r="W212">
        <v>0.01</v>
      </c>
      <c r="X212">
        <v>0.03</v>
      </c>
      <c r="Y212">
        <v>0.03</v>
      </c>
      <c r="Z212" s="5">
        <f t="shared" si="46"/>
        <v>17.881863893986189</v>
      </c>
      <c r="AA212" s="4">
        <f>(AB211-V212)*X212</f>
        <v>17.815278416646759</v>
      </c>
      <c r="AB212" s="5">
        <f t="shared" si="47"/>
        <v>558.14547157759239</v>
      </c>
    </row>
    <row r="213" spans="1:28" x14ac:dyDescent="0.2">
      <c r="A213">
        <f t="shared" si="37"/>
        <v>206</v>
      </c>
      <c r="B213" s="6">
        <f>IFERROR(-PMT($E$2,$E$3-A212,J212),0)</f>
        <v>1.1519113424564944</v>
      </c>
      <c r="C213" s="7">
        <f>$E$2*J212</f>
        <v>0.56715424935156378</v>
      </c>
      <c r="D213" s="6">
        <f t="shared" si="38"/>
        <v>0.58475709310493063</v>
      </c>
      <c r="E213">
        <v>0.01</v>
      </c>
      <c r="F213">
        <v>0.03</v>
      </c>
      <c r="G213">
        <v>0.03</v>
      </c>
      <c r="H213" s="8">
        <f t="shared" si="39"/>
        <v>2.7520626737641591</v>
      </c>
      <c r="I213" s="7">
        <f>(J212-D213)*F213</f>
        <v>2.7345199609710114</v>
      </c>
      <c r="J213" s="7">
        <f t="shared" si="40"/>
        <v>85.664082730965205</v>
      </c>
      <c r="K213">
        <f t="shared" si="41"/>
        <v>1.8670824230881547E-6</v>
      </c>
      <c r="L213" s="8">
        <f t="shared" si="42"/>
        <v>45881253.913406134</v>
      </c>
      <c r="M213" s="4">
        <v>0.01</v>
      </c>
      <c r="N213" s="5">
        <f t="shared" si="43"/>
        <v>0.5</v>
      </c>
      <c r="O213" s="5">
        <f t="shared" si="44"/>
        <v>725673.12571107014</v>
      </c>
      <c r="P213" s="5"/>
      <c r="R213">
        <v>0.01</v>
      </c>
      <c r="S213">
        <f t="shared" si="36"/>
        <v>1.4583333333333334E-2</v>
      </c>
      <c r="T213">
        <f>IFERROR(-PMT(S213,$E$3-A213,AB212),0)</f>
        <v>10.256139785300913</v>
      </c>
      <c r="U213" s="5">
        <f>S213*AB212</f>
        <v>8.1396214605065556</v>
      </c>
      <c r="V213" s="5">
        <f t="shared" si="45"/>
        <v>2.1165183247943578</v>
      </c>
      <c r="W213">
        <v>0.01</v>
      </c>
      <c r="X213">
        <v>0.03</v>
      </c>
      <c r="Y213">
        <v>0.03</v>
      </c>
      <c r="Z213" s="5">
        <f t="shared" si="46"/>
        <v>16.744364147327772</v>
      </c>
      <c r="AA213" s="4">
        <f>(AB212-V213)*X213</f>
        <v>16.680868597583942</v>
      </c>
      <c r="AB213" s="5">
        <f t="shared" si="47"/>
        <v>522.60372050788624</v>
      </c>
    </row>
    <row r="214" spans="1:28" x14ac:dyDescent="0.2">
      <c r="A214">
        <f t="shared" si="37"/>
        <v>207</v>
      </c>
      <c r="B214" s="6">
        <f>IFERROR(-PMT($E$2,$E$3-A213,J213),0)</f>
        <v>1.0825749668752529</v>
      </c>
      <c r="C214" s="7">
        <f>$E$2*J213</f>
        <v>0.52961819148419242</v>
      </c>
      <c r="D214" s="6">
        <f t="shared" si="38"/>
        <v>0.55295677539106047</v>
      </c>
      <c r="E214">
        <v>0.01</v>
      </c>
      <c r="F214">
        <v>0.03</v>
      </c>
      <c r="G214">
        <v>0.03</v>
      </c>
      <c r="H214" s="8">
        <f t="shared" si="39"/>
        <v>2.5699224819289559</v>
      </c>
      <c r="I214" s="7">
        <f>(J213-D214)*F214</f>
        <v>2.5533337786672239</v>
      </c>
      <c r="J214" s="7">
        <f t="shared" si="40"/>
        <v>79.98786969497796</v>
      </c>
      <c r="K214">
        <f t="shared" si="41"/>
        <v>1.7763549380370359E-6</v>
      </c>
      <c r="L214" s="8">
        <f t="shared" si="42"/>
        <v>45029215.717084497</v>
      </c>
      <c r="M214" s="4">
        <v>0.01</v>
      </c>
      <c r="N214" s="5">
        <f t="shared" si="43"/>
        <v>-0.5</v>
      </c>
      <c r="O214" s="5">
        <f t="shared" si="44"/>
        <v>-852038.19632163551</v>
      </c>
      <c r="P214" s="5"/>
      <c r="R214">
        <v>0.01</v>
      </c>
      <c r="S214">
        <f t="shared" si="36"/>
        <v>1.4583333333333334E-2</v>
      </c>
      <c r="T214">
        <f>IFERROR(-PMT(S214,$E$3-A214,AB213),0)</f>
        <v>9.6396002015570197</v>
      </c>
      <c r="U214" s="5">
        <f>S214*AB213</f>
        <v>7.6213042574066741</v>
      </c>
      <c r="V214" s="5">
        <f t="shared" si="45"/>
        <v>2.0182959441503456</v>
      </c>
      <c r="W214">
        <v>0.01</v>
      </c>
      <c r="X214">
        <v>0.03</v>
      </c>
      <c r="Y214">
        <v>0.03</v>
      </c>
      <c r="Z214" s="5">
        <f t="shared" si="46"/>
        <v>15.678111615236586</v>
      </c>
      <c r="AA214" s="4">
        <f>(AB213-V214)*X214</f>
        <v>15.617562736912074</v>
      </c>
      <c r="AB214" s="5">
        <f t="shared" si="47"/>
        <v>489.2897502115872</v>
      </c>
    </row>
    <row r="215" spans="1:28" x14ac:dyDescent="0.2">
      <c r="A215">
        <f t="shared" si="37"/>
        <v>208</v>
      </c>
      <c r="B215" s="6">
        <f>IFERROR(-PMT($E$2,$E$3-A214,J214),0)</f>
        <v>1.017409468071919</v>
      </c>
      <c r="C215" s="7">
        <f>$E$2*J214</f>
        <v>0.49452500438920127</v>
      </c>
      <c r="D215" s="6">
        <f t="shared" si="38"/>
        <v>0.52288446368271768</v>
      </c>
      <c r="E215">
        <v>0.01</v>
      </c>
      <c r="F215">
        <v>0.03</v>
      </c>
      <c r="G215">
        <v>0.03</v>
      </c>
      <c r="H215" s="8">
        <f t="shared" si="39"/>
        <v>2.3996360908493388</v>
      </c>
      <c r="I215" s="7">
        <f>(J214-D215)*F215</f>
        <v>2.3839495569388571</v>
      </c>
      <c r="J215" s="7">
        <f t="shared" si="40"/>
        <v>74.681399583507044</v>
      </c>
      <c r="K215">
        <f t="shared" si="41"/>
        <v>1.6322783471469231E-6</v>
      </c>
      <c r="L215" s="8">
        <f t="shared" si="42"/>
        <v>45752858.091907836</v>
      </c>
      <c r="M215" s="4">
        <v>0.01</v>
      </c>
      <c r="N215" s="5">
        <f t="shared" si="43"/>
        <v>0.5</v>
      </c>
      <c r="O215" s="5">
        <f t="shared" si="44"/>
        <v>723642.374823338</v>
      </c>
      <c r="P215" s="5"/>
      <c r="R215">
        <v>0.01</v>
      </c>
      <c r="S215">
        <f t="shared" si="36"/>
        <v>1.4583333333333334E-2</v>
      </c>
      <c r="T215">
        <f>IFERROR(-PMT(S215,$E$3-A215,AB214),0)</f>
        <v>9.0601030152006228</v>
      </c>
      <c r="U215" s="5">
        <f>S215*AB214</f>
        <v>7.1354755239189798</v>
      </c>
      <c r="V215" s="5">
        <f t="shared" si="45"/>
        <v>1.924627491281643</v>
      </c>
      <c r="W215">
        <v>0.01</v>
      </c>
      <c r="X215">
        <v>0.03</v>
      </c>
      <c r="Y215">
        <v>0.03</v>
      </c>
      <c r="Z215" s="5">
        <f t="shared" si="46"/>
        <v>14.678692506347616</v>
      </c>
      <c r="AA215" s="4">
        <f>(AB214-V215)*X215</f>
        <v>14.620953681609167</v>
      </c>
      <c r="AB215" s="5">
        <f t="shared" si="47"/>
        <v>458.06547653234878</v>
      </c>
    </row>
    <row r="216" spans="1:28" x14ac:dyDescent="0.2">
      <c r="A216">
        <f t="shared" si="37"/>
        <v>209</v>
      </c>
      <c r="B216" s="6">
        <f>IFERROR(-PMT($E$2,$E$3-A215,J215),0)</f>
        <v>0.95616406149156308</v>
      </c>
      <c r="C216" s="7">
        <f>$E$2*J215</f>
        <v>0.46171775292503237</v>
      </c>
      <c r="D216" s="6">
        <f t="shared" si="38"/>
        <v>0.49444630856653071</v>
      </c>
      <c r="E216">
        <v>0.01</v>
      </c>
      <c r="F216">
        <v>0.03</v>
      </c>
      <c r="G216">
        <v>0.03</v>
      </c>
      <c r="H216" s="8">
        <f t="shared" si="39"/>
        <v>2.2404419875052111</v>
      </c>
      <c r="I216" s="7">
        <f>(J215-D216)*F216</f>
        <v>2.2256085982482152</v>
      </c>
      <c r="J216" s="7">
        <f t="shared" si="40"/>
        <v>69.720902689187085</v>
      </c>
      <c r="K216">
        <f t="shared" si="41"/>
        <v>1.5526932614442381E-6</v>
      </c>
      <c r="L216" s="8">
        <f t="shared" si="42"/>
        <v>44903204.27122622</v>
      </c>
      <c r="M216" s="4">
        <v>0.01</v>
      </c>
      <c r="N216" s="5">
        <f t="shared" si="43"/>
        <v>-0.5</v>
      </c>
      <c r="O216" s="5">
        <f t="shared" si="44"/>
        <v>-849653.82068161678</v>
      </c>
      <c r="P216" s="5"/>
      <c r="R216">
        <v>0.01</v>
      </c>
      <c r="S216">
        <f t="shared" si="36"/>
        <v>1.4583333333333334E-2</v>
      </c>
      <c r="T216">
        <f>IFERROR(-PMT(S216,$E$3-A216,AB215),0)</f>
        <v>8.5154234712682975</v>
      </c>
      <c r="U216" s="5">
        <f>S216*AB215</f>
        <v>6.6801215327634198</v>
      </c>
      <c r="V216" s="5">
        <f t="shared" si="45"/>
        <v>1.8353019385048777</v>
      </c>
      <c r="W216">
        <v>0.01</v>
      </c>
      <c r="X216">
        <v>0.03</v>
      </c>
      <c r="Y216">
        <v>0.03</v>
      </c>
      <c r="Z216" s="5">
        <f t="shared" si="46"/>
        <v>13.741964295970464</v>
      </c>
      <c r="AA216" s="4">
        <f>(AB215-V216)*X216</f>
        <v>13.686905237815317</v>
      </c>
      <c r="AB216" s="5">
        <f t="shared" si="47"/>
        <v>428.8013050600581</v>
      </c>
    </row>
    <row r="217" spans="1:28" x14ac:dyDescent="0.2">
      <c r="A217">
        <f t="shared" si="37"/>
        <v>210</v>
      </c>
      <c r="B217" s="6">
        <f>IFERROR(-PMT($E$2,$E$3-A216,J216),0)</f>
        <v>0.89860303656208651</v>
      </c>
      <c r="C217" s="7">
        <f>$E$2*J216</f>
        <v>0.43104948087589917</v>
      </c>
      <c r="D217" s="6">
        <f t="shared" si="38"/>
        <v>0.46755355568618734</v>
      </c>
      <c r="E217">
        <v>0.01</v>
      </c>
      <c r="F217">
        <v>0.03</v>
      </c>
      <c r="G217">
        <v>0.03</v>
      </c>
      <c r="H217" s="8">
        <f t="shared" si="39"/>
        <v>2.0916270806756123</v>
      </c>
      <c r="I217" s="7">
        <f>(J216-D217)*F217</f>
        <v>2.0776004740050271</v>
      </c>
      <c r="J217" s="7">
        <f t="shared" si="40"/>
        <v>65.084121578820273</v>
      </c>
      <c r="K217">
        <f t="shared" si="41"/>
        <v>1.4265068734005359E-6</v>
      </c>
      <c r="L217" s="8">
        <f t="shared" si="42"/>
        <v>45624821.578091264</v>
      </c>
      <c r="M217" s="4">
        <v>0.01</v>
      </c>
      <c r="N217" s="5">
        <f t="shared" si="43"/>
        <v>0.5</v>
      </c>
      <c r="O217" s="5">
        <f t="shared" si="44"/>
        <v>721617.30686504347</v>
      </c>
      <c r="P217" s="5"/>
      <c r="R217">
        <v>0.01</v>
      </c>
      <c r="S217">
        <f t="shared" si="36"/>
        <v>1.4583333333333334E-2</v>
      </c>
      <c r="T217">
        <f>IFERROR(-PMT(S217,$E$3-A217,AB216),0)</f>
        <v>8.0034703992771945</v>
      </c>
      <c r="U217" s="5">
        <f>S217*AB216</f>
        <v>6.2533523654591807</v>
      </c>
      <c r="V217" s="5">
        <f t="shared" si="45"/>
        <v>1.7501180338180138</v>
      </c>
      <c r="W217">
        <v>0.01</v>
      </c>
      <c r="X217">
        <v>0.03</v>
      </c>
      <c r="Y217">
        <v>0.03</v>
      </c>
      <c r="Z217" s="5">
        <f t="shared" si="46"/>
        <v>12.864039151801743</v>
      </c>
      <c r="AA217" s="4">
        <f>(AB216-V217)*X217</f>
        <v>12.811535610787201</v>
      </c>
      <c r="AB217" s="5">
        <f t="shared" si="47"/>
        <v>401.37561226365113</v>
      </c>
    </row>
    <row r="218" spans="1:28" x14ac:dyDescent="0.2">
      <c r="A218">
        <f t="shared" si="37"/>
        <v>211</v>
      </c>
      <c r="B218" s="6">
        <f>IFERROR(-PMT($E$2,$E$3-A217,J217),0)</f>
        <v>0.84450485087676785</v>
      </c>
      <c r="C218" s="7">
        <f>$E$2*J217</f>
        <v>0.40238258166105639</v>
      </c>
      <c r="D218" s="6">
        <f t="shared" si="38"/>
        <v>0.44212226921571146</v>
      </c>
      <c r="E218">
        <v>0.01</v>
      </c>
      <c r="F218">
        <v>0.03</v>
      </c>
      <c r="G218">
        <v>0.03</v>
      </c>
      <c r="H218" s="8">
        <f t="shared" si="39"/>
        <v>1.9525236473646082</v>
      </c>
      <c r="I218" s="7">
        <f>(J217-D218)*F218</f>
        <v>1.9392599792881366</v>
      </c>
      <c r="J218" s="7">
        <f t="shared" si="40"/>
        <v>60.750215682951811</v>
      </c>
      <c r="K218">
        <f t="shared" si="41"/>
        <v>1.356711607529048E-6</v>
      </c>
      <c r="L218" s="8">
        <f t="shared" si="42"/>
        <v>44777545.460523464</v>
      </c>
      <c r="M218" s="4">
        <v>0.01</v>
      </c>
      <c r="N218" s="5">
        <f t="shared" si="43"/>
        <v>-0.5</v>
      </c>
      <c r="O218" s="5">
        <f t="shared" si="44"/>
        <v>-847276.11756780313</v>
      </c>
      <c r="P218" s="5"/>
      <c r="R218">
        <v>0.01</v>
      </c>
      <c r="S218">
        <f t="shared" si="36"/>
        <v>1.4583333333333334E-2</v>
      </c>
      <c r="T218">
        <f>IFERROR(-PMT(S218,$E$3-A218,AB217),0)</f>
        <v>7.5222781936595027</v>
      </c>
      <c r="U218" s="5">
        <f>S218*AB217</f>
        <v>5.8533943455115791</v>
      </c>
      <c r="V218" s="5">
        <f t="shared" si="45"/>
        <v>1.6688838481479236</v>
      </c>
      <c r="W218">
        <v>0.01</v>
      </c>
      <c r="X218">
        <v>0.03</v>
      </c>
      <c r="Y218">
        <v>0.03</v>
      </c>
      <c r="Z218" s="5">
        <f t="shared" si="46"/>
        <v>12.041268367909534</v>
      </c>
      <c r="AA218" s="4">
        <f>(AB217-V218)*X218</f>
        <v>11.991201852465096</v>
      </c>
      <c r="AB218" s="5">
        <f t="shared" si="47"/>
        <v>375.67425819512857</v>
      </c>
    </row>
    <row r="219" spans="1:28" x14ac:dyDescent="0.2">
      <c r="A219">
        <f t="shared" si="37"/>
        <v>212</v>
      </c>
      <c r="B219" s="6">
        <f>IFERROR(-PMT($E$2,$E$3-A218,J218),0)</f>
        <v>0.79366127879711068</v>
      </c>
      <c r="C219" s="7">
        <f>$E$2*J218</f>
        <v>0.37558820845984958</v>
      </c>
      <c r="D219" s="6">
        <f t="shared" si="38"/>
        <v>0.4180730703372611</v>
      </c>
      <c r="E219">
        <v>0.01</v>
      </c>
      <c r="F219">
        <v>0.03</v>
      </c>
      <c r="G219">
        <v>0.03</v>
      </c>
      <c r="H219" s="8">
        <f t="shared" si="39"/>
        <v>1.8225064704885543</v>
      </c>
      <c r="I219" s="7">
        <f>(J218-D219)*F219</f>
        <v>1.8099642783784364</v>
      </c>
      <c r="J219" s="7">
        <f t="shared" si="40"/>
        <v>56.699671863747554</v>
      </c>
      <c r="K219">
        <f t="shared" si="41"/>
        <v>1.2462248762974096E-6</v>
      </c>
      <c r="L219" s="8">
        <f t="shared" si="42"/>
        <v>45497143.36645633</v>
      </c>
      <c r="M219" s="4">
        <v>0.01</v>
      </c>
      <c r="N219" s="5">
        <f t="shared" si="43"/>
        <v>0.5</v>
      </c>
      <c r="O219" s="5">
        <f t="shared" si="44"/>
        <v>719597.90593286336</v>
      </c>
      <c r="P219" s="5"/>
      <c r="R219">
        <v>0.01</v>
      </c>
      <c r="S219">
        <f t="shared" si="36"/>
        <v>1.4583333333333334E-2</v>
      </c>
      <c r="T219">
        <f>IFERROR(-PMT(S219,$E$3-A219,AB218),0)</f>
        <v>7.0699992755759125</v>
      </c>
      <c r="U219" s="5">
        <f>S219*AB218</f>
        <v>5.4785829320122916</v>
      </c>
      <c r="V219" s="5">
        <f t="shared" si="45"/>
        <v>1.5914163435636208</v>
      </c>
      <c r="W219">
        <v>0.01</v>
      </c>
      <c r="X219">
        <v>0.03</v>
      </c>
      <c r="Y219">
        <v>0.03</v>
      </c>
      <c r="Z219" s="5">
        <f t="shared" si="46"/>
        <v>11.270227745853857</v>
      </c>
      <c r="AA219" s="4">
        <f>(AB218-V219)*X219</f>
        <v>11.22248525554695</v>
      </c>
      <c r="AB219" s="5">
        <f t="shared" si="47"/>
        <v>351.59012885016421</v>
      </c>
    </row>
    <row r="220" spans="1:28" x14ac:dyDescent="0.2">
      <c r="A220">
        <f t="shared" si="37"/>
        <v>213</v>
      </c>
      <c r="B220" s="6">
        <f>IFERROR(-PMT($E$2,$E$3-A219,J219),0)</f>
        <v>0.74587661120706727</v>
      </c>
      <c r="C220" s="7">
        <f>$E$2*J219</f>
        <v>0.35054572129761929</v>
      </c>
      <c r="D220" s="6">
        <f t="shared" si="38"/>
        <v>0.39533088990944798</v>
      </c>
      <c r="E220">
        <v>0.01</v>
      </c>
      <c r="F220">
        <v>0.03</v>
      </c>
      <c r="G220">
        <v>0.03</v>
      </c>
      <c r="H220" s="8">
        <f t="shared" si="39"/>
        <v>1.7009901559124265</v>
      </c>
      <c r="I220" s="7">
        <f>(J219-D220)*F220</f>
        <v>1.6891302292151431</v>
      </c>
      <c r="J220" s="7">
        <f t="shared" si="40"/>
        <v>52.914220588710535</v>
      </c>
      <c r="K220">
        <f t="shared" si="41"/>
        <v>1.1850295215974489E-6</v>
      </c>
      <c r="L220" s="8">
        <f t="shared" si="42"/>
        <v>44652238.298148781</v>
      </c>
      <c r="M220" s="4">
        <v>0.01</v>
      </c>
      <c r="N220" s="5">
        <f t="shared" si="43"/>
        <v>-0.5</v>
      </c>
      <c r="O220" s="5">
        <f t="shared" si="44"/>
        <v>-844905.06830754702</v>
      </c>
      <c r="P220" s="5"/>
      <c r="R220">
        <v>0.01</v>
      </c>
      <c r="S220">
        <f t="shared" si="36"/>
        <v>1.4583333333333334E-2</v>
      </c>
      <c r="T220">
        <f>IFERROR(-PMT(S220,$E$3-A220,AB219),0)</f>
        <v>6.6448970072159534</v>
      </c>
      <c r="U220" s="5">
        <f>S220*AB219</f>
        <v>5.1273560457315615</v>
      </c>
      <c r="V220" s="5">
        <f t="shared" si="45"/>
        <v>1.517540961484392</v>
      </c>
      <c r="W220">
        <v>0.01</v>
      </c>
      <c r="X220">
        <v>0.03</v>
      </c>
      <c r="Y220">
        <v>0.03</v>
      </c>
      <c r="Z220" s="5">
        <f t="shared" si="46"/>
        <v>10.547703865504927</v>
      </c>
      <c r="AA220" s="4">
        <f>(AB219-V220)*X220</f>
        <v>10.502177636660395</v>
      </c>
      <c r="AB220" s="5">
        <f t="shared" si="47"/>
        <v>329.02270638651453</v>
      </c>
    </row>
    <row r="221" spans="1:28" x14ac:dyDescent="0.2">
      <c r="A221">
        <f t="shared" si="37"/>
        <v>214</v>
      </c>
      <c r="B221" s="6">
        <f>IFERROR(-PMT($E$2,$E$3-A220,J220),0)</f>
        <v>0.70096690334603606</v>
      </c>
      <c r="C221" s="7">
        <f>$E$2*J220</f>
        <v>0.32714216878970293</v>
      </c>
      <c r="D221" s="6">
        <f t="shared" si="38"/>
        <v>0.37382473455633314</v>
      </c>
      <c r="E221">
        <v>0.01</v>
      </c>
      <c r="F221">
        <v>0.03</v>
      </c>
      <c r="G221">
        <v>0.03</v>
      </c>
      <c r="H221" s="8">
        <f t="shared" si="39"/>
        <v>1.5874266176613159</v>
      </c>
      <c r="I221" s="7">
        <f>(J220-D221)*F221</f>
        <v>1.5762118756246259</v>
      </c>
      <c r="J221" s="7">
        <f t="shared" si="40"/>
        <v>49.376757360868261</v>
      </c>
      <c r="K221">
        <f t="shared" si="41"/>
        <v>1.0883171828716349E-6</v>
      </c>
      <c r="L221" s="8">
        <f t="shared" si="42"/>
        <v>45369822.454316758</v>
      </c>
      <c r="M221" s="4">
        <v>0.01</v>
      </c>
      <c r="N221" s="5">
        <f t="shared" si="43"/>
        <v>0.5</v>
      </c>
      <c r="O221" s="5">
        <f t="shared" si="44"/>
        <v>717584.15616797935</v>
      </c>
      <c r="P221" s="5"/>
      <c r="R221">
        <v>0.01</v>
      </c>
      <c r="S221">
        <f t="shared" si="36"/>
        <v>1.4583333333333334E-2</v>
      </c>
      <c r="T221">
        <f>IFERROR(-PMT(S221,$E$3-A221,AB220),0)</f>
        <v>6.2453390314270365</v>
      </c>
      <c r="U221" s="5">
        <f>S221*AB220</f>
        <v>4.7982478014700032</v>
      </c>
      <c r="V221" s="5">
        <f t="shared" si="45"/>
        <v>1.4470912299570333</v>
      </c>
      <c r="W221">
        <v>0.01</v>
      </c>
      <c r="X221">
        <v>0.03</v>
      </c>
      <c r="Y221">
        <v>0.03</v>
      </c>
      <c r="Z221" s="5">
        <f t="shared" si="46"/>
        <v>9.8706811915954358</v>
      </c>
      <c r="AA221" s="4">
        <f>(AB220-V221)*X221</f>
        <v>9.8272684546967248</v>
      </c>
      <c r="AB221" s="5">
        <f t="shared" si="47"/>
        <v>307.87766551026533</v>
      </c>
    </row>
    <row r="222" spans="1:28" x14ac:dyDescent="0.2">
      <c r="A222">
        <f t="shared" si="37"/>
        <v>215</v>
      </c>
      <c r="B222" s="6">
        <f>IFERROR(-PMT($E$2,$E$3-A221,J221),0)</f>
        <v>0.65875926783257777</v>
      </c>
      <c r="C222" s="7">
        <f>$E$2*J221</f>
        <v>0.30527180238356805</v>
      </c>
      <c r="D222" s="6">
        <f t="shared" si="38"/>
        <v>0.35348746544900972</v>
      </c>
      <c r="E222">
        <v>0.01</v>
      </c>
      <c r="F222">
        <v>0.03</v>
      </c>
      <c r="G222">
        <v>0.03</v>
      </c>
      <c r="H222" s="8">
        <f t="shared" si="39"/>
        <v>1.4813027208260479</v>
      </c>
      <c r="I222" s="7">
        <f>(J221-D222)*F222</f>
        <v>1.4706980968625776</v>
      </c>
      <c r="J222" s="7">
        <f t="shared" si="40"/>
        <v>46.071269077730626</v>
      </c>
      <c r="K222">
        <f t="shared" si="41"/>
        <v>1.0346750849204782E-6</v>
      </c>
      <c r="L222" s="8">
        <f t="shared" si="42"/>
        <v>44527281.800036304</v>
      </c>
      <c r="M222" s="4">
        <v>0.01</v>
      </c>
      <c r="N222" s="5">
        <f t="shared" si="43"/>
        <v>-0.5</v>
      </c>
      <c r="O222" s="5">
        <f t="shared" si="44"/>
        <v>-842540.65428045497</v>
      </c>
      <c r="P222" s="5"/>
      <c r="R222">
        <v>0.01</v>
      </c>
      <c r="S222">
        <f t="shared" si="36"/>
        <v>1.4583333333333334E-2</v>
      </c>
      <c r="T222">
        <f>IFERROR(-PMT(S222,$E$3-A222,AB221),0)</f>
        <v>5.8697910111439082</v>
      </c>
      <c r="U222" s="5">
        <f>S222*AB221</f>
        <v>4.4898826220247026</v>
      </c>
      <c r="V222" s="5">
        <f t="shared" si="45"/>
        <v>1.3799083891192057</v>
      </c>
      <c r="W222">
        <v>0.01</v>
      </c>
      <c r="X222">
        <v>0.03</v>
      </c>
      <c r="Y222">
        <v>0.03</v>
      </c>
      <c r="Z222" s="5">
        <f t="shared" si="46"/>
        <v>9.2363299653079594</v>
      </c>
      <c r="AA222" s="4">
        <f>(AB221-V222)*X222</f>
        <v>9.194932713634385</v>
      </c>
      <c r="AB222" s="5">
        <f t="shared" si="47"/>
        <v>288.0664944422038</v>
      </c>
    </row>
    <row r="223" spans="1:28" x14ac:dyDescent="0.2">
      <c r="A223">
        <f t="shared" si="37"/>
        <v>216</v>
      </c>
      <c r="B223" s="6">
        <f>IFERROR(-PMT($E$2,$E$3-A222,J222),0)</f>
        <v>0.61909121016424495</v>
      </c>
      <c r="C223" s="7">
        <f>$E$2*J222</f>
        <v>0.28483562107306964</v>
      </c>
      <c r="D223" s="6">
        <f t="shared" si="38"/>
        <v>0.33425558909117531</v>
      </c>
      <c r="E223">
        <v>0.01</v>
      </c>
      <c r="F223">
        <v>0.03</v>
      </c>
      <c r="G223">
        <v>0.03</v>
      </c>
      <c r="H223" s="8">
        <f t="shared" si="39"/>
        <v>1.3821380723319188</v>
      </c>
      <c r="I223" s="7">
        <f>(J222-D223)*F223</f>
        <v>1.3721104046591834</v>
      </c>
      <c r="J223" s="7">
        <f t="shared" si="40"/>
        <v>42.982765011648347</v>
      </c>
      <c r="K223">
        <f t="shared" si="41"/>
        <v>9.5004531238837461E-7</v>
      </c>
      <c r="L223" s="8">
        <f t="shared" si="42"/>
        <v>45242857.841792256</v>
      </c>
      <c r="M223" s="4">
        <v>0.01</v>
      </c>
      <c r="N223" s="5">
        <f t="shared" si="43"/>
        <v>0.5</v>
      </c>
      <c r="O223" s="5">
        <f t="shared" si="44"/>
        <v>715576.04175595299</v>
      </c>
      <c r="P223" s="5"/>
      <c r="R223">
        <v>0.01</v>
      </c>
      <c r="S223">
        <f t="shared" si="36"/>
        <v>1.4583333333333334E-2</v>
      </c>
      <c r="T223">
        <f>IFERROR(-PMT(S223,$E$3-A223,AB222),0)</f>
        <v>5.5168107446223313</v>
      </c>
      <c r="U223" s="5">
        <f>S223*AB222</f>
        <v>4.200969710615472</v>
      </c>
      <c r="V223" s="5">
        <f t="shared" si="45"/>
        <v>1.3158410340068594</v>
      </c>
      <c r="W223">
        <v>0.01</v>
      </c>
      <c r="X223">
        <v>0.03</v>
      </c>
      <c r="Y223">
        <v>0.03</v>
      </c>
      <c r="Z223" s="5">
        <f t="shared" si="46"/>
        <v>8.6419948332661143</v>
      </c>
      <c r="AA223" s="4">
        <f>(AB222-V223)*X223</f>
        <v>8.6025196022459092</v>
      </c>
      <c r="AB223" s="5">
        <f t="shared" si="47"/>
        <v>269.50613897268494</v>
      </c>
    </row>
    <row r="224" spans="1:28" x14ac:dyDescent="0.2">
      <c r="A224">
        <f t="shared" si="37"/>
        <v>217</v>
      </c>
      <c r="B224" s="6">
        <f>IFERROR(-PMT($E$2,$E$3-A223,J223),0)</f>
        <v>0.58181000414197204</v>
      </c>
      <c r="C224" s="7">
        <f>$E$2*J223</f>
        <v>0.26574094468451592</v>
      </c>
      <c r="D224" s="6">
        <f t="shared" si="38"/>
        <v>0.31606905945745611</v>
      </c>
      <c r="E224">
        <v>0.01</v>
      </c>
      <c r="F224">
        <v>0.03</v>
      </c>
      <c r="G224">
        <v>0.03</v>
      </c>
      <c r="H224" s="8">
        <f t="shared" si="39"/>
        <v>1.2894829503494503</v>
      </c>
      <c r="I224" s="7">
        <f>(J223-D224)*F224</f>
        <v>1.2800008785657266</v>
      </c>
      <c r="J224" s="7">
        <f t="shared" si="40"/>
        <v>40.09721212327571</v>
      </c>
      <c r="K224">
        <f t="shared" si="41"/>
        <v>9.0303595756190415E-7</v>
      </c>
      <c r="L224" s="8">
        <f t="shared" si="42"/>
        <v>44402674.98487401</v>
      </c>
      <c r="M224" s="4">
        <v>0.01</v>
      </c>
      <c r="N224" s="5">
        <f t="shared" si="43"/>
        <v>-0.5</v>
      </c>
      <c r="O224" s="5">
        <f t="shared" si="44"/>
        <v>-840182.85691824206</v>
      </c>
      <c r="P224" s="5"/>
      <c r="R224">
        <v>0.01</v>
      </c>
      <c r="S224">
        <f t="shared" si="36"/>
        <v>1.4583333333333334E-2</v>
      </c>
      <c r="T224">
        <f>IFERROR(-PMT(S224,$E$3-A224,AB223),0)</f>
        <v>5.1850426339209381</v>
      </c>
      <c r="U224" s="5">
        <f>S224*AB223</f>
        <v>3.9302978600183223</v>
      </c>
      <c r="V224" s="5">
        <f t="shared" si="45"/>
        <v>1.2547447739026159</v>
      </c>
      <c r="W224">
        <v>0.01</v>
      </c>
      <c r="X224">
        <v>0.03</v>
      </c>
      <c r="Y224">
        <v>0.03</v>
      </c>
      <c r="Z224" s="5">
        <f t="shared" si="46"/>
        <v>8.0851841691805486</v>
      </c>
      <c r="AA224" s="4">
        <f>(AB223-V224)*X224</f>
        <v>8.047541825963469</v>
      </c>
      <c r="AB224" s="5">
        <f t="shared" si="47"/>
        <v>252.11866820363826</v>
      </c>
    </row>
    <row r="225" spans="1:28" x14ac:dyDescent="0.2">
      <c r="A225">
        <f t="shared" si="37"/>
        <v>218</v>
      </c>
      <c r="B225" s="6">
        <f>IFERROR(-PMT($E$2,$E$3-A224,J224),0)</f>
        <v>0.54677210482070737</v>
      </c>
      <c r="C225" s="7">
        <f>$E$2*J224</f>
        <v>0.24790101395215211</v>
      </c>
      <c r="D225" s="6">
        <f t="shared" si="38"/>
        <v>0.29887109086855523</v>
      </c>
      <c r="E225">
        <v>0.01</v>
      </c>
      <c r="F225">
        <v>0.03</v>
      </c>
      <c r="G225">
        <v>0.03</v>
      </c>
      <c r="H225" s="8">
        <f t="shared" si="39"/>
        <v>1.2029163636982714</v>
      </c>
      <c r="I225" s="7">
        <f>(J224-D225)*F225</f>
        <v>1.1939502309722148</v>
      </c>
      <c r="J225" s="7">
        <f t="shared" si="40"/>
        <v>37.401474437736674</v>
      </c>
      <c r="K225">
        <f t="shared" si="41"/>
        <v>8.2900231413021612E-7</v>
      </c>
      <c r="L225" s="8">
        <f t="shared" si="42"/>
        <v>45116248.531800613</v>
      </c>
      <c r="M225" s="4">
        <v>0.01</v>
      </c>
      <c r="N225" s="5">
        <f t="shared" si="43"/>
        <v>0.5</v>
      </c>
      <c r="O225" s="5">
        <f t="shared" si="44"/>
        <v>713573.54692660144</v>
      </c>
      <c r="P225" s="5"/>
      <c r="R225">
        <v>0.01</v>
      </c>
      <c r="S225">
        <f t="shared" si="36"/>
        <v>1.4583333333333334E-2</v>
      </c>
      <c r="T225">
        <f>IFERROR(-PMT(S225,$E$3-A225,AB224),0)</f>
        <v>4.8732124854289598</v>
      </c>
      <c r="U225" s="5">
        <f>S225*AB224</f>
        <v>3.6767305779697246</v>
      </c>
      <c r="V225" s="5">
        <f t="shared" si="45"/>
        <v>1.1964819074592352</v>
      </c>
      <c r="W225">
        <v>0.01</v>
      </c>
      <c r="X225">
        <v>0.03</v>
      </c>
      <c r="Y225">
        <v>0.03</v>
      </c>
      <c r="Z225" s="5">
        <f t="shared" si="46"/>
        <v>7.5635600461091475</v>
      </c>
      <c r="AA225" s="4">
        <f>(AB224-V225)*X225</f>
        <v>7.5276655888853705</v>
      </c>
      <c r="AB225" s="5">
        <f t="shared" si="47"/>
        <v>235.83096066118449</v>
      </c>
    </row>
    <row r="226" spans="1:28" x14ac:dyDescent="0.2">
      <c r="A226">
        <f t="shared" si="37"/>
        <v>219</v>
      </c>
      <c r="B226" s="6">
        <f>IFERROR(-PMT($E$2,$E$3-A225,J225),0)</f>
        <v>0.51384259673203436</v>
      </c>
      <c r="C226" s="7">
        <f>$E$2*J225</f>
        <v>0.23123461571130702</v>
      </c>
      <c r="D226" s="6">
        <f t="shared" si="38"/>
        <v>0.28260798102072737</v>
      </c>
      <c r="E226">
        <v>0.01</v>
      </c>
      <c r="F226">
        <v>0.03</v>
      </c>
      <c r="G226">
        <v>0.03</v>
      </c>
      <c r="H226" s="8">
        <f t="shared" si="39"/>
        <v>1.1220442331321001</v>
      </c>
      <c r="I226" s="7">
        <f>(J225-D226)*F226</f>
        <v>1.1135659937014784</v>
      </c>
      <c r="J226" s="7">
        <f t="shared" si="40"/>
        <v>34.88325622988237</v>
      </c>
      <c r="K226">
        <f t="shared" si="41"/>
        <v>7.8781624756529948E-7</v>
      </c>
      <c r="L226" s="8">
        <f t="shared" si="42"/>
        <v>44278416.874096029</v>
      </c>
      <c r="M226" s="4">
        <v>0.01</v>
      </c>
      <c r="N226" s="5">
        <f t="shared" si="43"/>
        <v>-0.5</v>
      </c>
      <c r="O226" s="5">
        <f t="shared" si="44"/>
        <v>-837831.65770458488</v>
      </c>
      <c r="P226" s="5"/>
      <c r="R226">
        <v>0.01</v>
      </c>
      <c r="S226">
        <f t="shared" si="36"/>
        <v>1.4583333333333334E-2</v>
      </c>
      <c r="T226">
        <f>IFERROR(-PMT(S226,$E$3-A226,AB225),0)</f>
        <v>4.5801226225099674</v>
      </c>
      <c r="U226" s="5">
        <f>S226*AB225</f>
        <v>3.4392015096422739</v>
      </c>
      <c r="V226" s="5">
        <f t="shared" si="45"/>
        <v>1.1409211128676935</v>
      </c>
      <c r="W226">
        <v>0.01</v>
      </c>
      <c r="X226">
        <v>0.03</v>
      </c>
      <c r="Y226">
        <v>0.03</v>
      </c>
      <c r="Z226" s="5">
        <f t="shared" si="46"/>
        <v>7.0749288198355345</v>
      </c>
      <c r="AA226" s="4">
        <f>(AB225-V226)*X226</f>
        <v>7.0407011864495042</v>
      </c>
      <c r="AB226" s="5">
        <f t="shared" si="47"/>
        <v>220.57440954203179</v>
      </c>
    </row>
    <row r="227" spans="1:28" x14ac:dyDescent="0.2">
      <c r="A227">
        <f t="shared" si="37"/>
        <v>220</v>
      </c>
      <c r="B227" s="6">
        <f>IFERROR(-PMT($E$2,$E$3-A226,J226),0)</f>
        <v>0.48289467525990615</v>
      </c>
      <c r="C227" s="7">
        <f>$E$2*J226</f>
        <v>0.21566573164124778</v>
      </c>
      <c r="D227" s="6">
        <f t="shared" si="38"/>
        <v>0.26722894361865834</v>
      </c>
      <c r="E227">
        <v>0.01</v>
      </c>
      <c r="F227">
        <v>0.03</v>
      </c>
      <c r="G227">
        <v>0.03</v>
      </c>
      <c r="H227" s="8">
        <f t="shared" si="39"/>
        <v>1.046497686896471</v>
      </c>
      <c r="I227" s="7">
        <f>(J226-D227)*F227</f>
        <v>1.0384808185879113</v>
      </c>
      <c r="J227" s="7">
        <f t="shared" si="40"/>
        <v>32.531048780779322</v>
      </c>
      <c r="K227">
        <f t="shared" si="41"/>
        <v>7.2307298197433717E-7</v>
      </c>
      <c r="L227" s="8">
        <f t="shared" si="42"/>
        <v>44989993.530049905</v>
      </c>
      <c r="M227" s="4">
        <v>0.01</v>
      </c>
      <c r="N227" s="5">
        <f t="shared" si="43"/>
        <v>0.5</v>
      </c>
      <c r="O227" s="5">
        <f t="shared" si="44"/>
        <v>711576.65595387411</v>
      </c>
      <c r="P227" s="5"/>
      <c r="R227">
        <v>0.01</v>
      </c>
      <c r="S227">
        <f t="shared" si="36"/>
        <v>1.4583333333333334E-2</v>
      </c>
      <c r="T227">
        <f>IFERROR(-PMT(S227,$E$3-A227,AB226),0)</f>
        <v>4.3046472915279024</v>
      </c>
      <c r="U227" s="5">
        <f>S227*AB226</f>
        <v>3.2167101391546304</v>
      </c>
      <c r="V227" s="5">
        <f t="shared" si="45"/>
        <v>1.0879371523732719</v>
      </c>
      <c r="W227">
        <v>0.01</v>
      </c>
      <c r="X227">
        <v>0.03</v>
      </c>
      <c r="Y227">
        <v>0.03</v>
      </c>
      <c r="Z227" s="5">
        <f t="shared" si="46"/>
        <v>6.6172322862609532</v>
      </c>
      <c r="AA227" s="4">
        <f>(AB226-V227)*X227</f>
        <v>6.5845941716897549</v>
      </c>
      <c r="AB227" s="5">
        <f t="shared" si="47"/>
        <v>206.28464593170779</v>
      </c>
    </row>
    <row r="228" spans="1:28" x14ac:dyDescent="0.2">
      <c r="A228">
        <f t="shared" si="37"/>
        <v>221</v>
      </c>
      <c r="B228" s="6">
        <f>IFERROR(-PMT($E$2,$E$3-A227,J227),0)</f>
        <v>0.4538091591779006</v>
      </c>
      <c r="C228" s="7">
        <f>$E$2*J227</f>
        <v>0.20112320908716819</v>
      </c>
      <c r="D228" s="6">
        <f t="shared" si="38"/>
        <v>0.25268595009073241</v>
      </c>
      <c r="E228">
        <v>0.01</v>
      </c>
      <c r="F228">
        <v>0.03</v>
      </c>
      <c r="G228">
        <v>0.03</v>
      </c>
      <c r="H228" s="8">
        <f t="shared" si="39"/>
        <v>0.97593146342337966</v>
      </c>
      <c r="I228" s="7">
        <f>(J227-D228)*F228</f>
        <v>0.9683508849206578</v>
      </c>
      <c r="J228" s="7">
        <f t="shared" si="40"/>
        <v>30.334080482344557</v>
      </c>
      <c r="K228">
        <f t="shared" si="41"/>
        <v>6.8699851708061717E-7</v>
      </c>
      <c r="L228" s="8">
        <f t="shared" si="42"/>
        <v>44154506.491874926</v>
      </c>
      <c r="M228" s="4">
        <v>0.01</v>
      </c>
      <c r="N228" s="5">
        <f t="shared" si="43"/>
        <v>-0.5</v>
      </c>
      <c r="O228" s="5">
        <f t="shared" si="44"/>
        <v>-835487.03817497729</v>
      </c>
      <c r="P228" s="5"/>
      <c r="R228">
        <v>0.01</v>
      </c>
      <c r="S228">
        <f t="shared" si="36"/>
        <v>1.4583333333333334E-2</v>
      </c>
      <c r="T228">
        <f>IFERROR(-PMT(S228,$E$3-A228,AB227),0)</f>
        <v>4.0457283436460081</v>
      </c>
      <c r="U228" s="5">
        <f>S228*AB227</f>
        <v>3.0083177531707386</v>
      </c>
      <c r="V228" s="5">
        <f t="shared" si="45"/>
        <v>1.0374105904752695</v>
      </c>
      <c r="W228">
        <v>0.01</v>
      </c>
      <c r="X228">
        <v>0.03</v>
      </c>
      <c r="Y228">
        <v>0.03</v>
      </c>
      <c r="Z228" s="5">
        <f t="shared" si="46"/>
        <v>6.1885393779512334</v>
      </c>
      <c r="AA228" s="4">
        <f>(AB227-V228)*X228</f>
        <v>6.1574170602369751</v>
      </c>
      <c r="AB228" s="5">
        <f t="shared" si="47"/>
        <v>192.9012789030443</v>
      </c>
    </row>
    <row r="229" spans="1:28" x14ac:dyDescent="0.2">
      <c r="A229">
        <f t="shared" si="37"/>
        <v>222</v>
      </c>
      <c r="B229" s="6">
        <f>IFERROR(-PMT($E$2,$E$3-A228,J228),0)</f>
        <v>0.4264740324760109</v>
      </c>
      <c r="C229" s="7">
        <f>$E$2*J228</f>
        <v>0.18754045258209523</v>
      </c>
      <c r="D229" s="6">
        <f t="shared" si="38"/>
        <v>0.23893357989391567</v>
      </c>
      <c r="E229">
        <v>0.01</v>
      </c>
      <c r="F229">
        <v>0.03</v>
      </c>
      <c r="G229">
        <v>0.03</v>
      </c>
      <c r="H229" s="8">
        <f t="shared" si="39"/>
        <v>0.91002241447033672</v>
      </c>
      <c r="I229" s="7">
        <f>(J228-D229)*F229</f>
        <v>0.90285440707351916</v>
      </c>
      <c r="J229" s="7">
        <f t="shared" si="40"/>
        <v>28.282270080906784</v>
      </c>
      <c r="K229">
        <f t="shared" si="41"/>
        <v>6.3039880933284631E-7</v>
      </c>
      <c r="L229" s="8">
        <f t="shared" si="42"/>
        <v>44864091.84503065</v>
      </c>
      <c r="M229" s="4">
        <v>0.01</v>
      </c>
      <c r="N229" s="5">
        <f t="shared" si="43"/>
        <v>0.5</v>
      </c>
      <c r="O229" s="5">
        <f t="shared" si="44"/>
        <v>709585.3531557282</v>
      </c>
      <c r="P229" s="5"/>
      <c r="R229">
        <v>0.01</v>
      </c>
      <c r="S229">
        <f t="shared" si="36"/>
        <v>1.4583333333333334E-2</v>
      </c>
      <c r="T229">
        <f>IFERROR(-PMT(S229,$E$3-A229,AB228),0)</f>
        <v>3.8023711758461314</v>
      </c>
      <c r="U229" s="5">
        <f>S229*AB228</f>
        <v>2.8131436506693963</v>
      </c>
      <c r="V229" s="5">
        <f t="shared" si="45"/>
        <v>0.98922752517673507</v>
      </c>
      <c r="W229">
        <v>0.01</v>
      </c>
      <c r="X229">
        <v>0.03</v>
      </c>
      <c r="Y229">
        <v>0.03</v>
      </c>
      <c r="Z229" s="5">
        <f t="shared" si="46"/>
        <v>5.7870383670913288</v>
      </c>
      <c r="AA229" s="4">
        <f>(AB228-V229)*X229</f>
        <v>5.7573615413360262</v>
      </c>
      <c r="AB229" s="5">
        <f t="shared" si="47"/>
        <v>180.3676514694402</v>
      </c>
    </row>
    <row r="230" spans="1:28" x14ac:dyDescent="0.2">
      <c r="A230">
        <f t="shared" si="37"/>
        <v>223</v>
      </c>
      <c r="B230" s="6">
        <f>IFERROR(-PMT($E$2,$E$3-A229,J229),0)</f>
        <v>0.40078401371743327</v>
      </c>
      <c r="C230" s="7">
        <f>$E$2*J229</f>
        <v>0.1748551347752062</v>
      </c>
      <c r="D230" s="6">
        <f t="shared" si="38"/>
        <v>0.22592887894222707</v>
      </c>
      <c r="E230">
        <v>0.01</v>
      </c>
      <c r="F230">
        <v>0.03</v>
      </c>
      <c r="G230">
        <v>0.03</v>
      </c>
      <c r="H230" s="8">
        <f t="shared" si="39"/>
        <v>0.8484681024272035</v>
      </c>
      <c r="I230" s="7">
        <f>(J229-D230)*F230</f>
        <v>0.84169023605893667</v>
      </c>
      <c r="J230" s="7">
        <f t="shared" si="40"/>
        <v>26.366182863478414</v>
      </c>
      <c r="K230">
        <f t="shared" si="41"/>
        <v>5.9881031719555729E-7</v>
      </c>
      <c r="L230" s="8">
        <f t="shared" si="42"/>
        <v>44030942.865114063</v>
      </c>
      <c r="M230" s="4">
        <v>0.01</v>
      </c>
      <c r="N230" s="5">
        <f t="shared" si="43"/>
        <v>-0.5</v>
      </c>
      <c r="O230" s="5">
        <f t="shared" si="44"/>
        <v>-833148.97991658433</v>
      </c>
      <c r="P230" s="5"/>
      <c r="R230">
        <v>0.01</v>
      </c>
      <c r="S230">
        <f t="shared" si="36"/>
        <v>1.4583333333333334E-2</v>
      </c>
      <c r="T230">
        <f>IFERROR(-PMT(S230,$E$3-A230,AB229),0)</f>
        <v>3.5736409156092943</v>
      </c>
      <c r="U230" s="5">
        <f>S230*AB229</f>
        <v>2.6303615839293362</v>
      </c>
      <c r="V230" s="5">
        <f t="shared" si="45"/>
        <v>0.94327933167995814</v>
      </c>
      <c r="W230">
        <v>0.01</v>
      </c>
      <c r="X230">
        <v>0.03</v>
      </c>
      <c r="Y230">
        <v>0.03</v>
      </c>
      <c r="Z230" s="5">
        <f t="shared" si="46"/>
        <v>5.4110295440832061</v>
      </c>
      <c r="AA230" s="4">
        <f>(AB229-V230)*X230</f>
        <v>5.3827311641328075</v>
      </c>
      <c r="AB230" s="5">
        <f t="shared" si="47"/>
        <v>168.63061142954422</v>
      </c>
    </row>
    <row r="231" spans="1:28" x14ac:dyDescent="0.2">
      <c r="A231">
        <f t="shared" si="37"/>
        <v>224</v>
      </c>
      <c r="B231" s="6">
        <f>IFERROR(-PMT($E$2,$E$3-A230,J230),0)</f>
        <v>0.37664015127149786</v>
      </c>
      <c r="C231" s="7">
        <f>$E$2*J230</f>
        <v>0.16300892555345531</v>
      </c>
      <c r="D231" s="6">
        <f t="shared" si="38"/>
        <v>0.21363122571804255</v>
      </c>
      <c r="E231">
        <v>0.01</v>
      </c>
      <c r="F231">
        <v>0.03</v>
      </c>
      <c r="G231">
        <v>0.03</v>
      </c>
      <c r="H231" s="8">
        <f t="shared" si="39"/>
        <v>0.79098548590435236</v>
      </c>
      <c r="I231" s="7">
        <f>(J230-D231)*F231</f>
        <v>0.78457654913281116</v>
      </c>
      <c r="J231" s="7">
        <f t="shared" si="40"/>
        <v>24.576989602723209</v>
      </c>
      <c r="K231">
        <f t="shared" si="41"/>
        <v>5.4934712299380207E-7</v>
      </c>
      <c r="L231" s="8">
        <f t="shared" si="42"/>
        <v>44738542.488008067</v>
      </c>
      <c r="M231" s="4">
        <v>0.01</v>
      </c>
      <c r="N231" s="5">
        <f t="shared" si="43"/>
        <v>0.5</v>
      </c>
      <c r="O231" s="5">
        <f t="shared" si="44"/>
        <v>707599.62289400632</v>
      </c>
      <c r="P231" s="5"/>
      <c r="R231">
        <v>0.01</v>
      </c>
      <c r="S231">
        <f t="shared" si="36"/>
        <v>1.4583333333333334E-2</v>
      </c>
      <c r="T231">
        <f>IFERROR(-PMT(S231,$E$3-A231,AB230),0)</f>
        <v>3.3586588346322412</v>
      </c>
      <c r="U231" s="5">
        <f>S231*AB230</f>
        <v>2.4591964166808533</v>
      </c>
      <c r="V231" s="5">
        <f t="shared" si="45"/>
        <v>0.89946241795138793</v>
      </c>
      <c r="W231">
        <v>0.01</v>
      </c>
      <c r="X231">
        <v>0.03</v>
      </c>
      <c r="Y231">
        <v>0.03</v>
      </c>
      <c r="Z231" s="5">
        <f t="shared" si="46"/>
        <v>5.0589183428863267</v>
      </c>
      <c r="AA231" s="4">
        <f>(AB230-V231)*X231</f>
        <v>5.0319344703477844</v>
      </c>
      <c r="AB231" s="5">
        <f t="shared" si="47"/>
        <v>157.64029619835873</v>
      </c>
    </row>
    <row r="232" spans="1:28" x14ac:dyDescent="0.2">
      <c r="A232">
        <f t="shared" si="37"/>
        <v>225</v>
      </c>
      <c r="B232" s="6">
        <f>IFERROR(-PMT($E$2,$E$3-A231,J231),0)</f>
        <v>0.35394944286822233</v>
      </c>
      <c r="C232" s="7">
        <f>$E$2*J231</f>
        <v>0.15194723821883627</v>
      </c>
      <c r="D232" s="6">
        <f t="shared" si="38"/>
        <v>0.20200220464938606</v>
      </c>
      <c r="E232">
        <v>0.01</v>
      </c>
      <c r="F232">
        <v>0.03</v>
      </c>
      <c r="G232">
        <v>0.03</v>
      </c>
      <c r="H232" s="8">
        <f t="shared" si="39"/>
        <v>0.73730968808169628</v>
      </c>
      <c r="I232" s="7">
        <f>(J231-D232)*F232</f>
        <v>0.73124962194221466</v>
      </c>
      <c r="J232" s="7">
        <f t="shared" si="40"/>
        <v>22.906428088049914</v>
      </c>
      <c r="K232">
        <f t="shared" si="41"/>
        <v>5.2169471490088382E-7</v>
      </c>
      <c r="L232" s="8">
        <f t="shared" si="42"/>
        <v>43907725.023439966</v>
      </c>
      <c r="M232" s="4">
        <v>0.01</v>
      </c>
      <c r="N232" s="5">
        <f t="shared" si="43"/>
        <v>-0.5</v>
      </c>
      <c r="O232" s="5">
        <f t="shared" si="44"/>
        <v>-830817.46456809901</v>
      </c>
      <c r="P232" s="5"/>
      <c r="R232">
        <v>0.01</v>
      </c>
      <c r="S232">
        <f t="shared" si="36"/>
        <v>1.4583333333333334E-2</v>
      </c>
      <c r="T232">
        <f>IFERROR(-PMT(S232,$E$3-A232,AB231),0)</f>
        <v>3.1565989778324774</v>
      </c>
      <c r="U232" s="5">
        <f>S232*AB231</f>
        <v>2.2989209862260647</v>
      </c>
      <c r="V232" s="5">
        <f t="shared" si="45"/>
        <v>0.85767799160641278</v>
      </c>
      <c r="W232">
        <v>0.01</v>
      </c>
      <c r="X232">
        <v>0.03</v>
      </c>
      <c r="Y232">
        <v>0.03</v>
      </c>
      <c r="Z232" s="5">
        <f t="shared" si="46"/>
        <v>4.7292088859507615</v>
      </c>
      <c r="AA232" s="4">
        <f>(AB231-V232)*X232</f>
        <v>4.703478546202569</v>
      </c>
      <c r="AB232" s="5">
        <f t="shared" si="47"/>
        <v>147.34993077459899</v>
      </c>
    </row>
    <row r="233" spans="1:28" x14ac:dyDescent="0.2">
      <c r="A233">
        <f t="shared" si="37"/>
        <v>226</v>
      </c>
      <c r="B233" s="6">
        <f>IFERROR(-PMT($E$2,$E$3-A232,J232),0)</f>
        <v>0.33262447801334899</v>
      </c>
      <c r="C233" s="7">
        <f>$E$2*J232</f>
        <v>0.14161899165436861</v>
      </c>
      <c r="D233" s="6">
        <f t="shared" si="38"/>
        <v>0.19100548635898038</v>
      </c>
      <c r="E233">
        <v>0.01</v>
      </c>
      <c r="F233">
        <v>0.03</v>
      </c>
      <c r="G233">
        <v>0.03</v>
      </c>
      <c r="H233" s="8">
        <f t="shared" si="39"/>
        <v>0.68719284264149738</v>
      </c>
      <c r="I233" s="7">
        <f>(J232-D233)*F233</f>
        <v>0.68146267805072791</v>
      </c>
      <c r="J233" s="7">
        <f t="shared" si="40"/>
        <v>21.346767080998706</v>
      </c>
      <c r="K233">
        <f t="shared" si="41"/>
        <v>4.7848390057174353E-7</v>
      </c>
      <c r="L233" s="8">
        <f t="shared" si="42"/>
        <v>44613344.47301428</v>
      </c>
      <c r="M233" s="4">
        <v>0.01</v>
      </c>
      <c r="N233" s="5">
        <f t="shared" si="43"/>
        <v>0.5</v>
      </c>
      <c r="O233" s="5">
        <f t="shared" si="44"/>
        <v>705619.44957431382</v>
      </c>
      <c r="P233" s="5"/>
      <c r="R233">
        <v>0.01</v>
      </c>
      <c r="S233">
        <f t="shared" si="36"/>
        <v>1.4583333333333334E-2</v>
      </c>
      <c r="T233">
        <f>IFERROR(-PMT(S233,$E$3-A233,AB232),0)</f>
        <v>2.9666849947193539</v>
      </c>
      <c r="U233" s="5">
        <f>S233*AB232</f>
        <v>2.1488531571295688</v>
      </c>
      <c r="V233" s="5">
        <f t="shared" si="45"/>
        <v>0.81783183758978506</v>
      </c>
      <c r="W233">
        <v>0.01</v>
      </c>
      <c r="X233">
        <v>0.03</v>
      </c>
      <c r="Y233">
        <v>0.03</v>
      </c>
      <c r="Z233" s="5">
        <f t="shared" si="46"/>
        <v>4.4204979232379698</v>
      </c>
      <c r="AA233" s="4">
        <f>(AB232-V233)*X233</f>
        <v>4.3959629681102763</v>
      </c>
      <c r="AB233" s="5">
        <f t="shared" si="47"/>
        <v>137.71563804566097</v>
      </c>
    </row>
    <row r="234" spans="1:28" x14ac:dyDescent="0.2">
      <c r="A234">
        <f t="shared" si="37"/>
        <v>227</v>
      </c>
      <c r="B234" s="6">
        <f>IFERROR(-PMT($E$2,$E$3-A233,J233),0)</f>
        <v>0.31258310189048299</v>
      </c>
      <c r="C234" s="7">
        <f>$E$2*J233</f>
        <v>0.1319763874782745</v>
      </c>
      <c r="D234" s="6">
        <f t="shared" si="38"/>
        <v>0.18060671441220849</v>
      </c>
      <c r="E234">
        <v>0.01</v>
      </c>
      <c r="F234">
        <v>0.03</v>
      </c>
      <c r="G234">
        <v>0.03</v>
      </c>
      <c r="H234" s="8">
        <f t="shared" si="39"/>
        <v>0.64040301242996112</v>
      </c>
      <c r="I234" s="7">
        <f>(J233-D234)*F234</f>
        <v>0.63498481099759496</v>
      </c>
      <c r="J234" s="7">
        <f t="shared" si="40"/>
        <v>19.890772543158945</v>
      </c>
      <c r="K234">
        <f t="shared" si="41"/>
        <v>4.5428433887420219E-7</v>
      </c>
      <c r="L234" s="8">
        <f t="shared" si="42"/>
        <v>43784851.999194682</v>
      </c>
      <c r="M234" s="4">
        <v>0.01</v>
      </c>
      <c r="N234" s="5">
        <f t="shared" si="43"/>
        <v>-0.5</v>
      </c>
      <c r="O234" s="5">
        <f t="shared" si="44"/>
        <v>-828492.47381959669</v>
      </c>
      <c r="P234" s="5"/>
      <c r="R234">
        <v>0.01</v>
      </c>
      <c r="S234">
        <f t="shared" si="36"/>
        <v>1.4583333333333334E-2</v>
      </c>
      <c r="T234">
        <f>IFERROR(-PMT(S234,$E$3-A234,AB233),0)</f>
        <v>2.7881871609843945</v>
      </c>
      <c r="U234" s="5">
        <f>S234*AB233</f>
        <v>2.0083530548325559</v>
      </c>
      <c r="V234" s="5">
        <f t="shared" si="45"/>
        <v>0.77983410615183857</v>
      </c>
      <c r="W234">
        <v>0.01</v>
      </c>
      <c r="X234">
        <v>0.03</v>
      </c>
      <c r="Y234">
        <v>0.03</v>
      </c>
      <c r="Z234" s="5">
        <f t="shared" si="46"/>
        <v>4.1314691413698288</v>
      </c>
      <c r="AA234" s="4">
        <f>(AB233-V234)*X234</f>
        <v>4.1080741181852733</v>
      </c>
      <c r="AB234" s="5">
        <f t="shared" si="47"/>
        <v>128.69626067995404</v>
      </c>
    </row>
    <row r="235" spans="1:28" x14ac:dyDescent="0.2">
      <c r="A235">
        <f t="shared" si="37"/>
        <v>228</v>
      </c>
      <c r="B235" s="6">
        <f>IFERROR(-PMT($E$2,$E$3-A234,J234),0)</f>
        <v>0.29374809945944791</v>
      </c>
      <c r="C235" s="7">
        <f>$E$2*J234</f>
        <v>0.12297470124808019</v>
      </c>
      <c r="D235" s="6">
        <f t="shared" si="38"/>
        <v>0.17077339821136772</v>
      </c>
      <c r="E235">
        <v>0.01</v>
      </c>
      <c r="F235">
        <v>0.03</v>
      </c>
      <c r="G235">
        <v>0.03</v>
      </c>
      <c r="H235" s="8">
        <f t="shared" si="39"/>
        <v>0.59672317629476834</v>
      </c>
      <c r="I235" s="7">
        <f>(J234-D235)*F235</f>
        <v>0.59159997434842737</v>
      </c>
      <c r="J235" s="7">
        <f t="shared" si="40"/>
        <v>18.531675994304383</v>
      </c>
      <c r="K235">
        <f t="shared" si="41"/>
        <v>4.165498346819721E-7</v>
      </c>
      <c r="L235" s="8">
        <f t="shared" si="42"/>
        <v>44488496.816840574</v>
      </c>
      <c r="M235" s="4">
        <v>0.01</v>
      </c>
      <c r="N235" s="5">
        <f t="shared" si="43"/>
        <v>0.5</v>
      </c>
      <c r="O235" s="5">
        <f t="shared" si="44"/>
        <v>703644.81764589576</v>
      </c>
      <c r="P235" s="5"/>
      <c r="R235">
        <v>0.01</v>
      </c>
      <c r="S235">
        <f t="shared" si="36"/>
        <v>1.4583333333333334E-2</v>
      </c>
      <c r="T235">
        <f>IFERROR(-PMT(S235,$E$3-A235,AB234),0)</f>
        <v>2.620419578893042</v>
      </c>
      <c r="U235" s="5">
        <f>S235*AB234</f>
        <v>1.8768204682493297</v>
      </c>
      <c r="V235" s="5">
        <f t="shared" si="45"/>
        <v>0.74359911064371231</v>
      </c>
      <c r="W235">
        <v>0.01</v>
      </c>
      <c r="X235">
        <v>0.03</v>
      </c>
      <c r="Y235">
        <v>0.03</v>
      </c>
      <c r="Z235" s="5">
        <f t="shared" si="46"/>
        <v>3.860887820398621</v>
      </c>
      <c r="AA235" s="4">
        <f>(AB234-V235)*X235</f>
        <v>3.8385798470793095</v>
      </c>
      <c r="AB235" s="5">
        <f t="shared" si="47"/>
        <v>120.25319390183239</v>
      </c>
    </row>
    <row r="236" spans="1:28" x14ac:dyDescent="0.2">
      <c r="A236">
        <f t="shared" si="37"/>
        <v>229</v>
      </c>
      <c r="B236" s="6">
        <f>IFERROR(-PMT($E$2,$E$3-A235,J235),0)</f>
        <v>0.27604689853751296</v>
      </c>
      <c r="C236" s="7">
        <f>$E$2*J235</f>
        <v>0.11457208683478685</v>
      </c>
      <c r="D236" s="6">
        <f t="shared" si="38"/>
        <v>0.1614748117027261</v>
      </c>
      <c r="E236">
        <v>0.01</v>
      </c>
      <c r="F236">
        <v>0.03</v>
      </c>
      <c r="G236">
        <v>0.03</v>
      </c>
      <c r="H236" s="8">
        <f t="shared" si="39"/>
        <v>0.55595027982913148</v>
      </c>
      <c r="I236" s="7">
        <f>(J235-D236)*F236</f>
        <v>0.55110603547804971</v>
      </c>
      <c r="J236" s="7">
        <f t="shared" si="40"/>
        <v>17.263144867294479</v>
      </c>
      <c r="K236">
        <f t="shared" si="41"/>
        <v>3.9537852659661897E-7</v>
      </c>
      <c r="L236" s="8">
        <f t="shared" si="42"/>
        <v>43662322.827428184</v>
      </c>
      <c r="M236" s="4">
        <v>0.01</v>
      </c>
      <c r="N236" s="5">
        <f t="shared" si="43"/>
        <v>-0.5</v>
      </c>
      <c r="O236" s="5">
        <f t="shared" si="44"/>
        <v>-826173.98941239202</v>
      </c>
      <c r="P236" s="5"/>
      <c r="R236">
        <v>0.01</v>
      </c>
      <c r="S236">
        <f t="shared" si="36"/>
        <v>1.4583333333333334E-2</v>
      </c>
      <c r="T236">
        <f>IFERROR(-PMT(S236,$E$3-A236,AB235),0)</f>
        <v>2.4627375457453056</v>
      </c>
      <c r="U236" s="5">
        <f>S236*AB235</f>
        <v>1.7536924110683891</v>
      </c>
      <c r="V236" s="5">
        <f t="shared" si="45"/>
        <v>0.70904513467691643</v>
      </c>
      <c r="W236">
        <v>0.01</v>
      </c>
      <c r="X236">
        <v>0.03</v>
      </c>
      <c r="Y236">
        <v>0.03</v>
      </c>
      <c r="Z236" s="5">
        <f t="shared" si="46"/>
        <v>3.6075958170549716</v>
      </c>
      <c r="AA236" s="4">
        <f>(AB235-V236)*X236</f>
        <v>3.5863244630146642</v>
      </c>
      <c r="AB236" s="5">
        <f t="shared" si="47"/>
        <v>112.35022848708584</v>
      </c>
    </row>
    <row r="237" spans="1:28" x14ac:dyDescent="0.2">
      <c r="A237">
        <f t="shared" si="37"/>
        <v>230</v>
      </c>
      <c r="B237" s="6">
        <f>IFERROR(-PMT($E$2,$E$3-A236,J236),0)</f>
        <v>0.25941129072302987</v>
      </c>
      <c r="C237" s="7">
        <f>$E$2*J236</f>
        <v>0.10672939314204812</v>
      </c>
      <c r="D237" s="6">
        <f t="shared" si="38"/>
        <v>0.15268189758098177</v>
      </c>
      <c r="E237">
        <v>0.01</v>
      </c>
      <c r="F237">
        <v>0.03</v>
      </c>
      <c r="G237">
        <v>0.03</v>
      </c>
      <c r="H237" s="8">
        <f t="shared" si="39"/>
        <v>0.51789434601883433</v>
      </c>
      <c r="I237" s="7">
        <f>(J236-D237)*F237</f>
        <v>0.51331388909140485</v>
      </c>
      <c r="J237" s="7">
        <f t="shared" si="40"/>
        <v>16.079254734603257</v>
      </c>
      <c r="K237">
        <f t="shared" si="41"/>
        <v>3.6243925850050151E-7</v>
      </c>
      <c r="L237" s="8">
        <f t="shared" si="42"/>
        <v>44363998.539029703</v>
      </c>
      <c r="M237" s="4">
        <v>0.01</v>
      </c>
      <c r="N237" s="5">
        <f t="shared" si="43"/>
        <v>0.5</v>
      </c>
      <c r="O237" s="5">
        <f t="shared" si="44"/>
        <v>701675.71160151472</v>
      </c>
      <c r="P237" s="5"/>
      <c r="R237">
        <v>0.01</v>
      </c>
      <c r="S237">
        <f t="shared" si="36"/>
        <v>1.4583333333333334E-2</v>
      </c>
      <c r="T237">
        <f>IFERROR(-PMT(S237,$E$3-A237,AB236),0)</f>
        <v>2.3145350803169542</v>
      </c>
      <c r="U237" s="5">
        <f>S237*AB236</f>
        <v>1.6384408321033352</v>
      </c>
      <c r="V237" s="5">
        <f t="shared" si="45"/>
        <v>0.67609424821361896</v>
      </c>
      <c r="W237">
        <v>0.01</v>
      </c>
      <c r="X237">
        <v>0.03</v>
      </c>
      <c r="Y237">
        <v>0.03</v>
      </c>
      <c r="Z237" s="5">
        <f t="shared" si="46"/>
        <v>3.3705068546125752</v>
      </c>
      <c r="AA237" s="4">
        <f>(AB236-V237)*X237</f>
        <v>3.3502240271661665</v>
      </c>
      <c r="AB237" s="5">
        <f t="shared" si="47"/>
        <v>104.95340335709349</v>
      </c>
    </row>
    <row r="238" spans="1:28" x14ac:dyDescent="0.2">
      <c r="A238">
        <f t="shared" si="37"/>
        <v>231</v>
      </c>
      <c r="B238" s="6">
        <f>IFERROR(-PMT($E$2,$E$3-A237,J237),0)</f>
        <v>0.24377716908952024</v>
      </c>
      <c r="C238" s="7">
        <f>$E$2*J237</f>
        <v>9.9409992396684646E-2</v>
      </c>
      <c r="D238" s="6">
        <f t="shared" si="38"/>
        <v>0.14436717669283561</v>
      </c>
      <c r="E238">
        <v>0.01</v>
      </c>
      <c r="F238">
        <v>0.03</v>
      </c>
      <c r="G238">
        <v>0.03</v>
      </c>
      <c r="H238" s="8">
        <f t="shared" si="39"/>
        <v>0.48237764203809769</v>
      </c>
      <c r="I238" s="7">
        <f>(J237-D238)*F238</f>
        <v>0.47804662673731263</v>
      </c>
      <c r="J238" s="7">
        <f t="shared" si="40"/>
        <v>14.974463289135013</v>
      </c>
      <c r="K238">
        <f t="shared" si="41"/>
        <v>3.4392320458968015E-7</v>
      </c>
      <c r="L238" s="8">
        <f t="shared" si="42"/>
        <v>43540136.545890808</v>
      </c>
      <c r="M238" s="4">
        <v>0.01</v>
      </c>
      <c r="N238" s="5">
        <f t="shared" si="43"/>
        <v>-0.5</v>
      </c>
      <c r="O238" s="5">
        <f t="shared" si="44"/>
        <v>-823861.99313889584</v>
      </c>
      <c r="P238" s="5"/>
      <c r="R238">
        <v>0.01</v>
      </c>
      <c r="S238">
        <f t="shared" si="36"/>
        <v>1.4583333333333334E-2</v>
      </c>
      <c r="T238">
        <f>IFERROR(-PMT(S238,$E$3-A238,AB237),0)</f>
        <v>2.1752425977983676</v>
      </c>
      <c r="U238" s="5">
        <f>S238*AB237</f>
        <v>1.5305704656242802</v>
      </c>
      <c r="V238" s="5">
        <f t="shared" si="45"/>
        <v>0.64467213217408736</v>
      </c>
      <c r="W238">
        <v>0.01</v>
      </c>
      <c r="X238">
        <v>0.03</v>
      </c>
      <c r="Y238">
        <v>0.03</v>
      </c>
      <c r="Z238" s="5">
        <f t="shared" si="46"/>
        <v>3.1486021007128047</v>
      </c>
      <c r="AA238" s="4">
        <f>(AB237-V238)*X238</f>
        <v>3.1292619367475818</v>
      </c>
      <c r="AB238" s="5">
        <f t="shared" si="47"/>
        <v>98.030867187459009</v>
      </c>
    </row>
    <row r="239" spans="1:28" x14ac:dyDescent="0.2">
      <c r="A239">
        <f t="shared" si="37"/>
        <v>232</v>
      </c>
      <c r="B239" s="6">
        <f>IFERROR(-PMT($E$2,$E$3-A238,J238),0)</f>
        <v>0.22908428164264802</v>
      </c>
      <c r="C239" s="7">
        <f>$E$2*J238</f>
        <v>9.2579619285077228E-2</v>
      </c>
      <c r="D239" s="6">
        <f t="shared" si="38"/>
        <v>0.13650466235757081</v>
      </c>
      <c r="E239">
        <v>0.01</v>
      </c>
      <c r="F239">
        <v>0.03</v>
      </c>
      <c r="G239">
        <v>0.03</v>
      </c>
      <c r="H239" s="8">
        <f t="shared" si="39"/>
        <v>0.44923389867405039</v>
      </c>
      <c r="I239" s="7">
        <f>(J238-D239)*F239</f>
        <v>0.44513875880332326</v>
      </c>
      <c r="J239" s="7">
        <f t="shared" si="40"/>
        <v>13.94358596930007</v>
      </c>
      <c r="K239">
        <f t="shared" si="41"/>
        <v>3.1518159286377783E-7</v>
      </c>
      <c r="L239" s="8">
        <f t="shared" si="42"/>
        <v>44239848.66186814</v>
      </c>
      <c r="M239" s="4">
        <v>0.01</v>
      </c>
      <c r="N239" s="5">
        <f t="shared" si="43"/>
        <v>0.5</v>
      </c>
      <c r="O239" s="5">
        <f t="shared" si="44"/>
        <v>699712.1159773299</v>
      </c>
      <c r="P239" s="5"/>
      <c r="R239">
        <v>0.01</v>
      </c>
      <c r="S239">
        <f t="shared" si="36"/>
        <v>1.4583333333333334E-2</v>
      </c>
      <c r="T239">
        <f>IFERROR(-PMT(S239,$E$3-A239,AB238),0)</f>
        <v>2.0443247243173421</v>
      </c>
      <c r="U239" s="5">
        <f>S239*AB238</f>
        <v>1.4296168131504439</v>
      </c>
      <c r="V239" s="5">
        <f t="shared" si="45"/>
        <v>0.61470791116689827</v>
      </c>
      <c r="W239">
        <v>0.01</v>
      </c>
      <c r="X239">
        <v>0.03</v>
      </c>
      <c r="Y239">
        <v>0.03</v>
      </c>
      <c r="Z239" s="5">
        <f t="shared" si="46"/>
        <v>2.94092601562377</v>
      </c>
      <c r="AA239" s="4">
        <f>(AB238-V239)*X239</f>
        <v>2.9224847782887631</v>
      </c>
      <c r="AB239" s="5">
        <f t="shared" si="47"/>
        <v>91.55274848237957</v>
      </c>
    </row>
    <row r="240" spans="1:28" x14ac:dyDescent="0.2">
      <c r="A240">
        <f t="shared" si="37"/>
        <v>233</v>
      </c>
      <c r="B240" s="6">
        <f>IFERROR(-PMT($E$2,$E$3-A239,J239),0)</f>
        <v>0.21527599959303517</v>
      </c>
      <c r="C240" s="7">
        <f>$E$2*J239</f>
        <v>8.6206220255197696E-2</v>
      </c>
      <c r="D240" s="6">
        <f t="shared" si="38"/>
        <v>0.12906977933783748</v>
      </c>
      <c r="E240">
        <v>0.01</v>
      </c>
      <c r="F240">
        <v>0.03</v>
      </c>
      <c r="G240">
        <v>0.03</v>
      </c>
      <c r="H240" s="8">
        <f t="shared" si="39"/>
        <v>0.41830757907900207</v>
      </c>
      <c r="I240" s="7">
        <f>(J239-D240)*F240</f>
        <v>0.41443548569886696</v>
      </c>
      <c r="J240" s="7">
        <f t="shared" si="40"/>
        <v>12.981773125184363</v>
      </c>
      <c r="K240">
        <f t="shared" si="41"/>
        <v>2.9899317704328438E-7</v>
      </c>
      <c r="L240" s="8">
        <f t="shared" si="42"/>
        <v>43418292.195025668</v>
      </c>
      <c r="M240" s="4">
        <v>0.01</v>
      </c>
      <c r="N240" s="5">
        <f t="shared" si="43"/>
        <v>-0.5</v>
      </c>
      <c r="O240" s="5">
        <f t="shared" si="44"/>
        <v>-821556.46684247139</v>
      </c>
      <c r="P240" s="5"/>
      <c r="R240">
        <v>0.01</v>
      </c>
      <c r="S240">
        <f t="shared" si="36"/>
        <v>1.4583333333333334E-2</v>
      </c>
      <c r="T240">
        <f>IFERROR(-PMT(S240,$E$3-A240,AB239),0)</f>
        <v>1.9212782426671282</v>
      </c>
      <c r="U240" s="5">
        <f>S240*AB239</f>
        <v>1.3351442487013687</v>
      </c>
      <c r="V240" s="5">
        <f t="shared" si="45"/>
        <v>0.58613399396575949</v>
      </c>
      <c r="W240">
        <v>0.01</v>
      </c>
      <c r="X240">
        <v>0.03</v>
      </c>
      <c r="Y240">
        <v>0.03</v>
      </c>
      <c r="Z240" s="5">
        <f t="shared" si="46"/>
        <v>2.7465824544713868</v>
      </c>
      <c r="AA240" s="4">
        <f>(AB239-V240)*X240</f>
        <v>2.7289984346524143</v>
      </c>
      <c r="AB240" s="5">
        <f t="shared" si="47"/>
        <v>85.491033599290006</v>
      </c>
    </row>
    <row r="241" spans="1:28" x14ac:dyDescent="0.2">
      <c r="A241">
        <f t="shared" si="37"/>
        <v>234</v>
      </c>
      <c r="B241" s="6">
        <f>IFERROR(-PMT($E$2,$E$3-A240,J240),0)</f>
        <v>0.20229909955476363</v>
      </c>
      <c r="C241" s="7">
        <f>$E$2*J240</f>
        <v>8.0259812346452325E-2</v>
      </c>
      <c r="D241" s="6">
        <f t="shared" si="38"/>
        <v>0.12203928720831131</v>
      </c>
      <c r="E241">
        <v>0.01</v>
      </c>
      <c r="F241">
        <v>0.03</v>
      </c>
      <c r="G241">
        <v>0.03</v>
      </c>
      <c r="H241" s="8">
        <f t="shared" si="39"/>
        <v>0.38945319375553089</v>
      </c>
      <c r="I241" s="7">
        <f>(J240-D241)*F241</f>
        <v>0.38579201513928152</v>
      </c>
      <c r="J241" s="7">
        <f t="shared" si="40"/>
        <v>12.084488629081239</v>
      </c>
      <c r="K241">
        <f t="shared" si="41"/>
        <v>2.7392501520769384E-7</v>
      </c>
      <c r="L241" s="8">
        <f t="shared" si="42"/>
        <v>44116046.210378446</v>
      </c>
      <c r="M241" s="4">
        <v>0.01</v>
      </c>
      <c r="N241" s="5">
        <f t="shared" si="43"/>
        <v>0.5</v>
      </c>
      <c r="O241" s="5">
        <f t="shared" si="44"/>
        <v>697754.01535277464</v>
      </c>
      <c r="P241" s="5"/>
      <c r="R241">
        <v>0.01</v>
      </c>
      <c r="S241">
        <f t="shared" si="36"/>
        <v>1.4583333333333334E-2</v>
      </c>
      <c r="T241">
        <f>IFERROR(-PMT(S241,$E$3-A241,AB240),0)</f>
        <v>1.8056301613638783</v>
      </c>
      <c r="U241" s="5">
        <f>S241*AB240</f>
        <v>1.246744239989646</v>
      </c>
      <c r="V241" s="5">
        <f t="shared" si="45"/>
        <v>0.55888592137423232</v>
      </c>
      <c r="W241">
        <v>0.01</v>
      </c>
      <c r="X241">
        <v>0.03</v>
      </c>
      <c r="Y241">
        <v>0.03</v>
      </c>
      <c r="Z241" s="5">
        <f t="shared" si="46"/>
        <v>2.5647310079787</v>
      </c>
      <c r="AA241" s="4">
        <f>(AB240-V241)*X241</f>
        <v>2.5479644303374731</v>
      </c>
      <c r="AB241" s="5">
        <f t="shared" si="47"/>
        <v>79.819452239599613</v>
      </c>
    </row>
    <row r="242" spans="1:28" x14ac:dyDescent="0.2">
      <c r="A242">
        <f t="shared" si="37"/>
        <v>235</v>
      </c>
      <c r="B242" s="6">
        <f>IFERROR(-PMT($E$2,$E$3-A241,J241),0)</f>
        <v>0.19010355883288435</v>
      </c>
      <c r="C242" s="7">
        <f>$E$2*J241</f>
        <v>7.4712350949294765E-2</v>
      </c>
      <c r="D242" s="6">
        <f t="shared" si="38"/>
        <v>0.11539120788358959</v>
      </c>
      <c r="E242">
        <v>0.01</v>
      </c>
      <c r="F242">
        <v>0.03</v>
      </c>
      <c r="G242">
        <v>0.03</v>
      </c>
      <c r="H242" s="8">
        <f t="shared" si="39"/>
        <v>0.36253465887243713</v>
      </c>
      <c r="I242" s="7">
        <f>(J241-D242)*F242</f>
        <v>0.35907292263592944</v>
      </c>
      <c r="J242" s="7">
        <f t="shared" si="40"/>
        <v>11.247489839689282</v>
      </c>
      <c r="K242">
        <f t="shared" si="41"/>
        <v>2.5977653647661268E-7</v>
      </c>
      <c r="L242" s="8">
        <f t="shared" si="42"/>
        <v>43296788.817961156</v>
      </c>
      <c r="M242" s="4">
        <v>0.01</v>
      </c>
      <c r="N242" s="5">
        <f t="shared" si="43"/>
        <v>-0.5</v>
      </c>
      <c r="O242" s="5">
        <f t="shared" si="44"/>
        <v>-819257.39241729176</v>
      </c>
      <c r="P242" s="5"/>
      <c r="R242">
        <v>0.01</v>
      </c>
      <c r="S242">
        <f t="shared" si="36"/>
        <v>1.4583333333333334E-2</v>
      </c>
      <c r="T242">
        <f>IFERROR(-PMT(S242,$E$3-A242,AB241),0)</f>
        <v>1.6969358996303836</v>
      </c>
      <c r="U242" s="5">
        <f>S242*AB241</f>
        <v>1.164033678494161</v>
      </c>
      <c r="V242" s="5">
        <f t="shared" si="45"/>
        <v>0.53290222113622265</v>
      </c>
      <c r="W242">
        <v>0.01</v>
      </c>
      <c r="X242">
        <v>0.03</v>
      </c>
      <c r="Y242">
        <v>0.03</v>
      </c>
      <c r="Z242" s="5">
        <f t="shared" si="46"/>
        <v>2.3945835671879885</v>
      </c>
      <c r="AA242" s="4">
        <f>(AB241-V242)*X242</f>
        <v>2.3785965005539014</v>
      </c>
      <c r="AB242" s="5">
        <f t="shared" si="47"/>
        <v>74.513369950721497</v>
      </c>
    </row>
    <row r="243" spans="1:28" x14ac:dyDescent="0.2">
      <c r="A243">
        <f t="shared" si="37"/>
        <v>236</v>
      </c>
      <c r="B243" s="6">
        <f>IFERROR(-PMT($E$2,$E$3-A242,J242),0)</f>
        <v>0.17864236301350864</v>
      </c>
      <c r="C243" s="7">
        <f>$E$2*J242</f>
        <v>6.953760593387899E-2</v>
      </c>
      <c r="D243" s="6">
        <f t="shared" si="38"/>
        <v>0.10910475707962965</v>
      </c>
      <c r="E243">
        <v>0.01</v>
      </c>
      <c r="F243">
        <v>0.03</v>
      </c>
      <c r="G243">
        <v>0.03</v>
      </c>
      <c r="H243" s="8">
        <f t="shared" si="39"/>
        <v>0.33742469519067841</v>
      </c>
      <c r="I243" s="7">
        <f>(J242-D243)*F243</f>
        <v>0.33415155247828954</v>
      </c>
      <c r="J243" s="7">
        <f t="shared" si="40"/>
        <v>10.466808834940684</v>
      </c>
      <c r="K243">
        <f t="shared" si="41"/>
        <v>2.3792208607011013E-7</v>
      </c>
      <c r="L243" s="8">
        <f t="shared" si="42"/>
        <v>43992590.212311596</v>
      </c>
      <c r="M243" s="4">
        <v>0.01</v>
      </c>
      <c r="N243" s="5">
        <f t="shared" si="43"/>
        <v>0.5</v>
      </c>
      <c r="O243" s="5">
        <f t="shared" si="44"/>
        <v>695801.39435043605</v>
      </c>
      <c r="P243" s="5"/>
      <c r="R243">
        <v>0.01</v>
      </c>
      <c r="S243">
        <f t="shared" si="36"/>
        <v>1.4583333333333334E-2</v>
      </c>
      <c r="T243">
        <f>IFERROR(-PMT(S243,$E$3-A243,AB242),0)</f>
        <v>1.5947775813473306</v>
      </c>
      <c r="U243" s="5">
        <f>S243*AB242</f>
        <v>1.0866533117813553</v>
      </c>
      <c r="V243" s="5">
        <f t="shared" si="45"/>
        <v>0.50812426956597534</v>
      </c>
      <c r="W243">
        <v>0.01</v>
      </c>
      <c r="X243">
        <v>0.03</v>
      </c>
      <c r="Y243">
        <v>0.03</v>
      </c>
      <c r="Z243" s="5">
        <f t="shared" si="46"/>
        <v>2.235401098521645</v>
      </c>
      <c r="AA243" s="4">
        <f>(AB242-V243)*X243</f>
        <v>2.2201573704346655</v>
      </c>
      <c r="AB243" s="5">
        <f t="shared" si="47"/>
        <v>69.549687212199203</v>
      </c>
    </row>
    <row r="244" spans="1:28" x14ac:dyDescent="0.2">
      <c r="A244">
        <f t="shared" si="37"/>
        <v>237</v>
      </c>
      <c r="B244" s="6">
        <f>IFERROR(-PMT($E$2,$E$3-A243,J243),0)</f>
        <v>0.16787132511730213</v>
      </c>
      <c r="C244" s="7">
        <f>$E$2*J243</f>
        <v>6.4711045622020791E-2</v>
      </c>
      <c r="D244" s="6">
        <f t="shared" si="38"/>
        <v>0.10316027949528134</v>
      </c>
      <c r="E244">
        <v>0.01</v>
      </c>
      <c r="F244">
        <v>0.03</v>
      </c>
      <c r="G244">
        <v>0.03</v>
      </c>
      <c r="H244" s="8">
        <f t="shared" si="39"/>
        <v>0.31400426504822049</v>
      </c>
      <c r="I244" s="7">
        <f>(J243-D244)*F244</f>
        <v>0.31090945666336206</v>
      </c>
      <c r="J244" s="7">
        <f t="shared" si="40"/>
        <v>9.7387348337338207</v>
      </c>
      <c r="K244">
        <f t="shared" si="41"/>
        <v>2.2556094393218951E-7</v>
      </c>
      <c r="L244" s="8">
        <f t="shared" si="42"/>
        <v>43175625.460503399</v>
      </c>
      <c r="M244" s="4">
        <v>0.01</v>
      </c>
      <c r="N244" s="5">
        <f t="shared" si="43"/>
        <v>-0.5</v>
      </c>
      <c r="O244" s="5">
        <f t="shared" si="44"/>
        <v>-816964.75180819922</v>
      </c>
      <c r="P244" s="5"/>
      <c r="R244">
        <v>0.01</v>
      </c>
      <c r="S244">
        <f t="shared" si="36"/>
        <v>1.4583333333333334E-2</v>
      </c>
      <c r="T244">
        <f>IFERROR(-PMT(S244,$E$3-A244,AB243),0)</f>
        <v>1.4987624314309627</v>
      </c>
      <c r="U244" s="5">
        <f>S244*AB243</f>
        <v>1.0142662718445716</v>
      </c>
      <c r="V244" s="5">
        <f t="shared" si="45"/>
        <v>0.48449615958639103</v>
      </c>
      <c r="W244">
        <v>0.01</v>
      </c>
      <c r="X244">
        <v>0.03</v>
      </c>
      <c r="Y244">
        <v>0.03</v>
      </c>
      <c r="Z244" s="5">
        <f t="shared" si="46"/>
        <v>2.086490616365976</v>
      </c>
      <c r="AA244" s="4">
        <f>(AB243-V244)*X244</f>
        <v>2.0719557315783845</v>
      </c>
      <c r="AB244" s="5">
        <f t="shared" si="47"/>
        <v>64.906744704668455</v>
      </c>
    </row>
    <row r="245" spans="1:28" x14ac:dyDescent="0.2">
      <c r="A245">
        <f t="shared" si="37"/>
        <v>238</v>
      </c>
      <c r="B245" s="6">
        <f>IFERROR(-PMT($E$2,$E$3-A244,J244),0)</f>
        <v>0.15774891562160501</v>
      </c>
      <c r="C245" s="7">
        <f>$E$2*J244</f>
        <v>6.0209728109559352E-2</v>
      </c>
      <c r="D245" s="6">
        <f t="shared" si="38"/>
        <v>9.7539187512045655E-2</v>
      </c>
      <c r="E245">
        <v>0.01</v>
      </c>
      <c r="F245">
        <v>0.03</v>
      </c>
      <c r="G245">
        <v>0.03</v>
      </c>
      <c r="H245" s="8">
        <f t="shared" si="39"/>
        <v>0.29216204501201459</v>
      </c>
      <c r="I245" s="7">
        <f>(J244-D245)*F245</f>
        <v>0.28923586938665324</v>
      </c>
      <c r="J245" s="7">
        <f t="shared" si="40"/>
        <v>9.0597977318231067</v>
      </c>
      <c r="K245">
        <f t="shared" si="41"/>
        <v>2.0651710013801159E-7</v>
      </c>
      <c r="L245" s="8">
        <f t="shared" si="42"/>
        <v>43869479.698139332</v>
      </c>
      <c r="M245" s="4">
        <v>0.01</v>
      </c>
      <c r="N245" s="5">
        <f t="shared" si="43"/>
        <v>0.5</v>
      </c>
      <c r="O245" s="5">
        <f t="shared" si="44"/>
        <v>693854.23763593344</v>
      </c>
      <c r="P245" s="5"/>
      <c r="R245">
        <v>0.01</v>
      </c>
      <c r="S245">
        <f t="shared" si="36"/>
        <v>1.4583333333333334E-2</v>
      </c>
      <c r="T245">
        <f>IFERROR(-PMT(S245,$E$3-A245,AB244),0)</f>
        <v>1.4085212684886572</v>
      </c>
      <c r="U245" s="5">
        <f>S245*AB244</f>
        <v>0.94655669360974837</v>
      </c>
      <c r="V245" s="5">
        <f t="shared" si="45"/>
        <v>0.46196457487890885</v>
      </c>
      <c r="W245">
        <v>0.01</v>
      </c>
      <c r="X245">
        <v>0.03</v>
      </c>
      <c r="Y245">
        <v>0.03</v>
      </c>
      <c r="Z245" s="5">
        <f t="shared" si="46"/>
        <v>1.9472023411400536</v>
      </c>
      <c r="AA245" s="4">
        <f>(AB244-V245)*X245</f>
        <v>1.9333434038936863</v>
      </c>
      <c r="AB245" s="5">
        <f t="shared" si="47"/>
        <v>60.564234384755807</v>
      </c>
    </row>
    <row r="246" spans="1:28" x14ac:dyDescent="0.2">
      <c r="A246">
        <f t="shared" si="37"/>
        <v>239</v>
      </c>
      <c r="B246" s="6">
        <f>IFERROR(-PMT($E$2,$E$3-A245,J245),0)</f>
        <v>0.14823610269813797</v>
      </c>
      <c r="C246" s="7">
        <f>$E$2*J245</f>
        <v>5.6012199476996365E-2</v>
      </c>
      <c r="D246" s="6">
        <f t="shared" si="38"/>
        <v>9.2223903221141601E-2</v>
      </c>
      <c r="E246">
        <v>0.01</v>
      </c>
      <c r="F246">
        <v>0.03</v>
      </c>
      <c r="G246">
        <v>0.03</v>
      </c>
      <c r="H246" s="8">
        <f t="shared" si="39"/>
        <v>0.2717939319546932</v>
      </c>
      <c r="I246" s="7">
        <f>(J245-D246)*F246</f>
        <v>0.26902721485805897</v>
      </c>
      <c r="J246" s="7">
        <f t="shared" si="40"/>
        <v>8.4267526817892122</v>
      </c>
      <c r="K246">
        <f t="shared" si="41"/>
        <v>1.9572155607676883E-7</v>
      </c>
      <c r="L246" s="8">
        <f t="shared" si="42"/>
        <v>43054801.171128772</v>
      </c>
      <c r="M246" s="4">
        <v>0.01</v>
      </c>
      <c r="N246" s="5">
        <f t="shared" si="43"/>
        <v>-0.5</v>
      </c>
      <c r="O246" s="5">
        <f t="shared" si="44"/>
        <v>-814678.52701056097</v>
      </c>
      <c r="P246" s="5"/>
      <c r="R246">
        <v>0.01</v>
      </c>
      <c r="S246">
        <f t="shared" si="36"/>
        <v>1.4583333333333334E-2</v>
      </c>
      <c r="T246">
        <f>IFERROR(-PMT(S246,$E$3-A246,AB245),0)</f>
        <v>1.3237070879729476</v>
      </c>
      <c r="U246" s="5">
        <f>S246*AB245</f>
        <v>0.88322841811102215</v>
      </c>
      <c r="V246" s="5">
        <f t="shared" si="45"/>
        <v>0.44047866986192541</v>
      </c>
      <c r="W246">
        <v>0.01</v>
      </c>
      <c r="X246">
        <v>0.03</v>
      </c>
      <c r="Y246">
        <v>0.03</v>
      </c>
      <c r="Z246" s="5">
        <f t="shared" si="46"/>
        <v>1.8169270315426742</v>
      </c>
      <c r="AA246" s="4">
        <f>(AB245-V246)*X246</f>
        <v>1.8037126714468164</v>
      </c>
      <c r="AB246" s="5">
        <f t="shared" si="47"/>
        <v>56.503116011904389</v>
      </c>
    </row>
    <row r="247" spans="1:28" x14ac:dyDescent="0.2">
      <c r="A247">
        <f t="shared" si="37"/>
        <v>240</v>
      </c>
      <c r="B247" s="6">
        <f>IFERROR(-PMT($E$2,$E$3-A246,J246),0)</f>
        <v>0.13929620205248497</v>
      </c>
      <c r="C247" s="7">
        <f>$E$2*J246</f>
        <v>5.2098398455161808E-2</v>
      </c>
      <c r="D247" s="6">
        <f t="shared" si="38"/>
        <v>8.7197803597323154E-2</v>
      </c>
      <c r="E247">
        <v>0.01</v>
      </c>
      <c r="F247">
        <v>0.03</v>
      </c>
      <c r="G247">
        <v>0.03</v>
      </c>
      <c r="H247" s="8">
        <f t="shared" si="39"/>
        <v>0.25280258045367637</v>
      </c>
      <c r="I247" s="7">
        <f>(J246-D247)*F247</f>
        <v>0.25018664634575666</v>
      </c>
      <c r="J247" s="7">
        <f t="shared" si="40"/>
        <v>7.8365656513924558</v>
      </c>
      <c r="K247">
        <f t="shared" si="41"/>
        <v>1.791349563979929E-7</v>
      </c>
      <c r="L247" s="8">
        <f t="shared" si="42"/>
        <v>43746713.701046571</v>
      </c>
      <c r="M247" s="4">
        <v>0.01</v>
      </c>
      <c r="N247" s="5">
        <f t="shared" si="43"/>
        <v>0.5</v>
      </c>
      <c r="O247" s="5">
        <f t="shared" si="44"/>
        <v>691912.52991779929</v>
      </c>
      <c r="P247" s="5"/>
      <c r="R247">
        <v>0.01</v>
      </c>
      <c r="S247">
        <f t="shared" si="36"/>
        <v>1.4583333333333334E-2</v>
      </c>
      <c r="T247">
        <f>IFERROR(-PMT(S247,$E$3-A247,AB246),0)</f>
        <v>1.2439937304014375</v>
      </c>
      <c r="U247" s="5">
        <f>S247*AB246</f>
        <v>0.82400377517360568</v>
      </c>
      <c r="V247" s="5">
        <f t="shared" si="45"/>
        <v>0.41998995522783178</v>
      </c>
      <c r="W247">
        <v>0.01</v>
      </c>
      <c r="X247">
        <v>0.03</v>
      </c>
      <c r="Y247">
        <v>0.03</v>
      </c>
      <c r="Z247" s="5">
        <f t="shared" si="46"/>
        <v>1.6950934803571316</v>
      </c>
      <c r="AA247" s="4">
        <f>(AB246-V247)*X247</f>
        <v>1.6824937817002965</v>
      </c>
      <c r="AB247" s="5">
        <f t="shared" si="47"/>
        <v>52.70553879461913</v>
      </c>
    </row>
    <row r="248" spans="1:28" x14ac:dyDescent="0.2">
      <c r="A248">
        <f t="shared" si="37"/>
        <v>241</v>
      </c>
      <c r="B248" s="6">
        <f>IFERROR(-PMT($E$2,$E$3-A247,J247),0)</f>
        <v>0.13089473578841646</v>
      </c>
      <c r="C248" s="7">
        <f>$E$2*J247</f>
        <v>4.8449567139733862E-2</v>
      </c>
      <c r="D248" s="6">
        <f t="shared" si="38"/>
        <v>8.2445168648682593E-2</v>
      </c>
      <c r="E248">
        <v>0.01</v>
      </c>
      <c r="F248">
        <v>0.03</v>
      </c>
      <c r="G248">
        <v>0.03</v>
      </c>
      <c r="H248" s="8">
        <f t="shared" si="39"/>
        <v>0.23509696954177367</v>
      </c>
      <c r="I248" s="7">
        <f>(J247-D248)*F248</f>
        <v>0.2326236144823132</v>
      </c>
      <c r="J248" s="7">
        <f t="shared" si="40"/>
        <v>7.2863998987196865</v>
      </c>
      <c r="K248">
        <f t="shared" si="41"/>
        <v>1.6971040293886077E-7</v>
      </c>
      <c r="L248" s="8">
        <f t="shared" si="42"/>
        <v>42934315.000976443</v>
      </c>
      <c r="M248" s="4">
        <v>0.01</v>
      </c>
      <c r="N248" s="5">
        <f t="shared" si="43"/>
        <v>-0.5</v>
      </c>
      <c r="O248" s="5">
        <f t="shared" si="44"/>
        <v>-812398.70007012982</v>
      </c>
      <c r="P248" s="5"/>
      <c r="R248">
        <v>0.01</v>
      </c>
      <c r="S248">
        <f t="shared" si="36"/>
        <v>1.4583333333333334E-2</v>
      </c>
      <c r="T248">
        <f>IFERROR(-PMT(S248,$E$3-A248,AB247),0)</f>
        <v>1.1690746295361072</v>
      </c>
      <c r="U248" s="5">
        <f>S248*AB247</f>
        <v>0.7686224407548623</v>
      </c>
      <c r="V248" s="5">
        <f t="shared" si="45"/>
        <v>0.40045218878124489</v>
      </c>
      <c r="W248">
        <v>0.01</v>
      </c>
      <c r="X248">
        <v>0.03</v>
      </c>
      <c r="Y248">
        <v>0.03</v>
      </c>
      <c r="Z248" s="5">
        <f t="shared" si="46"/>
        <v>1.5811661638385739</v>
      </c>
      <c r="AA248" s="4">
        <f>(AB247-V248)*X248</f>
        <v>1.5691525981751364</v>
      </c>
      <c r="AB248" s="5">
        <f t="shared" si="47"/>
        <v>49.154767843824175</v>
      </c>
    </row>
    <row r="249" spans="1:28" x14ac:dyDescent="0.2">
      <c r="A249">
        <f t="shared" si="37"/>
        <v>242</v>
      </c>
      <c r="B249" s="6">
        <f>IFERROR(-PMT($E$2,$E$3-A248,J248),0)</f>
        <v>0.12299929975477703</v>
      </c>
      <c r="C249" s="7">
        <f>$E$2*J248</f>
        <v>4.5048167373834463E-2</v>
      </c>
      <c r="D249" s="6">
        <f t="shared" si="38"/>
        <v>7.7951132380942562E-2</v>
      </c>
      <c r="E249">
        <v>0.01</v>
      </c>
      <c r="F249">
        <v>0.03</v>
      </c>
      <c r="G249">
        <v>0.03</v>
      </c>
      <c r="H249" s="8">
        <f t="shared" si="39"/>
        <v>0.2185919969615906</v>
      </c>
      <c r="I249" s="7">
        <f>(J248-D249)*F249</f>
        <v>0.21625346299016232</v>
      </c>
      <c r="J249" s="7">
        <f t="shared" si="40"/>
        <v>6.7736033063869909</v>
      </c>
      <c r="K249">
        <f t="shared" si="41"/>
        <v>1.5527136627834436E-7</v>
      </c>
      <c r="L249" s="8">
        <f t="shared" si="42"/>
        <v>43624291.256923802</v>
      </c>
      <c r="M249" s="4">
        <v>0.01</v>
      </c>
      <c r="N249" s="5">
        <f t="shared" si="43"/>
        <v>0.5</v>
      </c>
      <c r="O249" s="5">
        <f t="shared" si="44"/>
        <v>689976.25594735739</v>
      </c>
      <c r="P249" s="5"/>
      <c r="R249">
        <v>0.01</v>
      </c>
      <c r="S249">
        <f t="shared" si="36"/>
        <v>1.4583333333333334E-2</v>
      </c>
      <c r="T249">
        <f>IFERROR(-PMT(S249,$E$3-A249,AB248),0)</f>
        <v>1.0986616357220262</v>
      </c>
      <c r="U249" s="5">
        <f>S249*AB248</f>
        <v>0.71684036438910259</v>
      </c>
      <c r="V249" s="5">
        <f t="shared" si="45"/>
        <v>0.38182127133292365</v>
      </c>
      <c r="W249">
        <v>0.01</v>
      </c>
      <c r="X249">
        <v>0.03</v>
      </c>
      <c r="Y249">
        <v>0.03</v>
      </c>
      <c r="Z249" s="5">
        <f t="shared" si="46"/>
        <v>1.4746430353147253</v>
      </c>
      <c r="AA249" s="4">
        <f>(AB248-V249)*X249</f>
        <v>1.4631883971747375</v>
      </c>
      <c r="AB249" s="5">
        <f t="shared" si="47"/>
        <v>45.835115140001783</v>
      </c>
    </row>
    <row r="250" spans="1:28" x14ac:dyDescent="0.2">
      <c r="A250">
        <f t="shared" si="37"/>
        <v>243</v>
      </c>
      <c r="B250" s="6">
        <f>IFERROR(-PMT($E$2,$E$3-A249,J249),0)</f>
        <v>0.11557943886523703</v>
      </c>
      <c r="C250" s="7">
        <f>$E$2*J249</f>
        <v>4.1877802441737576E-2</v>
      </c>
      <c r="D250" s="6">
        <f t="shared" si="38"/>
        <v>7.3701636423499445E-2</v>
      </c>
      <c r="E250">
        <v>0.01</v>
      </c>
      <c r="F250">
        <v>0.03</v>
      </c>
      <c r="G250">
        <v>0.03</v>
      </c>
      <c r="H250" s="8">
        <f t="shared" si="39"/>
        <v>0.20320809919160973</v>
      </c>
      <c r="I250" s="7">
        <f>(J249-D250)*F250</f>
        <v>0.20099705009890473</v>
      </c>
      <c r="J250" s="7">
        <f t="shared" si="40"/>
        <v>6.2956965206729771</v>
      </c>
      <c r="K250">
        <f t="shared" si="41"/>
        <v>1.4704704326386233E-7</v>
      </c>
      <c r="L250" s="8">
        <f t="shared" si="42"/>
        <v>42814166.003840901</v>
      </c>
      <c r="M250" s="4">
        <v>0.01</v>
      </c>
      <c r="N250" s="5">
        <f t="shared" si="43"/>
        <v>-0.5</v>
      </c>
      <c r="O250" s="5">
        <f t="shared" si="44"/>
        <v>-810125.2530829024</v>
      </c>
      <c r="P250" s="5"/>
      <c r="R250">
        <v>0.01</v>
      </c>
      <c r="S250">
        <f t="shared" si="36"/>
        <v>1.4583333333333334E-2</v>
      </c>
      <c r="T250">
        <f>IFERROR(-PMT(S250,$E$3-A250,AB249),0)</f>
        <v>1.0324839098735958</v>
      </c>
      <c r="U250" s="5">
        <f>S250*AB249</f>
        <v>0.66842876245835936</v>
      </c>
      <c r="V250" s="5">
        <f t="shared" si="45"/>
        <v>0.36405514741523648</v>
      </c>
      <c r="W250">
        <v>0.01</v>
      </c>
      <c r="X250">
        <v>0.03</v>
      </c>
      <c r="Y250">
        <v>0.03</v>
      </c>
      <c r="Z250" s="5">
        <f t="shared" si="46"/>
        <v>1.3750534542000534</v>
      </c>
      <c r="AA250" s="4">
        <f>(AB249-V250)*X250</f>
        <v>1.3641317997775964</v>
      </c>
      <c r="AB250" s="5">
        <f t="shared" si="47"/>
        <v>42.731874738608894</v>
      </c>
    </row>
    <row r="251" spans="1:28" x14ac:dyDescent="0.2">
      <c r="A251">
        <f t="shared" si="37"/>
        <v>244</v>
      </c>
      <c r="B251" s="6">
        <f>IFERROR(-PMT($E$2,$E$3-A250,J250),0)</f>
        <v>0.10860652991182974</v>
      </c>
      <c r="C251" s="7">
        <f>$E$2*J250</f>
        <v>3.8923143739060681E-2</v>
      </c>
      <c r="D251" s="6">
        <f t="shared" si="38"/>
        <v>6.9683386172769063E-2</v>
      </c>
      <c r="E251">
        <v>0.01</v>
      </c>
      <c r="F251">
        <v>0.03</v>
      </c>
      <c r="G251">
        <v>0.03</v>
      </c>
      <c r="H251" s="8">
        <f t="shared" si="39"/>
        <v>0.1888708956201893</v>
      </c>
      <c r="I251" s="7">
        <f>(J250-D251)*F251</f>
        <v>0.18678039403500624</v>
      </c>
      <c r="J251" s="7">
        <f t="shared" si="40"/>
        <v>5.850361844845013</v>
      </c>
      <c r="K251">
        <f t="shared" si="41"/>
        <v>1.3448424013356545E-7</v>
      </c>
      <c r="L251" s="8">
        <f t="shared" si="42"/>
        <v>43502211.404359505</v>
      </c>
      <c r="M251" s="4">
        <v>0.01</v>
      </c>
      <c r="N251" s="5">
        <f t="shared" si="43"/>
        <v>0.5</v>
      </c>
      <c r="O251" s="5">
        <f t="shared" si="44"/>
        <v>688045.40051860479</v>
      </c>
      <c r="P251" s="5"/>
      <c r="R251">
        <v>0.01</v>
      </c>
      <c r="S251">
        <f t="shared" si="36"/>
        <v>1.4583333333333334E-2</v>
      </c>
      <c r="T251">
        <f>IFERROR(-PMT(S251,$E$3-A251,AB250),0)</f>
        <v>0.9702868838672517</v>
      </c>
      <c r="U251" s="5">
        <f>S251*AB250</f>
        <v>0.62317317327137967</v>
      </c>
      <c r="V251" s="5">
        <f t="shared" si="45"/>
        <v>0.34711371059587204</v>
      </c>
      <c r="W251">
        <v>0.01</v>
      </c>
      <c r="X251">
        <v>0.03</v>
      </c>
      <c r="Y251">
        <v>0.03</v>
      </c>
      <c r="Z251" s="5">
        <f t="shared" si="46"/>
        <v>1.2819562421582669</v>
      </c>
      <c r="AA251" s="4">
        <f>(AB250-V251)*X251</f>
        <v>1.2715428308403907</v>
      </c>
      <c r="AB251" s="5">
        <f t="shared" si="47"/>
        <v>39.831261955014369</v>
      </c>
    </row>
    <row r="252" spans="1:28" x14ac:dyDescent="0.2">
      <c r="A252">
        <f t="shared" si="37"/>
        <v>245</v>
      </c>
      <c r="B252" s="6">
        <f>IFERROR(-PMT($E$2,$E$3-A251,J251),0)</f>
        <v>0.1020536714219754</v>
      </c>
      <c r="C252" s="7">
        <f>$E$2*J251</f>
        <v>3.6169862105754298E-2</v>
      </c>
      <c r="D252" s="6">
        <f t="shared" si="38"/>
        <v>6.5883809316221092E-2</v>
      </c>
      <c r="E252">
        <v>0.01</v>
      </c>
      <c r="F252">
        <v>0.03</v>
      </c>
      <c r="G252">
        <v>0.03</v>
      </c>
      <c r="H252" s="8">
        <f t="shared" si="39"/>
        <v>0.17551085534535038</v>
      </c>
      <c r="I252" s="7">
        <f>(J251-D252)*F252</f>
        <v>0.17353434106586374</v>
      </c>
      <c r="J252" s="7">
        <f t="shared" si="40"/>
        <v>5.4354328391175777</v>
      </c>
      <c r="K252">
        <f t="shared" si="41"/>
        <v>1.2731034497820801E-7</v>
      </c>
      <c r="L252" s="8">
        <f t="shared" si="42"/>
        <v>42694353.236164525</v>
      </c>
      <c r="M252" s="4">
        <v>0.01</v>
      </c>
      <c r="N252" s="5">
        <f t="shared" si="43"/>
        <v>-0.5</v>
      </c>
      <c r="O252" s="5">
        <f t="shared" si="44"/>
        <v>-807858.16819497827</v>
      </c>
      <c r="P252" s="5"/>
      <c r="R252">
        <v>0.01</v>
      </c>
      <c r="S252">
        <f t="shared" si="36"/>
        <v>1.4583333333333334E-2</v>
      </c>
      <c r="T252">
        <f>IFERROR(-PMT(S252,$E$3-A252,AB251),0)</f>
        <v>0.91183128335412722</v>
      </c>
      <c r="U252" s="5">
        <f>S252*AB251</f>
        <v>0.58087257017729288</v>
      </c>
      <c r="V252" s="5">
        <f t="shared" si="45"/>
        <v>0.33095871317683434</v>
      </c>
      <c r="W252">
        <v>0.01</v>
      </c>
      <c r="X252">
        <v>0.03</v>
      </c>
      <c r="Y252">
        <v>0.03</v>
      </c>
      <c r="Z252" s="5">
        <f t="shared" si="46"/>
        <v>1.1949378586504311</v>
      </c>
      <c r="AA252" s="4">
        <f>(AB251-V252)*X252</f>
        <v>1.1850090972551259</v>
      </c>
      <c r="AB252" s="5">
        <f t="shared" si="47"/>
        <v>37.120356285931976</v>
      </c>
    </row>
    <row r="253" spans="1:28" x14ac:dyDescent="0.2">
      <c r="A253">
        <f t="shared" si="37"/>
        <v>246</v>
      </c>
      <c r="B253" s="6">
        <f>IFERROR(-PMT($E$2,$E$3-A252,J252),0)</f>
        <v>9.5895580135747088E-2</v>
      </c>
      <c r="C253" s="7">
        <f>$E$2*J252</f>
        <v>3.3604563527844425E-2</v>
      </c>
      <c r="D253" s="6">
        <f t="shared" si="38"/>
        <v>6.2291016607902663E-2</v>
      </c>
      <c r="E253">
        <v>0.01</v>
      </c>
      <c r="F253">
        <v>0.03</v>
      </c>
      <c r="G253">
        <v>0.03</v>
      </c>
      <c r="H253" s="8">
        <f t="shared" si="39"/>
        <v>0.16306298517352733</v>
      </c>
      <c r="I253" s="7">
        <f>(J252-D253)*F253</f>
        <v>0.16119425467529025</v>
      </c>
      <c r="J253" s="7">
        <f t="shared" si="40"/>
        <v>5.0488845826608566</v>
      </c>
      <c r="K253">
        <f t="shared" si="41"/>
        <v>1.1638611135411512E-7</v>
      </c>
      <c r="L253" s="8">
        <f t="shared" si="42"/>
        <v>43380473.184632614</v>
      </c>
      <c r="M253" s="4">
        <v>0.01</v>
      </c>
      <c r="N253" s="5">
        <f t="shared" si="43"/>
        <v>0.5</v>
      </c>
      <c r="O253" s="5">
        <f t="shared" si="44"/>
        <v>686119.94846809097</v>
      </c>
      <c r="P253" s="5"/>
      <c r="R253">
        <v>0.01</v>
      </c>
      <c r="S253">
        <f t="shared" si="36"/>
        <v>1.4583333333333334E-2</v>
      </c>
      <c r="T253">
        <f>IFERROR(-PMT(S253,$E$3-A253,AB252),0)</f>
        <v>0.85689220924546061</v>
      </c>
      <c r="U253" s="5">
        <f>S253*AB252</f>
        <v>0.54133852916984138</v>
      </c>
      <c r="V253" s="5">
        <f t="shared" si="45"/>
        <v>0.31555368007561924</v>
      </c>
      <c r="W253">
        <v>0.01</v>
      </c>
      <c r="X253">
        <v>0.03</v>
      </c>
      <c r="Y253">
        <v>0.03</v>
      </c>
      <c r="Z253" s="5">
        <f t="shared" si="46"/>
        <v>1.1136106885779593</v>
      </c>
      <c r="AA253" s="4">
        <f>(AB252-V253)*X253</f>
        <v>1.1041440781756908</v>
      </c>
      <c r="AB253" s="5">
        <f t="shared" si="47"/>
        <v>34.587047839102709</v>
      </c>
    </row>
    <row r="254" spans="1:28" x14ac:dyDescent="0.2">
      <c r="A254">
        <f t="shared" si="37"/>
        <v>247</v>
      </c>
      <c r="B254" s="6">
        <f>IFERROR(-PMT($E$2,$E$3-A253,J253),0)</f>
        <v>9.0108493705559595E-2</v>
      </c>
      <c r="C254" s="7">
        <f>$E$2*J253</f>
        <v>3.1214728932300748E-2</v>
      </c>
      <c r="D254" s="6">
        <f t="shared" si="38"/>
        <v>5.8893764773258847E-2</v>
      </c>
      <c r="E254">
        <v>0.01</v>
      </c>
      <c r="F254">
        <v>0.03</v>
      </c>
      <c r="G254">
        <v>0.03</v>
      </c>
      <c r="H254" s="8">
        <f t="shared" si="39"/>
        <v>0.15146653747982569</v>
      </c>
      <c r="I254" s="7">
        <f>(J253-D254)*F254</f>
        <v>0.14969972453662792</v>
      </c>
      <c r="J254" s="7">
        <f t="shared" si="40"/>
        <v>4.6888245558711432</v>
      </c>
      <c r="K254">
        <f t="shared" si="41"/>
        <v>1.1013125634540222E-7</v>
      </c>
      <c r="L254" s="8">
        <f t="shared" si="42"/>
        <v>42574875.757030196</v>
      </c>
      <c r="M254" s="4">
        <v>0.01</v>
      </c>
      <c r="N254" s="5">
        <f t="shared" si="43"/>
        <v>-0.5</v>
      </c>
      <c r="O254" s="5">
        <f t="shared" si="44"/>
        <v>-805597.4276024201</v>
      </c>
      <c r="P254" s="5"/>
      <c r="R254">
        <v>0.01</v>
      </c>
      <c r="S254">
        <f t="shared" si="36"/>
        <v>1.4583333333333334E-2</v>
      </c>
      <c r="T254">
        <f>IFERROR(-PMT(S254,$E$3-A254,AB253),0)</f>
        <v>0.8052582743484481</v>
      </c>
      <c r="U254" s="5">
        <f>S254*AB253</f>
        <v>0.50439444765358121</v>
      </c>
      <c r="V254" s="5">
        <f t="shared" si="45"/>
        <v>0.30086382669486689</v>
      </c>
      <c r="W254">
        <v>0.01</v>
      </c>
      <c r="X254">
        <v>0.03</v>
      </c>
      <c r="Y254">
        <v>0.03</v>
      </c>
      <c r="Z254" s="5">
        <f t="shared" si="46"/>
        <v>1.0376114351730812</v>
      </c>
      <c r="AA254" s="4">
        <f>(AB253-V254)*X254</f>
        <v>1.0285855203722354</v>
      </c>
      <c r="AB254" s="5">
        <f t="shared" si="47"/>
        <v>32.219987056862529</v>
      </c>
    </row>
    <row r="255" spans="1:28" x14ac:dyDescent="0.2">
      <c r="A255">
        <f t="shared" si="37"/>
        <v>248</v>
      </c>
      <c r="B255" s="6">
        <f>IFERROR(-PMT($E$2,$E$3-A254,J254),0)</f>
        <v>8.4670079244363317E-2</v>
      </c>
      <c r="C255" s="7">
        <f>$E$2*J254</f>
        <v>2.8988657816673345E-2</v>
      </c>
      <c r="D255" s="6">
        <f t="shared" si="38"/>
        <v>5.5681421427689975E-2</v>
      </c>
      <c r="E255">
        <v>0.01</v>
      </c>
      <c r="F255">
        <v>0.03</v>
      </c>
      <c r="G255">
        <v>0.03</v>
      </c>
      <c r="H255" s="8">
        <f t="shared" si="39"/>
        <v>0.1406647366761343</v>
      </c>
      <c r="I255" s="7">
        <f>(J254-D255)*F255</f>
        <v>0.1389942940333036</v>
      </c>
      <c r="J255" s="7">
        <f t="shared" si="40"/>
        <v>4.3534841037340151</v>
      </c>
      <c r="K255">
        <f t="shared" si="41"/>
        <v>1.0063747408270853E-7</v>
      </c>
      <c r="L255" s="8">
        <f t="shared" si="42"/>
        <v>43259075.641704999</v>
      </c>
      <c r="M255" s="4">
        <v>0.01</v>
      </c>
      <c r="N255" s="5">
        <f t="shared" si="43"/>
        <v>0.5</v>
      </c>
      <c r="O255" s="5">
        <f t="shared" si="44"/>
        <v>684199.88467479974</v>
      </c>
      <c r="P255" s="5"/>
      <c r="R255">
        <v>0.01</v>
      </c>
      <c r="S255">
        <f t="shared" si="36"/>
        <v>1.4583333333333334E-2</v>
      </c>
      <c r="T255">
        <f>IFERROR(-PMT(S255,$E$3-A255,AB254),0)</f>
        <v>0.75673079184166592</v>
      </c>
      <c r="U255" s="5">
        <f>S255*AB254</f>
        <v>0.46987481124591191</v>
      </c>
      <c r="V255" s="5">
        <f t="shared" si="45"/>
        <v>0.28685598059575401</v>
      </c>
      <c r="W255">
        <v>0.01</v>
      </c>
      <c r="X255">
        <v>0.03</v>
      </c>
      <c r="Y255">
        <v>0.03</v>
      </c>
      <c r="Z255" s="5">
        <f t="shared" si="46"/>
        <v>0.96659961170587583</v>
      </c>
      <c r="AA255" s="4">
        <f>(AB254-V255)*X255</f>
        <v>0.95799393228800322</v>
      </c>
      <c r="AB255" s="5">
        <f t="shared" si="47"/>
        <v>30.008537532272896</v>
      </c>
    </row>
    <row r="256" spans="1:28" x14ac:dyDescent="0.2">
      <c r="A256">
        <f t="shared" si="37"/>
        <v>249</v>
      </c>
      <c r="B256" s="6">
        <f>IFERROR(-PMT($E$2,$E$3-A255,J255),0)</f>
        <v>7.9559347370888767E-2</v>
      </c>
      <c r="C256" s="7">
        <f>$E$2*J255</f>
        <v>2.6915415471335552E-2</v>
      </c>
      <c r="D256" s="6">
        <f t="shared" si="38"/>
        <v>5.2643931899553215E-2</v>
      </c>
      <c r="E256">
        <v>0.01</v>
      </c>
      <c r="F256">
        <v>0.03</v>
      </c>
      <c r="G256">
        <v>0.03</v>
      </c>
      <c r="H256" s="8">
        <f t="shared" si="39"/>
        <v>0.13060452311202045</v>
      </c>
      <c r="I256" s="7">
        <f>(J255-D256)*F256</f>
        <v>0.12902520515503385</v>
      </c>
      <c r="J256" s="7">
        <f t="shared" si="40"/>
        <v>4.0412104435674081</v>
      </c>
      <c r="K256">
        <f t="shared" si="41"/>
        <v>9.5186449353309238E-8</v>
      </c>
      <c r="L256" s="8">
        <f t="shared" si="42"/>
        <v>42455732.628153883</v>
      </c>
      <c r="M256" s="4">
        <v>0.01</v>
      </c>
      <c r="N256" s="5">
        <f t="shared" si="43"/>
        <v>-0.5</v>
      </c>
      <c r="O256" s="5">
        <f t="shared" si="44"/>
        <v>-803343.01355111401</v>
      </c>
      <c r="P256" s="5"/>
      <c r="R256">
        <v>0.01</v>
      </c>
      <c r="S256">
        <f t="shared" si="36"/>
        <v>1.4583333333333334E-2</v>
      </c>
      <c r="T256">
        <f>IFERROR(-PMT(S256,$E$3-A256,AB255),0)</f>
        <v>0.71112301247792331</v>
      </c>
      <c r="U256" s="5">
        <f>S256*AB255</f>
        <v>0.43762450567897976</v>
      </c>
      <c r="V256" s="5">
        <f t="shared" si="45"/>
        <v>0.27349850679894355</v>
      </c>
      <c r="W256">
        <v>0.01</v>
      </c>
      <c r="X256">
        <v>0.03</v>
      </c>
      <c r="Y256">
        <v>0.03</v>
      </c>
      <c r="Z256" s="5">
        <f t="shared" si="46"/>
        <v>0.90025612596818683</v>
      </c>
      <c r="AA256" s="4">
        <f>(AB255-V256)*X256</f>
        <v>0.89205117076421858</v>
      </c>
      <c r="AB256" s="5">
        <f t="shared" si="47"/>
        <v>27.942731728741546</v>
      </c>
    </row>
    <row r="257" spans="1:28" x14ac:dyDescent="0.2">
      <c r="A257">
        <f t="shared" si="37"/>
        <v>250</v>
      </c>
      <c r="B257" s="6">
        <f>IFERROR(-PMT($E$2,$E$3-A256,J256),0)</f>
        <v>7.4756571421603135E-2</v>
      </c>
      <c r="C257" s="7">
        <f>$E$2*J256</f>
        <v>2.4984783567355503E-2</v>
      </c>
      <c r="D257" s="6">
        <f t="shared" si="38"/>
        <v>4.9771787854247629E-2</v>
      </c>
      <c r="E257">
        <v>0.01</v>
      </c>
      <c r="F257">
        <v>0.03</v>
      </c>
      <c r="G257">
        <v>0.03</v>
      </c>
      <c r="H257" s="8">
        <f t="shared" si="39"/>
        <v>0.12123631330702224</v>
      </c>
      <c r="I257" s="7">
        <f>(J256-D257)*F257</f>
        <v>0.11974315967139482</v>
      </c>
      <c r="J257" s="7">
        <f t="shared" si="40"/>
        <v>3.7504591827347435</v>
      </c>
      <c r="K257">
        <f t="shared" si="41"/>
        <v>8.6940925245838386E-8</v>
      </c>
      <c r="L257" s="8">
        <f t="shared" si="42"/>
        <v>43138017.822213911</v>
      </c>
      <c r="M257" s="4">
        <v>0.01</v>
      </c>
      <c r="N257" s="5">
        <f t="shared" si="43"/>
        <v>0.5</v>
      </c>
      <c r="O257" s="5">
        <f t="shared" si="44"/>
        <v>682285.19406003016</v>
      </c>
      <c r="P257" s="5"/>
      <c r="R257">
        <v>0.01</v>
      </c>
      <c r="S257">
        <f t="shared" si="36"/>
        <v>1.4583333333333334E-2</v>
      </c>
      <c r="T257">
        <f>IFERROR(-PMT(S257,$E$3-A257,AB256),0)</f>
        <v>0.66825940758920588</v>
      </c>
      <c r="U257" s="5">
        <f>S257*AB256</f>
        <v>0.40749817104414754</v>
      </c>
      <c r="V257" s="5">
        <f t="shared" si="45"/>
        <v>0.26076123654505834</v>
      </c>
      <c r="W257">
        <v>0.01</v>
      </c>
      <c r="X257">
        <v>0.03</v>
      </c>
      <c r="Y257">
        <v>0.03</v>
      </c>
      <c r="Z257" s="5">
        <f t="shared" si="46"/>
        <v>0.8382819518622463</v>
      </c>
      <c r="AA257" s="4">
        <f>(AB256-V257)*X257</f>
        <v>0.83045911476589462</v>
      </c>
      <c r="AB257" s="5">
        <f t="shared" si="47"/>
        <v>26.013229425568348</v>
      </c>
    </row>
    <row r="258" spans="1:28" x14ac:dyDescent="0.2">
      <c r="A258">
        <f t="shared" si="37"/>
        <v>251</v>
      </c>
      <c r="B258" s="6">
        <f>IFERROR(-PMT($E$2,$E$3-A257,J257),0)</f>
        <v>7.024321151888592E-2</v>
      </c>
      <c r="C258" s="7">
        <f>$E$2*J257</f>
        <v>2.3187213897257555E-2</v>
      </c>
      <c r="D258" s="6">
        <f t="shared" si="38"/>
        <v>4.7055997621628362E-2</v>
      </c>
      <c r="E258">
        <v>0.01</v>
      </c>
      <c r="F258">
        <v>0.03</v>
      </c>
      <c r="G258">
        <v>0.03</v>
      </c>
      <c r="H258" s="8">
        <f t="shared" si="39"/>
        <v>0.11251377548204231</v>
      </c>
      <c r="I258" s="7">
        <f>(J257-D258)*F258</f>
        <v>0.11110209555339345</v>
      </c>
      <c r="J258" s="7">
        <f t="shared" si="40"/>
        <v>3.4797873140776794</v>
      </c>
      <c r="K258">
        <f t="shared" si="41"/>
        <v>8.2192730944484114E-8</v>
      </c>
      <c r="L258" s="8">
        <f t="shared" si="42"/>
        <v>42336922.913877279</v>
      </c>
      <c r="M258" s="4">
        <v>0.01</v>
      </c>
      <c r="N258" s="5">
        <f t="shared" si="43"/>
        <v>-0.5</v>
      </c>
      <c r="O258" s="5">
        <f t="shared" si="44"/>
        <v>-801094.90833662951</v>
      </c>
      <c r="P258" s="5"/>
      <c r="R258">
        <v>0.01</v>
      </c>
      <c r="S258">
        <f t="shared" si="36"/>
        <v>1.4583333333333334E-2</v>
      </c>
      <c r="T258">
        <f>IFERROR(-PMT(S258,$E$3-A258,AB257),0)</f>
        <v>0.62797499514396249</v>
      </c>
      <c r="U258" s="5">
        <f>S258*AB257</f>
        <v>0.37935959578953843</v>
      </c>
      <c r="V258" s="5">
        <f t="shared" si="45"/>
        <v>0.24861539935442406</v>
      </c>
      <c r="W258">
        <v>0.01</v>
      </c>
      <c r="X258">
        <v>0.03</v>
      </c>
      <c r="Y258">
        <v>0.03</v>
      </c>
      <c r="Z258" s="5">
        <f t="shared" si="46"/>
        <v>0.78039688276705044</v>
      </c>
      <c r="AA258" s="4">
        <f>(AB257-V258)*X258</f>
        <v>0.77293842078641772</v>
      </c>
      <c r="AB258" s="5">
        <f t="shared" si="47"/>
        <v>24.211278722660456</v>
      </c>
    </row>
    <row r="259" spans="1:28" x14ac:dyDescent="0.2">
      <c r="A259">
        <f t="shared" si="37"/>
        <v>252</v>
      </c>
      <c r="B259" s="6">
        <f>IFERROR(-PMT($E$2,$E$3-A258,J258),0)</f>
        <v>6.6001843203585334E-2</v>
      </c>
      <c r="C259" s="7">
        <f>$E$2*J258</f>
        <v>2.1513785069285255E-2</v>
      </c>
      <c r="D259" s="6">
        <f t="shared" si="38"/>
        <v>4.4488058134300082E-2</v>
      </c>
      <c r="E259">
        <v>0.01</v>
      </c>
      <c r="F259">
        <v>0.03</v>
      </c>
      <c r="G259">
        <v>0.03</v>
      </c>
      <c r="H259" s="8">
        <f t="shared" si="39"/>
        <v>0.10439361942233037</v>
      </c>
      <c r="I259" s="7">
        <f>(J258-D259)*F259</f>
        <v>0.10305897767830138</v>
      </c>
      <c r="J259" s="7">
        <f t="shared" si="40"/>
        <v>3.2278466588427479</v>
      </c>
      <c r="K259">
        <f t="shared" si="41"/>
        <v>7.5036014597080879E-8</v>
      </c>
      <c r="L259" s="8">
        <f t="shared" si="42"/>
        <v>43017298.775464557</v>
      </c>
      <c r="M259" s="4">
        <v>0.01</v>
      </c>
      <c r="N259" s="5">
        <f t="shared" si="43"/>
        <v>0.5</v>
      </c>
      <c r="O259" s="5">
        <f t="shared" si="44"/>
        <v>680375.86158727773</v>
      </c>
      <c r="P259" s="5"/>
      <c r="R259">
        <v>0.01</v>
      </c>
      <c r="S259">
        <f t="shared" si="36"/>
        <v>1.4583333333333334E-2</v>
      </c>
      <c r="T259">
        <f>IFERROR(-PMT(S259,$E$3-A259,AB258),0)</f>
        <v>0.59011470627204421</v>
      </c>
      <c r="U259" s="5">
        <f>S259*AB258</f>
        <v>0.35308114803879831</v>
      </c>
      <c r="V259" s="5">
        <f t="shared" si="45"/>
        <v>0.2370335582332459</v>
      </c>
      <c r="W259">
        <v>0.01</v>
      </c>
      <c r="X259">
        <v>0.03</v>
      </c>
      <c r="Y259">
        <v>0.03</v>
      </c>
      <c r="Z259" s="5">
        <f t="shared" si="46"/>
        <v>0.72633836167981369</v>
      </c>
      <c r="AA259" s="4">
        <f>(AB258-V259)*X259</f>
        <v>0.71922735493281631</v>
      </c>
      <c r="AB259" s="5">
        <f t="shared" si="47"/>
        <v>22.528679447814579</v>
      </c>
    </row>
    <row r="260" spans="1:28" x14ac:dyDescent="0.2">
      <c r="A260">
        <f t="shared" si="37"/>
        <v>253</v>
      </c>
      <c r="B260" s="6">
        <f>IFERROR(-PMT($E$2,$E$3-A259,J259),0)</f>
        <v>6.2016090357650988E-2</v>
      </c>
      <c r="C260" s="7">
        <f>$E$2*J259</f>
        <v>1.9956161968295291E-2</v>
      </c>
      <c r="D260" s="6">
        <f t="shared" si="38"/>
        <v>4.2059928389355697E-2</v>
      </c>
      <c r="E260">
        <v>0.01</v>
      </c>
      <c r="F260">
        <v>0.03</v>
      </c>
      <c r="G260">
        <v>0.03</v>
      </c>
      <c r="H260" s="8">
        <f t="shared" si="39"/>
        <v>9.6835399765282437E-2</v>
      </c>
      <c r="I260" s="7">
        <f>(J259-D260)*F260</f>
        <v>9.5573601913601758E-2</v>
      </c>
      <c r="J260" s="7">
        <f t="shared" si="40"/>
        <v>2.993377728774508</v>
      </c>
      <c r="K260">
        <f t="shared" si="41"/>
        <v>7.09021301111109E-8</v>
      </c>
      <c r="L260" s="8">
        <f t="shared" si="42"/>
        <v>42218445.681160472</v>
      </c>
      <c r="M260" s="4">
        <v>0.01</v>
      </c>
      <c r="N260" s="5">
        <f t="shared" si="43"/>
        <v>-0.5</v>
      </c>
      <c r="O260" s="5">
        <f t="shared" si="44"/>
        <v>-798853.09430408117</v>
      </c>
      <c r="P260" s="5"/>
      <c r="R260">
        <v>0.01</v>
      </c>
      <c r="S260">
        <f t="shared" si="36"/>
        <v>1.4583333333333334E-2</v>
      </c>
      <c r="T260">
        <f>IFERROR(-PMT(S260,$E$3-A260,AB259),0)</f>
        <v>0.55453278982774479</v>
      </c>
      <c r="U260" s="5">
        <f>S260*AB259</f>
        <v>0.32854324194729595</v>
      </c>
      <c r="V260" s="5">
        <f t="shared" si="45"/>
        <v>0.22598954788044884</v>
      </c>
      <c r="W260">
        <v>0.01</v>
      </c>
      <c r="X260">
        <v>0.03</v>
      </c>
      <c r="Y260">
        <v>0.03</v>
      </c>
      <c r="Z260" s="5">
        <f t="shared" si="46"/>
        <v>0.67586038343443733</v>
      </c>
      <c r="AA260" s="4">
        <f>(AB259-V260)*X260</f>
        <v>0.66908069699802386</v>
      </c>
      <c r="AB260" s="5">
        <f t="shared" si="47"/>
        <v>20.957748819501671</v>
      </c>
    </row>
    <row r="261" spans="1:28" x14ac:dyDescent="0.2">
      <c r="A261">
        <f t="shared" si="37"/>
        <v>254</v>
      </c>
      <c r="B261" s="6">
        <f>IFERROR(-PMT($E$2,$E$3-A260,J260),0)</f>
        <v>5.827056215901829E-2</v>
      </c>
      <c r="C261" s="7">
        <f>$E$2*J260</f>
        <v>1.8506557808148399E-2</v>
      </c>
      <c r="D261" s="6">
        <f t="shared" si="38"/>
        <v>3.9764004350869894E-2</v>
      </c>
      <c r="E261">
        <v>0.01</v>
      </c>
      <c r="F261">
        <v>0.03</v>
      </c>
      <c r="G261">
        <v>0.03</v>
      </c>
      <c r="H261" s="8">
        <f t="shared" si="39"/>
        <v>8.9801331863235231E-2</v>
      </c>
      <c r="I261" s="7">
        <f>(J260-D261)*F261</f>
        <v>8.8608411732709141E-2</v>
      </c>
      <c r="J261" s="7">
        <f t="shared" si="40"/>
        <v>2.775203980827694</v>
      </c>
      <c r="K261">
        <f t="shared" si="41"/>
        <v>6.4694717921667314E-8</v>
      </c>
      <c r="L261" s="8">
        <f t="shared" si="42"/>
        <v>42896917.553422593</v>
      </c>
      <c r="M261" s="4">
        <v>0.01</v>
      </c>
      <c r="N261" s="5">
        <f t="shared" si="43"/>
        <v>0.5</v>
      </c>
      <c r="O261" s="5">
        <f t="shared" si="44"/>
        <v>678471.87226211699</v>
      </c>
      <c r="P261" s="5"/>
      <c r="R261">
        <v>0.01</v>
      </c>
      <c r="S261">
        <f t="shared" si="36"/>
        <v>1.4583333333333334E-2</v>
      </c>
      <c r="T261">
        <f>IFERROR(-PMT(S261,$E$3-A261,AB260),0)</f>
        <v>0.52109225270722648</v>
      </c>
      <c r="U261" s="5">
        <f>S261*AB260</f>
        <v>0.30563383695106605</v>
      </c>
      <c r="V261" s="5">
        <f t="shared" si="45"/>
        <v>0.21545841575616043</v>
      </c>
      <c r="W261">
        <v>0.01</v>
      </c>
      <c r="X261">
        <v>0.03</v>
      </c>
      <c r="Y261">
        <v>0.03</v>
      </c>
      <c r="Z261" s="5">
        <f t="shared" si="46"/>
        <v>0.62873246458505005</v>
      </c>
      <c r="AA261" s="4">
        <f>(AB260-V261)*X261</f>
        <v>0.62226871211236534</v>
      </c>
      <c r="AB261" s="5">
        <f t="shared" si="47"/>
        <v>19.491289227048096</v>
      </c>
    </row>
    <row r="262" spans="1:28" x14ac:dyDescent="0.2">
      <c r="A262">
        <f t="shared" si="37"/>
        <v>255</v>
      </c>
      <c r="B262" s="6">
        <f>IFERROR(-PMT($E$2,$E$3-A261,J261),0)</f>
        <v>5.4750793826410522E-2</v>
      </c>
      <c r="C262" s="7">
        <f>$E$2*J261</f>
        <v>1.715769861146722E-2</v>
      </c>
      <c r="D262" s="6">
        <f t="shared" si="38"/>
        <v>3.7593095214943306E-2</v>
      </c>
      <c r="E262">
        <v>0.01</v>
      </c>
      <c r="F262">
        <v>0.03</v>
      </c>
      <c r="G262">
        <v>0.03</v>
      </c>
      <c r="H262" s="8">
        <f t="shared" si="39"/>
        <v>8.3256119424830813E-2</v>
      </c>
      <c r="I262" s="7">
        <f>(J261-D262)*F262</f>
        <v>8.2128326568382523E-2</v>
      </c>
      <c r="J262" s="7">
        <f t="shared" si="40"/>
        <v>2.5722264396195373</v>
      </c>
      <c r="K262">
        <f t="shared" si="41"/>
        <v>6.1097579818802441E-8</v>
      </c>
      <c r="L262" s="8">
        <f t="shared" si="42"/>
        <v>42100299.999574602</v>
      </c>
      <c r="M262" s="4">
        <v>0.01</v>
      </c>
      <c r="N262" s="5">
        <f t="shared" si="43"/>
        <v>-0.5</v>
      </c>
      <c r="O262" s="5">
        <f t="shared" si="44"/>
        <v>-796617.55384798965</v>
      </c>
      <c r="P262" s="5"/>
      <c r="R262">
        <v>0.01</v>
      </c>
      <c r="S262">
        <f t="shared" si="36"/>
        <v>1.4583333333333334E-2</v>
      </c>
      <c r="T262">
        <f>IFERROR(-PMT(S262,$E$3-A262,AB261),0)</f>
        <v>0.48966433377369678</v>
      </c>
      <c r="U262" s="5">
        <f>S262*AB261</f>
        <v>0.28424796789445139</v>
      </c>
      <c r="V262" s="5">
        <f t="shared" si="45"/>
        <v>0.20541636587924539</v>
      </c>
      <c r="W262">
        <v>0.01</v>
      </c>
      <c r="X262">
        <v>0.03</v>
      </c>
      <c r="Y262">
        <v>0.03</v>
      </c>
      <c r="Z262" s="5">
        <f t="shared" si="46"/>
        <v>0.58473867681144287</v>
      </c>
      <c r="AA262" s="4">
        <f>(AB261-V262)*X262</f>
        <v>0.57857618583506554</v>
      </c>
      <c r="AB262" s="5">
        <f t="shared" si="47"/>
        <v>18.122557998522343</v>
      </c>
    </row>
    <row r="263" spans="1:28" x14ac:dyDescent="0.2">
      <c r="A263">
        <f t="shared" si="37"/>
        <v>256</v>
      </c>
      <c r="B263" s="6">
        <f>IFERROR(-PMT($E$2,$E$3-A262,J262),0)</f>
        <v>5.1443190926284403E-2</v>
      </c>
      <c r="C263" s="7">
        <f>$E$2*J262</f>
        <v>1.5902789962947791E-2</v>
      </c>
      <c r="D263" s="6">
        <f t="shared" si="38"/>
        <v>3.5540400963336612E-2</v>
      </c>
      <c r="E263">
        <v>0.01</v>
      </c>
      <c r="F263">
        <v>0.03</v>
      </c>
      <c r="G263">
        <v>0.03</v>
      </c>
      <c r="H263" s="8">
        <f t="shared" si="39"/>
        <v>7.7166793188586116E-2</v>
      </c>
      <c r="I263" s="7">
        <f>(J262-D263)*F263</f>
        <v>7.6100581159686029E-2</v>
      </c>
      <c r="J263" s="7">
        <f t="shared" si="40"/>
        <v>2.3834186643079289</v>
      </c>
      <c r="K263">
        <f t="shared" si="41"/>
        <v>5.5717458650329294E-8</v>
      </c>
      <c r="L263" s="8">
        <f t="shared" si="42"/>
        <v>42776873.210706688</v>
      </c>
      <c r="M263" s="4">
        <v>0.01</v>
      </c>
      <c r="N263" s="5">
        <f t="shared" si="43"/>
        <v>0.5</v>
      </c>
      <c r="O263" s="5">
        <f t="shared" si="44"/>
        <v>676573.21113208355</v>
      </c>
      <c r="P263" s="5"/>
      <c r="R263">
        <v>0.01</v>
      </c>
      <c r="S263">
        <f t="shared" si="36"/>
        <v>1.4583333333333334E-2</v>
      </c>
      <c r="T263">
        <f>IFERROR(-PMT(S263,$E$3-A263,AB262),0)</f>
        <v>0.46012800937254555</v>
      </c>
      <c r="U263" s="5">
        <f>S263*AB262</f>
        <v>0.26428730414511747</v>
      </c>
      <c r="V263" s="5">
        <f t="shared" si="45"/>
        <v>0.19584070522742808</v>
      </c>
      <c r="W263">
        <v>0.01</v>
      </c>
      <c r="X263">
        <v>0.03</v>
      </c>
      <c r="Y263">
        <v>0.03</v>
      </c>
      <c r="Z263" s="5">
        <f t="shared" si="46"/>
        <v>0.54367673995567023</v>
      </c>
      <c r="AA263" s="4">
        <f>(AB262-V263)*X263</f>
        <v>0.53780151879884741</v>
      </c>
      <c r="AB263" s="5">
        <f t="shared" si="47"/>
        <v>16.845239034540395</v>
      </c>
    </row>
    <row r="264" spans="1:28" x14ac:dyDescent="0.2">
      <c r="A264">
        <f t="shared" si="37"/>
        <v>257</v>
      </c>
      <c r="B264" s="6">
        <f>IFERROR(-PMT($E$2,$E$3-A263,J263),0)</f>
        <v>4.8334977027829219E-2</v>
      </c>
      <c r="C264" s="7">
        <f>$E$2*J263</f>
        <v>1.4735485892083771E-2</v>
      </c>
      <c r="D264" s="6">
        <f t="shared" si="38"/>
        <v>3.3599491135745452E-2</v>
      </c>
      <c r="E264">
        <v>0.01</v>
      </c>
      <c r="F264">
        <v>0.03</v>
      </c>
      <c r="G264">
        <v>0.03</v>
      </c>
      <c r="H264" s="8">
        <f t="shared" si="39"/>
        <v>7.1502559929237861E-2</v>
      </c>
      <c r="I264" s="7">
        <f>(J263-D264)*F264</f>
        <v>7.0494575195165499E-2</v>
      </c>
      <c r="J264" s="7">
        <f t="shared" si="40"/>
        <v>2.2078220380477802</v>
      </c>
      <c r="K264">
        <f t="shared" si="41"/>
        <v>5.2589122371747376E-8</v>
      </c>
      <c r="L264" s="8">
        <f t="shared" si="42"/>
        <v>41982484.941294543</v>
      </c>
      <c r="M264" s="4">
        <v>0.01</v>
      </c>
      <c r="N264" s="5">
        <f t="shared" si="43"/>
        <v>-0.5</v>
      </c>
      <c r="O264" s="5">
        <f t="shared" si="44"/>
        <v>-794388.26941214316</v>
      </c>
      <c r="P264" s="5"/>
      <c r="R264">
        <v>0.01</v>
      </c>
      <c r="S264">
        <f t="shared" ref="S264:S322" si="48">R264+$T$2</f>
        <v>1.4583333333333334E-2</v>
      </c>
      <c r="T264">
        <f>IFERROR(-PMT(S264,$E$3-A264,AB263),0)</f>
        <v>0.43236952853977617</v>
      </c>
      <c r="U264" s="5">
        <f>S264*AB263</f>
        <v>0.24565973592038076</v>
      </c>
      <c r="V264" s="5">
        <f t="shared" si="45"/>
        <v>0.18670979261939541</v>
      </c>
      <c r="W264">
        <v>0.01</v>
      </c>
      <c r="X264">
        <v>0.03</v>
      </c>
      <c r="Y264">
        <v>0.03</v>
      </c>
      <c r="Z264" s="5">
        <f t="shared" si="46"/>
        <v>0.50535717103621181</v>
      </c>
      <c r="AA264" s="4">
        <f>(AB263-V264)*X264</f>
        <v>0.49975587725762993</v>
      </c>
      <c r="AB264" s="5">
        <f t="shared" si="47"/>
        <v>15.653416193627157</v>
      </c>
    </row>
    <row r="265" spans="1:28" x14ac:dyDescent="0.2">
      <c r="A265">
        <f t="shared" ref="A265:A322" si="49">A264+1</f>
        <v>258</v>
      </c>
      <c r="B265" s="6">
        <f>IFERROR(-PMT($E$2,$E$3-A264,J264),0)</f>
        <v>4.5414144504792912E-2</v>
      </c>
      <c r="C265" s="7">
        <f>$E$2*J264</f>
        <v>1.3649859750230402E-2</v>
      </c>
      <c r="D265" s="6">
        <f t="shared" ref="D265:D322" si="50">B265-C265</f>
        <v>3.1764284754562513E-2</v>
      </c>
      <c r="E265">
        <v>0.01</v>
      </c>
      <c r="F265">
        <v>0.03</v>
      </c>
      <c r="G265">
        <v>0.03</v>
      </c>
      <c r="H265" s="8">
        <f t="shared" ref="H265:H322" si="51">G265*J264</f>
        <v>6.6234661141433407E-2</v>
      </c>
      <c r="I265" s="7">
        <f>(J264-D265)*F265</f>
        <v>6.5281732598796535E-2</v>
      </c>
      <c r="J265" s="7">
        <f t="shared" ref="J265:J322" si="52">J264-D265-I265-H265</f>
        <v>2.044541359552988</v>
      </c>
      <c r="K265">
        <f t="shared" ref="K265:K322" si="53">J265/L265</f>
        <v>4.7929612033976942E-8</v>
      </c>
      <c r="L265" s="8">
        <f t="shared" ref="L265:L322" si="54">L264+O265</f>
        <v>42657164.804581098</v>
      </c>
      <c r="M265" s="4">
        <v>0.01</v>
      </c>
      <c r="N265" s="5">
        <f t="shared" ref="N265:N322" si="55">-N264</f>
        <v>0.5</v>
      </c>
      <c r="O265" s="5">
        <f t="shared" ref="O265:O322" si="56">(M265-$J$2)*$J$3*L264+$J$1*SQRT($J$3)*L264*N265</f>
        <v>674679.86328655621</v>
      </c>
      <c r="P265" s="5"/>
      <c r="R265">
        <v>0.01</v>
      </c>
      <c r="S265">
        <f t="shared" si="48"/>
        <v>1.4583333333333334E-2</v>
      </c>
      <c r="T265">
        <f>IFERROR(-PMT(S265,$E$3-A265,AB264),0)</f>
        <v>0.40628197612090045</v>
      </c>
      <c r="U265" s="5">
        <f>S265*AB264</f>
        <v>0.22827898615706271</v>
      </c>
      <c r="V265" s="5">
        <f t="shared" ref="V265:V322" si="57">T265-U265</f>
        <v>0.17800298996383773</v>
      </c>
      <c r="W265">
        <v>0.01</v>
      </c>
      <c r="X265">
        <v>0.03</v>
      </c>
      <c r="Y265">
        <v>0.03</v>
      </c>
      <c r="Z265" s="5">
        <f t="shared" ref="Z265:Z322" si="58">AB264*Y265</f>
        <v>0.4696024858088147</v>
      </c>
      <c r="AA265" s="4">
        <f>(AB264-V265)*X265</f>
        <v>0.46426239610989956</v>
      </c>
      <c r="AB265" s="5">
        <f t="shared" ref="AB265:AB322" si="59">AB264-V265-AA265-Z265</f>
        <v>14.541548321744603</v>
      </c>
    </row>
    <row r="266" spans="1:28" x14ac:dyDescent="0.2">
      <c r="A266">
        <f t="shared" si="49"/>
        <v>259</v>
      </c>
      <c r="B266" s="6">
        <f>IFERROR(-PMT($E$2,$E$3-A265,J265),0)</f>
        <v>4.2669408294998379E-2</v>
      </c>
      <c r="C266" s="7">
        <f>$E$2*J265</f>
        <v>1.264037695543635E-2</v>
      </c>
      <c r="D266" s="6">
        <f t="shared" si="50"/>
        <v>3.0029031339562029E-2</v>
      </c>
      <c r="E266">
        <v>0.01</v>
      </c>
      <c r="F266">
        <v>0.03</v>
      </c>
      <c r="G266">
        <v>0.03</v>
      </c>
      <c r="H266" s="8">
        <f t="shared" si="51"/>
        <v>6.1336240786589641E-2</v>
      </c>
      <c r="I266" s="7">
        <f>(J265-D266)*F266</f>
        <v>6.0435369846402777E-2</v>
      </c>
      <c r="J266" s="7">
        <f t="shared" si="52"/>
        <v>1.8927407175804336</v>
      </c>
      <c r="K266">
        <f t="shared" si="53"/>
        <v>4.5210575337860307E-8</v>
      </c>
      <c r="L266" s="8">
        <f t="shared" si="54"/>
        <v>41864999.581091635</v>
      </c>
      <c r="M266" s="4">
        <v>0.01</v>
      </c>
      <c r="N266" s="5">
        <f t="shared" si="55"/>
        <v>-0.5</v>
      </c>
      <c r="O266" s="5">
        <f t="shared" si="56"/>
        <v>-792165.22348946007</v>
      </c>
      <c r="P266" s="5"/>
      <c r="R266">
        <v>0.01</v>
      </c>
      <c r="S266">
        <f t="shared" si="48"/>
        <v>1.4583333333333334E-2</v>
      </c>
      <c r="T266">
        <f>IFERROR(-PMT(S266,$E$3-A266,AB265),0)</f>
        <v>0.38176486212448496</v>
      </c>
      <c r="U266" s="5">
        <f>S266*AB265</f>
        <v>0.21206424635877547</v>
      </c>
      <c r="V266" s="5">
        <f t="shared" si="57"/>
        <v>0.16970061576570949</v>
      </c>
      <c r="W266">
        <v>0.01</v>
      </c>
      <c r="X266">
        <v>0.03</v>
      </c>
      <c r="Y266">
        <v>0.03</v>
      </c>
      <c r="Z266" s="5">
        <f t="shared" si="58"/>
        <v>0.43624644965233805</v>
      </c>
      <c r="AA266" s="4">
        <f>(AB265-V266)*X266</f>
        <v>0.43115543117936678</v>
      </c>
      <c r="AB266" s="5">
        <f t="shared" si="59"/>
        <v>13.50444582514719</v>
      </c>
    </row>
    <row r="267" spans="1:28" x14ac:dyDescent="0.2">
      <c r="A267">
        <f t="shared" si="49"/>
        <v>260</v>
      </c>
      <c r="B267" s="6">
        <f>IFERROR(-PMT($E$2,$E$3-A266,J266),0)</f>
        <v>4.0090162439776075E-2</v>
      </c>
      <c r="C267" s="7">
        <f>$E$2*J266</f>
        <v>1.1701869486441032E-2</v>
      </c>
      <c r="D267" s="6">
        <f t="shared" si="50"/>
        <v>2.8388292953335045E-2</v>
      </c>
      <c r="E267">
        <v>0.01</v>
      </c>
      <c r="F267">
        <v>0.03</v>
      </c>
      <c r="G267">
        <v>0.03</v>
      </c>
      <c r="H267" s="8">
        <f t="shared" si="51"/>
        <v>5.6782221527413003E-2</v>
      </c>
      <c r="I267" s="7">
        <f>(J266-D267)*F267</f>
        <v>5.5930572738812953E-2</v>
      </c>
      <c r="J267" s="7">
        <f t="shared" si="52"/>
        <v>1.7516396303608728</v>
      </c>
      <c r="K267">
        <f t="shared" si="53"/>
        <v>4.1178433880064938E-8</v>
      </c>
      <c r="L267" s="8">
        <f t="shared" si="54"/>
        <v>42537791.394948274</v>
      </c>
      <c r="M267" s="4">
        <v>0.01</v>
      </c>
      <c r="N267" s="5">
        <f t="shared" si="55"/>
        <v>0.5</v>
      </c>
      <c r="O267" s="5">
        <f t="shared" si="56"/>
        <v>672791.81385664002</v>
      </c>
      <c r="P267" s="5"/>
      <c r="R267">
        <v>0.01</v>
      </c>
      <c r="S267">
        <f t="shared" si="48"/>
        <v>1.4583333333333334E-2</v>
      </c>
      <c r="T267">
        <f>IFERROR(-PMT(S267,$E$3-A267,AB266),0)</f>
        <v>0.35872373573511518</v>
      </c>
      <c r="U267" s="5">
        <f>S267*AB266</f>
        <v>0.1969398349500632</v>
      </c>
      <c r="V267" s="5">
        <f t="shared" si="57"/>
        <v>0.16178390078505198</v>
      </c>
      <c r="W267">
        <v>0.01</v>
      </c>
      <c r="X267">
        <v>0.03</v>
      </c>
      <c r="Y267">
        <v>0.03</v>
      </c>
      <c r="Z267" s="5">
        <f t="shared" si="58"/>
        <v>0.40513337475441569</v>
      </c>
      <c r="AA267" s="4">
        <f>(AB266-V267)*X267</f>
        <v>0.40027985773086416</v>
      </c>
      <c r="AB267" s="5">
        <f t="shared" si="59"/>
        <v>12.53724869187686</v>
      </c>
    </row>
    <row r="268" spans="1:28" x14ac:dyDescent="0.2">
      <c r="A268">
        <f t="shared" si="49"/>
        <v>261</v>
      </c>
      <c r="B268" s="6">
        <f>IFERROR(-PMT($E$2,$E$3-A267,J267),0)</f>
        <v>3.7666439236220366E-2</v>
      </c>
      <c r="C268" s="7">
        <f>$E$2*J267</f>
        <v>1.0829512014706097E-2</v>
      </c>
      <c r="D268" s="6">
        <f t="shared" si="50"/>
        <v>2.6836927221514269E-2</v>
      </c>
      <c r="E268">
        <v>0.01</v>
      </c>
      <c r="F268">
        <v>0.03</v>
      </c>
      <c r="G268">
        <v>0.03</v>
      </c>
      <c r="H268" s="8">
        <f t="shared" si="51"/>
        <v>5.2549188910826182E-2</v>
      </c>
      <c r="I268" s="7">
        <f>(J267-D268)*F268</f>
        <v>5.1744081094180751E-2</v>
      </c>
      <c r="J268" s="7">
        <f t="shared" si="52"/>
        <v>1.6205094331343515</v>
      </c>
      <c r="K268">
        <f t="shared" si="53"/>
        <v>3.8816602651230318E-8</v>
      </c>
      <c r="L268" s="8">
        <f t="shared" si="54"/>
        <v>41747842.996326424</v>
      </c>
      <c r="M268" s="4">
        <v>0.01</v>
      </c>
      <c r="N268" s="5">
        <f t="shared" si="55"/>
        <v>-0.5</v>
      </c>
      <c r="O268" s="5">
        <f t="shared" si="56"/>
        <v>-789948.39862185123</v>
      </c>
      <c r="P268" s="5"/>
      <c r="R268">
        <v>0.01</v>
      </c>
      <c r="S268">
        <f t="shared" si="48"/>
        <v>1.4583333333333334E-2</v>
      </c>
      <c r="T268">
        <f>IFERROR(-PMT(S268,$E$3-A268,AB267),0)</f>
        <v>0.33706982250509632</v>
      </c>
      <c r="U268" s="5">
        <f>S268*AB267</f>
        <v>0.18283487675653753</v>
      </c>
      <c r="V268" s="5">
        <f t="shared" si="57"/>
        <v>0.15423494574855878</v>
      </c>
      <c r="W268">
        <v>0.01</v>
      </c>
      <c r="X268">
        <v>0.03</v>
      </c>
      <c r="Y268">
        <v>0.03</v>
      </c>
      <c r="Z268" s="5">
        <f t="shared" si="58"/>
        <v>0.37611746075630575</v>
      </c>
      <c r="AA268" s="4">
        <f>(AB267-V268)*X268</f>
        <v>0.371490412383849</v>
      </c>
      <c r="AB268" s="5">
        <f t="shared" si="59"/>
        <v>11.635405872988146</v>
      </c>
    </row>
    <row r="269" spans="1:28" x14ac:dyDescent="0.2">
      <c r="A269">
        <f t="shared" si="49"/>
        <v>262</v>
      </c>
      <c r="B269" s="6">
        <f>IFERROR(-PMT($E$2,$E$3-A268,J268),0)</f>
        <v>3.5388870845215283E-2</v>
      </c>
      <c r="C269" s="7">
        <f>$E$2*J268</f>
        <v>1.0018799570353129E-2</v>
      </c>
      <c r="D269" s="6">
        <f t="shared" si="50"/>
        <v>2.5370071274862155E-2</v>
      </c>
      <c r="E269">
        <v>0.01</v>
      </c>
      <c r="F269">
        <v>0.03</v>
      </c>
      <c r="G269">
        <v>0.03</v>
      </c>
      <c r="H269" s="8">
        <f t="shared" si="51"/>
        <v>4.8615282994030541E-2</v>
      </c>
      <c r="I269" s="7">
        <f>(J268-D269)*F269</f>
        <v>4.7854180855784675E-2</v>
      </c>
      <c r="J269" s="7">
        <f t="shared" si="52"/>
        <v>1.4986698980096742</v>
      </c>
      <c r="K269">
        <f t="shared" si="53"/>
        <v>3.5330362770764065E-8</v>
      </c>
      <c r="L269" s="8">
        <f t="shared" si="54"/>
        <v>42418752.044341475</v>
      </c>
      <c r="M269" s="4">
        <v>0.01</v>
      </c>
      <c r="N269" s="5">
        <f t="shared" si="55"/>
        <v>0.5</v>
      </c>
      <c r="O269" s="5">
        <f t="shared" si="56"/>
        <v>670909.04801505059</v>
      </c>
      <c r="P269" s="5"/>
      <c r="R269">
        <v>0.01</v>
      </c>
      <c r="S269">
        <f t="shared" si="48"/>
        <v>1.4583333333333334E-2</v>
      </c>
      <c r="T269">
        <f>IFERROR(-PMT(S269,$E$3-A269,AB268),0)</f>
        <v>0.31671968333307499</v>
      </c>
      <c r="U269" s="5">
        <f>S269*AB268</f>
        <v>0.16968300231441047</v>
      </c>
      <c r="V269" s="5">
        <f t="shared" si="57"/>
        <v>0.14703668101866452</v>
      </c>
      <c r="W269">
        <v>0.01</v>
      </c>
      <c r="X269">
        <v>0.03</v>
      </c>
      <c r="Y269">
        <v>0.03</v>
      </c>
      <c r="Z269" s="5">
        <f t="shared" si="58"/>
        <v>0.34906217618964436</v>
      </c>
      <c r="AA269" s="4">
        <f>(AB268-V269)*X269</f>
        <v>0.34465107575908449</v>
      </c>
      <c r="AB269" s="5">
        <f t="shared" si="59"/>
        <v>10.794655940020753</v>
      </c>
    </row>
    <row r="270" spans="1:28" x14ac:dyDescent="0.2">
      <c r="A270">
        <f t="shared" si="49"/>
        <v>263</v>
      </c>
      <c r="B270" s="6">
        <f>IFERROR(-PMT($E$2,$E$3-A269,J269),0)</f>
        <v>3.3248653207611154E-2</v>
      </c>
      <c r="C270" s="7">
        <f>$E$2*J269</f>
        <v>9.2655266444448114E-3</v>
      </c>
      <c r="D270" s="6">
        <f t="shared" si="50"/>
        <v>2.398312656316634E-2</v>
      </c>
      <c r="E270">
        <v>0.01</v>
      </c>
      <c r="F270">
        <v>0.03</v>
      </c>
      <c r="G270">
        <v>0.03</v>
      </c>
      <c r="H270" s="8">
        <f t="shared" si="51"/>
        <v>4.4960096940290226E-2</v>
      </c>
      <c r="I270" s="7">
        <f>(J269-D270)*F270</f>
        <v>4.4240603143395237E-2</v>
      </c>
      <c r="J270" s="7">
        <f t="shared" si="52"/>
        <v>1.3854860713628225</v>
      </c>
      <c r="K270">
        <f t="shared" si="53"/>
        <v>3.3280142119021533E-8</v>
      </c>
      <c r="L270" s="8">
        <f t="shared" si="54"/>
        <v>41631014.266941391</v>
      </c>
      <c r="M270" s="4">
        <v>0.01</v>
      </c>
      <c r="N270" s="5">
        <f t="shared" si="55"/>
        <v>-0.5</v>
      </c>
      <c r="O270" s="5">
        <f t="shared" si="56"/>
        <v>-787737.77740008279</v>
      </c>
      <c r="P270" s="5"/>
      <c r="R270">
        <v>0.01</v>
      </c>
      <c r="S270">
        <f t="shared" si="48"/>
        <v>1.4583333333333334E-2</v>
      </c>
      <c r="T270">
        <f>IFERROR(-PMT(S270,$E$3-A270,AB269),0)</f>
        <v>0.29759489392129829</v>
      </c>
      <c r="U270" s="5">
        <f>S270*AB269</f>
        <v>0.15742206579196932</v>
      </c>
      <c r="V270" s="5">
        <f t="shared" si="57"/>
        <v>0.14017282812932896</v>
      </c>
      <c r="W270">
        <v>0.01</v>
      </c>
      <c r="X270">
        <v>0.03</v>
      </c>
      <c r="Y270">
        <v>0.03</v>
      </c>
      <c r="Z270" s="5">
        <f t="shared" si="58"/>
        <v>0.32383967820062259</v>
      </c>
      <c r="AA270" s="4">
        <f>(AB269-V270)*X270</f>
        <v>0.31963449335674271</v>
      </c>
      <c r="AB270" s="5">
        <f t="shared" si="59"/>
        <v>10.01100894033406</v>
      </c>
    </row>
    <row r="271" spans="1:28" x14ac:dyDescent="0.2">
      <c r="A271">
        <f t="shared" si="49"/>
        <v>264</v>
      </c>
      <c r="B271" s="6">
        <f>IFERROR(-PMT($E$2,$E$3-A270,J270),0)</f>
        <v>3.1237512129801488E-2</v>
      </c>
      <c r="C271" s="7">
        <f>$E$2*J270</f>
        <v>8.5657676362006514E-3</v>
      </c>
      <c r="D271" s="6">
        <f t="shared" si="50"/>
        <v>2.2671744493600834E-2</v>
      </c>
      <c r="E271">
        <v>0.01</v>
      </c>
      <c r="F271">
        <v>0.03</v>
      </c>
      <c r="G271">
        <v>0.03</v>
      </c>
      <c r="H271" s="8">
        <f t="shared" si="51"/>
        <v>4.1564582140884675E-2</v>
      </c>
      <c r="I271" s="7">
        <f>(J270-D271)*F271</f>
        <v>4.088442980607665E-2</v>
      </c>
      <c r="J271" s="7">
        <f t="shared" si="52"/>
        <v>1.2803653149222602</v>
      </c>
      <c r="K271">
        <f t="shared" si="53"/>
        <v>3.02686507819319E-8</v>
      </c>
      <c r="L271" s="8">
        <f t="shared" si="54"/>
        <v>42300045.817917384</v>
      </c>
      <c r="M271" s="4">
        <v>0.01</v>
      </c>
      <c r="N271" s="5">
        <f t="shared" si="55"/>
        <v>0.5</v>
      </c>
      <c r="O271" s="5">
        <f t="shared" si="56"/>
        <v>669031.55097599595</v>
      </c>
      <c r="P271" s="5"/>
      <c r="R271">
        <v>0.01</v>
      </c>
      <c r="S271">
        <f t="shared" si="48"/>
        <v>1.4583333333333334E-2</v>
      </c>
      <c r="T271">
        <f>IFERROR(-PMT(S271,$E$3-A271,AB270),0)</f>
        <v>0.27962174348174462</v>
      </c>
      <c r="U271" s="5">
        <f>S271*AB270</f>
        <v>0.14599388037987171</v>
      </c>
      <c r="V271" s="5">
        <f t="shared" si="57"/>
        <v>0.13362786310187291</v>
      </c>
      <c r="W271">
        <v>0.01</v>
      </c>
      <c r="X271">
        <v>0.03</v>
      </c>
      <c r="Y271">
        <v>0.03</v>
      </c>
      <c r="Z271" s="5">
        <f t="shared" si="58"/>
        <v>0.30033026821002179</v>
      </c>
      <c r="AA271" s="4">
        <f>(AB270-V271)*X271</f>
        <v>0.29632143231696556</v>
      </c>
      <c r="AB271" s="5">
        <f t="shared" si="59"/>
        <v>9.2807293767051995</v>
      </c>
    </row>
    <row r="272" spans="1:28" x14ac:dyDescent="0.2">
      <c r="A272">
        <f t="shared" si="49"/>
        <v>265</v>
      </c>
      <c r="B272" s="6">
        <f>IFERROR(-PMT($E$2,$E$3-A271,J271),0)</f>
        <v>2.934767140828513E-2</v>
      </c>
      <c r="C272" s="7">
        <f>$E$2*J271</f>
        <v>7.9158585595068744E-3</v>
      </c>
      <c r="D272" s="6">
        <f t="shared" si="50"/>
        <v>2.1431812848778257E-2</v>
      </c>
      <c r="E272">
        <v>0.01</v>
      </c>
      <c r="F272">
        <v>0.03</v>
      </c>
      <c r="G272">
        <v>0.03</v>
      </c>
      <c r="H272" s="8">
        <f t="shared" si="51"/>
        <v>3.8410959447667807E-2</v>
      </c>
      <c r="I272" s="7">
        <f>(J271-D272)*F272</f>
        <v>3.7768005062204457E-2</v>
      </c>
      <c r="J272" s="7">
        <f t="shared" si="52"/>
        <v>1.1827545375636097</v>
      </c>
      <c r="K272">
        <f t="shared" si="53"/>
        <v>2.8490146385867741E-8</v>
      </c>
      <c r="L272" s="8">
        <f t="shared" si="54"/>
        <v>41514512.475453742</v>
      </c>
      <c r="M272" s="4">
        <v>0.01</v>
      </c>
      <c r="N272" s="5">
        <f t="shared" si="55"/>
        <v>-0.5</v>
      </c>
      <c r="O272" s="5">
        <f t="shared" si="56"/>
        <v>-785533.3424636398</v>
      </c>
      <c r="P272" s="5"/>
      <c r="R272">
        <v>0.01</v>
      </c>
      <c r="S272">
        <f t="shared" si="48"/>
        <v>1.4583333333333334E-2</v>
      </c>
      <c r="T272">
        <f>IFERROR(-PMT(S272,$E$3-A272,AB271),0)</f>
        <v>0.26273095153515569</v>
      </c>
      <c r="U272" s="5">
        <f>S272*AB271</f>
        <v>0.13534397007695081</v>
      </c>
      <c r="V272" s="5">
        <f t="shared" si="57"/>
        <v>0.12738698145820487</v>
      </c>
      <c r="W272">
        <v>0.01</v>
      </c>
      <c r="X272">
        <v>0.03</v>
      </c>
      <c r="Y272">
        <v>0.03</v>
      </c>
      <c r="Z272" s="5">
        <f t="shared" si="58"/>
        <v>0.27842188130115597</v>
      </c>
      <c r="AA272" s="4">
        <f>(AB271-V272)*X272</f>
        <v>0.27460027185740982</v>
      </c>
      <c r="AB272" s="5">
        <f t="shared" si="59"/>
        <v>8.6003202420884293</v>
      </c>
    </row>
    <row r="273" spans="1:28" x14ac:dyDescent="0.2">
      <c r="A273">
        <f t="shared" si="49"/>
        <v>266</v>
      </c>
      <c r="B273" s="6">
        <f>IFERROR(-PMT($E$2,$E$3-A272,J272),0)</f>
        <v>2.7571822870632465E-2</v>
      </c>
      <c r="C273" s="7">
        <f>$E$2*J272</f>
        <v>7.3123799284870172E-3</v>
      </c>
      <c r="D273" s="6">
        <f t="shared" si="50"/>
        <v>2.0259442942145447E-2</v>
      </c>
      <c r="E273">
        <v>0.01</v>
      </c>
      <c r="F273">
        <v>0.03</v>
      </c>
      <c r="G273">
        <v>0.03</v>
      </c>
      <c r="H273" s="8">
        <f t="shared" si="51"/>
        <v>3.5482636126908287E-2</v>
      </c>
      <c r="I273" s="7">
        <f>(J272-D273)*F273</f>
        <v>3.487485283864393E-2</v>
      </c>
      <c r="J273" s="7">
        <f t="shared" si="52"/>
        <v>1.092137605655912</v>
      </c>
      <c r="K273">
        <f t="shared" si="53"/>
        <v>2.5891283097139923E-8</v>
      </c>
      <c r="L273" s="8">
        <f t="shared" si="54"/>
        <v>42181671.7834488</v>
      </c>
      <c r="M273" s="4">
        <v>0.01</v>
      </c>
      <c r="N273" s="5">
        <f t="shared" si="55"/>
        <v>0.5</v>
      </c>
      <c r="O273" s="5">
        <f t="shared" si="56"/>
        <v>667159.30799506151</v>
      </c>
      <c r="P273" s="5"/>
      <c r="R273">
        <v>0.01</v>
      </c>
      <c r="S273">
        <f t="shared" si="48"/>
        <v>1.4583333333333334E-2</v>
      </c>
      <c r="T273">
        <f>IFERROR(-PMT(S273,$E$3-A273,AB272),0)</f>
        <v>0.24685740171636833</v>
      </c>
      <c r="U273" s="5">
        <f>S273*AB272</f>
        <v>0.12542133686378959</v>
      </c>
      <c r="V273" s="5">
        <f t="shared" si="57"/>
        <v>0.12143606485257874</v>
      </c>
      <c r="W273">
        <v>0.01</v>
      </c>
      <c r="X273">
        <v>0.03</v>
      </c>
      <c r="Y273">
        <v>0.03</v>
      </c>
      <c r="Z273" s="5">
        <f t="shared" si="58"/>
        <v>0.25800960726265287</v>
      </c>
      <c r="AA273" s="4">
        <f>(AB272-V273)*X273</f>
        <v>0.25436652531707549</v>
      </c>
      <c r="AB273" s="5">
        <f t="shared" si="59"/>
        <v>7.9665080446561207</v>
      </c>
    </row>
    <row r="274" spans="1:28" x14ac:dyDescent="0.2">
      <c r="A274">
        <f t="shared" si="49"/>
        <v>267</v>
      </c>
      <c r="B274" s="6">
        <f>IFERROR(-PMT($E$2,$E$3-A273,J273),0)</f>
        <v>2.5903098217637383E-2</v>
      </c>
      <c r="C274" s="7">
        <f>$E$2*J273</f>
        <v>6.7521407469676763E-3</v>
      </c>
      <c r="D274" s="6">
        <f t="shared" si="50"/>
        <v>1.9150957470669708E-2</v>
      </c>
      <c r="E274">
        <v>0.01</v>
      </c>
      <c r="F274">
        <v>0.03</v>
      </c>
      <c r="G274">
        <v>0.03</v>
      </c>
      <c r="H274" s="8">
        <f t="shared" si="51"/>
        <v>3.2764128169677359E-2</v>
      </c>
      <c r="I274" s="7">
        <f>(J273-D274)*F274</f>
        <v>3.2189599445557271E-2</v>
      </c>
      <c r="J274" s="7">
        <f t="shared" si="52"/>
        <v>1.0080329205700078</v>
      </c>
      <c r="K274">
        <f t="shared" si="53"/>
        <v>2.434959954323048E-8</v>
      </c>
      <c r="L274" s="8">
        <f t="shared" si="54"/>
        <v>41398336.706948213</v>
      </c>
      <c r="M274" s="4">
        <v>0.01</v>
      </c>
      <c r="N274" s="5">
        <f t="shared" si="55"/>
        <v>-0.5</v>
      </c>
      <c r="O274" s="5">
        <f t="shared" si="56"/>
        <v>-783335.07650058903</v>
      </c>
      <c r="P274" s="5"/>
      <c r="R274">
        <v>0.01</v>
      </c>
      <c r="S274">
        <f t="shared" si="48"/>
        <v>1.4583333333333334E-2</v>
      </c>
      <c r="T274">
        <f>IFERROR(-PMT(S274,$E$3-A274,AB273),0)</f>
        <v>0.23193989156453759</v>
      </c>
      <c r="U274" s="5">
        <f>S274*AB273</f>
        <v>0.11617824231790176</v>
      </c>
      <c r="V274" s="5">
        <f t="shared" si="57"/>
        <v>0.11576164924663583</v>
      </c>
      <c r="W274">
        <v>0.01</v>
      </c>
      <c r="X274">
        <v>0.03</v>
      </c>
      <c r="Y274">
        <v>0.03</v>
      </c>
      <c r="Z274" s="5">
        <f t="shared" si="58"/>
        <v>0.23899524133968361</v>
      </c>
      <c r="AA274" s="4">
        <f>(AB273-V274)*X274</f>
        <v>0.23552239186228452</v>
      </c>
      <c r="AB274" s="5">
        <f t="shared" si="59"/>
        <v>7.3762287622075169</v>
      </c>
    </row>
    <row r="275" spans="1:28" x14ac:dyDescent="0.2">
      <c r="A275">
        <f t="shared" si="49"/>
        <v>268</v>
      </c>
      <c r="B275" s="6">
        <f>IFERROR(-PMT($E$2,$E$3-A274,J274),0)</f>
        <v>2.4335042558357067E-2</v>
      </c>
      <c r="C275" s="7">
        <f>$E$2*J274</f>
        <v>6.2321635314240738E-3</v>
      </c>
      <c r="D275" s="6">
        <f t="shared" si="50"/>
        <v>1.8102879026932993E-2</v>
      </c>
      <c r="E275">
        <v>0.01</v>
      </c>
      <c r="F275">
        <v>0.03</v>
      </c>
      <c r="G275">
        <v>0.03</v>
      </c>
      <c r="H275" s="8">
        <f t="shared" si="51"/>
        <v>3.0240987617100232E-2</v>
      </c>
      <c r="I275" s="7">
        <f>(J274-D275)*F275</f>
        <v>2.9697901246292246E-2</v>
      </c>
      <c r="J275" s="7">
        <f t="shared" si="52"/>
        <v>0.92999115267968235</v>
      </c>
      <c r="K275">
        <f t="shared" si="53"/>
        <v>2.21091516480774E-8</v>
      </c>
      <c r="L275" s="8">
        <f t="shared" si="54"/>
        <v>42063629.011317305</v>
      </c>
      <c r="M275" s="4">
        <v>0.01</v>
      </c>
      <c r="N275" s="5">
        <f t="shared" si="55"/>
        <v>0.5</v>
      </c>
      <c r="O275" s="5">
        <f t="shared" si="56"/>
        <v>665292.30436909408</v>
      </c>
      <c r="P275" s="5"/>
      <c r="R275">
        <v>0.01</v>
      </c>
      <c r="S275">
        <f t="shared" si="48"/>
        <v>1.4583333333333334E-2</v>
      </c>
      <c r="T275">
        <f>IFERROR(-PMT(S275,$E$3-A275,AB274),0)</f>
        <v>0.21792089733811854</v>
      </c>
      <c r="U275" s="5">
        <f>S275*AB274</f>
        <v>0.10757000278219296</v>
      </c>
      <c r="V275" s="5">
        <f t="shared" si="57"/>
        <v>0.11035089455592557</v>
      </c>
      <c r="W275">
        <v>0.01</v>
      </c>
      <c r="X275">
        <v>0.03</v>
      </c>
      <c r="Y275">
        <v>0.03</v>
      </c>
      <c r="Z275" s="5">
        <f t="shared" si="58"/>
        <v>0.22128686286622551</v>
      </c>
      <c r="AA275" s="4">
        <f>(AB274-V275)*X275</f>
        <v>0.21797633602954772</v>
      </c>
      <c r="AB275" s="5">
        <f t="shared" si="59"/>
        <v>6.826614668755818</v>
      </c>
    </row>
    <row r="276" spans="1:28" x14ac:dyDescent="0.2">
      <c r="A276">
        <f t="shared" si="49"/>
        <v>269</v>
      </c>
      <c r="B276" s="6">
        <f>IFERROR(-PMT($E$2,$E$3-A275,J275),0)</f>
        <v>2.2861589536244883E-2</v>
      </c>
      <c r="C276" s="7">
        <f>$E$2*J275</f>
        <v>5.749670301442137E-3</v>
      </c>
      <c r="D276" s="6">
        <f t="shared" si="50"/>
        <v>1.7111919234802746E-2</v>
      </c>
      <c r="E276">
        <v>0.01</v>
      </c>
      <c r="F276">
        <v>0.03</v>
      </c>
      <c r="G276">
        <v>0.03</v>
      </c>
      <c r="H276" s="8">
        <f t="shared" si="51"/>
        <v>2.7899734580390471E-2</v>
      </c>
      <c r="I276" s="7">
        <f>(J275-D276)*F276</f>
        <v>2.7386377003346389E-2</v>
      </c>
      <c r="J276" s="7">
        <f t="shared" si="52"/>
        <v>0.85759312186114278</v>
      </c>
      <c r="K276">
        <f t="shared" si="53"/>
        <v>2.0773776095794631E-8</v>
      </c>
      <c r="L276" s="8">
        <f t="shared" si="54"/>
        <v>41282486.049069859</v>
      </c>
      <c r="M276" s="4">
        <v>0.01</v>
      </c>
      <c r="N276" s="5">
        <f t="shared" si="55"/>
        <v>-0.5</v>
      </c>
      <c r="O276" s="5">
        <f t="shared" si="56"/>
        <v>-781142.96224744443</v>
      </c>
      <c r="P276" s="5"/>
      <c r="R276">
        <v>0.01</v>
      </c>
      <c r="S276">
        <f t="shared" si="48"/>
        <v>1.4583333333333334E-2</v>
      </c>
      <c r="T276">
        <f>IFERROR(-PMT(S276,$E$3-A276,AB275),0)</f>
        <v>0.20474635295207055</v>
      </c>
      <c r="U276" s="5">
        <f>S276*AB275</f>
        <v>9.9554797252689009E-2</v>
      </c>
      <c r="V276" s="5">
        <f t="shared" si="57"/>
        <v>0.10519155569938154</v>
      </c>
      <c r="W276">
        <v>0.01</v>
      </c>
      <c r="X276">
        <v>0.03</v>
      </c>
      <c r="Y276">
        <v>0.03</v>
      </c>
      <c r="Z276" s="5">
        <f t="shared" si="58"/>
        <v>0.20479844006267453</v>
      </c>
      <c r="AA276" s="4">
        <f>(AB275-V276)*X276</f>
        <v>0.20164269339169311</v>
      </c>
      <c r="AB276" s="5">
        <f t="shared" si="59"/>
        <v>6.3149819796020692</v>
      </c>
    </row>
    <row r="277" spans="1:28" x14ac:dyDescent="0.2">
      <c r="A277">
        <f t="shared" si="49"/>
        <v>270</v>
      </c>
      <c r="B277" s="6">
        <f>IFERROR(-PMT($E$2,$E$3-A276,J276),0)</f>
        <v>2.1477037950694167E-2</v>
      </c>
      <c r="C277" s="7">
        <f>$E$2*J276</f>
        <v>5.302069475906516E-3</v>
      </c>
      <c r="D277" s="6">
        <f t="shared" si="50"/>
        <v>1.6174968474787652E-2</v>
      </c>
      <c r="E277">
        <v>0.01</v>
      </c>
      <c r="F277">
        <v>0.03</v>
      </c>
      <c r="G277">
        <v>0.03</v>
      </c>
      <c r="H277" s="8">
        <f t="shared" si="51"/>
        <v>2.5727793655834282E-2</v>
      </c>
      <c r="I277" s="7">
        <f>(J276-D277)*F277</f>
        <v>2.5242544601590654E-2</v>
      </c>
      <c r="J277" s="7">
        <f t="shared" si="52"/>
        <v>0.79044781512893014</v>
      </c>
      <c r="K277">
        <f t="shared" si="53"/>
        <v>1.884445208688923E-8</v>
      </c>
      <c r="L277" s="8">
        <f t="shared" si="54"/>
        <v>41945916.574505948</v>
      </c>
      <c r="M277" s="4">
        <v>0.01</v>
      </c>
      <c r="N277" s="5">
        <f t="shared" si="55"/>
        <v>0.5</v>
      </c>
      <c r="O277" s="5">
        <f t="shared" si="56"/>
        <v>663430.52543608611</v>
      </c>
      <c r="P277" s="5"/>
      <c r="R277">
        <v>0.01</v>
      </c>
      <c r="S277">
        <f t="shared" si="48"/>
        <v>1.4583333333333334E-2</v>
      </c>
      <c r="T277">
        <f>IFERROR(-PMT(S277,$E$3-A277,AB276),0)</f>
        <v>0.19236544218886673</v>
      </c>
      <c r="U277" s="5">
        <f>S277*AB276</f>
        <v>9.2093487202530175E-2</v>
      </c>
      <c r="V277" s="5">
        <f t="shared" si="57"/>
        <v>0.10027195498633655</v>
      </c>
      <c r="W277">
        <v>0.01</v>
      </c>
      <c r="X277">
        <v>0.03</v>
      </c>
      <c r="Y277">
        <v>0.03</v>
      </c>
      <c r="Z277" s="5">
        <f t="shared" si="58"/>
        <v>0.18944945938806207</v>
      </c>
      <c r="AA277" s="4">
        <f>(AB276-V277)*X277</f>
        <v>0.18644130073847198</v>
      </c>
      <c r="AB277" s="5">
        <f t="shared" si="59"/>
        <v>5.8388192644891985</v>
      </c>
    </row>
    <row r="278" spans="1:28" x14ac:dyDescent="0.2">
      <c r="A278">
        <f t="shared" si="49"/>
        <v>271</v>
      </c>
      <c r="B278" s="6">
        <f>IFERROR(-PMT($E$2,$E$3-A277,J277),0)</f>
        <v>2.0176029784054601E-2</v>
      </c>
      <c r="C278" s="7">
        <f>$E$2*J277</f>
        <v>4.8869436170346113E-3</v>
      </c>
      <c r="D278" s="6">
        <f t="shared" si="50"/>
        <v>1.5289086167019988E-2</v>
      </c>
      <c r="E278">
        <v>0.01</v>
      </c>
      <c r="F278">
        <v>0.03</v>
      </c>
      <c r="G278">
        <v>0.03</v>
      </c>
      <c r="H278" s="8">
        <f t="shared" si="51"/>
        <v>2.3713434453867904E-2</v>
      </c>
      <c r="I278" s="7">
        <f>(J277-D278)*F278</f>
        <v>2.3254761868857304E-2</v>
      </c>
      <c r="J278" s="7">
        <f t="shared" si="52"/>
        <v>0.72819053263918498</v>
      </c>
      <c r="K278">
        <f t="shared" si="53"/>
        <v>1.7688712983807418E-8</v>
      </c>
      <c r="L278" s="8">
        <f t="shared" si="54"/>
        <v>41166959.59201692</v>
      </c>
      <c r="M278" s="4">
        <v>0.01</v>
      </c>
      <c r="N278" s="5">
        <f t="shared" si="55"/>
        <v>-0.5</v>
      </c>
      <c r="O278" s="5">
        <f t="shared" si="56"/>
        <v>-778956.98248903011</v>
      </c>
      <c r="P278" s="5"/>
      <c r="R278">
        <v>0.01</v>
      </c>
      <c r="S278">
        <f t="shared" si="48"/>
        <v>1.4583333333333334E-2</v>
      </c>
      <c r="T278">
        <f>IFERROR(-PMT(S278,$E$3-A278,AB277),0)</f>
        <v>0.18073040338576168</v>
      </c>
      <c r="U278" s="5">
        <f>S278*AB277</f>
        <v>8.5149447607134152E-2</v>
      </c>
      <c r="V278" s="5">
        <f t="shared" si="57"/>
        <v>9.5580955778627533E-2</v>
      </c>
      <c r="W278">
        <v>0.01</v>
      </c>
      <c r="X278">
        <v>0.03</v>
      </c>
      <c r="Y278">
        <v>0.03</v>
      </c>
      <c r="Z278" s="5">
        <f t="shared" si="58"/>
        <v>0.17516457793467594</v>
      </c>
      <c r="AA278" s="4">
        <f>(AB277-V278)*X278</f>
        <v>0.17229714926131712</v>
      </c>
      <c r="AB278" s="5">
        <f t="shared" si="59"/>
        <v>5.3957765815145775</v>
      </c>
    </row>
    <row r="279" spans="1:28" x14ac:dyDescent="0.2">
      <c r="A279">
        <f t="shared" si="49"/>
        <v>272</v>
      </c>
      <c r="B279" s="6">
        <f>IFERROR(-PMT($E$2,$E$3-A278,J278),0)</f>
        <v>1.8953529549580433E-2</v>
      </c>
      <c r="C279" s="7">
        <f>$E$2*J278</f>
        <v>4.5020379680417617E-3</v>
      </c>
      <c r="D279" s="6">
        <f t="shared" si="50"/>
        <v>1.4451491581538672E-2</v>
      </c>
      <c r="E279">
        <v>0.01</v>
      </c>
      <c r="F279">
        <v>0.03</v>
      </c>
      <c r="G279">
        <v>0.03</v>
      </c>
      <c r="H279" s="8">
        <f t="shared" si="51"/>
        <v>2.1845715979175548E-2</v>
      </c>
      <c r="I279" s="7">
        <f>(J278-D279)*F279</f>
        <v>2.1412171231729386E-2</v>
      </c>
      <c r="J279" s="7">
        <f t="shared" si="52"/>
        <v>0.67048115384674145</v>
      </c>
      <c r="K279">
        <f t="shared" si="53"/>
        <v>1.6029277073934402E-8</v>
      </c>
      <c r="L279" s="8">
        <f t="shared" si="54"/>
        <v>41828533.548591979</v>
      </c>
      <c r="M279" s="4">
        <v>0.01</v>
      </c>
      <c r="N279" s="5">
        <f t="shared" si="55"/>
        <v>0.5</v>
      </c>
      <c r="O279" s="5">
        <f t="shared" si="56"/>
        <v>661573.95657506119</v>
      </c>
      <c r="P279" s="5"/>
      <c r="R279">
        <v>0.01</v>
      </c>
      <c r="S279">
        <f t="shared" si="48"/>
        <v>1.4583333333333334E-2</v>
      </c>
      <c r="T279">
        <f>IFERROR(-PMT(S279,$E$3-A279,AB278),0)</f>
        <v>0.1697963458485699</v>
      </c>
      <c r="U279" s="5">
        <f>S279*AB278</f>
        <v>7.8688408480420927E-2</v>
      </c>
      <c r="V279" s="5">
        <f t="shared" si="57"/>
        <v>9.110793736814897E-2</v>
      </c>
      <c r="W279">
        <v>0.01</v>
      </c>
      <c r="X279">
        <v>0.03</v>
      </c>
      <c r="Y279">
        <v>0.03</v>
      </c>
      <c r="Z279" s="5">
        <f t="shared" si="58"/>
        <v>0.16187329744543733</v>
      </c>
      <c r="AA279" s="4">
        <f>(AB278-V279)*X279</f>
        <v>0.15914005932439285</v>
      </c>
      <c r="AB279" s="5">
        <f t="shared" si="59"/>
        <v>4.9836552873765978</v>
      </c>
    </row>
    <row r="280" spans="1:28" x14ac:dyDescent="0.2">
      <c r="A280">
        <f t="shared" si="49"/>
        <v>273</v>
      </c>
      <c r="B280" s="6">
        <f>IFERROR(-PMT($E$2,$E$3-A279,J279),0)</f>
        <v>1.7804804880842465E-2</v>
      </c>
      <c r="C280" s="7">
        <f>$E$2*J279</f>
        <v>4.1452497336574795E-3</v>
      </c>
      <c r="D280" s="6">
        <f t="shared" si="50"/>
        <v>1.3659555147184987E-2</v>
      </c>
      <c r="E280">
        <v>0.01</v>
      </c>
      <c r="F280">
        <v>0.03</v>
      </c>
      <c r="G280">
        <v>0.03</v>
      </c>
      <c r="H280" s="8">
        <f t="shared" si="51"/>
        <v>2.0114434615402244E-2</v>
      </c>
      <c r="I280" s="7">
        <f>(J279-D280)*F280</f>
        <v>1.9704647960986695E-2</v>
      </c>
      <c r="J280" s="7">
        <f t="shared" si="52"/>
        <v>0.61700251612316759</v>
      </c>
      <c r="K280">
        <f t="shared" si="53"/>
        <v>1.5029868872901887E-8</v>
      </c>
      <c r="L280" s="8">
        <f t="shared" si="54"/>
        <v>41051756.428533636</v>
      </c>
      <c r="M280" s="4">
        <v>0.01</v>
      </c>
      <c r="N280" s="5">
        <f t="shared" si="55"/>
        <v>-0.5</v>
      </c>
      <c r="O280" s="5">
        <f t="shared" si="56"/>
        <v>-776777.12005834596</v>
      </c>
      <c r="P280" s="5"/>
      <c r="R280">
        <v>0.01</v>
      </c>
      <c r="S280">
        <f t="shared" si="48"/>
        <v>1.4583333333333334E-2</v>
      </c>
      <c r="T280">
        <f>IFERROR(-PMT(S280,$E$3-A280,AB279),0)</f>
        <v>0.1595210772871212</v>
      </c>
      <c r="U280" s="5">
        <f>S280*AB279</f>
        <v>7.2678306274242058E-2</v>
      </c>
      <c r="V280" s="5">
        <f t="shared" si="57"/>
        <v>8.6842771012879141E-2</v>
      </c>
      <c r="W280">
        <v>0.01</v>
      </c>
      <c r="X280">
        <v>0.03</v>
      </c>
      <c r="Y280">
        <v>0.03</v>
      </c>
      <c r="Z280" s="5">
        <f t="shared" si="58"/>
        <v>0.14950965862129792</v>
      </c>
      <c r="AA280" s="4">
        <f>(AB279-V280)*X280</f>
        <v>0.14690437549091157</v>
      </c>
      <c r="AB280" s="5">
        <f t="shared" si="59"/>
        <v>4.6003984822515092</v>
      </c>
    </row>
    <row r="281" spans="1:28" x14ac:dyDescent="0.2">
      <c r="A281">
        <f t="shared" si="49"/>
        <v>274</v>
      </c>
      <c r="B281" s="6">
        <f>IFERROR(-PMT($E$2,$E$3-A280,J280),0)</f>
        <v>1.6725408287900864E-2</v>
      </c>
      <c r="C281" s="7">
        <f>$E$2*J280</f>
        <v>3.8146180559314839E-3</v>
      </c>
      <c r="D281" s="6">
        <f t="shared" si="50"/>
        <v>1.291079023196938E-2</v>
      </c>
      <c r="E281">
        <v>0.01</v>
      </c>
      <c r="F281">
        <v>0.03</v>
      </c>
      <c r="G281">
        <v>0.03</v>
      </c>
      <c r="H281" s="8">
        <f t="shared" si="51"/>
        <v>1.8510075483695026E-2</v>
      </c>
      <c r="I281" s="7">
        <f>(J280-D281)*F281</f>
        <v>1.8122751776735946E-2</v>
      </c>
      <c r="J281" s="7">
        <f t="shared" si="52"/>
        <v>0.56745889863076726</v>
      </c>
      <c r="K281">
        <f t="shared" si="53"/>
        <v>1.3604382104769224E-8</v>
      </c>
      <c r="L281" s="8">
        <f t="shared" si="54"/>
        <v>41711479.011739597</v>
      </c>
      <c r="M281" s="4">
        <v>0.01</v>
      </c>
      <c r="N281" s="5">
        <f t="shared" si="55"/>
        <v>0.5</v>
      </c>
      <c r="O281" s="5">
        <f t="shared" si="56"/>
        <v>659722.58320595825</v>
      </c>
      <c r="P281" s="5"/>
      <c r="R281">
        <v>0.01</v>
      </c>
      <c r="S281">
        <f t="shared" si="48"/>
        <v>1.4583333333333334E-2</v>
      </c>
      <c r="T281">
        <f>IFERROR(-PMT(S281,$E$3-A281,AB280),0)</f>
        <v>0.14986494160976155</v>
      </c>
      <c r="U281" s="5">
        <f>S281*AB280</f>
        <v>6.7089144532834516E-2</v>
      </c>
      <c r="V281" s="5">
        <f t="shared" si="57"/>
        <v>8.2775797076927032E-2</v>
      </c>
      <c r="W281">
        <v>0.01</v>
      </c>
      <c r="X281">
        <v>0.03</v>
      </c>
      <c r="Y281">
        <v>0.03</v>
      </c>
      <c r="Z281" s="5">
        <f t="shared" si="58"/>
        <v>0.13801195446754527</v>
      </c>
      <c r="AA281" s="4">
        <f>(AB280-V281)*X281</f>
        <v>0.13552868055523745</v>
      </c>
      <c r="AB281" s="5">
        <f t="shared" si="59"/>
        <v>4.2440820501517988</v>
      </c>
    </row>
    <row r="282" spans="1:28" x14ac:dyDescent="0.2">
      <c r="A282">
        <f t="shared" si="49"/>
        <v>275</v>
      </c>
      <c r="B282" s="6">
        <f>IFERROR(-PMT($E$2,$E$3-A281,J281),0)</f>
        <v>1.5711160010013998E-2</v>
      </c>
      <c r="C282" s="7">
        <f>$E$2*J281</f>
        <v>3.5083146407847189E-3</v>
      </c>
      <c r="D282" s="6">
        <f t="shared" si="50"/>
        <v>1.2202845369229279E-2</v>
      </c>
      <c r="E282">
        <v>0.01</v>
      </c>
      <c r="F282">
        <v>0.03</v>
      </c>
      <c r="G282">
        <v>0.03</v>
      </c>
      <c r="H282" s="8">
        <f t="shared" si="51"/>
        <v>1.7023766958923017E-2</v>
      </c>
      <c r="I282" s="7">
        <f>(J281-D282)*F282</f>
        <v>1.6657681597846138E-2</v>
      </c>
      <c r="J282" s="7">
        <f t="shared" si="52"/>
        <v>0.5215746047047688</v>
      </c>
      <c r="K282">
        <f t="shared" si="53"/>
        <v>1.2740948017488452E-8</v>
      </c>
      <c r="L282" s="8">
        <f t="shared" si="54"/>
        <v>40936875.653903164</v>
      </c>
      <c r="M282" s="4">
        <v>0.01</v>
      </c>
      <c r="N282" s="5">
        <f t="shared" si="55"/>
        <v>-0.5</v>
      </c>
      <c r="O282" s="5">
        <f t="shared" si="56"/>
        <v>-774603.35783643275</v>
      </c>
      <c r="P282" s="5"/>
      <c r="R282">
        <v>0.01</v>
      </c>
      <c r="S282">
        <f t="shared" si="48"/>
        <v>1.4583333333333334E-2</v>
      </c>
      <c r="T282">
        <f>IFERROR(-PMT(S282,$E$3-A282,AB281),0)</f>
        <v>0.140790666453911</v>
      </c>
      <c r="U282" s="5">
        <f>S282*AB281</f>
        <v>6.18928632313804E-2</v>
      </c>
      <c r="V282" s="5">
        <f t="shared" si="57"/>
        <v>7.8897803222530594E-2</v>
      </c>
      <c r="W282">
        <v>0.01</v>
      </c>
      <c r="X282">
        <v>0.03</v>
      </c>
      <c r="Y282">
        <v>0.03</v>
      </c>
      <c r="Z282" s="5">
        <f t="shared" si="58"/>
        <v>0.12732246150455395</v>
      </c>
      <c r="AA282" s="4">
        <f>(AB281-V282)*X282</f>
        <v>0.12495552740787803</v>
      </c>
      <c r="AB282" s="5">
        <f t="shared" si="59"/>
        <v>3.9129062580168359</v>
      </c>
    </row>
    <row r="283" spans="1:28" x14ac:dyDescent="0.2">
      <c r="A283">
        <f t="shared" si="49"/>
        <v>276</v>
      </c>
      <c r="B283" s="6">
        <f>IFERROR(-PMT($E$2,$E$3-A282,J282),0)</f>
        <v>1.4758131898863984E-2</v>
      </c>
      <c r="C283" s="7">
        <f>$E$2*J282</f>
        <v>3.2246349935872334E-3</v>
      </c>
      <c r="D283" s="6">
        <f t="shared" si="50"/>
        <v>1.153349690527675E-2</v>
      </c>
      <c r="E283">
        <v>0.01</v>
      </c>
      <c r="F283">
        <v>0.03</v>
      </c>
      <c r="G283">
        <v>0.03</v>
      </c>
      <c r="H283" s="8">
        <f t="shared" si="51"/>
        <v>1.5647238141143063E-2</v>
      </c>
      <c r="I283" s="7">
        <f>(J282-D283)*F283</f>
        <v>1.5301233233984761E-2</v>
      </c>
      <c r="J283" s="7">
        <f t="shared" si="52"/>
        <v>0.47909263642436428</v>
      </c>
      <c r="K283">
        <f t="shared" si="53"/>
        <v>1.1518102954660948E-8</v>
      </c>
      <c r="L283" s="8">
        <f t="shared" si="54"/>
        <v>41594752.04469268</v>
      </c>
      <c r="M283" s="4">
        <v>0.01</v>
      </c>
      <c r="N283" s="5">
        <f t="shared" si="55"/>
        <v>0.5</v>
      </c>
      <c r="O283" s="5">
        <f t="shared" si="56"/>
        <v>657876.39078951778</v>
      </c>
      <c r="P283" s="5"/>
      <c r="R283">
        <v>0.01</v>
      </c>
      <c r="S283">
        <f t="shared" si="48"/>
        <v>1.4583333333333334E-2</v>
      </c>
      <c r="T283">
        <f>IFERROR(-PMT(S283,$E$3-A283,AB282),0)</f>
        <v>0.13226321986692763</v>
      </c>
      <c r="U283" s="5">
        <f>S283*AB282</f>
        <v>5.7063216262745527E-2</v>
      </c>
      <c r="V283" s="5">
        <f t="shared" si="57"/>
        <v>7.5200003604182108E-2</v>
      </c>
      <c r="W283">
        <v>0.01</v>
      </c>
      <c r="X283">
        <v>0.03</v>
      </c>
      <c r="Y283">
        <v>0.03</v>
      </c>
      <c r="Z283" s="5">
        <f t="shared" si="58"/>
        <v>0.11738718774050508</v>
      </c>
      <c r="AA283" s="4">
        <f>(AB282-V283)*X283</f>
        <v>0.11513118763237962</v>
      </c>
      <c r="AB283" s="5">
        <f t="shared" si="59"/>
        <v>3.6051878790397689</v>
      </c>
    </row>
    <row r="284" spans="1:28" x14ac:dyDescent="0.2">
      <c r="A284">
        <f t="shared" si="49"/>
        <v>277</v>
      </c>
      <c r="B284" s="6">
        <f>IFERROR(-PMT($E$2,$E$3-A283,J283),0)</f>
        <v>1.3862632270230308E-2</v>
      </c>
      <c r="C284" s="7">
        <f>$E$2*J283</f>
        <v>2.9619902246936325E-3</v>
      </c>
      <c r="D284" s="6">
        <f t="shared" si="50"/>
        <v>1.0900642045536675E-2</v>
      </c>
      <c r="E284">
        <v>0.01</v>
      </c>
      <c r="F284">
        <v>0.03</v>
      </c>
      <c r="G284">
        <v>0.03</v>
      </c>
      <c r="H284" s="8">
        <f t="shared" si="51"/>
        <v>1.4372779092730928E-2</v>
      </c>
      <c r="I284" s="7">
        <f>(J283-D284)*F284</f>
        <v>1.4045759831364827E-2</v>
      </c>
      <c r="J284" s="7">
        <f t="shared" si="52"/>
        <v>0.43977345545473184</v>
      </c>
      <c r="K284">
        <f t="shared" si="53"/>
        <v>1.0772868729753193E-8</v>
      </c>
      <c r="L284" s="8">
        <f t="shared" si="54"/>
        <v>40822316.365940444</v>
      </c>
      <c r="M284" s="4">
        <v>0.01</v>
      </c>
      <c r="N284" s="5">
        <f t="shared" si="55"/>
        <v>-0.5</v>
      </c>
      <c r="O284" s="5">
        <f t="shared" si="56"/>
        <v>-772435.67875223747</v>
      </c>
      <c r="P284" s="5"/>
      <c r="R284">
        <v>0.01</v>
      </c>
      <c r="S284">
        <f t="shared" si="48"/>
        <v>1.4583333333333334E-2</v>
      </c>
      <c r="T284">
        <f>IFERROR(-PMT(S284,$E$3-A284,AB283),0)</f>
        <v>0.12424967558649094</v>
      </c>
      <c r="U284" s="5">
        <f>S284*AB283</f>
        <v>5.2575656569329964E-2</v>
      </c>
      <c r="V284" s="5">
        <f t="shared" si="57"/>
        <v>7.1674019017160973E-2</v>
      </c>
      <c r="W284">
        <v>0.01</v>
      </c>
      <c r="X284">
        <v>0.03</v>
      </c>
      <c r="Y284">
        <v>0.03</v>
      </c>
      <c r="Z284" s="5">
        <f t="shared" si="58"/>
        <v>0.10815563637119306</v>
      </c>
      <c r="AA284" s="4">
        <f>(AB283-V284)*X284</f>
        <v>0.10600541580067824</v>
      </c>
      <c r="AB284" s="5">
        <f t="shared" si="59"/>
        <v>3.3193528078507368</v>
      </c>
    </row>
    <row r="285" spans="1:28" x14ac:dyDescent="0.2">
      <c r="A285">
        <f t="shared" si="49"/>
        <v>278</v>
      </c>
      <c r="B285" s="6">
        <f>IFERROR(-PMT($E$2,$E$3-A284,J284),0)</f>
        <v>1.302119166575213E-2</v>
      </c>
      <c r="C285" s="7">
        <f>$E$2*J284</f>
        <v>2.7188993883488798E-3</v>
      </c>
      <c r="D285" s="6">
        <f t="shared" si="50"/>
        <v>1.0302292277403251E-2</v>
      </c>
      <c r="E285">
        <v>0.01</v>
      </c>
      <c r="F285">
        <v>0.03</v>
      </c>
      <c r="G285">
        <v>0.03</v>
      </c>
      <c r="H285" s="8">
        <f t="shared" si="51"/>
        <v>1.3193203663641954E-2</v>
      </c>
      <c r="I285" s="7">
        <f>(J284-D285)*F285</f>
        <v>1.2884134895319857E-2</v>
      </c>
      <c r="J285" s="7">
        <f t="shared" si="52"/>
        <v>0.40339382461836676</v>
      </c>
      <c r="K285">
        <f t="shared" si="53"/>
        <v>9.7254063333268669E-9</v>
      </c>
      <c r="L285" s="8">
        <f t="shared" si="54"/>
        <v>41478351.730767615</v>
      </c>
      <c r="M285" s="4">
        <v>0.01</v>
      </c>
      <c r="N285" s="5">
        <f t="shared" si="55"/>
        <v>0.5</v>
      </c>
      <c r="O285" s="5">
        <f t="shared" si="56"/>
        <v>656035.36482716782</v>
      </c>
      <c r="P285" s="5"/>
      <c r="R285">
        <v>0.01</v>
      </c>
      <c r="S285">
        <f t="shared" si="48"/>
        <v>1.4583333333333334E-2</v>
      </c>
      <c r="T285">
        <f>IFERROR(-PMT(S285,$E$3-A285,AB284),0)</f>
        <v>0.11671908640254298</v>
      </c>
      <c r="U285" s="5">
        <f>S285*AB284</f>
        <v>4.8407228447823247E-2</v>
      </c>
      <c r="V285" s="5">
        <f t="shared" si="57"/>
        <v>6.8311857954719737E-2</v>
      </c>
      <c r="W285">
        <v>0.01</v>
      </c>
      <c r="X285">
        <v>0.03</v>
      </c>
      <c r="Y285">
        <v>0.03</v>
      </c>
      <c r="Z285" s="5">
        <f t="shared" si="58"/>
        <v>9.9580584235522102E-2</v>
      </c>
      <c r="AA285" s="4">
        <f>(AB284-V285)*X285</f>
        <v>9.7531228496880507E-2</v>
      </c>
      <c r="AB285" s="5">
        <f t="shared" si="59"/>
        <v>3.0539291371636144</v>
      </c>
    </row>
    <row r="286" spans="1:28" x14ac:dyDescent="0.2">
      <c r="A286">
        <f t="shared" si="49"/>
        <v>279</v>
      </c>
      <c r="B286" s="6">
        <f>IFERROR(-PMT($E$2,$E$3-A285,J285),0)</f>
        <v>1.2230549469901724E-2</v>
      </c>
      <c r="C286" s="7">
        <f>$E$2*J285</f>
        <v>2.4939823207030527E-3</v>
      </c>
      <c r="D286" s="6">
        <f t="shared" si="50"/>
        <v>9.7365671491986706E-3</v>
      </c>
      <c r="E286">
        <v>0.01</v>
      </c>
      <c r="F286">
        <v>0.03</v>
      </c>
      <c r="G286">
        <v>0.03</v>
      </c>
      <c r="H286" s="8">
        <f t="shared" si="51"/>
        <v>1.2101814738551002E-2</v>
      </c>
      <c r="I286" s="7">
        <f>(J285-D286)*F286</f>
        <v>1.1809717724075042E-2</v>
      </c>
      <c r="J286" s="7">
        <f t="shared" si="52"/>
        <v>0.36974572500654207</v>
      </c>
      <c r="K286">
        <f t="shared" si="53"/>
        <v>9.0828588873548592E-9</v>
      </c>
      <c r="L286" s="8">
        <f t="shared" si="54"/>
        <v>40708077.664985135</v>
      </c>
      <c r="M286" s="4">
        <v>0.01</v>
      </c>
      <c r="N286" s="5">
        <f t="shared" si="55"/>
        <v>-0.5</v>
      </c>
      <c r="O286" s="5">
        <f t="shared" si="56"/>
        <v>-770274.06578247924</v>
      </c>
      <c r="P286" s="5"/>
      <c r="R286">
        <v>0.01</v>
      </c>
      <c r="S286">
        <f t="shared" si="48"/>
        <v>1.4583333333333334E-2</v>
      </c>
      <c r="T286">
        <f>IFERROR(-PMT(S286,$E$3-A286,AB285),0)</f>
        <v>0.10964236511362439</v>
      </c>
      <c r="U286" s="5">
        <f>S286*AB285</f>
        <v>4.4536466583636046E-2</v>
      </c>
      <c r="V286" s="5">
        <f t="shared" si="57"/>
        <v>6.5105898529988354E-2</v>
      </c>
      <c r="W286">
        <v>0.01</v>
      </c>
      <c r="X286">
        <v>0.03</v>
      </c>
      <c r="Y286">
        <v>0.03</v>
      </c>
      <c r="Z286" s="5">
        <f t="shared" si="58"/>
        <v>9.1617874114908432E-2</v>
      </c>
      <c r="AA286" s="4">
        <f>(AB285-V286)*X286</f>
        <v>8.966469715900878E-2</v>
      </c>
      <c r="AB286" s="5">
        <f t="shared" si="59"/>
        <v>2.8075406673597092</v>
      </c>
    </row>
    <row r="287" spans="1:28" x14ac:dyDescent="0.2">
      <c r="A287">
        <f t="shared" si="49"/>
        <v>280</v>
      </c>
      <c r="B287" s="6">
        <f>IFERROR(-PMT($E$2,$E$3-A286,J286),0)</f>
        <v>1.1487641330558672E-2</v>
      </c>
      <c r="C287" s="7">
        <f>$E$2*J286</f>
        <v>2.2859529448529467E-3</v>
      </c>
      <c r="D287" s="6">
        <f t="shared" si="50"/>
        <v>9.2016883857057256E-3</v>
      </c>
      <c r="E287">
        <v>0.01</v>
      </c>
      <c r="F287">
        <v>0.03</v>
      </c>
      <c r="G287">
        <v>0.03</v>
      </c>
      <c r="H287" s="8">
        <f t="shared" si="51"/>
        <v>1.1092371750196261E-2</v>
      </c>
      <c r="I287" s="7">
        <f>(J286-D287)*F287</f>
        <v>1.0816321098625089E-2</v>
      </c>
      <c r="J287" s="7">
        <f t="shared" si="52"/>
        <v>0.33863534377201499</v>
      </c>
      <c r="K287">
        <f t="shared" si="53"/>
        <v>8.1870575572059162E-9</v>
      </c>
      <c r="L287" s="8">
        <f t="shared" si="54"/>
        <v>41362277.155846044</v>
      </c>
      <c r="M287" s="4">
        <v>0.01</v>
      </c>
      <c r="N287" s="5">
        <f t="shared" si="55"/>
        <v>0.5</v>
      </c>
      <c r="O287" s="5">
        <f t="shared" si="56"/>
        <v>654199.49086090922</v>
      </c>
      <c r="P287" s="5"/>
      <c r="R287">
        <v>0.01</v>
      </c>
      <c r="S287">
        <f t="shared" si="48"/>
        <v>1.4583333333333334E-2</v>
      </c>
      <c r="T287">
        <f>IFERROR(-PMT(S287,$E$3-A287,AB286),0)</f>
        <v>0.10299217261932418</v>
      </c>
      <c r="U287" s="5">
        <f>S287*AB286</f>
        <v>4.0943301398995761E-2</v>
      </c>
      <c r="V287" s="5">
        <f t="shared" si="57"/>
        <v>6.2048871220328421E-2</v>
      </c>
      <c r="W287">
        <v>0.01</v>
      </c>
      <c r="X287">
        <v>0.03</v>
      </c>
      <c r="Y287">
        <v>0.03</v>
      </c>
      <c r="Z287" s="5">
        <f t="shared" si="58"/>
        <v>8.4226220020791276E-2</v>
      </c>
      <c r="AA287" s="4">
        <f>(AB286-V287)*X287</f>
        <v>8.2364753884181421E-2</v>
      </c>
      <c r="AB287" s="5">
        <f t="shared" si="59"/>
        <v>2.5789008222344085</v>
      </c>
    </row>
    <row r="288" spans="1:28" x14ac:dyDescent="0.2">
      <c r="A288">
        <f t="shared" si="49"/>
        <v>281</v>
      </c>
      <c r="B288" s="6">
        <f>IFERROR(-PMT($E$2,$E$3-A287,J287),0)</f>
        <v>1.0789587334637746E-2</v>
      </c>
      <c r="C288" s="7">
        <f>$E$2*J287</f>
        <v>2.0936130128704827E-3</v>
      </c>
      <c r="D288" s="6">
        <f t="shared" si="50"/>
        <v>8.6959743217672643E-3</v>
      </c>
      <c r="E288">
        <v>0.01</v>
      </c>
      <c r="F288">
        <v>0.03</v>
      </c>
      <c r="G288">
        <v>0.03</v>
      </c>
      <c r="H288" s="8">
        <f t="shared" si="51"/>
        <v>1.015906031316045E-2</v>
      </c>
      <c r="I288" s="7">
        <f>(J287-D288)*F288</f>
        <v>9.8981810835074308E-3</v>
      </c>
      <c r="J288" s="7">
        <f t="shared" si="52"/>
        <v>0.30988212805357984</v>
      </c>
      <c r="K288">
        <f t="shared" si="53"/>
        <v>7.6336630276201157E-9</v>
      </c>
      <c r="L288" s="8">
        <f t="shared" si="54"/>
        <v>40594158.653894529</v>
      </c>
      <c r="M288" s="4">
        <v>0.01</v>
      </c>
      <c r="N288" s="5">
        <f t="shared" si="55"/>
        <v>-0.5</v>
      </c>
      <c r="O288" s="5">
        <f t="shared" si="56"/>
        <v>-768118.50195151614</v>
      </c>
      <c r="P288" s="5"/>
      <c r="R288">
        <v>0.01</v>
      </c>
      <c r="S288">
        <f t="shared" si="48"/>
        <v>1.4583333333333334E-2</v>
      </c>
      <c r="T288">
        <f>IFERROR(-PMT(S288,$E$3-A288,AB287),0)</f>
        <v>9.6742812717623278E-2</v>
      </c>
      <c r="U288" s="5">
        <f>S288*AB287</f>
        <v>3.7608970324251791E-2</v>
      </c>
      <c r="V288" s="5">
        <f t="shared" si="57"/>
        <v>5.9133842393371487E-2</v>
      </c>
      <c r="W288">
        <v>0.01</v>
      </c>
      <c r="X288">
        <v>0.03</v>
      </c>
      <c r="Y288">
        <v>0.03</v>
      </c>
      <c r="Z288" s="5">
        <f t="shared" si="58"/>
        <v>7.7367024667032255E-2</v>
      </c>
      <c r="AA288" s="4">
        <f>(AB287-V288)*X288</f>
        <v>7.5593009395231101E-2</v>
      </c>
      <c r="AB288" s="5">
        <f t="shared" si="59"/>
        <v>2.3668069457787735</v>
      </c>
    </row>
    <row r="289" spans="1:28" x14ac:dyDescent="0.2">
      <c r="A289">
        <f t="shared" si="49"/>
        <v>282</v>
      </c>
      <c r="B289" s="6">
        <f>IFERROR(-PMT($E$2,$E$3-A288,J288),0)</f>
        <v>1.013368089309412E-2</v>
      </c>
      <c r="C289" s="7">
        <f>$E$2*J288</f>
        <v>1.9158462566912576E-3</v>
      </c>
      <c r="D289" s="6">
        <f t="shared" si="50"/>
        <v>8.2178346364028629E-3</v>
      </c>
      <c r="E289">
        <v>0.01</v>
      </c>
      <c r="F289">
        <v>0.03</v>
      </c>
      <c r="G289">
        <v>0.03</v>
      </c>
      <c r="H289" s="8">
        <f t="shared" si="51"/>
        <v>9.2964638416073945E-3</v>
      </c>
      <c r="I289" s="7">
        <f>(J288-D289)*F289</f>
        <v>9.0499288025153099E-3</v>
      </c>
      <c r="J289" s="7">
        <f t="shared" si="52"/>
        <v>0.2833179007730543</v>
      </c>
      <c r="K289">
        <f t="shared" si="53"/>
        <v>6.8688909970049322E-9</v>
      </c>
      <c r="L289" s="8">
        <f t="shared" si="54"/>
        <v>41246527.408367731</v>
      </c>
      <c r="M289" s="4">
        <v>0.01</v>
      </c>
      <c r="N289" s="5">
        <f t="shared" si="55"/>
        <v>0.5</v>
      </c>
      <c r="O289" s="5">
        <f t="shared" si="56"/>
        <v>652368.75447320321</v>
      </c>
      <c r="P289" s="5"/>
      <c r="R289">
        <v>0.01</v>
      </c>
      <c r="S289">
        <f t="shared" si="48"/>
        <v>1.4583333333333334E-2</v>
      </c>
      <c r="T289">
        <f>IFERROR(-PMT(S289,$E$3-A289,AB288),0)</f>
        <v>9.0870133201241821E-2</v>
      </c>
      <c r="U289" s="5">
        <f>S289*AB288</f>
        <v>3.451593462594045E-2</v>
      </c>
      <c r="V289" s="5">
        <f t="shared" si="57"/>
        <v>5.635419857530137E-2</v>
      </c>
      <c r="W289">
        <v>0.01</v>
      </c>
      <c r="X289">
        <v>0.03</v>
      </c>
      <c r="Y289">
        <v>0.03</v>
      </c>
      <c r="Z289" s="5">
        <f t="shared" si="58"/>
        <v>7.1004208373363201E-2</v>
      </c>
      <c r="AA289" s="4">
        <f>(AB288-V289)*X289</f>
        <v>6.9313582416104164E-2</v>
      </c>
      <c r="AB289" s="5">
        <f t="shared" si="59"/>
        <v>2.1701349564140049</v>
      </c>
    </row>
    <row r="290" spans="1:28" x14ac:dyDescent="0.2">
      <c r="A290">
        <f t="shared" si="49"/>
        <v>283</v>
      </c>
      <c r="B290" s="6">
        <f>IFERROR(-PMT($E$2,$E$3-A289,J289),0)</f>
        <v>9.5173782923158382E-3</v>
      </c>
      <c r="C290" s="7">
        <f>$E$2*J289</f>
        <v>1.7516129215294084E-3</v>
      </c>
      <c r="D290" s="6">
        <f t="shared" si="50"/>
        <v>7.7657653707864302E-3</v>
      </c>
      <c r="E290">
        <v>0.01</v>
      </c>
      <c r="F290">
        <v>0.03</v>
      </c>
      <c r="G290">
        <v>0.03</v>
      </c>
      <c r="H290" s="8">
        <f t="shared" si="51"/>
        <v>8.4995370231916289E-3</v>
      </c>
      <c r="I290" s="7">
        <f>(J289-D290)*F290</f>
        <v>8.2665640620680353E-3</v>
      </c>
      <c r="J290" s="7">
        <f t="shared" si="52"/>
        <v>0.2587860343170082</v>
      </c>
      <c r="K290">
        <f t="shared" si="53"/>
        <v>6.3928474384347064E-9</v>
      </c>
      <c r="L290" s="8">
        <f t="shared" si="54"/>
        <v>40480558.438036516</v>
      </c>
      <c r="M290" s="4">
        <v>0.01</v>
      </c>
      <c r="N290" s="5">
        <f t="shared" si="55"/>
        <v>-0.5</v>
      </c>
      <c r="O290" s="5">
        <f t="shared" si="56"/>
        <v>-765968.97033121111</v>
      </c>
      <c r="P290" s="5"/>
      <c r="R290">
        <v>0.01</v>
      </c>
      <c r="S290">
        <f t="shared" si="48"/>
        <v>1.4583333333333334E-2</v>
      </c>
      <c r="T290">
        <f>IFERROR(-PMT(S290,$E$3-A290,AB289),0)</f>
        <v>8.5351432870765007E-2</v>
      </c>
      <c r="U290" s="5">
        <f>S290*AB289</f>
        <v>3.1647801447704238E-2</v>
      </c>
      <c r="V290" s="5">
        <f t="shared" si="57"/>
        <v>5.3703631423060769E-2</v>
      </c>
      <c r="W290">
        <v>0.01</v>
      </c>
      <c r="X290">
        <v>0.03</v>
      </c>
      <c r="Y290">
        <v>0.03</v>
      </c>
      <c r="Z290" s="5">
        <f t="shared" si="58"/>
        <v>6.5104048692420147E-2</v>
      </c>
      <c r="AA290" s="4">
        <f>(AB289-V290)*X290</f>
        <v>6.3492939749728333E-2</v>
      </c>
      <c r="AB290" s="5">
        <f t="shared" si="59"/>
        <v>1.9878343365487958</v>
      </c>
    </row>
    <row r="291" spans="1:28" x14ac:dyDescent="0.2">
      <c r="A291">
        <f t="shared" si="49"/>
        <v>284</v>
      </c>
      <c r="B291" s="6">
        <f>IFERROR(-PMT($E$2,$E$3-A290,J290),0)</f>
        <v>8.9382888714239495E-3</v>
      </c>
      <c r="C291" s="7">
        <f>$E$2*J290</f>
        <v>1.5999446571649033E-3</v>
      </c>
      <c r="D291" s="6">
        <f t="shared" si="50"/>
        <v>7.3383442142590464E-3</v>
      </c>
      <c r="E291">
        <v>0.01</v>
      </c>
      <c r="F291">
        <v>0.03</v>
      </c>
      <c r="G291">
        <v>0.03</v>
      </c>
      <c r="H291" s="8">
        <f t="shared" si="51"/>
        <v>7.7635810295102452E-3</v>
      </c>
      <c r="I291" s="7">
        <f>(J290-D291)*F291</f>
        <v>7.5434307030824745E-3</v>
      </c>
      <c r="J291" s="7">
        <f t="shared" si="52"/>
        <v>0.23614067837015643</v>
      </c>
      <c r="K291">
        <f t="shared" si="53"/>
        <v>5.7411707759576388E-9</v>
      </c>
      <c r="L291" s="8">
        <f t="shared" si="54"/>
        <v>41131101.579323374</v>
      </c>
      <c r="M291" s="4">
        <v>0.01</v>
      </c>
      <c r="N291" s="5">
        <f t="shared" si="55"/>
        <v>0.5</v>
      </c>
      <c r="O291" s="5">
        <f t="shared" si="56"/>
        <v>650543.14128685708</v>
      </c>
      <c r="P291" s="5"/>
      <c r="R291">
        <v>0.01</v>
      </c>
      <c r="S291">
        <f t="shared" si="48"/>
        <v>1.4583333333333334E-2</v>
      </c>
      <c r="T291">
        <f>IFERROR(-PMT(S291,$E$3-A291,AB290),0)</f>
        <v>8.0165374104388759E-2</v>
      </c>
      <c r="U291" s="5">
        <f>S291*AB290</f>
        <v>2.8989250741336608E-2</v>
      </c>
      <c r="V291" s="5">
        <f t="shared" si="57"/>
        <v>5.1176123363052148E-2</v>
      </c>
      <c r="W291">
        <v>0.01</v>
      </c>
      <c r="X291">
        <v>0.03</v>
      </c>
      <c r="Y291">
        <v>0.03</v>
      </c>
      <c r="Z291" s="5">
        <f t="shared" si="58"/>
        <v>5.963503009646387E-2</v>
      </c>
      <c r="AA291" s="4">
        <f>(AB290-V291)*X291</f>
        <v>5.8099746395572312E-2</v>
      </c>
      <c r="AB291" s="5">
        <f t="shared" si="59"/>
        <v>1.8189234366937075</v>
      </c>
    </row>
    <row r="292" spans="1:28" x14ac:dyDescent="0.2">
      <c r="A292">
        <f t="shared" si="49"/>
        <v>285</v>
      </c>
      <c r="B292" s="6">
        <f>IFERROR(-PMT($E$2,$E$3-A291,J291),0)</f>
        <v>8.3941657873412064E-3</v>
      </c>
      <c r="C292" s="7">
        <f>$E$2*J291</f>
        <v>1.4599397440234923E-3</v>
      </c>
      <c r="D292" s="6">
        <f t="shared" si="50"/>
        <v>6.9342260433177139E-3</v>
      </c>
      <c r="E292">
        <v>0.01</v>
      </c>
      <c r="F292">
        <v>0.03</v>
      </c>
      <c r="G292">
        <v>0.03</v>
      </c>
      <c r="H292" s="8">
        <f t="shared" si="51"/>
        <v>7.0842203511046926E-3</v>
      </c>
      <c r="I292" s="7">
        <f>(J291-D292)*F292</f>
        <v>6.8761935698051606E-3</v>
      </c>
      <c r="J292" s="7">
        <f t="shared" si="52"/>
        <v>0.21524603840592885</v>
      </c>
      <c r="K292">
        <f t="shared" si="53"/>
        <v>5.332191296185014E-9</v>
      </c>
      <c r="L292" s="8">
        <f t="shared" si="54"/>
        <v>40367276.125282571</v>
      </c>
      <c r="M292" s="4">
        <v>0.01</v>
      </c>
      <c r="N292" s="5">
        <f t="shared" si="55"/>
        <v>-0.5</v>
      </c>
      <c r="O292" s="5">
        <f t="shared" si="56"/>
        <v>-763825.45404079987</v>
      </c>
      <c r="P292" s="5"/>
      <c r="R292">
        <v>0.01</v>
      </c>
      <c r="S292">
        <f t="shared" si="48"/>
        <v>1.4583333333333334E-2</v>
      </c>
      <c r="T292">
        <f>IFERROR(-PMT(S292,$E$3-A292,AB291),0)</f>
        <v>7.5291900644631995E-2</v>
      </c>
      <c r="U292" s="5">
        <f>S292*AB291</f>
        <v>2.6525966785116567E-2</v>
      </c>
      <c r="V292" s="5">
        <f t="shared" si="57"/>
        <v>4.8765933859515428E-2</v>
      </c>
      <c r="W292">
        <v>0.01</v>
      </c>
      <c r="X292">
        <v>0.03</v>
      </c>
      <c r="Y292">
        <v>0.03</v>
      </c>
      <c r="Z292" s="5">
        <f t="shared" si="58"/>
        <v>5.4567703100811223E-2</v>
      </c>
      <c r="AA292" s="4">
        <f>(AB291-V292)*X292</f>
        <v>5.3104725085025763E-2</v>
      </c>
      <c r="AB292" s="5">
        <f t="shared" si="59"/>
        <v>1.662485074648355</v>
      </c>
    </row>
    <row r="293" spans="1:28" x14ac:dyDescent="0.2">
      <c r="A293">
        <f t="shared" si="49"/>
        <v>286</v>
      </c>
      <c r="B293" s="6">
        <f>IFERROR(-PMT($E$2,$E$3-A292,J292),0)</f>
        <v>7.8828973316656167E-3</v>
      </c>
      <c r="C293" s="7">
        <f>$E$2*J292</f>
        <v>1.3307586324446553E-3</v>
      </c>
      <c r="D293" s="6">
        <f t="shared" si="50"/>
        <v>6.5521386992209614E-3</v>
      </c>
      <c r="E293">
        <v>0.01</v>
      </c>
      <c r="F293">
        <v>0.03</v>
      </c>
      <c r="G293">
        <v>0.03</v>
      </c>
      <c r="H293" s="8">
        <f t="shared" si="51"/>
        <v>6.4573811521778648E-3</v>
      </c>
      <c r="I293" s="7">
        <f>(J292-D293)*F293</f>
        <v>6.2608169912012363E-3</v>
      </c>
      <c r="J293" s="7">
        <f t="shared" si="52"/>
        <v>0.19597570156332877</v>
      </c>
      <c r="K293">
        <f t="shared" si="53"/>
        <v>4.7780307069765047E-9</v>
      </c>
      <c r="L293" s="8">
        <f t="shared" si="54"/>
        <v>41015998.76224748</v>
      </c>
      <c r="M293" s="4">
        <v>0.01</v>
      </c>
      <c r="N293" s="5">
        <f t="shared" si="55"/>
        <v>0.5</v>
      </c>
      <c r="O293" s="5">
        <f t="shared" si="56"/>
        <v>648722.63696491194</v>
      </c>
      <c r="P293" s="5"/>
      <c r="R293">
        <v>0.01</v>
      </c>
      <c r="S293">
        <f t="shared" si="48"/>
        <v>1.4583333333333334E-2</v>
      </c>
      <c r="T293">
        <f>IFERROR(-PMT(S293,$E$3-A293,AB292),0)</f>
        <v>7.0712160281328484E-2</v>
      </c>
      <c r="U293" s="5">
        <f>S293*AB292</f>
        <v>2.4244574005288511E-2</v>
      </c>
      <c r="V293" s="5">
        <f t="shared" si="57"/>
        <v>4.6467586276039974E-2</v>
      </c>
      <c r="W293">
        <v>0.01</v>
      </c>
      <c r="X293">
        <v>0.03</v>
      </c>
      <c r="Y293">
        <v>0.03</v>
      </c>
      <c r="Z293" s="5">
        <f t="shared" si="58"/>
        <v>4.9874552239450649E-2</v>
      </c>
      <c r="AA293" s="4">
        <f>(AB292-V293)*X293</f>
        <v>4.8480524651169449E-2</v>
      </c>
      <c r="AB293" s="5">
        <f t="shared" si="59"/>
        <v>1.517662411481695</v>
      </c>
    </row>
    <row r="294" spans="1:28" x14ac:dyDescent="0.2">
      <c r="A294">
        <f t="shared" si="49"/>
        <v>287</v>
      </c>
      <c r="B294" s="6">
        <f>IFERROR(-PMT($E$2,$E$3-A293,J293),0)</f>
        <v>7.4024987653973414E-3</v>
      </c>
      <c r="C294" s="7">
        <f>$E$2*J293</f>
        <v>1.2116197749152803E-3</v>
      </c>
      <c r="D294" s="6">
        <f t="shared" si="50"/>
        <v>6.1908789904820613E-3</v>
      </c>
      <c r="E294">
        <v>0.01</v>
      </c>
      <c r="F294">
        <v>0.03</v>
      </c>
      <c r="G294">
        <v>0.03</v>
      </c>
      <c r="H294" s="8">
        <f t="shared" si="51"/>
        <v>5.8792710468998626E-3</v>
      </c>
      <c r="I294" s="7">
        <f>(J293-D294)*F294</f>
        <v>5.6935446771854007E-3</v>
      </c>
      <c r="J294" s="7">
        <f t="shared" si="52"/>
        <v>0.17821200684876143</v>
      </c>
      <c r="K294">
        <f t="shared" si="53"/>
        <v>4.4271533456151551E-9</v>
      </c>
      <c r="L294" s="8">
        <f t="shared" si="54"/>
        <v>40254310.82600072</v>
      </c>
      <c r="M294" s="4">
        <v>0.01</v>
      </c>
      <c r="N294" s="5">
        <f t="shared" si="55"/>
        <v>-0.5</v>
      </c>
      <c r="O294" s="5">
        <f t="shared" si="56"/>
        <v>-761687.9362467574</v>
      </c>
      <c r="P294" s="5"/>
      <c r="R294">
        <v>0.01</v>
      </c>
      <c r="S294">
        <f t="shared" si="48"/>
        <v>1.4583333333333334E-2</v>
      </c>
      <c r="T294">
        <f>IFERROR(-PMT(S294,$E$3-A294,AB293),0)</f>
        <v>6.6408432127633171E-2</v>
      </c>
      <c r="U294" s="5">
        <f>S294*AB293</f>
        <v>2.2132576834108051E-2</v>
      </c>
      <c r="V294" s="5">
        <f t="shared" si="57"/>
        <v>4.4275855293525124E-2</v>
      </c>
      <c r="W294">
        <v>0.01</v>
      </c>
      <c r="X294">
        <v>0.03</v>
      </c>
      <c r="Y294">
        <v>0.03</v>
      </c>
      <c r="Z294" s="5">
        <f t="shared" si="58"/>
        <v>4.5529872344450849E-2</v>
      </c>
      <c r="AA294" s="4">
        <f>(AB293-V294)*X294</f>
        <v>4.4201596685645092E-2</v>
      </c>
      <c r="AB294" s="5">
        <f t="shared" si="59"/>
        <v>1.3836550871580739</v>
      </c>
    </row>
    <row r="295" spans="1:28" x14ac:dyDescent="0.2">
      <c r="A295">
        <f t="shared" si="49"/>
        <v>288</v>
      </c>
      <c r="B295" s="6">
        <f>IFERROR(-PMT($E$2,$E$3-A294,J294),0)</f>
        <v>6.95110463941643E-3</v>
      </c>
      <c r="C295" s="7">
        <f>$E$2*J294</f>
        <v>1.1017957323424675E-3</v>
      </c>
      <c r="D295" s="6">
        <f t="shared" si="50"/>
        <v>5.8493089070739621E-3</v>
      </c>
      <c r="E295">
        <v>0.01</v>
      </c>
      <c r="F295">
        <v>0.03</v>
      </c>
      <c r="G295">
        <v>0.03</v>
      </c>
      <c r="H295" s="8">
        <f t="shared" si="51"/>
        <v>5.3463602054628426E-3</v>
      </c>
      <c r="I295" s="7">
        <f>(J294-D295)*F295</f>
        <v>5.170880938250624E-3</v>
      </c>
      <c r="J295" s="7">
        <f t="shared" si="52"/>
        <v>0.16184545679797399</v>
      </c>
      <c r="K295">
        <f t="shared" si="53"/>
        <v>3.9569837892704791E-9</v>
      </c>
      <c r="L295" s="8">
        <f t="shared" si="54"/>
        <v>40901218.053211249</v>
      </c>
      <c r="M295" s="4">
        <v>0.01</v>
      </c>
      <c r="N295" s="5">
        <f t="shared" si="55"/>
        <v>0.5</v>
      </c>
      <c r="O295" s="5">
        <f t="shared" si="56"/>
        <v>646907.22721053043</v>
      </c>
      <c r="P295" s="5"/>
      <c r="R295">
        <v>0.01</v>
      </c>
      <c r="S295">
        <f t="shared" si="48"/>
        <v>1.4583333333333334E-2</v>
      </c>
      <c r="T295">
        <f>IFERROR(-PMT(S295,$E$3-A295,AB294),0)</f>
        <v>6.236405820161172E-2</v>
      </c>
      <c r="U295" s="5">
        <f>S295*AB294</f>
        <v>2.0178303354388579E-2</v>
      </c>
      <c r="V295" s="5">
        <f t="shared" si="57"/>
        <v>4.2185754847223145E-2</v>
      </c>
      <c r="W295">
        <v>0.01</v>
      </c>
      <c r="X295">
        <v>0.03</v>
      </c>
      <c r="Y295">
        <v>0.03</v>
      </c>
      <c r="Z295" s="5">
        <f t="shared" si="58"/>
        <v>4.1509652614742217E-2</v>
      </c>
      <c r="AA295" s="4">
        <f>(AB294-V295)*X295</f>
        <v>4.0244079969325525E-2</v>
      </c>
      <c r="AB295" s="5">
        <f t="shared" si="59"/>
        <v>1.259715599726783</v>
      </c>
    </row>
    <row r="296" spans="1:28" x14ac:dyDescent="0.2">
      <c r="A296">
        <f t="shared" si="49"/>
        <v>289</v>
      </c>
      <c r="B296" s="6">
        <f>IFERROR(-PMT($E$2,$E$3-A295,J295),0)</f>
        <v>6.5269615702898331E-3</v>
      </c>
      <c r="C296" s="7">
        <f>$E$2*J295</f>
        <v>1.0006095366534742E-3</v>
      </c>
      <c r="D296" s="6">
        <f t="shared" si="50"/>
        <v>5.5263520336363593E-3</v>
      </c>
      <c r="E296">
        <v>0.01</v>
      </c>
      <c r="F296">
        <v>0.03</v>
      </c>
      <c r="G296">
        <v>0.03</v>
      </c>
      <c r="H296" s="8">
        <f t="shared" si="51"/>
        <v>4.85536370393922E-3</v>
      </c>
      <c r="I296" s="7">
        <f>(J295-D296)*F296</f>
        <v>4.6895731429301285E-3</v>
      </c>
      <c r="J296" s="7">
        <f t="shared" si="52"/>
        <v>0.14677416791746831</v>
      </c>
      <c r="K296">
        <f t="shared" si="53"/>
        <v>3.6564048889172342E-9</v>
      </c>
      <c r="L296" s="8">
        <f t="shared" si="54"/>
        <v>40141661.653048582</v>
      </c>
      <c r="M296" s="4">
        <v>0.01</v>
      </c>
      <c r="N296" s="5">
        <f t="shared" si="55"/>
        <v>-0.5</v>
      </c>
      <c r="O296" s="5">
        <f t="shared" si="56"/>
        <v>-759556.4001626668</v>
      </c>
      <c r="P296" s="5"/>
      <c r="R296">
        <v>0.01</v>
      </c>
      <c r="S296">
        <f t="shared" si="48"/>
        <v>1.4583333333333334E-2</v>
      </c>
      <c r="T296">
        <f>IFERROR(-PMT(S296,$E$3-A296,AB295),0)</f>
        <v>5.8563379040136615E-2</v>
      </c>
      <c r="U296" s="5">
        <f>S296*AB295</f>
        <v>1.8370852496015586E-2</v>
      </c>
      <c r="V296" s="5">
        <f t="shared" si="57"/>
        <v>4.0192526544121032E-2</v>
      </c>
      <c r="W296">
        <v>0.01</v>
      </c>
      <c r="X296">
        <v>0.03</v>
      </c>
      <c r="Y296">
        <v>0.03</v>
      </c>
      <c r="Z296" s="5">
        <f t="shared" si="58"/>
        <v>3.7791467991803489E-2</v>
      </c>
      <c r="AA296" s="4">
        <f>(AB295-V296)*X296</f>
        <v>3.6585692195479858E-2</v>
      </c>
      <c r="AB296" s="5">
        <f t="shared" si="59"/>
        <v>1.1451459129953787</v>
      </c>
    </row>
    <row r="297" spans="1:28" x14ac:dyDescent="0.2">
      <c r="A297">
        <f t="shared" si="49"/>
        <v>290</v>
      </c>
      <c r="B297" s="6">
        <f>IFERROR(-PMT($E$2,$E$3-A296,J296),0)</f>
        <v>6.128421442489841E-3</v>
      </c>
      <c r="C297" s="7">
        <f>$E$2*J296</f>
        <v>9.0743129314974785E-4</v>
      </c>
      <c r="D297" s="6">
        <f t="shared" si="50"/>
        <v>5.2209901493400932E-3</v>
      </c>
      <c r="E297">
        <v>0.01</v>
      </c>
      <c r="F297">
        <v>0.03</v>
      </c>
      <c r="G297">
        <v>0.03</v>
      </c>
      <c r="H297" s="8">
        <f t="shared" si="51"/>
        <v>4.4032250375240492E-3</v>
      </c>
      <c r="I297" s="7">
        <f>(J296-D297)*F297</f>
        <v>4.2465953330438457E-3</v>
      </c>
      <c r="J297" s="7">
        <f t="shared" si="52"/>
        <v>0.13290335739756032</v>
      </c>
      <c r="K297">
        <f t="shared" si="53"/>
        <v>3.2584927589177871E-9</v>
      </c>
      <c r="L297" s="8">
        <f t="shared" si="54"/>
        <v>40786758.550815463</v>
      </c>
      <c r="M297" s="4">
        <v>0.01</v>
      </c>
      <c r="N297" s="5">
        <f t="shared" si="55"/>
        <v>0.5</v>
      </c>
      <c r="O297" s="5">
        <f t="shared" si="56"/>
        <v>645096.89776688349</v>
      </c>
      <c r="P297" s="5"/>
      <c r="R297">
        <v>0.01</v>
      </c>
      <c r="S297">
        <f t="shared" si="48"/>
        <v>1.4583333333333334E-2</v>
      </c>
      <c r="T297">
        <f>IFERROR(-PMT(S297,$E$3-A297,AB296),0)</f>
        <v>5.4991673084127682E-2</v>
      </c>
      <c r="U297" s="5">
        <f>S297*AB296</f>
        <v>1.6700044564515938E-2</v>
      </c>
      <c r="V297" s="5">
        <f t="shared" si="57"/>
        <v>3.8291628519611744E-2</v>
      </c>
      <c r="W297">
        <v>0.01</v>
      </c>
      <c r="X297">
        <v>0.03</v>
      </c>
      <c r="Y297">
        <v>0.03</v>
      </c>
      <c r="Z297" s="5">
        <f t="shared" si="58"/>
        <v>3.4354377389861357E-2</v>
      </c>
      <c r="AA297" s="4">
        <f>(AB296-V297)*X297</f>
        <v>3.3205628534273009E-2</v>
      </c>
      <c r="AB297" s="5">
        <f t="shared" si="59"/>
        <v>1.0392942785516326</v>
      </c>
    </row>
    <row r="298" spans="1:28" x14ac:dyDescent="0.2">
      <c r="A298">
        <f t="shared" si="49"/>
        <v>291</v>
      </c>
      <c r="B298" s="6">
        <f>IFERROR(-PMT($E$2,$E$3-A297,J297),0)</f>
        <v>5.7539350094158578E-3</v>
      </c>
      <c r="C298" s="7">
        <f>$E$2*J297</f>
        <v>8.2167500711041676E-4</v>
      </c>
      <c r="D298" s="6">
        <f t="shared" si="50"/>
        <v>4.9322600023054414E-3</v>
      </c>
      <c r="E298">
        <v>0.01</v>
      </c>
      <c r="F298">
        <v>0.03</v>
      </c>
      <c r="G298">
        <v>0.03</v>
      </c>
      <c r="H298" s="8">
        <f t="shared" si="51"/>
        <v>3.9871007219268095E-3</v>
      </c>
      <c r="I298" s="7">
        <f>(J297-D298)*F298</f>
        <v>3.8391329218576456E-3</v>
      </c>
      <c r="J298" s="7">
        <f t="shared" si="52"/>
        <v>0.12014486375147042</v>
      </c>
      <c r="K298">
        <f t="shared" si="53"/>
        <v>3.0014209728069044E-9</v>
      </c>
      <c r="L298" s="8">
        <f t="shared" si="54"/>
        <v>40029327.721766375</v>
      </c>
      <c r="M298" s="4">
        <v>0.01</v>
      </c>
      <c r="N298" s="5">
        <f t="shared" si="55"/>
        <v>-0.5</v>
      </c>
      <c r="O298" s="5">
        <f t="shared" si="56"/>
        <v>-757430.82904908655</v>
      </c>
      <c r="P298" s="5"/>
      <c r="R298">
        <v>0.01</v>
      </c>
      <c r="S298">
        <f t="shared" si="48"/>
        <v>1.4583333333333334E-2</v>
      </c>
      <c r="T298">
        <f>IFERROR(-PMT(S298,$E$3-A298,AB297),0)</f>
        <v>5.1635099584390665E-2</v>
      </c>
      <c r="U298" s="5">
        <f>S298*AB297</f>
        <v>1.5156374895544642E-2</v>
      </c>
      <c r="V298" s="5">
        <f t="shared" si="57"/>
        <v>3.6478724688846026E-2</v>
      </c>
      <c r="W298">
        <v>0.01</v>
      </c>
      <c r="X298">
        <v>0.03</v>
      </c>
      <c r="Y298">
        <v>0.03</v>
      </c>
      <c r="Z298" s="5">
        <f t="shared" si="58"/>
        <v>3.1178828356548977E-2</v>
      </c>
      <c r="AA298" s="4">
        <f>(AB297-V298)*X298</f>
        <v>3.0084466615883595E-2</v>
      </c>
      <c r="AB298" s="5">
        <f t="shared" si="59"/>
        <v>0.94155225889035399</v>
      </c>
    </row>
    <row r="299" spans="1:28" x14ac:dyDescent="0.2">
      <c r="A299">
        <f t="shared" si="49"/>
        <v>292</v>
      </c>
      <c r="B299" s="6">
        <f>IFERROR(-PMT($E$2,$E$3-A298,J298),0)</f>
        <v>5.4020458666998762E-3</v>
      </c>
      <c r="C299" s="7">
        <f>$E$2*J298</f>
        <v>7.4279562014346596E-4</v>
      </c>
      <c r="D299" s="6">
        <f t="shared" si="50"/>
        <v>4.65925024655641E-3</v>
      </c>
      <c r="E299">
        <v>0.01</v>
      </c>
      <c r="F299">
        <v>0.03</v>
      </c>
      <c r="G299">
        <v>0.03</v>
      </c>
      <c r="H299" s="8">
        <f t="shared" si="51"/>
        <v>3.6043459125441124E-3</v>
      </c>
      <c r="I299" s="7">
        <f>(J298-D299)*F299</f>
        <v>3.4645684051474203E-3</v>
      </c>
      <c r="J299" s="7">
        <f t="shared" si="52"/>
        <v>0.10841669918722248</v>
      </c>
      <c r="K299">
        <f t="shared" si="53"/>
        <v>2.6655942229287478E-9</v>
      </c>
      <c r="L299" s="8">
        <f t="shared" si="54"/>
        <v>40672619.356183417</v>
      </c>
      <c r="M299" s="4">
        <v>0.01</v>
      </c>
      <c r="N299" s="5">
        <f t="shared" si="55"/>
        <v>0.5</v>
      </c>
      <c r="O299" s="5">
        <f t="shared" si="56"/>
        <v>643291.63441703888</v>
      </c>
      <c r="P299" s="5"/>
      <c r="R299">
        <v>0.01</v>
      </c>
      <c r="S299">
        <f t="shared" si="48"/>
        <v>1.4583333333333334E-2</v>
      </c>
      <c r="T299">
        <f>IFERROR(-PMT(S299,$E$3-A299,AB298),0)</f>
        <v>4.8480644785016576E-2</v>
      </c>
      <c r="U299" s="5">
        <f>S299*AB298</f>
        <v>1.3730970442150997E-2</v>
      </c>
      <c r="V299" s="5">
        <f t="shared" si="57"/>
        <v>3.4749674342865577E-2</v>
      </c>
      <c r="W299">
        <v>0.01</v>
      </c>
      <c r="X299">
        <v>0.03</v>
      </c>
      <c r="Y299">
        <v>0.03</v>
      </c>
      <c r="Z299" s="5">
        <f t="shared" si="58"/>
        <v>2.8246567766710619E-2</v>
      </c>
      <c r="AA299" s="4">
        <f>(AB298-V299)*X299</f>
        <v>2.7204077536424651E-2</v>
      </c>
      <c r="AB299" s="5">
        <f t="shared" si="59"/>
        <v>0.85135193924435315</v>
      </c>
    </row>
    <row r="300" spans="1:28" x14ac:dyDescent="0.2">
      <c r="A300">
        <f t="shared" si="49"/>
        <v>293</v>
      </c>
      <c r="B300" s="6">
        <f>IFERROR(-PMT($E$2,$E$3-A299,J299),0)</f>
        <v>5.0713847721011434E-3</v>
      </c>
      <c r="C300" s="7">
        <f>$E$2*J299</f>
        <v>6.7028624272500305E-4</v>
      </c>
      <c r="D300" s="6">
        <f t="shared" si="50"/>
        <v>4.4010985293761401E-3</v>
      </c>
      <c r="E300">
        <v>0.01</v>
      </c>
      <c r="F300">
        <v>0.03</v>
      </c>
      <c r="G300">
        <v>0.03</v>
      </c>
      <c r="H300" s="8">
        <f t="shared" si="51"/>
        <v>3.2525009756166744E-3</v>
      </c>
      <c r="I300" s="7">
        <f>(J299-D300)*F300</f>
        <v>3.1204680197353899E-3</v>
      </c>
      <c r="J300" s="7">
        <f t="shared" si="52"/>
        <v>9.7642631662494261E-2</v>
      </c>
      <c r="K300">
        <f t="shared" si="53"/>
        <v>2.4461226517491928E-9</v>
      </c>
      <c r="L300" s="8">
        <f t="shared" si="54"/>
        <v>39917308.149969995</v>
      </c>
      <c r="M300" s="4">
        <v>0.01</v>
      </c>
      <c r="N300" s="5">
        <f t="shared" si="55"/>
        <v>-0.5</v>
      </c>
      <c r="O300" s="5">
        <f t="shared" si="56"/>
        <v>-755311.20621341956</v>
      </c>
      <c r="P300" s="5"/>
      <c r="R300">
        <v>0.01</v>
      </c>
      <c r="S300">
        <f t="shared" si="48"/>
        <v>1.4583333333333334E-2</v>
      </c>
      <c r="T300">
        <f>IFERROR(-PMT(S300,$E$3-A300,AB299),0)</f>
        <v>4.551607114589009E-2</v>
      </c>
      <c r="U300" s="5">
        <f>S300*AB299</f>
        <v>1.241554911398015E-2</v>
      </c>
      <c r="V300" s="5">
        <f t="shared" si="57"/>
        <v>3.310052203190994E-2</v>
      </c>
      <c r="W300">
        <v>0.01</v>
      </c>
      <c r="X300">
        <v>0.03</v>
      </c>
      <c r="Y300">
        <v>0.03</v>
      </c>
      <c r="Z300" s="5">
        <f t="shared" si="58"/>
        <v>2.5540558177330593E-2</v>
      </c>
      <c r="AA300" s="4">
        <f>(AB299-V300)*X300</f>
        <v>2.4547542516373297E-2</v>
      </c>
      <c r="AB300" s="5">
        <f t="shared" si="59"/>
        <v>0.76816331651873937</v>
      </c>
    </row>
    <row r="301" spans="1:28" x14ac:dyDescent="0.2">
      <c r="A301">
        <f t="shared" si="49"/>
        <v>294</v>
      </c>
      <c r="B301" s="6">
        <f>IFERROR(-PMT($E$2,$E$3-A300,J300),0)</f>
        <v>4.7606642867922579E-3</v>
      </c>
      <c r="C301" s="7">
        <f>$E$2*J300</f>
        <v>6.0367557025337081E-4</v>
      </c>
      <c r="D301" s="6">
        <f t="shared" si="50"/>
        <v>4.1569887165388867E-3</v>
      </c>
      <c r="E301">
        <v>0.01</v>
      </c>
      <c r="F301">
        <v>0.03</v>
      </c>
      <c r="G301">
        <v>0.03</v>
      </c>
      <c r="H301" s="8">
        <f t="shared" si="51"/>
        <v>2.9292789498748277E-3</v>
      </c>
      <c r="I301" s="7">
        <f>(J300-D301)*F301</f>
        <v>2.804569288378661E-3</v>
      </c>
      <c r="J301" s="7">
        <f t="shared" si="52"/>
        <v>8.7751794707701891E-2</v>
      </c>
      <c r="K301">
        <f t="shared" si="53"/>
        <v>2.1635698204001617E-9</v>
      </c>
      <c r="L301" s="8">
        <f t="shared" si="54"/>
        <v>40558799.572953843</v>
      </c>
      <c r="M301" s="4">
        <v>0.01</v>
      </c>
      <c r="N301" s="5">
        <f t="shared" si="55"/>
        <v>0.5</v>
      </c>
      <c r="O301" s="5">
        <f t="shared" si="56"/>
        <v>641491.42298384989</v>
      </c>
      <c r="P301" s="5"/>
      <c r="R301">
        <v>0.01</v>
      </c>
      <c r="S301">
        <f t="shared" si="48"/>
        <v>1.4583333333333334E-2</v>
      </c>
      <c r="T301">
        <f>IFERROR(-PMT(S301,$E$3-A301,AB300),0)</f>
        <v>4.2729869366363908E-2</v>
      </c>
      <c r="U301" s="5">
        <f>S301*AB300</f>
        <v>1.1202381699231616E-2</v>
      </c>
      <c r="V301" s="5">
        <f t="shared" si="57"/>
        <v>3.1527487667132294E-2</v>
      </c>
      <c r="W301">
        <v>0.01</v>
      </c>
      <c r="X301">
        <v>0.03</v>
      </c>
      <c r="Y301">
        <v>0.03</v>
      </c>
      <c r="Z301" s="5">
        <f t="shared" si="58"/>
        <v>2.3044899495562179E-2</v>
      </c>
      <c r="AA301" s="4">
        <f>(AB300-V301)*X301</f>
        <v>2.2099074865548209E-2</v>
      </c>
      <c r="AB301" s="5">
        <f t="shared" si="59"/>
        <v>0.69149185449049666</v>
      </c>
    </row>
    <row r="302" spans="1:28" x14ac:dyDescent="0.2">
      <c r="A302">
        <f t="shared" si="49"/>
        <v>295</v>
      </c>
      <c r="B302" s="6">
        <f>IFERROR(-PMT($E$2,$E$3-A301,J301),0)</f>
        <v>4.4686737129078745E-3</v>
      </c>
      <c r="C302" s="7">
        <f>$E$2*J301</f>
        <v>5.4252547078036703E-4</v>
      </c>
      <c r="D302" s="6">
        <f t="shared" si="50"/>
        <v>3.9261482421275072E-3</v>
      </c>
      <c r="E302">
        <v>0.01</v>
      </c>
      <c r="F302">
        <v>0.03</v>
      </c>
      <c r="G302">
        <v>0.03</v>
      </c>
      <c r="H302" s="8">
        <f t="shared" si="51"/>
        <v>2.6325538412310568E-3</v>
      </c>
      <c r="I302" s="7">
        <f>(J301-D302)*F302</f>
        <v>2.5147693939672317E-3</v>
      </c>
      <c r="J302" s="7">
        <f t="shared" si="52"/>
        <v>7.8678323230376102E-2</v>
      </c>
      <c r="K302">
        <f t="shared" si="53"/>
        <v>1.9765640804991709E-9</v>
      </c>
      <c r="L302" s="8">
        <f t="shared" si="54"/>
        <v>39805602.057944059</v>
      </c>
      <c r="M302" s="4">
        <v>0.01</v>
      </c>
      <c r="N302" s="5">
        <f t="shared" si="55"/>
        <v>-0.5</v>
      </c>
      <c r="O302" s="5">
        <f t="shared" si="56"/>
        <v>-753197.51500978158</v>
      </c>
      <c r="P302" s="5"/>
      <c r="R302">
        <v>0.01</v>
      </c>
      <c r="S302">
        <f t="shared" si="48"/>
        <v>1.4583333333333334E-2</v>
      </c>
      <c r="T302">
        <f>IFERROR(-PMT(S302,$E$3-A302,AB301),0)</f>
        <v>4.0111212967127968E-2</v>
      </c>
      <c r="U302" s="5">
        <f>S302*AB301</f>
        <v>1.0084256211319743E-2</v>
      </c>
      <c r="V302" s="5">
        <f t="shared" si="57"/>
        <v>3.0026956755808226E-2</v>
      </c>
      <c r="W302">
        <v>0.01</v>
      </c>
      <c r="X302">
        <v>0.03</v>
      </c>
      <c r="Y302">
        <v>0.03</v>
      </c>
      <c r="Z302" s="5">
        <f t="shared" si="58"/>
        <v>2.0744755634714899E-2</v>
      </c>
      <c r="AA302" s="4">
        <f>(AB301-V302)*X302</f>
        <v>1.9843946932040651E-2</v>
      </c>
      <c r="AB302" s="5">
        <f t="shared" si="59"/>
        <v>0.62087619516793291</v>
      </c>
    </row>
    <row r="303" spans="1:28" x14ac:dyDescent="0.2">
      <c r="A303">
        <f t="shared" si="49"/>
        <v>296</v>
      </c>
      <c r="B303" s="6">
        <f>IFERROR(-PMT($E$2,$E$3-A302,J302),0)</f>
        <v>4.1942743017155393E-3</v>
      </c>
      <c r="C303" s="7">
        <f>$E$2*J302</f>
        <v>4.8642873337180031E-4</v>
      </c>
      <c r="D303" s="6">
        <f t="shared" si="50"/>
        <v>3.7078455683437388E-3</v>
      </c>
      <c r="E303">
        <v>0.01</v>
      </c>
      <c r="F303">
        <v>0.03</v>
      </c>
      <c r="G303">
        <v>0.03</v>
      </c>
      <c r="H303" s="8">
        <f t="shared" si="51"/>
        <v>2.3603496969112829E-3</v>
      </c>
      <c r="I303" s="7">
        <f>(J302-D303)*F303</f>
        <v>2.249114329860971E-3</v>
      </c>
      <c r="J303" s="7">
        <f t="shared" si="52"/>
        <v>7.0361013635260122E-2</v>
      </c>
      <c r="K303">
        <f t="shared" si="53"/>
        <v>1.7396586644189992E-9</v>
      </c>
      <c r="L303" s="8">
        <f t="shared" si="54"/>
        <v>40445298.307273902</v>
      </c>
      <c r="M303" s="4">
        <v>0.01</v>
      </c>
      <c r="N303" s="5">
        <f t="shared" si="55"/>
        <v>0.5</v>
      </c>
      <c r="O303" s="5">
        <f t="shared" si="56"/>
        <v>639696.24932984356</v>
      </c>
      <c r="P303" s="5"/>
      <c r="R303">
        <v>0.01</v>
      </c>
      <c r="S303">
        <f t="shared" si="48"/>
        <v>1.4583333333333334E-2</v>
      </c>
      <c r="T303">
        <f>IFERROR(-PMT(S303,$E$3-A303,AB302),0)</f>
        <v>3.764991517447086E-2</v>
      </c>
      <c r="U303" s="5">
        <f>S303*AB302</f>
        <v>9.0544445128656892E-3</v>
      </c>
      <c r="V303" s="5">
        <f t="shared" si="57"/>
        <v>2.8595470661605171E-2</v>
      </c>
      <c r="W303">
        <v>0.01</v>
      </c>
      <c r="X303">
        <v>0.03</v>
      </c>
      <c r="Y303">
        <v>0.03</v>
      </c>
      <c r="Z303" s="5">
        <f t="shared" si="58"/>
        <v>1.8626285855037988E-2</v>
      </c>
      <c r="AA303" s="4">
        <f>(AB302-V303)*X303</f>
        <v>1.7768421735189832E-2</v>
      </c>
      <c r="AB303" s="5">
        <f t="shared" si="59"/>
        <v>0.55588601691609985</v>
      </c>
    </row>
    <row r="304" spans="1:28" x14ac:dyDescent="0.2">
      <c r="A304">
        <f t="shared" si="49"/>
        <v>297</v>
      </c>
      <c r="B304" s="6">
        <f>IFERROR(-PMT($E$2,$E$3-A303,J303),0)</f>
        <v>3.9363947054386157E-3</v>
      </c>
      <c r="C304" s="7">
        <f>$E$2*J303</f>
        <v>4.3500696679999574E-4</v>
      </c>
      <c r="D304" s="6">
        <f t="shared" si="50"/>
        <v>3.5013877386386198E-3</v>
      </c>
      <c r="E304">
        <v>0.01</v>
      </c>
      <c r="F304">
        <v>0.03</v>
      </c>
      <c r="G304">
        <v>0.03</v>
      </c>
      <c r="H304" s="8">
        <f t="shared" si="51"/>
        <v>2.1108304090578034E-3</v>
      </c>
      <c r="I304" s="7">
        <f>(J303-D304)*F304</f>
        <v>2.0057887768986449E-3</v>
      </c>
      <c r="J304" s="7">
        <f t="shared" si="52"/>
        <v>6.2743006710665045E-2</v>
      </c>
      <c r="K304">
        <f t="shared" si="53"/>
        <v>1.5806589669748071E-9</v>
      </c>
      <c r="L304" s="8">
        <f t="shared" si="54"/>
        <v>39694208.568435028</v>
      </c>
      <c r="M304" s="4">
        <v>0.01</v>
      </c>
      <c r="N304" s="5">
        <f t="shared" si="55"/>
        <v>-0.5</v>
      </c>
      <c r="O304" s="5">
        <f t="shared" si="56"/>
        <v>-751089.73883887136</v>
      </c>
      <c r="P304" s="5"/>
      <c r="R304">
        <v>0.01</v>
      </c>
      <c r="S304">
        <f t="shared" si="48"/>
        <v>1.4583333333333334E-2</v>
      </c>
      <c r="T304">
        <f>IFERROR(-PMT(S304,$E$3-A304,AB303),0)</f>
        <v>3.5336387826921493E-2</v>
      </c>
      <c r="U304" s="5">
        <f>S304*AB303</f>
        <v>8.106671080026457E-3</v>
      </c>
      <c r="V304" s="5">
        <f t="shared" si="57"/>
        <v>2.7229716746895036E-2</v>
      </c>
      <c r="W304">
        <v>0.01</v>
      </c>
      <c r="X304">
        <v>0.03</v>
      </c>
      <c r="Y304">
        <v>0.03</v>
      </c>
      <c r="Z304" s="5">
        <f t="shared" si="58"/>
        <v>1.6676580507482996E-2</v>
      </c>
      <c r="AA304" s="4">
        <f>(AB303-V304)*X304</f>
        <v>1.5859689005076144E-2</v>
      </c>
      <c r="AB304" s="5">
        <f t="shared" si="59"/>
        <v>0.49612003065664567</v>
      </c>
    </row>
    <row r="305" spans="1:28" x14ac:dyDescent="0.2">
      <c r="A305">
        <f t="shared" si="49"/>
        <v>298</v>
      </c>
      <c r="B305" s="6">
        <f>IFERROR(-PMT($E$2,$E$3-A304,J304),0)</f>
        <v>3.6940266432397384E-3</v>
      </c>
      <c r="C305" s="7">
        <f>$E$2*J304</f>
        <v>3.8790863898868668E-4</v>
      </c>
      <c r="D305" s="6">
        <f t="shared" si="50"/>
        <v>3.3061180042510516E-3</v>
      </c>
      <c r="E305">
        <v>0.01</v>
      </c>
      <c r="F305">
        <v>0.03</v>
      </c>
      <c r="G305">
        <v>0.03</v>
      </c>
      <c r="H305" s="8">
        <f t="shared" si="51"/>
        <v>1.8822902013199512E-3</v>
      </c>
      <c r="I305" s="7">
        <f>(J304-D305)*F305</f>
        <v>1.7831066611924196E-3</v>
      </c>
      <c r="J305" s="7">
        <f t="shared" si="52"/>
        <v>5.5771491843901622E-2</v>
      </c>
      <c r="K305">
        <f t="shared" si="53"/>
        <v>1.3828060418671489E-9</v>
      </c>
      <c r="L305" s="8">
        <f t="shared" si="54"/>
        <v>40332114.667792134</v>
      </c>
      <c r="M305" s="4">
        <v>0.01</v>
      </c>
      <c r="N305" s="5">
        <f t="shared" si="55"/>
        <v>0.5</v>
      </c>
      <c r="O305" s="5">
        <f t="shared" si="56"/>
        <v>637906.0993571094</v>
      </c>
      <c r="P305" s="5"/>
      <c r="R305">
        <v>0.01</v>
      </c>
      <c r="S305">
        <f t="shared" si="48"/>
        <v>1.4583333333333334E-2</v>
      </c>
      <c r="T305">
        <f>IFERROR(-PMT(S305,$E$3-A305,AB304),0)</f>
        <v>3.3161601982944891E-2</v>
      </c>
      <c r="U305" s="5">
        <f>S305*AB304</f>
        <v>7.2350837804094166E-3</v>
      </c>
      <c r="V305" s="5">
        <f t="shared" si="57"/>
        <v>2.5926518202535474E-2</v>
      </c>
      <c r="W305">
        <v>0.01</v>
      </c>
      <c r="X305">
        <v>0.03</v>
      </c>
      <c r="Y305">
        <v>0.03</v>
      </c>
      <c r="Z305" s="5">
        <f t="shared" si="58"/>
        <v>1.4883600919699369E-2</v>
      </c>
      <c r="AA305" s="4">
        <f>(AB304-V305)*X305</f>
        <v>1.4105805373623305E-2</v>
      </c>
      <c r="AB305" s="5">
        <f t="shared" si="59"/>
        <v>0.44120410616078748</v>
      </c>
    </row>
    <row r="306" spans="1:28" x14ac:dyDescent="0.2">
      <c r="A306">
        <f t="shared" si="49"/>
        <v>299</v>
      </c>
      <c r="B306" s="6">
        <f>IFERROR(-PMT($E$2,$E$3-A305,J305),0)</f>
        <v>3.4662207475602276E-3</v>
      </c>
      <c r="C306" s="7">
        <f>$E$2*J305</f>
        <v>3.448072483249218E-4</v>
      </c>
      <c r="D306" s="6">
        <f t="shared" si="50"/>
        <v>3.1214134992353058E-3</v>
      </c>
      <c r="E306">
        <v>0.01</v>
      </c>
      <c r="F306">
        <v>0.03</v>
      </c>
      <c r="G306">
        <v>0.03</v>
      </c>
      <c r="H306" s="8">
        <f t="shared" si="51"/>
        <v>1.6731447553170486E-3</v>
      </c>
      <c r="I306" s="7">
        <f>(J305-D306)*F306</f>
        <v>1.5795023503399892E-3</v>
      </c>
      <c r="J306" s="7">
        <f t="shared" si="52"/>
        <v>4.9397431239009276E-2</v>
      </c>
      <c r="K306">
        <f t="shared" si="53"/>
        <v>1.2479416161412892E-9</v>
      </c>
      <c r="L306" s="8">
        <f t="shared" si="54"/>
        <v>39583126.806644298</v>
      </c>
      <c r="M306" s="4">
        <v>0.01</v>
      </c>
      <c r="N306" s="5">
        <f t="shared" si="55"/>
        <v>-0.5</v>
      </c>
      <c r="O306" s="5">
        <f t="shared" si="56"/>
        <v>-748987.86114783934</v>
      </c>
      <c r="P306" s="5"/>
      <c r="R306">
        <v>0.01</v>
      </c>
      <c r="S306">
        <f t="shared" si="48"/>
        <v>1.4583333333333334E-2</v>
      </c>
      <c r="T306">
        <f>IFERROR(-PMT(S306,$E$3-A306,AB305),0)</f>
        <v>3.1117049840565271E-2</v>
      </c>
      <c r="U306" s="5">
        <f>S306*AB305</f>
        <v>6.4342265481781508E-3</v>
      </c>
      <c r="V306" s="5">
        <f t="shared" si="57"/>
        <v>2.4682823292387121E-2</v>
      </c>
      <c r="W306">
        <v>0.01</v>
      </c>
      <c r="X306">
        <v>0.03</v>
      </c>
      <c r="Y306">
        <v>0.03</v>
      </c>
      <c r="Z306" s="5">
        <f t="shared" si="58"/>
        <v>1.3236123184823624E-2</v>
      </c>
      <c r="AA306" s="4">
        <f>(AB305-V306)*X306</f>
        <v>1.2495638486052009E-2</v>
      </c>
      <c r="AB306" s="5">
        <f t="shared" si="59"/>
        <v>0.39078952119752469</v>
      </c>
    </row>
    <row r="307" spans="1:28" x14ac:dyDescent="0.2">
      <c r="A307">
        <f t="shared" si="49"/>
        <v>300</v>
      </c>
      <c r="B307" s="6">
        <f>IFERROR(-PMT($E$2,$E$3-A306,J306),0)</f>
        <v>3.2520825499242441E-3</v>
      </c>
      <c r="C307" s="7">
        <f>$E$2*J306</f>
        <v>3.0539961863517486E-4</v>
      </c>
      <c r="D307" s="6">
        <f t="shared" si="50"/>
        <v>2.9466829312890692E-3</v>
      </c>
      <c r="E307">
        <v>0.01</v>
      </c>
      <c r="F307">
        <v>0.03</v>
      </c>
      <c r="G307">
        <v>0.03</v>
      </c>
      <c r="H307" s="8">
        <f t="shared" si="51"/>
        <v>1.4819229371702783E-3</v>
      </c>
      <c r="I307" s="7">
        <f>(J306-D307)*F307</f>
        <v>1.3935224492316062E-3</v>
      </c>
      <c r="J307" s="7">
        <f t="shared" si="52"/>
        <v>4.357530292131833E-2</v>
      </c>
      <c r="K307">
        <f t="shared" si="53"/>
        <v>1.0834440060943412E-9</v>
      </c>
      <c r="L307" s="8">
        <f t="shared" si="54"/>
        <v>40219247.765651487</v>
      </c>
      <c r="M307" s="4">
        <v>0.01</v>
      </c>
      <c r="N307" s="5">
        <f t="shared" si="55"/>
        <v>0.5</v>
      </c>
      <c r="O307" s="5">
        <f t="shared" si="56"/>
        <v>636120.95900718984</v>
      </c>
      <c r="P307" s="5"/>
      <c r="R307">
        <v>0.01</v>
      </c>
      <c r="S307">
        <f t="shared" si="48"/>
        <v>1.4583333333333334E-2</v>
      </c>
      <c r="T307">
        <f>IFERROR(-PMT(S307,$E$3-A307,AB306),0)</f>
        <v>2.9194707469764585E-2</v>
      </c>
      <c r="U307" s="5">
        <f>S307*AB306</f>
        <v>5.6990138507972349E-3</v>
      </c>
      <c r="V307" s="5">
        <f t="shared" si="57"/>
        <v>2.3495693618967351E-2</v>
      </c>
      <c r="W307">
        <v>0.01</v>
      </c>
      <c r="X307">
        <v>0.03</v>
      </c>
      <c r="Y307">
        <v>0.03</v>
      </c>
      <c r="Z307" s="5">
        <f t="shared" si="58"/>
        <v>1.172368563592574E-2</v>
      </c>
      <c r="AA307" s="4">
        <f>(AB306-V307)*X307</f>
        <v>1.101881482735672E-2</v>
      </c>
      <c r="AB307" s="5">
        <f t="shared" si="59"/>
        <v>0.34455132711527486</v>
      </c>
    </row>
    <row r="308" spans="1:28" x14ac:dyDescent="0.2">
      <c r="A308">
        <f t="shared" si="49"/>
        <v>301</v>
      </c>
      <c r="B308" s="6">
        <f>IFERROR(-PMT($E$2,$E$3-A307,J307),0)</f>
        <v>3.0507685538088461E-3</v>
      </c>
      <c r="C308" s="7">
        <f>$E$2*J307</f>
        <v>2.6940431031105062E-4</v>
      </c>
      <c r="D308" s="6">
        <f t="shared" si="50"/>
        <v>2.7813642434977954E-3</v>
      </c>
      <c r="E308">
        <v>0.01</v>
      </c>
      <c r="F308">
        <v>0.03</v>
      </c>
      <c r="G308">
        <v>0.03</v>
      </c>
      <c r="H308" s="8">
        <f t="shared" si="51"/>
        <v>1.3072590876395498E-3</v>
      </c>
      <c r="I308" s="7">
        <f>(J307-D308)*F308</f>
        <v>1.223818160334616E-3</v>
      </c>
      <c r="J308" s="7">
        <f t="shared" si="52"/>
        <v>3.8262861429846376E-2</v>
      </c>
      <c r="K308">
        <f t="shared" si="53"/>
        <v>9.6935844231258144E-10</v>
      </c>
      <c r="L308" s="8">
        <f t="shared" si="54"/>
        <v>39472355.900221325</v>
      </c>
      <c r="M308" s="4">
        <v>0.01</v>
      </c>
      <c r="N308" s="5">
        <f t="shared" si="55"/>
        <v>-0.5</v>
      </c>
      <c r="O308" s="5">
        <f t="shared" si="56"/>
        <v>-746891.86543015833</v>
      </c>
      <c r="P308" s="5"/>
      <c r="R308">
        <v>0.01</v>
      </c>
      <c r="S308">
        <f t="shared" si="48"/>
        <v>1.4583333333333334E-2</v>
      </c>
      <c r="T308">
        <f>IFERROR(-PMT(S308,$E$3-A308,AB307),0)</f>
        <v>2.738699767912154E-2</v>
      </c>
      <c r="U308" s="5">
        <f>S308*AB307</f>
        <v>5.0247068537644249E-3</v>
      </c>
      <c r="V308" s="5">
        <f t="shared" si="57"/>
        <v>2.2362290825357116E-2</v>
      </c>
      <c r="W308">
        <v>0.01</v>
      </c>
      <c r="X308">
        <v>0.03</v>
      </c>
      <c r="Y308">
        <v>0.03</v>
      </c>
      <c r="Z308" s="5">
        <f t="shared" si="58"/>
        <v>1.0336539813458246E-2</v>
      </c>
      <c r="AA308" s="4">
        <f>(AB307-V308)*X308</f>
        <v>9.6656710886975326E-3</v>
      </c>
      <c r="AB308" s="5">
        <f t="shared" si="59"/>
        <v>0.30218682538776198</v>
      </c>
    </row>
    <row r="309" spans="1:28" x14ac:dyDescent="0.2">
      <c r="A309">
        <f t="shared" si="49"/>
        <v>302</v>
      </c>
      <c r="B309" s="6">
        <f>IFERROR(-PMT($E$2,$E$3-A308,J308),0)</f>
        <v>2.8614823234116116E-3</v>
      </c>
      <c r="C309" s="7">
        <f>$E$2*J308</f>
        <v>2.3656014079002523E-4</v>
      </c>
      <c r="D309" s="6">
        <f t="shared" si="50"/>
        <v>2.6249221826215863E-3</v>
      </c>
      <c r="E309">
        <v>0.01</v>
      </c>
      <c r="F309">
        <v>0.03</v>
      </c>
      <c r="G309">
        <v>0.03</v>
      </c>
      <c r="H309" s="8">
        <f t="shared" si="51"/>
        <v>1.1478858428953913E-3</v>
      </c>
      <c r="I309" s="7">
        <f>(J308-D309)*F309</f>
        <v>1.0691381774167437E-3</v>
      </c>
      <c r="J309" s="7">
        <f t="shared" si="52"/>
        <v>3.3420915226912651E-2</v>
      </c>
      <c r="K309">
        <f t="shared" si="53"/>
        <v>8.3330012104548497E-10</v>
      </c>
      <c r="L309" s="8">
        <f t="shared" si="54"/>
        <v>40106696.714482293</v>
      </c>
      <c r="M309" s="4">
        <v>0.01</v>
      </c>
      <c r="N309" s="5">
        <f t="shared" si="55"/>
        <v>0.5</v>
      </c>
      <c r="O309" s="5">
        <f t="shared" si="56"/>
        <v>634340.81426096812</v>
      </c>
      <c r="P309" s="5"/>
      <c r="R309">
        <v>0.01</v>
      </c>
      <c r="S309">
        <f t="shared" si="48"/>
        <v>1.4583333333333334E-2</v>
      </c>
      <c r="T309">
        <f>IFERROR(-PMT(S309,$E$3-A309,AB308),0)</f>
        <v>2.5686752041148599E-2</v>
      </c>
      <c r="U309" s="5">
        <f>S309*AB308</f>
        <v>4.406891203571529E-3</v>
      </c>
      <c r="V309" s="5">
        <f t="shared" si="57"/>
        <v>2.1279860837577068E-2</v>
      </c>
      <c r="W309">
        <v>0.01</v>
      </c>
      <c r="X309">
        <v>0.03</v>
      </c>
      <c r="Y309">
        <v>0.03</v>
      </c>
      <c r="Z309" s="5">
        <f t="shared" si="58"/>
        <v>9.0656047616328589E-3</v>
      </c>
      <c r="AA309" s="4">
        <f>(AB308-V309)*X309</f>
        <v>8.427208936505547E-3</v>
      </c>
      <c r="AB309" s="5">
        <f t="shared" si="59"/>
        <v>0.2634141508520465</v>
      </c>
    </row>
    <row r="310" spans="1:28" x14ac:dyDescent="0.2">
      <c r="A310">
        <f t="shared" si="49"/>
        <v>303</v>
      </c>
      <c r="B310" s="6">
        <f>IFERROR(-PMT($E$2,$E$3-A309,J309),0)</f>
        <v>2.6834704860634081E-3</v>
      </c>
      <c r="C310" s="7">
        <f>$E$2*J309</f>
        <v>2.0662480839038749E-4</v>
      </c>
      <c r="D310" s="6">
        <f t="shared" si="50"/>
        <v>2.4768456776730207E-3</v>
      </c>
      <c r="E310">
        <v>0.01</v>
      </c>
      <c r="F310">
        <v>0.03</v>
      </c>
      <c r="G310">
        <v>0.03</v>
      </c>
      <c r="H310" s="8">
        <f t="shared" si="51"/>
        <v>1.0026274568073795E-3</v>
      </c>
      <c r="I310" s="7">
        <f>(J309-D310)*F310</f>
        <v>9.2832208647718889E-4</v>
      </c>
      <c r="J310" s="7">
        <f t="shared" si="52"/>
        <v>2.9013120005955063E-2</v>
      </c>
      <c r="K310">
        <f t="shared" si="53"/>
        <v>7.3708646449172714E-10</v>
      </c>
      <c r="L310" s="8">
        <f t="shared" si="54"/>
        <v>39361894.979256801</v>
      </c>
      <c r="M310" s="4">
        <v>0.01</v>
      </c>
      <c r="N310" s="5">
        <f t="shared" si="55"/>
        <v>-0.5</v>
      </c>
      <c r="O310" s="5">
        <f t="shared" si="56"/>
        <v>-744801.73522549367</v>
      </c>
      <c r="P310" s="5"/>
      <c r="R310">
        <v>0.01</v>
      </c>
      <c r="S310">
        <f t="shared" si="48"/>
        <v>1.4583333333333334E-2</v>
      </c>
      <c r="T310">
        <f>IFERROR(-PMT(S310,$E$3-A310,AB309),0)</f>
        <v>2.4087170597215352E-2</v>
      </c>
      <c r="U310" s="5">
        <f>S310*AB309</f>
        <v>3.8414563665923451E-3</v>
      </c>
      <c r="V310" s="5">
        <f t="shared" si="57"/>
        <v>2.0245714230623005E-2</v>
      </c>
      <c r="W310">
        <v>0.01</v>
      </c>
      <c r="X310">
        <v>0.03</v>
      </c>
      <c r="Y310">
        <v>0.03</v>
      </c>
      <c r="Z310" s="5">
        <f t="shared" si="58"/>
        <v>7.9024245255613947E-3</v>
      </c>
      <c r="AA310" s="4">
        <f>(AB309-V310)*X310</f>
        <v>7.2950530986427052E-3</v>
      </c>
      <c r="AB310" s="5">
        <f t="shared" si="59"/>
        <v>0.22797095899721942</v>
      </c>
    </row>
    <row r="311" spans="1:28" x14ac:dyDescent="0.2">
      <c r="A311">
        <f t="shared" si="49"/>
        <v>304</v>
      </c>
      <c r="B311" s="6">
        <f>IFERROR(-PMT($E$2,$E$3-A310,J310),0)</f>
        <v>2.5160184933241698E-3</v>
      </c>
      <c r="C311" s="7">
        <f>$E$2*J310</f>
        <v>1.7937361443681719E-4</v>
      </c>
      <c r="D311" s="6">
        <f t="shared" si="50"/>
        <v>2.3366448788873528E-3</v>
      </c>
      <c r="E311">
        <v>0.01</v>
      </c>
      <c r="F311">
        <v>0.03</v>
      </c>
      <c r="G311">
        <v>0.03</v>
      </c>
      <c r="H311" s="8">
        <f t="shared" si="51"/>
        <v>8.703936001786518E-4</v>
      </c>
      <c r="I311" s="7">
        <f>(J310-D311)*F311</f>
        <v>8.0029425381203119E-4</v>
      </c>
      <c r="J311" s="7">
        <f t="shared" si="52"/>
        <v>2.5005787273077028E-2</v>
      </c>
      <c r="K311">
        <f t="shared" si="53"/>
        <v>6.2523126650376428E-10</v>
      </c>
      <c r="L311" s="8">
        <f t="shared" si="54"/>
        <v>39994460.63039536</v>
      </c>
      <c r="M311" s="4">
        <v>0.01</v>
      </c>
      <c r="N311" s="5">
        <f t="shared" si="55"/>
        <v>0.5</v>
      </c>
      <c r="O311" s="5">
        <f t="shared" si="56"/>
        <v>632565.65113855968</v>
      </c>
      <c r="P311" s="5"/>
      <c r="R311">
        <v>0.01</v>
      </c>
      <c r="S311">
        <f t="shared" si="48"/>
        <v>1.4583333333333334E-2</v>
      </c>
      <c r="T311">
        <f>IFERROR(-PMT(S311,$E$3-A311,AB310),0)</f>
        <v>2.2581776882193552E-2</v>
      </c>
      <c r="U311" s="5">
        <f>S311*AB310</f>
        <v>3.3245764853761166E-3</v>
      </c>
      <c r="V311" s="5">
        <f t="shared" si="57"/>
        <v>1.9257200396817435E-2</v>
      </c>
      <c r="W311">
        <v>0.01</v>
      </c>
      <c r="X311">
        <v>0.03</v>
      </c>
      <c r="Y311">
        <v>0.03</v>
      </c>
      <c r="Z311" s="5">
        <f t="shared" si="58"/>
        <v>6.8391287699165826E-3</v>
      </c>
      <c r="AA311" s="4">
        <f>(AB310-V311)*X311</f>
        <v>6.2614127580120594E-3</v>
      </c>
      <c r="AB311" s="5">
        <f t="shared" si="59"/>
        <v>0.19561321707247334</v>
      </c>
    </row>
    <row r="312" spans="1:28" x14ac:dyDescent="0.2">
      <c r="A312">
        <f t="shared" si="49"/>
        <v>305</v>
      </c>
      <c r="B312" s="6">
        <f>IFERROR(-PMT($E$2,$E$3-A311,J311),0)</f>
        <v>2.3584458936013715E-3</v>
      </c>
      <c r="C312" s="7">
        <f>$E$2*J311</f>
        <v>1.5459827981579875E-4</v>
      </c>
      <c r="D312" s="6">
        <f t="shared" si="50"/>
        <v>2.2038476137855728E-3</v>
      </c>
      <c r="E312">
        <v>0.01</v>
      </c>
      <c r="F312">
        <v>0.03</v>
      </c>
      <c r="G312">
        <v>0.03</v>
      </c>
      <c r="H312" s="8">
        <f t="shared" si="51"/>
        <v>7.5017361819231085E-4</v>
      </c>
      <c r="I312" s="7">
        <f>(J311-D312)*F312</f>
        <v>6.8405818977874358E-4</v>
      </c>
      <c r="J312" s="7">
        <f t="shared" si="52"/>
        <v>2.1367707851320403E-2</v>
      </c>
      <c r="K312">
        <f t="shared" si="53"/>
        <v>5.4437602313252914E-10</v>
      </c>
      <c r="L312" s="8">
        <f t="shared" si="54"/>
        <v>39251743.17627579</v>
      </c>
      <c r="M312" s="4">
        <v>0.01</v>
      </c>
      <c r="N312" s="5">
        <f t="shared" si="55"/>
        <v>-0.5</v>
      </c>
      <c r="O312" s="5">
        <f t="shared" si="56"/>
        <v>-742717.45411957358</v>
      </c>
      <c r="P312" s="5"/>
      <c r="R312">
        <v>0.01</v>
      </c>
      <c r="S312">
        <f t="shared" si="48"/>
        <v>1.4583333333333334E-2</v>
      </c>
      <c r="T312">
        <f>IFERROR(-PMT(S312,$E$3-A312,AB311),0)</f>
        <v>2.1164364308133257E-2</v>
      </c>
      <c r="U312" s="5">
        <f>S312*AB311</f>
        <v>2.8526927489735698E-3</v>
      </c>
      <c r="V312" s="5">
        <f t="shared" si="57"/>
        <v>1.8311671559159685E-2</v>
      </c>
      <c r="W312">
        <v>0.01</v>
      </c>
      <c r="X312">
        <v>0.03</v>
      </c>
      <c r="Y312">
        <v>0.03</v>
      </c>
      <c r="Z312" s="5">
        <f t="shared" si="58"/>
        <v>5.8683965121742003E-3</v>
      </c>
      <c r="AA312" s="4">
        <f>(AB311-V312)*X312</f>
        <v>5.3190463653994095E-3</v>
      </c>
      <c r="AB312" s="5">
        <f t="shared" si="59"/>
        <v>0.16611410263574006</v>
      </c>
    </row>
    <row r="313" spans="1:28" x14ac:dyDescent="0.2">
      <c r="A313">
        <f t="shared" si="49"/>
        <v>306</v>
      </c>
      <c r="B313" s="6">
        <f>IFERROR(-PMT($E$2,$E$3-A312,J312),0)</f>
        <v>2.2101007015464733E-3</v>
      </c>
      <c r="C313" s="7">
        <f>$E$2*J312</f>
        <v>1.321058537907884E-4</v>
      </c>
      <c r="D313" s="6">
        <f t="shared" si="50"/>
        <v>2.0779948477556848E-3</v>
      </c>
      <c r="E313">
        <v>0.01</v>
      </c>
      <c r="F313">
        <v>0.03</v>
      </c>
      <c r="G313">
        <v>0.03</v>
      </c>
      <c r="H313" s="8">
        <f t="shared" si="51"/>
        <v>6.4103123553961203E-4</v>
      </c>
      <c r="I313" s="7">
        <f>(J312-D313)*F313</f>
        <v>5.7869139010694153E-4</v>
      </c>
      <c r="J313" s="7">
        <f t="shared" si="52"/>
        <v>1.8069990377918163E-2</v>
      </c>
      <c r="K313">
        <f t="shared" si="53"/>
        <v>4.5308024508326871E-10</v>
      </c>
      <c r="L313" s="8">
        <f t="shared" si="54"/>
        <v>39882538.631974995</v>
      </c>
      <c r="M313" s="4">
        <v>0.01</v>
      </c>
      <c r="N313" s="5">
        <f t="shared" si="55"/>
        <v>0.5</v>
      </c>
      <c r="O313" s="5">
        <f t="shared" si="56"/>
        <v>630795.45569920167</v>
      </c>
      <c r="P313" s="5"/>
      <c r="R313">
        <v>0.01</v>
      </c>
      <c r="S313">
        <f t="shared" si="48"/>
        <v>1.4583333333333334E-2</v>
      </c>
      <c r="T313">
        <f>IFERROR(-PMT(S313,$E$3-A313,AB312),0)</f>
        <v>1.9828926898087559E-2</v>
      </c>
      <c r="U313" s="5">
        <f>S313*AB312</f>
        <v>2.4224973301045427E-3</v>
      </c>
      <c r="V313" s="5">
        <f t="shared" si="57"/>
        <v>1.7406429567983016E-2</v>
      </c>
      <c r="W313">
        <v>0.01</v>
      </c>
      <c r="X313">
        <v>0.03</v>
      </c>
      <c r="Y313">
        <v>0.03</v>
      </c>
      <c r="Z313" s="5">
        <f t="shared" si="58"/>
        <v>4.9834230790722018E-3</v>
      </c>
      <c r="AA313" s="4">
        <f>(AB312-V313)*X313</f>
        <v>4.461230192032711E-3</v>
      </c>
      <c r="AB313" s="5">
        <f t="shared" si="59"/>
        <v>0.13926301979665212</v>
      </c>
    </row>
    <row r="314" spans="1:28" x14ac:dyDescent="0.2">
      <c r="A314">
        <f t="shared" si="49"/>
        <v>307</v>
      </c>
      <c r="B314" s="6">
        <f>IFERROR(-PMT($E$2,$E$3-A313,J313),0)</f>
        <v>2.0703521303709767E-3</v>
      </c>
      <c r="C314" s="7">
        <f>$E$2*J313</f>
        <v>1.1171771551147905E-4</v>
      </c>
      <c r="D314" s="6">
        <f t="shared" si="50"/>
        <v>1.9586344148594978E-3</v>
      </c>
      <c r="E314">
        <v>0.01</v>
      </c>
      <c r="F314">
        <v>0.03</v>
      </c>
      <c r="G314">
        <v>0.03</v>
      </c>
      <c r="H314" s="8">
        <f t="shared" si="51"/>
        <v>5.4209971133754485E-4</v>
      </c>
      <c r="I314" s="7">
        <f>(J313-D314)*F314</f>
        <v>4.8334067889175994E-4</v>
      </c>
      <c r="J314" s="7">
        <f t="shared" si="52"/>
        <v>1.5085915572829359E-2</v>
      </c>
      <c r="K314">
        <f t="shared" si="53"/>
        <v>3.8541603031242606E-10</v>
      </c>
      <c r="L314" s="8">
        <f t="shared" si="54"/>
        <v>39141899.626230933</v>
      </c>
      <c r="M314" s="4">
        <v>0.01</v>
      </c>
      <c r="N314" s="5">
        <f t="shared" si="55"/>
        <v>-0.5</v>
      </c>
      <c r="O314" s="5">
        <f t="shared" si="56"/>
        <v>-740639.00574406097</v>
      </c>
      <c r="P314" s="5"/>
      <c r="R314">
        <v>0.01</v>
      </c>
      <c r="S314">
        <f t="shared" si="48"/>
        <v>1.4583333333333334E-2</v>
      </c>
      <c r="T314">
        <f>IFERROR(-PMT(S314,$E$3-A314,AB313),0)</f>
        <v>1.8569561221609038E-2</v>
      </c>
      <c r="U314" s="5">
        <f>S314*AB313</f>
        <v>2.0309190387011768E-3</v>
      </c>
      <c r="V314" s="5">
        <f t="shared" si="57"/>
        <v>1.6538642182907862E-2</v>
      </c>
      <c r="W314">
        <v>0.01</v>
      </c>
      <c r="X314">
        <v>0.03</v>
      </c>
      <c r="Y314">
        <v>0.03</v>
      </c>
      <c r="Z314" s="5">
        <f t="shared" si="58"/>
        <v>4.1778905938995633E-3</v>
      </c>
      <c r="AA314" s="4">
        <f>(AB313-V314)*X314</f>
        <v>3.6817313284123274E-3</v>
      </c>
      <c r="AB314" s="5">
        <f t="shared" si="59"/>
        <v>0.11486475569143237</v>
      </c>
    </row>
    <row r="315" spans="1:28" x14ac:dyDescent="0.2">
      <c r="A315">
        <f t="shared" si="49"/>
        <v>308</v>
      </c>
      <c r="B315" s="6">
        <f>IFERROR(-PMT($E$2,$E$3-A314,J314),0)</f>
        <v>1.9385803104603804E-3</v>
      </c>
      <c r="C315" s="7">
        <f>$E$2*J314</f>
        <v>9.3268673029017516E-5</v>
      </c>
      <c r="D315" s="6">
        <f t="shared" si="50"/>
        <v>1.8453116374313628E-3</v>
      </c>
      <c r="E315">
        <v>0.01</v>
      </c>
      <c r="F315">
        <v>0.03</v>
      </c>
      <c r="G315">
        <v>0.03</v>
      </c>
      <c r="H315" s="8">
        <f t="shared" si="51"/>
        <v>4.5257746718488075E-4</v>
      </c>
      <c r="I315" s="7">
        <f>(J314-D315)*F315</f>
        <v>3.9721811806193985E-4</v>
      </c>
      <c r="J315" s="7">
        <f t="shared" si="52"/>
        <v>1.2390808350151175E-2</v>
      </c>
      <c r="K315">
        <f t="shared" si="53"/>
        <v>3.1155440418202725E-10</v>
      </c>
      <c r="L315" s="8">
        <f t="shared" si="54"/>
        <v>39770929.840272076</v>
      </c>
      <c r="M315" s="4">
        <v>0.01</v>
      </c>
      <c r="N315" s="5">
        <f t="shared" si="55"/>
        <v>0.5</v>
      </c>
      <c r="O315" s="5">
        <f t="shared" si="56"/>
        <v>629030.21404114342</v>
      </c>
      <c r="P315" s="5"/>
      <c r="R315">
        <v>0.01</v>
      </c>
      <c r="S315">
        <f t="shared" si="48"/>
        <v>1.4583333333333334E-2</v>
      </c>
      <c r="T315">
        <f>IFERROR(-PMT(S315,$E$3-A315,AB314),0)</f>
        <v>1.7380313141456414E-2</v>
      </c>
      <c r="U315" s="5">
        <f>S315*AB314</f>
        <v>1.6751110205000554E-3</v>
      </c>
      <c r="V315" s="5">
        <f t="shared" si="57"/>
        <v>1.5705202120956357E-2</v>
      </c>
      <c r="W315">
        <v>0.01</v>
      </c>
      <c r="X315">
        <v>0.03</v>
      </c>
      <c r="Y315">
        <v>0.03</v>
      </c>
      <c r="Z315" s="5">
        <f t="shared" si="58"/>
        <v>3.4459426707429707E-3</v>
      </c>
      <c r="AA315" s="4">
        <f>(AB314-V315)*X315</f>
        <v>2.9747866071142804E-3</v>
      </c>
      <c r="AB315" s="5">
        <f t="shared" si="59"/>
        <v>9.273882429261876E-2</v>
      </c>
    </row>
    <row r="316" spans="1:28" x14ac:dyDescent="0.2">
      <c r="A316">
        <f t="shared" si="49"/>
        <v>309</v>
      </c>
      <c r="B316" s="6">
        <f>IFERROR(-PMT($E$2,$E$3-A315,J315),0)</f>
        <v>1.8141602313224931E-3</v>
      </c>
      <c r="C316" s="7">
        <f>$E$2*J315</f>
        <v>7.6606172624809647E-5</v>
      </c>
      <c r="D316" s="6">
        <f t="shared" si="50"/>
        <v>1.7375540586976833E-3</v>
      </c>
      <c r="E316">
        <v>0.01</v>
      </c>
      <c r="F316">
        <v>0.03</v>
      </c>
      <c r="G316">
        <v>0.03</v>
      </c>
      <c r="H316" s="8">
        <f t="shared" si="51"/>
        <v>3.7172425050453523E-4</v>
      </c>
      <c r="I316" s="7">
        <f>(J315-D316)*F316</f>
        <v>3.1959762874360478E-4</v>
      </c>
      <c r="J316" s="7">
        <f t="shared" si="52"/>
        <v>9.9619324122053512E-3</v>
      </c>
      <c r="K316">
        <f t="shared" si="53"/>
        <v>2.5522237260258171E-10</v>
      </c>
      <c r="L316" s="8">
        <f t="shared" si="54"/>
        <v>39032363.466495655</v>
      </c>
      <c r="M316" s="4">
        <v>0.01</v>
      </c>
      <c r="N316" s="5">
        <f t="shared" si="55"/>
        <v>-0.5</v>
      </c>
      <c r="O316" s="5">
        <f t="shared" si="56"/>
        <v>-738566.37377642409</v>
      </c>
      <c r="P316" s="5"/>
      <c r="R316">
        <v>0.01</v>
      </c>
      <c r="S316">
        <f t="shared" si="48"/>
        <v>1.4583333333333334E-2</v>
      </c>
      <c r="T316">
        <f>IFERROR(-PMT(S316,$E$3-A316,AB315),0)</f>
        <v>1.6254911892384004E-2</v>
      </c>
      <c r="U316" s="5">
        <f>S316*AB315</f>
        <v>1.3524411876006902E-3</v>
      </c>
      <c r="V316" s="5">
        <f t="shared" si="57"/>
        <v>1.4902470704783314E-2</v>
      </c>
      <c r="W316">
        <v>0.01</v>
      </c>
      <c r="X316">
        <v>0.03</v>
      </c>
      <c r="Y316">
        <v>0.03</v>
      </c>
      <c r="Z316" s="5">
        <f t="shared" si="58"/>
        <v>2.7821647287785628E-3</v>
      </c>
      <c r="AA316" s="4">
        <f>(AB315-V316)*X316</f>
        <v>2.3350906076350631E-3</v>
      </c>
      <c r="AB316" s="5">
        <f t="shared" si="59"/>
        <v>7.271909825142181E-2</v>
      </c>
    </row>
    <row r="317" spans="1:28" x14ac:dyDescent="0.2">
      <c r="A317">
        <f t="shared" si="49"/>
        <v>310</v>
      </c>
      <c r="B317" s="6">
        <f>IFERROR(-PMT($E$2,$E$3-A316,J316),0)</f>
        <v>1.6964338891116196E-3</v>
      </c>
      <c r="C317" s="7">
        <f>$E$2*J316</f>
        <v>6.1589647138459583E-5</v>
      </c>
      <c r="D317" s="6">
        <f t="shared" si="50"/>
        <v>1.6348442419731601E-3</v>
      </c>
      <c r="E317">
        <v>0.01</v>
      </c>
      <c r="F317">
        <v>0.03</v>
      </c>
      <c r="G317">
        <v>0.03</v>
      </c>
      <c r="H317" s="8">
        <f t="shared" si="51"/>
        <v>2.9885797236616055E-4</v>
      </c>
      <c r="I317" s="7">
        <f>(J316-D317)*F317</f>
        <v>2.498126451069657E-4</v>
      </c>
      <c r="J317" s="7">
        <f t="shared" si="52"/>
        <v>7.7784175527590644E-3</v>
      </c>
      <c r="K317">
        <f t="shared" si="53"/>
        <v>1.9612933580262385E-10</v>
      </c>
      <c r="L317" s="8">
        <f t="shared" si="54"/>
        <v>39659633.378797196</v>
      </c>
      <c r="M317" s="4">
        <v>0.01</v>
      </c>
      <c r="N317" s="5">
        <f t="shared" si="55"/>
        <v>0.5</v>
      </c>
      <c r="O317" s="5">
        <f t="shared" si="56"/>
        <v>627269.9123015377</v>
      </c>
      <c r="P317" s="5"/>
      <c r="R317">
        <v>0.01</v>
      </c>
      <c r="S317">
        <f t="shared" si="48"/>
        <v>1.4583333333333334E-2</v>
      </c>
      <c r="T317">
        <f>IFERROR(-PMT(S317,$E$3-A317,AB316),0)</f>
        <v>1.5186252701786522E-2</v>
      </c>
      <c r="U317" s="5">
        <f>S317*AB316</f>
        <v>1.0604868494999014E-3</v>
      </c>
      <c r="V317" s="5">
        <f t="shared" si="57"/>
        <v>1.412576585228662E-2</v>
      </c>
      <c r="W317">
        <v>0.01</v>
      </c>
      <c r="X317">
        <v>0.03</v>
      </c>
      <c r="Y317">
        <v>0.03</v>
      </c>
      <c r="Z317" s="5">
        <f t="shared" si="58"/>
        <v>2.1815729475426543E-3</v>
      </c>
      <c r="AA317" s="4">
        <f>(AB316-V317)*X317</f>
        <v>1.7577999719740555E-3</v>
      </c>
      <c r="AB317" s="5">
        <f t="shared" si="59"/>
        <v>5.4653959479618479E-2</v>
      </c>
    </row>
    <row r="318" spans="1:28" x14ac:dyDescent="0.2">
      <c r="A318">
        <f t="shared" si="49"/>
        <v>311</v>
      </c>
      <c r="B318" s="6">
        <f>IFERROR(-PMT($E$2,$E$3-A317,J317),0)</f>
        <v>1.5846561091226203E-3</v>
      </c>
      <c r="C318" s="7">
        <f>$E$2*J317</f>
        <v>4.8090066519932922E-5</v>
      </c>
      <c r="D318" s="6">
        <f t="shared" si="50"/>
        <v>1.5365660426026873E-3</v>
      </c>
      <c r="E318">
        <v>0.01</v>
      </c>
      <c r="F318">
        <v>0.03</v>
      </c>
      <c r="G318">
        <v>0.03</v>
      </c>
      <c r="H318" s="8">
        <f t="shared" si="51"/>
        <v>2.3335252658277192E-4</v>
      </c>
      <c r="I318" s="7">
        <f>(J317-D318)*F318</f>
        <v>1.8725554530469129E-4</v>
      </c>
      <c r="J318" s="7">
        <f t="shared" si="52"/>
        <v>5.8212434382689136E-3</v>
      </c>
      <c r="K318">
        <f t="shared" si="53"/>
        <v>1.4955741905747113E-10</v>
      </c>
      <c r="L318" s="8">
        <f t="shared" si="54"/>
        <v>38923133.836857386</v>
      </c>
      <c r="M318" s="4">
        <v>0.01</v>
      </c>
      <c r="N318" s="5">
        <f t="shared" si="55"/>
        <v>-0.5</v>
      </c>
      <c r="O318" s="5">
        <f t="shared" si="56"/>
        <v>-736499.54193980922</v>
      </c>
      <c r="P318" s="5"/>
      <c r="R318">
        <v>0.01</v>
      </c>
      <c r="S318">
        <f t="shared" si="48"/>
        <v>1.4583333333333334E-2</v>
      </c>
      <c r="T318">
        <f>IFERROR(-PMT(S318,$E$3-A318,AB317),0)</f>
        <v>1.4165243822570801E-2</v>
      </c>
      <c r="U318" s="5">
        <f>S318*AB317</f>
        <v>7.9703690907776954E-4</v>
      </c>
      <c r="V318" s="5">
        <f t="shared" si="57"/>
        <v>1.3368206913493032E-2</v>
      </c>
      <c r="W318">
        <v>0.01</v>
      </c>
      <c r="X318">
        <v>0.03</v>
      </c>
      <c r="Y318">
        <v>0.03</v>
      </c>
      <c r="Z318" s="5">
        <f t="shared" si="58"/>
        <v>1.6396187843885543E-3</v>
      </c>
      <c r="AA318" s="4">
        <f>(AB317-V318)*X318</f>
        <v>1.2385725769837634E-3</v>
      </c>
      <c r="AB318" s="5">
        <f t="shared" si="59"/>
        <v>3.8407561204753124E-2</v>
      </c>
    </row>
    <row r="319" spans="1:28" x14ac:dyDescent="0.2">
      <c r="A319">
        <f t="shared" si="49"/>
        <v>312</v>
      </c>
      <c r="B319" s="6">
        <f>IFERROR(-PMT($E$2,$E$3-A318,J318),0)</f>
        <v>1.4778738267216E-3</v>
      </c>
      <c r="C319" s="7">
        <f>$E$2*J318</f>
        <v>3.5989837557097561E-5</v>
      </c>
      <c r="D319" s="6">
        <f t="shared" si="50"/>
        <v>1.4418839891645024E-3</v>
      </c>
      <c r="E319">
        <v>0.01</v>
      </c>
      <c r="F319">
        <v>0.03</v>
      </c>
      <c r="G319">
        <v>0.03</v>
      </c>
      <c r="H319" s="8">
        <f t="shared" si="51"/>
        <v>1.7463730314806741E-4</v>
      </c>
      <c r="I319" s="7">
        <f>(J318-D319)*F319</f>
        <v>1.3138078347313232E-4</v>
      </c>
      <c r="J319" s="7">
        <f t="shared" si="52"/>
        <v>4.0733413624832113E-3</v>
      </c>
      <c r="K319">
        <f t="shared" si="53"/>
        <v>1.0299571616235524E-10</v>
      </c>
      <c r="L319" s="8">
        <f t="shared" si="54"/>
        <v>39548648.373513721</v>
      </c>
      <c r="M319" s="4">
        <v>0.01</v>
      </c>
      <c r="N319" s="5">
        <f t="shared" si="55"/>
        <v>0.5</v>
      </c>
      <c r="O319" s="5">
        <f t="shared" si="56"/>
        <v>625514.53665633139</v>
      </c>
      <c r="P319" s="5"/>
      <c r="R319">
        <v>0.01</v>
      </c>
      <c r="S319">
        <f t="shared" si="48"/>
        <v>1.4583333333333334E-2</v>
      </c>
      <c r="T319">
        <f>IFERROR(-PMT(S319,$E$3-A319,AB318),0)</f>
        <v>1.3177729247499022E-2</v>
      </c>
      <c r="U319" s="5">
        <f>S319*AB318</f>
        <v>5.6011026756931637E-4</v>
      </c>
      <c r="V319" s="5">
        <f t="shared" si="57"/>
        <v>1.2617618979929706E-2</v>
      </c>
      <c r="W319">
        <v>0.01</v>
      </c>
      <c r="X319">
        <v>0.03</v>
      </c>
      <c r="Y319">
        <v>0.03</v>
      </c>
      <c r="Z319" s="5">
        <f t="shared" si="58"/>
        <v>1.1522268361425936E-3</v>
      </c>
      <c r="AA319" s="4">
        <f>(AB318-V319)*X319</f>
        <v>7.7369826674470257E-4</v>
      </c>
      <c r="AB319" s="5">
        <f t="shared" si="59"/>
        <v>2.3864017121936122E-2</v>
      </c>
    </row>
    <row r="320" spans="1:28" x14ac:dyDescent="0.2">
      <c r="A320">
        <f t="shared" si="49"/>
        <v>313</v>
      </c>
      <c r="B320" s="6">
        <f>IFERROR(-PMT($E$2,$E$3-A319,J319),0)</f>
        <v>1.3746039019810346E-3</v>
      </c>
      <c r="C320" s="7">
        <f>$E$2*J319</f>
        <v>2.5183432973552457E-5</v>
      </c>
      <c r="D320" s="6">
        <f t="shared" si="50"/>
        <v>1.3494204690074822E-3</v>
      </c>
      <c r="E320">
        <v>0.01</v>
      </c>
      <c r="F320">
        <v>0.03</v>
      </c>
      <c r="G320">
        <v>0.03</v>
      </c>
      <c r="H320" s="8">
        <f t="shared" si="51"/>
        <v>1.2220024087449634E-4</v>
      </c>
      <c r="I320" s="7">
        <f>(J319-D320)*F320</f>
        <v>8.1717626804271874E-5</v>
      </c>
      <c r="J320" s="7">
        <f t="shared" si="52"/>
        <v>2.5200030257969607E-3</v>
      </c>
      <c r="K320">
        <f t="shared" si="53"/>
        <v>6.4924753939850681E-11</v>
      </c>
      <c r="L320" s="8">
        <f t="shared" si="54"/>
        <v>38814209.879510812</v>
      </c>
      <c r="M320" s="4">
        <v>0.01</v>
      </c>
      <c r="N320" s="5">
        <f t="shared" si="55"/>
        <v>-0.5</v>
      </c>
      <c r="O320" s="5">
        <f t="shared" si="56"/>
        <v>-734438.49400291208</v>
      </c>
      <c r="P320" s="5"/>
      <c r="R320">
        <v>0.01</v>
      </c>
      <c r="S320">
        <f t="shared" si="48"/>
        <v>1.4583333333333334E-2</v>
      </c>
      <c r="T320">
        <f>IFERROR(-PMT(S320,$E$3-A320,AB319),0)</f>
        <v>1.2193651061686635E-2</v>
      </c>
      <c r="U320" s="5">
        <f>S320*AB319</f>
        <v>3.4801691636156848E-4</v>
      </c>
      <c r="V320" s="5">
        <f t="shared" si="57"/>
        <v>1.1845634145325067E-2</v>
      </c>
      <c r="W320">
        <v>0.01</v>
      </c>
      <c r="X320">
        <v>0.03</v>
      </c>
      <c r="Y320">
        <v>0.03</v>
      </c>
      <c r="Z320" s="5">
        <f t="shared" si="58"/>
        <v>7.1592051365808361E-4</v>
      </c>
      <c r="AA320" s="4">
        <f>(AB319-V320)*X320</f>
        <v>3.6055148929833164E-4</v>
      </c>
      <c r="AB320" s="5">
        <f t="shared" si="59"/>
        <v>1.094191097365464E-2</v>
      </c>
    </row>
    <row r="321" spans="1:28" x14ac:dyDescent="0.2">
      <c r="A321">
        <f t="shared" si="49"/>
        <v>314</v>
      </c>
      <c r="B321" s="6">
        <f>IFERROR(-PMT($E$2,$E$3-A320,J320),0)</f>
        <v>1.271698455179599E-3</v>
      </c>
      <c r="C321" s="7">
        <f>$E$2*J320</f>
        <v>1.5579918706989713E-5</v>
      </c>
      <c r="D321" s="6">
        <f t="shared" si="50"/>
        <v>1.2561185364726093E-3</v>
      </c>
      <c r="E321">
        <v>0.01</v>
      </c>
      <c r="F321">
        <v>0.03</v>
      </c>
      <c r="G321">
        <v>0.03</v>
      </c>
      <c r="H321" s="8">
        <f t="shared" si="51"/>
        <v>7.5600090773908824E-5</v>
      </c>
      <c r="I321" s="7">
        <f>(J320-D321)*F321</f>
        <v>3.7916534679730545E-5</v>
      </c>
      <c r="J321" s="7">
        <f t="shared" si="52"/>
        <v>1.150367863870712E-3</v>
      </c>
      <c r="K321">
        <f t="shared" si="53"/>
        <v>2.9169040611634544E-11</v>
      </c>
      <c r="L321" s="8">
        <f t="shared" si="54"/>
        <v>39437973.95283097</v>
      </c>
      <c r="M321" s="4">
        <v>0.01</v>
      </c>
      <c r="N321" s="5">
        <f t="shared" si="55"/>
        <v>0.5</v>
      </c>
      <c r="O321" s="5">
        <f t="shared" si="56"/>
        <v>623764.07332015724</v>
      </c>
      <c r="P321" s="5"/>
      <c r="R321">
        <v>0.01</v>
      </c>
      <c r="S321">
        <f t="shared" si="48"/>
        <v>1.4583333333333334E-2</v>
      </c>
      <c r="T321">
        <f>IFERROR(-PMT(S321,$E$3-A321,AB320),0)</f>
        <v>1.1101480508687101E-2</v>
      </c>
      <c r="U321" s="5">
        <f>S321*AB320</f>
        <v>1.5956953503246351E-4</v>
      </c>
      <c r="V321" s="5">
        <f t="shared" si="57"/>
        <v>1.0941910973654639E-2</v>
      </c>
      <c r="W321">
        <v>0.01</v>
      </c>
      <c r="X321">
        <v>0.03</v>
      </c>
      <c r="Y321">
        <v>0.03</v>
      </c>
      <c r="Z321" s="5">
        <f t="shared" si="58"/>
        <v>3.2825732920963919E-4</v>
      </c>
      <c r="AA321" s="4">
        <f>(AB320-V321)*X321</f>
        <v>5.2041704279304211E-20</v>
      </c>
      <c r="AB321" s="5">
        <f t="shared" si="59"/>
        <v>-3.2825732920963751E-4</v>
      </c>
    </row>
    <row r="322" spans="1:28" x14ac:dyDescent="0.2">
      <c r="A322">
        <f t="shared" si="49"/>
        <v>315</v>
      </c>
      <c r="B322" s="6">
        <f>IFERROR(-PMT($E$2,$E$3-A321,J321),0)</f>
        <v>1.1574800131890926E-3</v>
      </c>
      <c r="C322" s="7">
        <f>$E$2*J321</f>
        <v>7.1121493183806774E-6</v>
      </c>
      <c r="D322" s="6">
        <f t="shared" si="50"/>
        <v>1.150367863870712E-3</v>
      </c>
      <c r="E322">
        <v>0.01</v>
      </c>
      <c r="F322">
        <v>0.03</v>
      </c>
      <c r="G322">
        <v>0.03</v>
      </c>
      <c r="H322" s="8">
        <f t="shared" si="51"/>
        <v>3.4511035916121357E-5</v>
      </c>
      <c r="I322" s="7">
        <f>(J321-D322)*F322</f>
        <v>0</v>
      </c>
      <c r="J322" s="7">
        <f t="shared" si="52"/>
        <v>-3.4511035916121357E-5</v>
      </c>
      <c r="K322">
        <f t="shared" si="53"/>
        <v>-8.9162922609271111E-13</v>
      </c>
      <c r="L322" s="8">
        <f t="shared" si="54"/>
        <v>38705590.739051118</v>
      </c>
      <c r="M322" s="4">
        <v>0.01</v>
      </c>
      <c r="N322" s="5">
        <f t="shared" si="55"/>
        <v>-0.5</v>
      </c>
      <c r="O322" s="5">
        <f t="shared" si="56"/>
        <v>-732383.21377985086</v>
      </c>
      <c r="P322" s="5"/>
      <c r="R322">
        <v>0.01</v>
      </c>
      <c r="S322">
        <f t="shared" si="48"/>
        <v>1.4583333333333334E-2</v>
      </c>
      <c r="T322">
        <f>IFERROR(-PMT(S322,$E$3-A322,AB321),0)</f>
        <v>0</v>
      </c>
      <c r="U322" s="5">
        <f>S322*AB321</f>
        <v>-4.7870860509738807E-6</v>
      </c>
      <c r="V322" s="5">
        <f t="shared" si="57"/>
        <v>4.7870860509738807E-6</v>
      </c>
      <c r="W322">
        <v>0.01</v>
      </c>
      <c r="X322">
        <v>0.03</v>
      </c>
      <c r="Y322">
        <v>0.03</v>
      </c>
      <c r="Z322" s="5">
        <f t="shared" si="58"/>
        <v>-9.8477198762891257E-6</v>
      </c>
      <c r="AA322" s="4">
        <f>(AB321-V322)*X322</f>
        <v>-9.9913324578183412E-6</v>
      </c>
      <c r="AB322" s="5">
        <f t="shared" si="59"/>
        <v>-3.1320536292650395E-4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11"/>
  <sheetViews>
    <sheetView workbookViewId="0">
      <selection activeCell="I10" sqref="I10"/>
    </sheetView>
  </sheetViews>
  <sheetFormatPr baseColWidth="10" defaultRowHeight="16" x14ac:dyDescent="0.2"/>
  <sheetData>
    <row r="9" spans="1:15" x14ac:dyDescent="0.2">
      <c r="A9" t="s">
        <v>26</v>
      </c>
      <c r="E9" t="s">
        <v>27</v>
      </c>
      <c r="I9" t="s">
        <v>31</v>
      </c>
      <c r="M9" t="s">
        <v>26</v>
      </c>
    </row>
    <row r="10" spans="1:15" x14ac:dyDescent="0.2">
      <c r="A10" t="s">
        <v>28</v>
      </c>
      <c r="B10" t="s">
        <v>29</v>
      </c>
      <c r="C10" t="s">
        <v>30</v>
      </c>
      <c r="E10" t="s">
        <v>34</v>
      </c>
      <c r="F10" t="s">
        <v>29</v>
      </c>
      <c r="G10" t="s">
        <v>30</v>
      </c>
      <c r="I10" t="s">
        <v>34</v>
      </c>
      <c r="J10" t="s">
        <v>29</v>
      </c>
      <c r="K10" t="s">
        <v>30</v>
      </c>
      <c r="M10" t="s">
        <v>28</v>
      </c>
      <c r="N10" t="s">
        <v>29</v>
      </c>
      <c r="O10" t="s">
        <v>30</v>
      </c>
    </row>
    <row r="11" spans="1:15" x14ac:dyDescent="0.2">
      <c r="E11">
        <v>107769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26</v>
      </c>
      <c r="B1">
        <v>0</v>
      </c>
    </row>
    <row r="2" spans="1:4" x14ac:dyDescent="0.2">
      <c r="A2" t="s">
        <v>27</v>
      </c>
      <c r="B2">
        <v>107769</v>
      </c>
    </row>
    <row r="3" spans="1:4" x14ac:dyDescent="0.2">
      <c r="A3" t="s">
        <v>31</v>
      </c>
      <c r="B3">
        <v>24954</v>
      </c>
    </row>
    <row r="4" spans="1:4" x14ac:dyDescent="0.2">
      <c r="A4">
        <v>1</v>
      </c>
      <c r="B4">
        <v>38481</v>
      </c>
    </row>
    <row r="5" spans="1:4" x14ac:dyDescent="0.2">
      <c r="A5">
        <v>2</v>
      </c>
      <c r="B5">
        <v>30150</v>
      </c>
    </row>
    <row r="6" spans="1:4" x14ac:dyDescent="0.2">
      <c r="A6">
        <f>A5+1</f>
        <v>3</v>
      </c>
      <c r="B6">
        <v>18646</v>
      </c>
    </row>
    <row r="7" spans="1:4" x14ac:dyDescent="0.2">
      <c r="A7">
        <f t="shared" ref="A7:A15" si="0">A6+1</f>
        <v>4</v>
      </c>
      <c r="B7">
        <v>16265</v>
      </c>
    </row>
    <row r="8" spans="1:4" x14ac:dyDescent="0.2">
      <c r="A8">
        <f t="shared" si="0"/>
        <v>5</v>
      </c>
      <c r="B8">
        <v>15075</v>
      </c>
    </row>
    <row r="9" spans="1:4" x14ac:dyDescent="0.2">
      <c r="A9">
        <f t="shared" si="0"/>
        <v>6</v>
      </c>
      <c r="B9">
        <v>13488</v>
      </c>
    </row>
    <row r="10" spans="1:4" x14ac:dyDescent="0.2">
      <c r="A10">
        <f t="shared" si="0"/>
        <v>7</v>
      </c>
      <c r="B10">
        <v>13092</v>
      </c>
    </row>
    <row r="11" spans="1:4" x14ac:dyDescent="0.2">
      <c r="A11">
        <f t="shared" si="0"/>
        <v>8</v>
      </c>
      <c r="B11">
        <v>619</v>
      </c>
    </row>
    <row r="12" spans="1:4" x14ac:dyDescent="0.2">
      <c r="A12">
        <f t="shared" si="0"/>
        <v>9</v>
      </c>
    </row>
    <row r="13" spans="1:4" x14ac:dyDescent="0.2">
      <c r="A13">
        <f t="shared" si="0"/>
        <v>10</v>
      </c>
    </row>
    <row r="14" spans="1:4" x14ac:dyDescent="0.2">
      <c r="B14">
        <f>SUM(B1:B13)</f>
        <v>278539</v>
      </c>
      <c r="D14">
        <f>52416155+226122657</f>
        <v>278538812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CF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2016-09-16T00:18:06Z</dcterms:created>
  <dcterms:modified xsi:type="dcterms:W3CDTF">2016-09-16T03:27:09Z</dcterms:modified>
</cp:coreProperties>
</file>