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omments6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7.xml" ContentType="application/vnd.openxmlformats-officedocument.spreadsheetml.comment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909" firstSheet="5" activeTab="9"/>
  </bookViews>
  <sheets>
    <sheet name="resultados" sheetId="1" r:id="rId1"/>
    <sheet name="notas" sheetId="4" r:id="rId2"/>
    <sheet name="resultados (con lossYprof)" sheetId="6" r:id="rId3"/>
    <sheet name="resultados (indexado al indice)" sheetId="7" r:id="rId4"/>
    <sheet name="res (lossYprof indexado al Ibex" sheetId="25" r:id="rId5"/>
    <sheet name="resultados (index. sin liquidez" sheetId="10" r:id="rId6"/>
    <sheet name="resultados (lossYprof indSinLiq" sheetId="26" r:id="rId7"/>
    <sheet name="Resumen comparativo_" sheetId="11" r:id="rId8"/>
    <sheet name="Resumen comp_ (sin anomalias)" sheetId="14" r:id="rId9"/>
    <sheet name="TODO" sheetId="17" r:id="rId10"/>
    <sheet name="TODO quitando when IBEX=a,b" sheetId="23" r:id="rId11"/>
  </sheets>
  <definedNames>
    <definedName name="_xlnm._FilterDatabase" localSheetId="9" hidden="1">TODO!$A$3:$B$61</definedName>
    <definedName name="_xlnm._FilterDatabase" localSheetId="10" hidden="1">'TODO quitando when IBEX=a,b'!$A$3:$B$61</definedName>
  </definedNames>
  <calcPr calcId="125725"/>
</workbook>
</file>

<file path=xl/calcChain.xml><?xml version="1.0" encoding="utf-8"?>
<calcChain xmlns="http://schemas.openxmlformats.org/spreadsheetml/2006/main">
  <c r="HS39" i="1"/>
  <c r="HS49" s="1"/>
  <c r="HS50" s="1"/>
  <c r="HS37"/>
  <c r="HS36"/>
  <c r="HS38" s="1"/>
  <c r="HS45" s="1"/>
  <c r="HS46" s="1"/>
  <c r="A2" i="26"/>
  <c r="HG22" s="1"/>
  <c r="A1"/>
  <c r="HO21" i="25"/>
  <c r="A2"/>
  <c r="O8" s="1"/>
  <c r="A1"/>
  <c r="EG62" i="17"/>
  <c r="EF62"/>
  <c r="EE62"/>
  <c r="ED62"/>
  <c r="DY62"/>
  <c r="DX62"/>
  <c r="DU62"/>
  <c r="DT62"/>
  <c r="DN62"/>
  <c r="DM62"/>
  <c r="DL62"/>
  <c r="DK62"/>
  <c r="DE62"/>
  <c r="DD62"/>
  <c r="DC62"/>
  <c r="DB62"/>
  <c r="CV62"/>
  <c r="CU62"/>
  <c r="EG61"/>
  <c r="EF61"/>
  <c r="EE61"/>
  <c r="ED61"/>
  <c r="EC61"/>
  <c r="EC62" s="1"/>
  <c r="EB61"/>
  <c r="EB62" s="1"/>
  <c r="EA61"/>
  <c r="EA62" s="1"/>
  <c r="DZ61"/>
  <c r="DZ62" s="1"/>
  <c r="DZ64" s="1"/>
  <c r="DY61"/>
  <c r="DX61"/>
  <c r="DU61"/>
  <c r="DT61"/>
  <c r="DS61"/>
  <c r="DS62" s="1"/>
  <c r="DR61"/>
  <c r="DR62" s="1"/>
  <c r="DR64" s="1"/>
  <c r="DQ61"/>
  <c r="DQ62" s="1"/>
  <c r="DQ64" s="1"/>
  <c r="DP61"/>
  <c r="DP62" s="1"/>
  <c r="DN61"/>
  <c r="DM61"/>
  <c r="DL61"/>
  <c r="DK61"/>
  <c r="DJ61"/>
  <c r="DJ62" s="1"/>
  <c r="DJ64" s="1"/>
  <c r="DI61"/>
  <c r="DI62" s="1"/>
  <c r="DI64" s="1"/>
  <c r="DG61"/>
  <c r="DG62" s="1"/>
  <c r="DG64" s="1"/>
  <c r="DF61"/>
  <c r="DF62" s="1"/>
  <c r="DF64" s="1"/>
  <c r="DE61"/>
  <c r="DD61"/>
  <c r="DC61"/>
  <c r="DB61"/>
  <c r="CZ61"/>
  <c r="CZ62" s="1"/>
  <c r="CY61"/>
  <c r="CY62" s="1"/>
  <c r="CY64" s="1"/>
  <c r="CX61"/>
  <c r="CX62" s="1"/>
  <c r="CX64" s="1"/>
  <c r="CW61"/>
  <c r="CW62" s="1"/>
  <c r="CW64" s="1"/>
  <c r="CV61"/>
  <c r="CU61"/>
  <c r="EG62" i="23"/>
  <c r="EF62"/>
  <c r="DZ62"/>
  <c r="DY62"/>
  <c r="DX62"/>
  <c r="DU62"/>
  <c r="DR62"/>
  <c r="DQ62"/>
  <c r="DP62"/>
  <c r="DM62"/>
  <c r="DJ62"/>
  <c r="DI62"/>
  <c r="DE62"/>
  <c r="DB62"/>
  <c r="CZ62"/>
  <c r="CW62"/>
  <c r="EG61"/>
  <c r="EF61"/>
  <c r="EE61"/>
  <c r="EE62" s="1"/>
  <c r="ED61"/>
  <c r="ED62" s="1"/>
  <c r="EC61"/>
  <c r="EC62" s="1"/>
  <c r="EB61"/>
  <c r="EB62" s="1"/>
  <c r="EA61"/>
  <c r="EA62" s="1"/>
  <c r="DZ61"/>
  <c r="DY61"/>
  <c r="DX61"/>
  <c r="DU61"/>
  <c r="DT61"/>
  <c r="DT62" s="1"/>
  <c r="DS61"/>
  <c r="DS62" s="1"/>
  <c r="DR61"/>
  <c r="DQ61"/>
  <c r="DP61"/>
  <c r="DN61"/>
  <c r="DN62" s="1"/>
  <c r="DM61"/>
  <c r="DL61"/>
  <c r="DL62" s="1"/>
  <c r="DK61"/>
  <c r="DK62" s="1"/>
  <c r="DJ61"/>
  <c r="DI61"/>
  <c r="DG61"/>
  <c r="DG62" s="1"/>
  <c r="DF61"/>
  <c r="DF62" s="1"/>
  <c r="DE61"/>
  <c r="DD61"/>
  <c r="DD62" s="1"/>
  <c r="DC61"/>
  <c r="DC62" s="1"/>
  <c r="DB61"/>
  <c r="CZ61"/>
  <c r="CY61"/>
  <c r="CY62" s="1"/>
  <c r="CX61"/>
  <c r="CX62" s="1"/>
  <c r="CW61"/>
  <c r="CV61"/>
  <c r="CV62" s="1"/>
  <c r="CU62"/>
  <c r="CU61"/>
  <c r="A63"/>
  <c r="DX59"/>
  <c r="DU59"/>
  <c r="DT59"/>
  <c r="DS59"/>
  <c r="DR59"/>
  <c r="DQ59"/>
  <c r="DP59"/>
  <c r="DN59"/>
  <c r="DM59"/>
  <c r="DL59"/>
  <c r="DK59"/>
  <c r="DJ59"/>
  <c r="DI59"/>
  <c r="DG59"/>
  <c r="DF59"/>
  <c r="DE59"/>
  <c r="DD59"/>
  <c r="DC59"/>
  <c r="DB59"/>
  <c r="CZ59"/>
  <c r="CY59"/>
  <c r="CX59"/>
  <c r="CW59"/>
  <c r="CV59"/>
  <c r="CU59"/>
  <c r="DX58"/>
  <c r="DU58"/>
  <c r="DT58"/>
  <c r="DS58"/>
  <c r="DR58"/>
  <c r="DQ58"/>
  <c r="DP58"/>
  <c r="DN58"/>
  <c r="DM58"/>
  <c r="DL58"/>
  <c r="DK58"/>
  <c r="DJ58"/>
  <c r="DI58"/>
  <c r="DG58"/>
  <c r="DF58"/>
  <c r="DE58"/>
  <c r="DD58"/>
  <c r="DC58"/>
  <c r="DB58"/>
  <c r="CZ58"/>
  <c r="CY58"/>
  <c r="CX58"/>
  <c r="CW58"/>
  <c r="CV58"/>
  <c r="CU58"/>
  <c r="DX57"/>
  <c r="DU57"/>
  <c r="DT57"/>
  <c r="DS57"/>
  <c r="DR57"/>
  <c r="DQ57"/>
  <c r="DP57"/>
  <c r="DN57"/>
  <c r="DM57"/>
  <c r="DL57"/>
  <c r="DK57"/>
  <c r="DJ57"/>
  <c r="DI57"/>
  <c r="DG57"/>
  <c r="DF57"/>
  <c r="DE57"/>
  <c r="DD57"/>
  <c r="DC57"/>
  <c r="DB57"/>
  <c r="CZ57"/>
  <c r="CY57"/>
  <c r="CX57"/>
  <c r="CW57"/>
  <c r="CV57"/>
  <c r="CU57"/>
  <c r="DX56"/>
  <c r="DU56"/>
  <c r="DT56"/>
  <c r="DS56"/>
  <c r="DR56"/>
  <c r="DQ56"/>
  <c r="DP56"/>
  <c r="DN56"/>
  <c r="DM56"/>
  <c r="DL56"/>
  <c r="DK56"/>
  <c r="DJ56"/>
  <c r="DI56"/>
  <c r="DG56"/>
  <c r="DF56"/>
  <c r="DE56"/>
  <c r="DD56"/>
  <c r="DC56"/>
  <c r="DB56"/>
  <c r="CZ56"/>
  <c r="CY56"/>
  <c r="CX56"/>
  <c r="CW56"/>
  <c r="CV56"/>
  <c r="CU56"/>
  <c r="DX55"/>
  <c r="DU55"/>
  <c r="DT55"/>
  <c r="DS55"/>
  <c r="DR55"/>
  <c r="DQ55"/>
  <c r="DP55"/>
  <c r="DN55"/>
  <c r="DM55"/>
  <c r="DL55"/>
  <c r="DK55"/>
  <c r="DJ55"/>
  <c r="DI55"/>
  <c r="DG55"/>
  <c r="DF55"/>
  <c r="DE55"/>
  <c r="DD55"/>
  <c r="DC55"/>
  <c r="DB55"/>
  <c r="CZ55"/>
  <c r="CY55"/>
  <c r="CX55"/>
  <c r="CW55"/>
  <c r="CV55"/>
  <c r="CU55"/>
  <c r="DX54"/>
  <c r="DU54"/>
  <c r="DT54"/>
  <c r="DS54"/>
  <c r="DR54"/>
  <c r="DQ54"/>
  <c r="DP54"/>
  <c r="DN54"/>
  <c r="DM54"/>
  <c r="DL54"/>
  <c r="DK54"/>
  <c r="DJ54"/>
  <c r="DI54"/>
  <c r="DG54"/>
  <c r="DF54"/>
  <c r="DE54"/>
  <c r="DD54"/>
  <c r="DC54"/>
  <c r="DB54"/>
  <c r="CZ54"/>
  <c r="CY54"/>
  <c r="CX54"/>
  <c r="CW54"/>
  <c r="CV54"/>
  <c r="CU54"/>
  <c r="DX53"/>
  <c r="DU53"/>
  <c r="DT53"/>
  <c r="DS53"/>
  <c r="DR53"/>
  <c r="DQ53"/>
  <c r="DP53"/>
  <c r="DN53"/>
  <c r="DM53"/>
  <c r="DL53"/>
  <c r="DK53"/>
  <c r="DJ53"/>
  <c r="DI53"/>
  <c r="DG53"/>
  <c r="DF53"/>
  <c r="DE53"/>
  <c r="DD53"/>
  <c r="DC53"/>
  <c r="DB53"/>
  <c r="CZ53"/>
  <c r="CY53"/>
  <c r="CX53"/>
  <c r="CW53"/>
  <c r="CV53"/>
  <c r="CU53"/>
  <c r="DX52"/>
  <c r="DU52"/>
  <c r="DT52"/>
  <c r="DS52"/>
  <c r="DR52"/>
  <c r="DQ52"/>
  <c r="DP52"/>
  <c r="DN52"/>
  <c r="DM52"/>
  <c r="DL52"/>
  <c r="DK52"/>
  <c r="DJ52"/>
  <c r="DI52"/>
  <c r="DG52"/>
  <c r="DF52"/>
  <c r="DE52"/>
  <c r="DD52"/>
  <c r="DC52"/>
  <c r="DB52"/>
  <c r="CZ52"/>
  <c r="CY52"/>
  <c r="CX52"/>
  <c r="CW52"/>
  <c r="CV52"/>
  <c r="CU52"/>
  <c r="DX51"/>
  <c r="DU51"/>
  <c r="DT51"/>
  <c r="DS51"/>
  <c r="DR51"/>
  <c r="DQ51"/>
  <c r="DP51"/>
  <c r="DN51"/>
  <c r="DM51"/>
  <c r="DL51"/>
  <c r="DK51"/>
  <c r="DJ51"/>
  <c r="DI51"/>
  <c r="DG51"/>
  <c r="DF51"/>
  <c r="DE51"/>
  <c r="DD51"/>
  <c r="DC51"/>
  <c r="DB51"/>
  <c r="CZ51"/>
  <c r="CY51"/>
  <c r="CX51"/>
  <c r="CW51"/>
  <c r="CV51"/>
  <c r="CU51"/>
  <c r="DX50"/>
  <c r="DU50"/>
  <c r="DT50"/>
  <c r="DS50"/>
  <c r="DR50"/>
  <c r="DQ50"/>
  <c r="DP50"/>
  <c r="DN50"/>
  <c r="DM50"/>
  <c r="DL50"/>
  <c r="DK50"/>
  <c r="DJ50"/>
  <c r="DI50"/>
  <c r="DG50"/>
  <c r="DF50"/>
  <c r="DE50"/>
  <c r="DD50"/>
  <c r="DC50"/>
  <c r="DB50"/>
  <c r="CZ50"/>
  <c r="CY50"/>
  <c r="CX50"/>
  <c r="CW50"/>
  <c r="CV50"/>
  <c r="CU50"/>
  <c r="DX49"/>
  <c r="DU49"/>
  <c r="DT49"/>
  <c r="DS49"/>
  <c r="DR49"/>
  <c r="DQ49"/>
  <c r="DP49"/>
  <c r="DN49"/>
  <c r="DM49"/>
  <c r="DL49"/>
  <c r="DK49"/>
  <c r="DJ49"/>
  <c r="DI49"/>
  <c r="DG49"/>
  <c r="DF49"/>
  <c r="DE49"/>
  <c r="DD49"/>
  <c r="DC49"/>
  <c r="DB49"/>
  <c r="CZ49"/>
  <c r="CY49"/>
  <c r="CX49"/>
  <c r="CW49"/>
  <c r="CV49"/>
  <c r="CU49"/>
  <c r="DX48"/>
  <c r="DU48"/>
  <c r="DT48"/>
  <c r="DS48"/>
  <c r="DR48"/>
  <c r="DQ48"/>
  <c r="DP48"/>
  <c r="DN48"/>
  <c r="DM48"/>
  <c r="DL48"/>
  <c r="DK48"/>
  <c r="DJ48"/>
  <c r="DI48"/>
  <c r="DG48"/>
  <c r="DF48"/>
  <c r="DE48"/>
  <c r="DD48"/>
  <c r="DC48"/>
  <c r="DB48"/>
  <c r="CZ48"/>
  <c r="CY48"/>
  <c r="CX48"/>
  <c r="CW48"/>
  <c r="CV48"/>
  <c r="CU48"/>
  <c r="DX47"/>
  <c r="DU47"/>
  <c r="DT47"/>
  <c r="DS47"/>
  <c r="DR47"/>
  <c r="DQ47"/>
  <c r="DP47"/>
  <c r="DN47"/>
  <c r="DM47"/>
  <c r="DL47"/>
  <c r="DK47"/>
  <c r="DJ47"/>
  <c r="DI47"/>
  <c r="DG47"/>
  <c r="DF47"/>
  <c r="DE47"/>
  <c r="DD47"/>
  <c r="DC47"/>
  <c r="DB47"/>
  <c r="CZ47"/>
  <c r="CY47"/>
  <c r="CX47"/>
  <c r="CW47"/>
  <c r="CV47"/>
  <c r="CU47"/>
  <c r="DX46"/>
  <c r="DU46"/>
  <c r="DT46"/>
  <c r="DS46"/>
  <c r="DR46"/>
  <c r="DQ46"/>
  <c r="DP46"/>
  <c r="DN46"/>
  <c r="DM46"/>
  <c r="DL46"/>
  <c r="DK46"/>
  <c r="DJ46"/>
  <c r="DI46"/>
  <c r="DG46"/>
  <c r="DF46"/>
  <c r="DE46"/>
  <c r="DD46"/>
  <c r="DC46"/>
  <c r="DB46"/>
  <c r="CZ46"/>
  <c r="CY46"/>
  <c r="CX46"/>
  <c r="CW46"/>
  <c r="CV46"/>
  <c r="CU46"/>
  <c r="DX45"/>
  <c r="DU45"/>
  <c r="DT45"/>
  <c r="DS45"/>
  <c r="DR45"/>
  <c r="DQ45"/>
  <c r="DP45"/>
  <c r="DN45"/>
  <c r="DM45"/>
  <c r="DL45"/>
  <c r="DK45"/>
  <c r="DJ45"/>
  <c r="DI45"/>
  <c r="DG45"/>
  <c r="DF45"/>
  <c r="DE45"/>
  <c r="DD45"/>
  <c r="DC45"/>
  <c r="DB45"/>
  <c r="CZ45"/>
  <c r="CY45"/>
  <c r="CX45"/>
  <c r="CW45"/>
  <c r="CV45"/>
  <c r="CU45"/>
  <c r="DX44"/>
  <c r="DU44"/>
  <c r="DT44"/>
  <c r="DS44"/>
  <c r="DR44"/>
  <c r="DQ44"/>
  <c r="DP44"/>
  <c r="DN44"/>
  <c r="DM44"/>
  <c r="DL44"/>
  <c r="DK44"/>
  <c r="DJ44"/>
  <c r="DI44"/>
  <c r="DG44"/>
  <c r="DF44"/>
  <c r="DE44"/>
  <c r="DD44"/>
  <c r="DC44"/>
  <c r="DB44"/>
  <c r="CZ44"/>
  <c r="CY44"/>
  <c r="CX44"/>
  <c r="CW44"/>
  <c r="CV44"/>
  <c r="CU44"/>
  <c r="DX43"/>
  <c r="DU43"/>
  <c r="DT43"/>
  <c r="DS43"/>
  <c r="DR43"/>
  <c r="DQ43"/>
  <c r="DP43"/>
  <c r="DN43"/>
  <c r="DM43"/>
  <c r="DL43"/>
  <c r="DK43"/>
  <c r="DJ43"/>
  <c r="DI43"/>
  <c r="DG43"/>
  <c r="DF43"/>
  <c r="DE43"/>
  <c r="DD43"/>
  <c r="DC43"/>
  <c r="DB43"/>
  <c r="CZ43"/>
  <c r="CY43"/>
  <c r="CX43"/>
  <c r="CW43"/>
  <c r="CV43"/>
  <c r="CU43"/>
  <c r="DX42"/>
  <c r="DU42"/>
  <c r="DT42"/>
  <c r="DS42"/>
  <c r="DR42"/>
  <c r="DQ42"/>
  <c r="DP42"/>
  <c r="DN42"/>
  <c r="DM42"/>
  <c r="DL42"/>
  <c r="DK42"/>
  <c r="DJ42"/>
  <c r="DI42"/>
  <c r="DG42"/>
  <c r="DF42"/>
  <c r="DE42"/>
  <c r="DD42"/>
  <c r="DC42"/>
  <c r="DB42"/>
  <c r="CZ42"/>
  <c r="CY42"/>
  <c r="CX42"/>
  <c r="CW42"/>
  <c r="CV42"/>
  <c r="CU42"/>
  <c r="DX41"/>
  <c r="DU41"/>
  <c r="DT41"/>
  <c r="DS41"/>
  <c r="DR41"/>
  <c r="DQ41"/>
  <c r="DP41"/>
  <c r="DN41"/>
  <c r="DM41"/>
  <c r="DL41"/>
  <c r="DK41"/>
  <c r="DJ41"/>
  <c r="DI41"/>
  <c r="DG41"/>
  <c r="DF41"/>
  <c r="DE41"/>
  <c r="DD41"/>
  <c r="DC41"/>
  <c r="DB41"/>
  <c r="CZ41"/>
  <c r="CY41"/>
  <c r="CX41"/>
  <c r="CW41"/>
  <c r="CV41"/>
  <c r="CU41"/>
  <c r="DX40"/>
  <c r="DU40"/>
  <c r="DT40"/>
  <c r="DS40"/>
  <c r="DR40"/>
  <c r="DQ40"/>
  <c r="DP40"/>
  <c r="DN40"/>
  <c r="DM40"/>
  <c r="DL40"/>
  <c r="DK40"/>
  <c r="DJ40"/>
  <c r="DI40"/>
  <c r="DG40"/>
  <c r="DF40"/>
  <c r="DE40"/>
  <c r="DD40"/>
  <c r="DC40"/>
  <c r="DB40"/>
  <c r="CZ40"/>
  <c r="CY40"/>
  <c r="CX40"/>
  <c r="CW40"/>
  <c r="CV40"/>
  <c r="CU40"/>
  <c r="DX39"/>
  <c r="DU39"/>
  <c r="DT39"/>
  <c r="DS39"/>
  <c r="DR39"/>
  <c r="DQ39"/>
  <c r="DP39"/>
  <c r="DN39"/>
  <c r="DM39"/>
  <c r="DL39"/>
  <c r="DK39"/>
  <c r="DJ39"/>
  <c r="DI39"/>
  <c r="DG39"/>
  <c r="DF39"/>
  <c r="DE39"/>
  <c r="DD39"/>
  <c r="DC39"/>
  <c r="DB39"/>
  <c r="CZ39"/>
  <c r="CY39"/>
  <c r="CX39"/>
  <c r="CW39"/>
  <c r="CV39"/>
  <c r="CU39"/>
  <c r="DX38"/>
  <c r="DU38"/>
  <c r="DT38"/>
  <c r="DS38"/>
  <c r="DR38"/>
  <c r="DQ38"/>
  <c r="DP38"/>
  <c r="DN38"/>
  <c r="DM38"/>
  <c r="DL38"/>
  <c r="DK38"/>
  <c r="DJ38"/>
  <c r="DI38"/>
  <c r="DG38"/>
  <c r="DF38"/>
  <c r="DE38"/>
  <c r="DD38"/>
  <c r="DC38"/>
  <c r="DB38"/>
  <c r="CZ38"/>
  <c r="CY38"/>
  <c r="CX38"/>
  <c r="CW38"/>
  <c r="CV38"/>
  <c r="CU38"/>
  <c r="DX37"/>
  <c r="DU37"/>
  <c r="DT37"/>
  <c r="DS37"/>
  <c r="DR37"/>
  <c r="DQ37"/>
  <c r="DP37"/>
  <c r="DN37"/>
  <c r="DM37"/>
  <c r="DL37"/>
  <c r="DK37"/>
  <c r="DJ37"/>
  <c r="DI37"/>
  <c r="DG37"/>
  <c r="DF37"/>
  <c r="DE37"/>
  <c r="DD37"/>
  <c r="DC37"/>
  <c r="DB37"/>
  <c r="CZ37"/>
  <c r="CY37"/>
  <c r="CX37"/>
  <c r="CW37"/>
  <c r="CV37"/>
  <c r="CU37"/>
  <c r="DX36"/>
  <c r="DU36"/>
  <c r="DT36"/>
  <c r="DS36"/>
  <c r="DR36"/>
  <c r="DQ36"/>
  <c r="DP36"/>
  <c r="DN36"/>
  <c r="DM36"/>
  <c r="DL36"/>
  <c r="DK36"/>
  <c r="DJ36"/>
  <c r="DI36"/>
  <c r="DG36"/>
  <c r="DF36"/>
  <c r="DE36"/>
  <c r="DD36"/>
  <c r="DC36"/>
  <c r="DB36"/>
  <c r="CZ36"/>
  <c r="CY36"/>
  <c r="CX36"/>
  <c r="CW36"/>
  <c r="CV36"/>
  <c r="CU36"/>
  <c r="DX35"/>
  <c r="DU35"/>
  <c r="DT35"/>
  <c r="DS35"/>
  <c r="DR35"/>
  <c r="DQ35"/>
  <c r="DP35"/>
  <c r="DN35"/>
  <c r="DM35"/>
  <c r="DL35"/>
  <c r="DK35"/>
  <c r="DJ35"/>
  <c r="DI35"/>
  <c r="DG35"/>
  <c r="DF35"/>
  <c r="DE35"/>
  <c r="DD35"/>
  <c r="DC35"/>
  <c r="DB35"/>
  <c r="CZ35"/>
  <c r="CY35"/>
  <c r="CX35"/>
  <c r="CW35"/>
  <c r="CV35"/>
  <c r="CU35"/>
  <c r="DX34"/>
  <c r="DU34"/>
  <c r="DT34"/>
  <c r="DS34"/>
  <c r="DR34"/>
  <c r="DQ34"/>
  <c r="DP34"/>
  <c r="DN34"/>
  <c r="DM34"/>
  <c r="DL34"/>
  <c r="DK34"/>
  <c r="DJ34"/>
  <c r="DI34"/>
  <c r="DG34"/>
  <c r="DF34"/>
  <c r="DE34"/>
  <c r="DD34"/>
  <c r="DC34"/>
  <c r="DB34"/>
  <c r="CZ34"/>
  <c r="CY34"/>
  <c r="CX34"/>
  <c r="CW34"/>
  <c r="CV34"/>
  <c r="CU34"/>
  <c r="DX33"/>
  <c r="DU33"/>
  <c r="DT33"/>
  <c r="DS33"/>
  <c r="DR33"/>
  <c r="DQ33"/>
  <c r="DP33"/>
  <c r="DN33"/>
  <c r="DM33"/>
  <c r="DL33"/>
  <c r="DK33"/>
  <c r="DJ33"/>
  <c r="DI33"/>
  <c r="DG33"/>
  <c r="DF33"/>
  <c r="DE33"/>
  <c r="DD33"/>
  <c r="DC33"/>
  <c r="DB33"/>
  <c r="CZ33"/>
  <c r="CY33"/>
  <c r="CX33"/>
  <c r="CW33"/>
  <c r="CV33"/>
  <c r="CU33"/>
  <c r="DX32"/>
  <c r="DU32"/>
  <c r="DT32"/>
  <c r="DS32"/>
  <c r="DR32"/>
  <c r="DQ32"/>
  <c r="DP32"/>
  <c r="DN32"/>
  <c r="DM32"/>
  <c r="DL32"/>
  <c r="DK32"/>
  <c r="DJ32"/>
  <c r="DI32"/>
  <c r="DG32"/>
  <c r="DF32"/>
  <c r="DE32"/>
  <c r="DD32"/>
  <c r="DC32"/>
  <c r="DB32"/>
  <c r="CZ32"/>
  <c r="CY32"/>
  <c r="CX32"/>
  <c r="CW32"/>
  <c r="CV32"/>
  <c r="CU32"/>
  <c r="DX31"/>
  <c r="DU31"/>
  <c r="DT31"/>
  <c r="DS31"/>
  <c r="DR31"/>
  <c r="DQ31"/>
  <c r="DP31"/>
  <c r="DN31"/>
  <c r="DM31"/>
  <c r="DL31"/>
  <c r="DK31"/>
  <c r="DJ31"/>
  <c r="DI31"/>
  <c r="DG31"/>
  <c r="DF31"/>
  <c r="DE31"/>
  <c r="DD31"/>
  <c r="DC31"/>
  <c r="DB31"/>
  <c r="CZ31"/>
  <c r="CY31"/>
  <c r="CX31"/>
  <c r="CW31"/>
  <c r="CV31"/>
  <c r="CU31"/>
  <c r="DX30"/>
  <c r="DU30"/>
  <c r="DT30"/>
  <c r="DS30"/>
  <c r="DR30"/>
  <c r="DQ30"/>
  <c r="DP30"/>
  <c r="DN30"/>
  <c r="DM30"/>
  <c r="DL30"/>
  <c r="DK30"/>
  <c r="DJ30"/>
  <c r="DI30"/>
  <c r="DG30"/>
  <c r="DF30"/>
  <c r="DE30"/>
  <c r="DD30"/>
  <c r="DC30"/>
  <c r="DB30"/>
  <c r="CZ30"/>
  <c r="CY30"/>
  <c r="CX30"/>
  <c r="CW30"/>
  <c r="CV30"/>
  <c r="CU30"/>
  <c r="DX29"/>
  <c r="DU29"/>
  <c r="DT29"/>
  <c r="DS29"/>
  <c r="DR29"/>
  <c r="DQ29"/>
  <c r="DP29"/>
  <c r="DN29"/>
  <c r="DM29"/>
  <c r="DL29"/>
  <c r="DK29"/>
  <c r="DJ29"/>
  <c r="DI29"/>
  <c r="DG29"/>
  <c r="DF29"/>
  <c r="DE29"/>
  <c r="DD29"/>
  <c r="DC29"/>
  <c r="DB29"/>
  <c r="CZ29"/>
  <c r="CY29"/>
  <c r="CX29"/>
  <c r="CW29"/>
  <c r="CV29"/>
  <c r="CU29"/>
  <c r="DX28"/>
  <c r="DU28"/>
  <c r="DT28"/>
  <c r="DS28"/>
  <c r="DR28"/>
  <c r="DQ28"/>
  <c r="DP28"/>
  <c r="DN28"/>
  <c r="DM28"/>
  <c r="DL28"/>
  <c r="DK28"/>
  <c r="DJ28"/>
  <c r="DI28"/>
  <c r="DG28"/>
  <c r="DF28"/>
  <c r="DE28"/>
  <c r="DD28"/>
  <c r="DC28"/>
  <c r="DB28"/>
  <c r="CZ28"/>
  <c r="CY28"/>
  <c r="CX28"/>
  <c r="CW28"/>
  <c r="CV28"/>
  <c r="CU28"/>
  <c r="DX27"/>
  <c r="DU27"/>
  <c r="DT27"/>
  <c r="DS27"/>
  <c r="DR27"/>
  <c r="DQ27"/>
  <c r="DP27"/>
  <c r="DN27"/>
  <c r="DM27"/>
  <c r="DL27"/>
  <c r="DK27"/>
  <c r="DJ27"/>
  <c r="DI27"/>
  <c r="DG27"/>
  <c r="DF27"/>
  <c r="DE27"/>
  <c r="DD27"/>
  <c r="DC27"/>
  <c r="DB27"/>
  <c r="CZ27"/>
  <c r="CY27"/>
  <c r="CX27"/>
  <c r="CW27"/>
  <c r="CV27"/>
  <c r="CU27"/>
  <c r="DX26"/>
  <c r="DU26"/>
  <c r="DT26"/>
  <c r="DS26"/>
  <c r="DR26"/>
  <c r="DQ26"/>
  <c r="DP26"/>
  <c r="DN26"/>
  <c r="DM26"/>
  <c r="DL26"/>
  <c r="DK26"/>
  <c r="DJ26"/>
  <c r="DI26"/>
  <c r="DG26"/>
  <c r="DF26"/>
  <c r="DE26"/>
  <c r="DD26"/>
  <c r="DC26"/>
  <c r="DB26"/>
  <c r="CZ26"/>
  <c r="CY26"/>
  <c r="CX26"/>
  <c r="CW26"/>
  <c r="CV26"/>
  <c r="CU26"/>
  <c r="DX25"/>
  <c r="DU25"/>
  <c r="DT25"/>
  <c r="DS25"/>
  <c r="DR25"/>
  <c r="DQ25"/>
  <c r="DP25"/>
  <c r="DN25"/>
  <c r="DM25"/>
  <c r="DL25"/>
  <c r="DK25"/>
  <c r="DJ25"/>
  <c r="DI25"/>
  <c r="DG25"/>
  <c r="DF25"/>
  <c r="DE25"/>
  <c r="DD25"/>
  <c r="DC25"/>
  <c r="DB25"/>
  <c r="CZ25"/>
  <c r="CY25"/>
  <c r="CX25"/>
  <c r="CW25"/>
  <c r="CV25"/>
  <c r="CU25"/>
  <c r="DX24"/>
  <c r="DU24"/>
  <c r="DT24"/>
  <c r="DS24"/>
  <c r="DR24"/>
  <c r="DQ24"/>
  <c r="DP24"/>
  <c r="DN24"/>
  <c r="DM24"/>
  <c r="DL24"/>
  <c r="DK24"/>
  <c r="DJ24"/>
  <c r="DI24"/>
  <c r="DG24"/>
  <c r="DF24"/>
  <c r="DE24"/>
  <c r="DD24"/>
  <c r="DC24"/>
  <c r="DB24"/>
  <c r="CZ24"/>
  <c r="CY24"/>
  <c r="CX24"/>
  <c r="CW24"/>
  <c r="CV24"/>
  <c r="CU24"/>
  <c r="DX23"/>
  <c r="DU23"/>
  <c r="DT23"/>
  <c r="DS23"/>
  <c r="DR23"/>
  <c r="DQ23"/>
  <c r="DP23"/>
  <c r="DN23"/>
  <c r="DM23"/>
  <c r="DL23"/>
  <c r="DK23"/>
  <c r="DJ23"/>
  <c r="DI23"/>
  <c r="DG23"/>
  <c r="DF23"/>
  <c r="DE23"/>
  <c r="DD23"/>
  <c r="DC23"/>
  <c r="DB23"/>
  <c r="CZ23"/>
  <c r="CY23"/>
  <c r="CX23"/>
  <c r="CW23"/>
  <c r="CV23"/>
  <c r="CU23"/>
  <c r="DX22"/>
  <c r="DU22"/>
  <c r="DT22"/>
  <c r="DS22"/>
  <c r="DR22"/>
  <c r="DQ22"/>
  <c r="DP22"/>
  <c r="DN22"/>
  <c r="DM22"/>
  <c r="DL22"/>
  <c r="DK22"/>
  <c r="DJ22"/>
  <c r="DI22"/>
  <c r="DG22"/>
  <c r="DF22"/>
  <c r="DE22"/>
  <c r="DD22"/>
  <c r="DC22"/>
  <c r="DB22"/>
  <c r="CZ22"/>
  <c r="CY22"/>
  <c r="CX22"/>
  <c r="CW22"/>
  <c r="CV22"/>
  <c r="CU22"/>
  <c r="DX21"/>
  <c r="DU21"/>
  <c r="DT21"/>
  <c r="DS21"/>
  <c r="DR21"/>
  <c r="DQ21"/>
  <c r="DP21"/>
  <c r="DN21"/>
  <c r="DM21"/>
  <c r="DL21"/>
  <c r="DK21"/>
  <c r="DJ21"/>
  <c r="DI21"/>
  <c r="DG21"/>
  <c r="DF21"/>
  <c r="DE21"/>
  <c r="DD21"/>
  <c r="DC21"/>
  <c r="DB21"/>
  <c r="CZ21"/>
  <c r="CY21"/>
  <c r="CX21"/>
  <c r="CW21"/>
  <c r="CV21"/>
  <c r="CU21"/>
  <c r="DX20"/>
  <c r="DU20"/>
  <c r="DT20"/>
  <c r="DS20"/>
  <c r="DR20"/>
  <c r="DQ20"/>
  <c r="DP20"/>
  <c r="DN20"/>
  <c r="DM20"/>
  <c r="DL20"/>
  <c r="DK20"/>
  <c r="DJ20"/>
  <c r="DI20"/>
  <c r="DG20"/>
  <c r="DF20"/>
  <c r="DE20"/>
  <c r="DD20"/>
  <c r="DC20"/>
  <c r="DB20"/>
  <c r="CZ20"/>
  <c r="CY20"/>
  <c r="CX20"/>
  <c r="CW20"/>
  <c r="CV20"/>
  <c r="CU20"/>
  <c r="DX19"/>
  <c r="DU19"/>
  <c r="DT19"/>
  <c r="DS19"/>
  <c r="DR19"/>
  <c r="DQ19"/>
  <c r="DP19"/>
  <c r="DN19"/>
  <c r="DM19"/>
  <c r="DL19"/>
  <c r="DK19"/>
  <c r="DJ19"/>
  <c r="DI19"/>
  <c r="DG19"/>
  <c r="DF19"/>
  <c r="DE19"/>
  <c r="DD19"/>
  <c r="DC19"/>
  <c r="DB19"/>
  <c r="CZ19"/>
  <c r="CY19"/>
  <c r="CX19"/>
  <c r="CW19"/>
  <c r="CV19"/>
  <c r="CU19"/>
  <c r="DX18"/>
  <c r="DU18"/>
  <c r="DT18"/>
  <c r="DS18"/>
  <c r="DR18"/>
  <c r="DQ18"/>
  <c r="DP18"/>
  <c r="DN18"/>
  <c r="DM18"/>
  <c r="DL18"/>
  <c r="DK18"/>
  <c r="DJ18"/>
  <c r="DI18"/>
  <c r="DG18"/>
  <c r="DF18"/>
  <c r="DE18"/>
  <c r="DD18"/>
  <c r="DC18"/>
  <c r="DB18"/>
  <c r="CZ18"/>
  <c r="CY18"/>
  <c r="CX18"/>
  <c r="CW18"/>
  <c r="CV18"/>
  <c r="CU18"/>
  <c r="DX17"/>
  <c r="DU17"/>
  <c r="DT17"/>
  <c r="DS17"/>
  <c r="DR17"/>
  <c r="DQ17"/>
  <c r="DP17"/>
  <c r="DN17"/>
  <c r="DM17"/>
  <c r="DL17"/>
  <c r="DK17"/>
  <c r="DJ17"/>
  <c r="DI17"/>
  <c r="DG17"/>
  <c r="DF17"/>
  <c r="DE17"/>
  <c r="DD17"/>
  <c r="DC17"/>
  <c r="DB17"/>
  <c r="CZ17"/>
  <c r="CY17"/>
  <c r="CX17"/>
  <c r="CW17"/>
  <c r="CV17"/>
  <c r="CU17"/>
  <c r="DX16"/>
  <c r="DU16"/>
  <c r="DT16"/>
  <c r="DS16"/>
  <c r="DR16"/>
  <c r="DQ16"/>
  <c r="DP16"/>
  <c r="DN16"/>
  <c r="DM16"/>
  <c r="DL16"/>
  <c r="DK16"/>
  <c r="DJ16"/>
  <c r="DI16"/>
  <c r="DG16"/>
  <c r="DF16"/>
  <c r="DE16"/>
  <c r="DD16"/>
  <c r="DC16"/>
  <c r="DB16"/>
  <c r="CZ16"/>
  <c r="CY16"/>
  <c r="CX16"/>
  <c r="CW16"/>
  <c r="CV16"/>
  <c r="CU16"/>
  <c r="DX15"/>
  <c r="DU15"/>
  <c r="DT15"/>
  <c r="DS15"/>
  <c r="DR15"/>
  <c r="DQ15"/>
  <c r="DP15"/>
  <c r="DN15"/>
  <c r="DM15"/>
  <c r="DL15"/>
  <c r="DK15"/>
  <c r="DJ15"/>
  <c r="DI15"/>
  <c r="DG15"/>
  <c r="DF15"/>
  <c r="DE15"/>
  <c r="DD15"/>
  <c r="DC15"/>
  <c r="DB15"/>
  <c r="CZ15"/>
  <c r="CY15"/>
  <c r="CX15"/>
  <c r="CW15"/>
  <c r="CV15"/>
  <c r="CU15"/>
  <c r="DX14"/>
  <c r="DU14"/>
  <c r="DT14"/>
  <c r="DS14"/>
  <c r="DR14"/>
  <c r="DQ14"/>
  <c r="DP14"/>
  <c r="DN14"/>
  <c r="DM14"/>
  <c r="DL14"/>
  <c r="DK14"/>
  <c r="DJ14"/>
  <c r="DI14"/>
  <c r="DG14"/>
  <c r="DF14"/>
  <c r="DE14"/>
  <c r="DD14"/>
  <c r="DC14"/>
  <c r="DB14"/>
  <c r="CZ14"/>
  <c r="CY14"/>
  <c r="CX14"/>
  <c r="CW14"/>
  <c r="CV14"/>
  <c r="CU14"/>
  <c r="DX13"/>
  <c r="DU13"/>
  <c r="DT13"/>
  <c r="DS13"/>
  <c r="DR13"/>
  <c r="DQ13"/>
  <c r="DP13"/>
  <c r="DN13"/>
  <c r="DM13"/>
  <c r="DL13"/>
  <c r="DK13"/>
  <c r="DJ13"/>
  <c r="DI13"/>
  <c r="DG13"/>
  <c r="DF13"/>
  <c r="DE13"/>
  <c r="DD13"/>
  <c r="DC13"/>
  <c r="DB13"/>
  <c r="CZ13"/>
  <c r="CY13"/>
  <c r="CX13"/>
  <c r="CW13"/>
  <c r="CV13"/>
  <c r="CU13"/>
  <c r="DX12"/>
  <c r="DU12"/>
  <c r="DT12"/>
  <c r="DS12"/>
  <c r="DR12"/>
  <c r="DQ12"/>
  <c r="DP12"/>
  <c r="DN12"/>
  <c r="DM12"/>
  <c r="DL12"/>
  <c r="DK12"/>
  <c r="DJ12"/>
  <c r="DI12"/>
  <c r="DG12"/>
  <c r="DF12"/>
  <c r="DE12"/>
  <c r="DD12"/>
  <c r="DC12"/>
  <c r="DB12"/>
  <c r="CZ12"/>
  <c r="CY12"/>
  <c r="CX12"/>
  <c r="CW12"/>
  <c r="CV12"/>
  <c r="CU12"/>
  <c r="DX11"/>
  <c r="DU11"/>
  <c r="DT11"/>
  <c r="DS11"/>
  <c r="DR11"/>
  <c r="DQ11"/>
  <c r="DP11"/>
  <c r="DN11"/>
  <c r="DM11"/>
  <c r="DL11"/>
  <c r="DK11"/>
  <c r="DJ11"/>
  <c r="DI11"/>
  <c r="DG11"/>
  <c r="DF11"/>
  <c r="DE11"/>
  <c r="DD11"/>
  <c r="DC11"/>
  <c r="DB11"/>
  <c r="CZ11"/>
  <c r="CY11"/>
  <c r="CX11"/>
  <c r="CW11"/>
  <c r="CV11"/>
  <c r="CU11"/>
  <c r="DX10"/>
  <c r="DU10"/>
  <c r="DT10"/>
  <c r="DS10"/>
  <c r="DR10"/>
  <c r="DQ10"/>
  <c r="DP10"/>
  <c r="DN10"/>
  <c r="DM10"/>
  <c r="DL10"/>
  <c r="DK10"/>
  <c r="DJ10"/>
  <c r="DI10"/>
  <c r="DG10"/>
  <c r="DF10"/>
  <c r="DE10"/>
  <c r="DD10"/>
  <c r="DC10"/>
  <c r="DB10"/>
  <c r="CZ10"/>
  <c r="CY10"/>
  <c r="CX10"/>
  <c r="CW10"/>
  <c r="CV10"/>
  <c r="CU10"/>
  <c r="DX9"/>
  <c r="DU9"/>
  <c r="DT9"/>
  <c r="DS9"/>
  <c r="DR9"/>
  <c r="DQ9"/>
  <c r="DP9"/>
  <c r="DN9"/>
  <c r="DM9"/>
  <c r="DL9"/>
  <c r="DK9"/>
  <c r="DJ9"/>
  <c r="DI9"/>
  <c r="DG9"/>
  <c r="DF9"/>
  <c r="DE9"/>
  <c r="DD9"/>
  <c r="DC9"/>
  <c r="DB9"/>
  <c r="CZ9"/>
  <c r="CY9"/>
  <c r="CX9"/>
  <c r="CW9"/>
  <c r="CV9"/>
  <c r="CU9"/>
  <c r="DX8"/>
  <c r="DU8"/>
  <c r="DT8"/>
  <c r="DS8"/>
  <c r="DR8"/>
  <c r="DQ8"/>
  <c r="DP8"/>
  <c r="DN8"/>
  <c r="DM8"/>
  <c r="DL8"/>
  <c r="DK8"/>
  <c r="DJ8"/>
  <c r="DI8"/>
  <c r="DG8"/>
  <c r="DF8"/>
  <c r="DE8"/>
  <c r="DD8"/>
  <c r="DC8"/>
  <c r="DB8"/>
  <c r="CZ8"/>
  <c r="CY8"/>
  <c r="CX8"/>
  <c r="CW8"/>
  <c r="CV8"/>
  <c r="CU8"/>
  <c r="DX7"/>
  <c r="DU7"/>
  <c r="DT7"/>
  <c r="DS7"/>
  <c r="DR7"/>
  <c r="DQ7"/>
  <c r="DP7"/>
  <c r="DN7"/>
  <c r="DM7"/>
  <c r="DL7"/>
  <c r="DK7"/>
  <c r="DJ7"/>
  <c r="DI7"/>
  <c r="DG7"/>
  <c r="DF7"/>
  <c r="DE7"/>
  <c r="DD7"/>
  <c r="DC7"/>
  <c r="DB7"/>
  <c r="CZ7"/>
  <c r="CY7"/>
  <c r="CX7"/>
  <c r="CW7"/>
  <c r="CV7"/>
  <c r="CU7"/>
  <c r="DX6"/>
  <c r="DU6"/>
  <c r="DT6"/>
  <c r="DS6"/>
  <c r="DR6"/>
  <c r="DQ6"/>
  <c r="DP6"/>
  <c r="DN6"/>
  <c r="DM6"/>
  <c r="DL6"/>
  <c r="DK6"/>
  <c r="DJ6"/>
  <c r="DI6"/>
  <c r="DG6"/>
  <c r="DF6"/>
  <c r="DE6"/>
  <c r="DD6"/>
  <c r="DC6"/>
  <c r="DB6"/>
  <c r="CZ6"/>
  <c r="CY6"/>
  <c r="CX6"/>
  <c r="CW6"/>
  <c r="CV6"/>
  <c r="CU6"/>
  <c r="DX5"/>
  <c r="DU5"/>
  <c r="DT5"/>
  <c r="DS5"/>
  <c r="DR5"/>
  <c r="DQ5"/>
  <c r="DP5"/>
  <c r="DN5"/>
  <c r="DM5"/>
  <c r="DL5"/>
  <c r="DK5"/>
  <c r="DJ5"/>
  <c r="DI5"/>
  <c r="DG5"/>
  <c r="DF5"/>
  <c r="DE5"/>
  <c r="DD5"/>
  <c r="DC5"/>
  <c r="DB5"/>
  <c r="CZ5"/>
  <c r="CY5"/>
  <c r="CX5"/>
  <c r="CW5"/>
  <c r="CV5"/>
  <c r="CU5"/>
  <c r="DX4"/>
  <c r="DU4"/>
  <c r="DT4"/>
  <c r="DS4"/>
  <c r="DR4"/>
  <c r="DQ4"/>
  <c r="DP4"/>
  <c r="DN4"/>
  <c r="DM4"/>
  <c r="DL4"/>
  <c r="DK4"/>
  <c r="DJ4"/>
  <c r="DI4"/>
  <c r="DG4"/>
  <c r="DF4"/>
  <c r="DE4"/>
  <c r="DD4"/>
  <c r="DC4"/>
  <c r="DB4"/>
  <c r="CZ4"/>
  <c r="CY4"/>
  <c r="CX4"/>
  <c r="CW4"/>
  <c r="CV4"/>
  <c r="CU4"/>
  <c r="EG3"/>
  <c r="EF3"/>
  <c r="EE3"/>
  <c r="ED3"/>
  <c r="EC3"/>
  <c r="EB3"/>
  <c r="EA3"/>
  <c r="DZ3"/>
  <c r="DY3"/>
  <c r="DX3"/>
  <c r="DX63" s="1"/>
  <c r="DU3"/>
  <c r="DU63" s="1"/>
  <c r="DT3"/>
  <c r="DT63" s="1"/>
  <c r="DS3"/>
  <c r="DS63" s="1"/>
  <c r="DR3"/>
  <c r="DR63" s="1"/>
  <c r="DQ3"/>
  <c r="DQ63" s="1"/>
  <c r="DP3"/>
  <c r="DP63" s="1"/>
  <c r="DN3"/>
  <c r="DN63" s="1"/>
  <c r="DM3"/>
  <c r="DM63" s="1"/>
  <c r="DL3"/>
  <c r="DL63" s="1"/>
  <c r="DK3"/>
  <c r="DK63" s="1"/>
  <c r="DJ3"/>
  <c r="DJ63" s="1"/>
  <c r="DI3"/>
  <c r="DI63" s="1"/>
  <c r="DG3"/>
  <c r="DF3"/>
  <c r="DE3"/>
  <c r="DE63" s="1"/>
  <c r="DD3"/>
  <c r="DD63" s="1"/>
  <c r="DC3"/>
  <c r="DC63" s="1"/>
  <c r="DB3"/>
  <c r="DB63" s="1"/>
  <c r="CZ3"/>
  <c r="CZ63" s="1"/>
  <c r="CY3"/>
  <c r="CX3"/>
  <c r="CW3"/>
  <c r="CW63" s="1"/>
  <c r="CV3"/>
  <c r="CV63" s="1"/>
  <c r="CU3"/>
  <c r="DW1"/>
  <c r="DH1"/>
  <c r="DW66" i="17"/>
  <c r="DH66"/>
  <c r="CZ63"/>
  <c r="DB63"/>
  <c r="DC63"/>
  <c r="DD63"/>
  <c r="DD64" s="1"/>
  <c r="DE63"/>
  <c r="DF63"/>
  <c r="DG63"/>
  <c r="DI63"/>
  <c r="DJ63"/>
  <c r="DK63"/>
  <c r="DL63"/>
  <c r="DL64" s="1"/>
  <c r="DM63"/>
  <c r="DN63"/>
  <c r="DP63"/>
  <c r="DQ63"/>
  <c r="DR63"/>
  <c r="DS63"/>
  <c r="DT63"/>
  <c r="DT64" s="1"/>
  <c r="DU63"/>
  <c r="DX63"/>
  <c r="DX64" s="1"/>
  <c r="DY63"/>
  <c r="DZ63"/>
  <c r="EA63"/>
  <c r="EB63"/>
  <c r="EC63"/>
  <c r="ED63"/>
  <c r="ED64" s="1"/>
  <c r="EE63"/>
  <c r="EE64" s="1"/>
  <c r="EF63"/>
  <c r="EF64" s="1"/>
  <c r="EG63"/>
  <c r="EG64" s="1"/>
  <c r="DB64"/>
  <c r="DC64"/>
  <c r="DE64"/>
  <c r="DK64"/>
  <c r="DM64"/>
  <c r="DN64"/>
  <c r="DU64"/>
  <c r="DY64"/>
  <c r="CV63"/>
  <c r="CV64" s="1"/>
  <c r="CW63"/>
  <c r="CX63"/>
  <c r="CY63"/>
  <c r="CU63"/>
  <c r="CU64" s="1"/>
  <c r="DW1"/>
  <c r="DH1"/>
  <c r="CV3"/>
  <c r="CW3"/>
  <c r="CX3"/>
  <c r="CY3"/>
  <c r="CZ3"/>
  <c r="DB3"/>
  <c r="DC3"/>
  <c r="DD3"/>
  <c r="DE3"/>
  <c r="DF3"/>
  <c r="DG3"/>
  <c r="DI3"/>
  <c r="DJ3"/>
  <c r="DK3"/>
  <c r="DL3"/>
  <c r="DM3"/>
  <c r="DN3"/>
  <c r="DP3"/>
  <c r="DQ3"/>
  <c r="DR3"/>
  <c r="DS3"/>
  <c r="DT3"/>
  <c r="DU3"/>
  <c r="DX3"/>
  <c r="DY3"/>
  <c r="DZ3"/>
  <c r="EA3"/>
  <c r="EB3"/>
  <c r="EC3"/>
  <c r="ED3"/>
  <c r="EE3"/>
  <c r="EF3"/>
  <c r="EG3"/>
  <c r="CU3"/>
  <c r="R58" i="11"/>
  <c r="G58"/>
  <c r="H58"/>
  <c r="Q58"/>
  <c r="HO20" i="26" l="1"/>
  <c r="HO37" s="1"/>
  <c r="AU6"/>
  <c r="CA8"/>
  <c r="EQ7"/>
  <c r="HK6"/>
  <c r="BW21"/>
  <c r="HG21"/>
  <c r="O20"/>
  <c r="O37" s="1"/>
  <c r="AM13"/>
  <c r="BW8"/>
  <c r="EI6"/>
  <c r="HC8"/>
  <c r="BG23"/>
  <c r="GI21"/>
  <c r="CQ20"/>
  <c r="AM5"/>
  <c r="BS5"/>
  <c r="DS4"/>
  <c r="GU8"/>
  <c r="AU20"/>
  <c r="AU37" s="1"/>
  <c r="FW22"/>
  <c r="CE8"/>
  <c r="AE4"/>
  <c r="BO10"/>
  <c r="DC8"/>
  <c r="GQ4"/>
  <c r="AI29"/>
  <c r="FC21"/>
  <c r="AY6"/>
  <c r="O9"/>
  <c r="BK10"/>
  <c r="CY6"/>
  <c r="GE5"/>
  <c r="AI21"/>
  <c r="EE21"/>
  <c r="EU10"/>
  <c r="K7"/>
  <c r="BG7"/>
  <c r="CQ8"/>
  <c r="FO6"/>
  <c r="AE23"/>
  <c r="DK22"/>
  <c r="C5"/>
  <c r="BC4"/>
  <c r="CM5"/>
  <c r="FG5"/>
  <c r="AA26"/>
  <c r="CY22"/>
  <c r="C6"/>
  <c r="K6"/>
  <c r="O8"/>
  <c r="AA6"/>
  <c r="AM4"/>
  <c r="AM12"/>
  <c r="AU5"/>
  <c r="AY5"/>
  <c r="AY13"/>
  <c r="BG6"/>
  <c r="BK9"/>
  <c r="BO9"/>
  <c r="BS4"/>
  <c r="BW7"/>
  <c r="CA7"/>
  <c r="CE7"/>
  <c r="CM4"/>
  <c r="CQ7"/>
  <c r="CY5"/>
  <c r="DC7"/>
  <c r="DO5"/>
  <c r="EI5"/>
  <c r="EQ6"/>
  <c r="EU9"/>
  <c r="FG4"/>
  <c r="FO5"/>
  <c r="GE4"/>
  <c r="GM6"/>
  <c r="GU7"/>
  <c r="HC7"/>
  <c r="HK5"/>
  <c r="K20"/>
  <c r="K37" s="1"/>
  <c r="AA25"/>
  <c r="AE22"/>
  <c r="AI20"/>
  <c r="AI28"/>
  <c r="AQ20"/>
  <c r="AQ37" s="1"/>
  <c r="BG22"/>
  <c r="BW20"/>
  <c r="CM20"/>
  <c r="CM37" s="1"/>
  <c r="CY21"/>
  <c r="DK21"/>
  <c r="EE20"/>
  <c r="EE37" s="1"/>
  <c r="FC20"/>
  <c r="FC37" s="1"/>
  <c r="FW21"/>
  <c r="GI20"/>
  <c r="GI37" s="1"/>
  <c r="HG20"/>
  <c r="HK24"/>
  <c r="C7"/>
  <c r="K5"/>
  <c r="O7"/>
  <c r="AA5"/>
  <c r="AI7"/>
  <c r="AM11"/>
  <c r="AU4"/>
  <c r="AY4"/>
  <c r="AY12"/>
  <c r="BG5"/>
  <c r="BK8"/>
  <c r="BO8"/>
  <c r="BO16"/>
  <c r="BW6"/>
  <c r="CA6"/>
  <c r="CE6"/>
  <c r="CI9"/>
  <c r="CQ6"/>
  <c r="CY4"/>
  <c r="DC6"/>
  <c r="DO4"/>
  <c r="EI4"/>
  <c r="EQ5"/>
  <c r="EU8"/>
  <c r="FC5"/>
  <c r="FO4"/>
  <c r="GA6"/>
  <c r="GM5"/>
  <c r="GU6"/>
  <c r="HC6"/>
  <c r="HK4"/>
  <c r="G20"/>
  <c r="G37" s="1"/>
  <c r="AA24"/>
  <c r="AE21"/>
  <c r="AE29"/>
  <c r="AI27"/>
  <c r="AM24"/>
  <c r="BG21"/>
  <c r="BS21"/>
  <c r="CI20"/>
  <c r="CI37" s="1"/>
  <c r="CY20"/>
  <c r="DK20"/>
  <c r="EA21"/>
  <c r="EY20"/>
  <c r="EY37" s="1"/>
  <c r="FW20"/>
  <c r="GE21"/>
  <c r="HC20"/>
  <c r="HC37" s="1"/>
  <c r="HK23"/>
  <c r="C4"/>
  <c r="K4"/>
  <c r="O6"/>
  <c r="AA4"/>
  <c r="AI6"/>
  <c r="AM10"/>
  <c r="AQ7"/>
  <c r="AU11"/>
  <c r="AY11"/>
  <c r="BG4"/>
  <c r="BK7"/>
  <c r="BO7"/>
  <c r="BO15"/>
  <c r="BW5"/>
  <c r="CA5"/>
  <c r="CE5"/>
  <c r="CI8"/>
  <c r="CQ5"/>
  <c r="CU7"/>
  <c r="DC5"/>
  <c r="DK5"/>
  <c r="EE4"/>
  <c r="EE36" s="1"/>
  <c r="EQ4"/>
  <c r="EU7"/>
  <c r="FC4"/>
  <c r="FK6"/>
  <c r="GA5"/>
  <c r="GM4"/>
  <c r="GU5"/>
  <c r="HC5"/>
  <c r="HG8"/>
  <c r="C21"/>
  <c r="AA23"/>
  <c r="AE20"/>
  <c r="AE28"/>
  <c r="AI26"/>
  <c r="AM23"/>
  <c r="BG20"/>
  <c r="BS20"/>
  <c r="BS37" s="1"/>
  <c r="CE21"/>
  <c r="CU20"/>
  <c r="CU37" s="1"/>
  <c r="DG23"/>
  <c r="EA20"/>
  <c r="EA37" s="1"/>
  <c r="EU20"/>
  <c r="EU37" s="1"/>
  <c r="FO20"/>
  <c r="FO37" s="1"/>
  <c r="GE20"/>
  <c r="GE37" s="1"/>
  <c r="GY20"/>
  <c r="GY37" s="1"/>
  <c r="HK22"/>
  <c r="G7"/>
  <c r="O5"/>
  <c r="W6"/>
  <c r="AI5"/>
  <c r="AM9"/>
  <c r="AQ6"/>
  <c r="AU10"/>
  <c r="AY10"/>
  <c r="BC8"/>
  <c r="BK6"/>
  <c r="BO6"/>
  <c r="BO14"/>
  <c r="BW4"/>
  <c r="CA4"/>
  <c r="CE4"/>
  <c r="CI7"/>
  <c r="CQ4"/>
  <c r="CU6"/>
  <c r="DC4"/>
  <c r="DK4"/>
  <c r="EA4"/>
  <c r="EM7"/>
  <c r="EU6"/>
  <c r="EY7"/>
  <c r="FK5"/>
  <c r="GA4"/>
  <c r="GI7"/>
  <c r="GU4"/>
  <c r="HC4"/>
  <c r="HG7"/>
  <c r="C22"/>
  <c r="AA22"/>
  <c r="AA30"/>
  <c r="AE27"/>
  <c r="AI25"/>
  <c r="AM22"/>
  <c r="BC22"/>
  <c r="BO20"/>
  <c r="BO37" s="1"/>
  <c r="CE20"/>
  <c r="CQ24"/>
  <c r="DG22"/>
  <c r="DW21"/>
  <c r="EQ20"/>
  <c r="EQ37" s="1"/>
  <c r="FK21"/>
  <c r="GA21"/>
  <c r="GU20"/>
  <c r="GU37" s="1"/>
  <c r="HK21"/>
  <c r="G6"/>
  <c r="O4"/>
  <c r="W5"/>
  <c r="AI4"/>
  <c r="AM8"/>
  <c r="AQ5"/>
  <c r="AU9"/>
  <c r="AY9"/>
  <c r="BC7"/>
  <c r="BK5"/>
  <c r="BO5"/>
  <c r="BO13"/>
  <c r="BS8"/>
  <c r="BW11"/>
  <c r="CA11"/>
  <c r="CI6"/>
  <c r="CM8"/>
  <c r="CU5"/>
  <c r="CY9"/>
  <c r="DG6"/>
  <c r="DW5"/>
  <c r="EM6"/>
  <c r="EU5"/>
  <c r="EY6"/>
  <c r="FK4"/>
  <c r="FW4"/>
  <c r="GI6"/>
  <c r="GQ7"/>
  <c r="GY6"/>
  <c r="HG6"/>
  <c r="C20"/>
  <c r="AA21"/>
  <c r="AA29"/>
  <c r="AE26"/>
  <c r="AI24"/>
  <c r="AM21"/>
  <c r="BC21"/>
  <c r="BK22"/>
  <c r="CA20"/>
  <c r="CA37" s="1"/>
  <c r="CQ23"/>
  <c r="DG21"/>
  <c r="DW20"/>
  <c r="DW37" s="1"/>
  <c r="EM21"/>
  <c r="FK20"/>
  <c r="GA20"/>
  <c r="GQ21"/>
  <c r="HK20"/>
  <c r="G5"/>
  <c r="K9"/>
  <c r="W4"/>
  <c r="AE6"/>
  <c r="AM7"/>
  <c r="AQ4"/>
  <c r="AU8"/>
  <c r="AY8"/>
  <c r="BC6"/>
  <c r="BK4"/>
  <c r="BO4"/>
  <c r="BO12"/>
  <c r="BS7"/>
  <c r="BW10"/>
  <c r="CA10"/>
  <c r="CI5"/>
  <c r="CM7"/>
  <c r="CU4"/>
  <c r="CY8"/>
  <c r="DG5"/>
  <c r="DW4"/>
  <c r="EM5"/>
  <c r="EU4"/>
  <c r="EY5"/>
  <c r="FG7"/>
  <c r="FO8"/>
  <c r="GI5"/>
  <c r="GQ6"/>
  <c r="GY5"/>
  <c r="HG5"/>
  <c r="HO5"/>
  <c r="AA20"/>
  <c r="AA28"/>
  <c r="AE25"/>
  <c r="AI23"/>
  <c r="AM20"/>
  <c r="BC20"/>
  <c r="BK21"/>
  <c r="BW23"/>
  <c r="CQ22"/>
  <c r="DG20"/>
  <c r="DS20"/>
  <c r="DS37" s="1"/>
  <c r="EM20"/>
  <c r="EM37" s="1"/>
  <c r="FG21"/>
  <c r="FW24"/>
  <c r="GQ20"/>
  <c r="HG23"/>
  <c r="G4"/>
  <c r="K8"/>
  <c r="O10"/>
  <c r="AE5"/>
  <c r="AE36" s="1"/>
  <c r="AM6"/>
  <c r="AM14"/>
  <c r="AU7"/>
  <c r="AY7"/>
  <c r="BC5"/>
  <c r="BG8"/>
  <c r="BK11"/>
  <c r="BO11"/>
  <c r="BS6"/>
  <c r="BW9"/>
  <c r="CA9"/>
  <c r="CI4"/>
  <c r="CM6"/>
  <c r="CQ9"/>
  <c r="CY7"/>
  <c r="DG4"/>
  <c r="DS5"/>
  <c r="DS36" s="1"/>
  <c r="EM4"/>
  <c r="EQ8"/>
  <c r="EY4"/>
  <c r="FG6"/>
  <c r="FO7"/>
  <c r="GI4"/>
  <c r="GQ5"/>
  <c r="GY4"/>
  <c r="HG4"/>
  <c r="HO4"/>
  <c r="W20"/>
  <c r="W37" s="1"/>
  <c r="AA27"/>
  <c r="AE24"/>
  <c r="AI22"/>
  <c r="AI30"/>
  <c r="AY20"/>
  <c r="AY37" s="1"/>
  <c r="BK20"/>
  <c r="BW22"/>
  <c r="CQ21"/>
  <c r="DC20"/>
  <c r="DC37" s="1"/>
  <c r="DO20"/>
  <c r="DO39" s="1"/>
  <c r="DO49" s="1"/>
  <c r="DO50" s="1"/>
  <c r="EI20"/>
  <c r="EI37" s="1"/>
  <c r="FG20"/>
  <c r="FG37" s="1"/>
  <c r="FW23"/>
  <c r="GM20"/>
  <c r="GM37" s="1"/>
  <c r="AA36"/>
  <c r="AM14" i="25"/>
  <c r="BO4"/>
  <c r="CA9"/>
  <c r="AE11"/>
  <c r="CA10"/>
  <c r="K6"/>
  <c r="BK11"/>
  <c r="DG23"/>
  <c r="AY7"/>
  <c r="BO30"/>
  <c r="AI28"/>
  <c r="AI9"/>
  <c r="W20"/>
  <c r="AE12"/>
  <c r="HG5"/>
  <c r="CY8"/>
  <c r="AA14"/>
  <c r="GI23"/>
  <c r="K7"/>
  <c r="AU8"/>
  <c r="FW7"/>
  <c r="EU26"/>
  <c r="AU7"/>
  <c r="EQ5"/>
  <c r="C6"/>
  <c r="CI23"/>
  <c r="HG25"/>
  <c r="AY26"/>
  <c r="CY7"/>
  <c r="EQ4"/>
  <c r="FW6"/>
  <c r="HG4"/>
  <c r="O26"/>
  <c r="AI27"/>
  <c r="AY25"/>
  <c r="BO29"/>
  <c r="CI22"/>
  <c r="DG22"/>
  <c r="EU25"/>
  <c r="GI22"/>
  <c r="HO20"/>
  <c r="HO37" s="1"/>
  <c r="C5"/>
  <c r="AE4"/>
  <c r="AQ4"/>
  <c r="BK4"/>
  <c r="BW10"/>
  <c r="CU4"/>
  <c r="EI4"/>
  <c r="FO4"/>
  <c r="GY5"/>
  <c r="K25"/>
  <c r="AI20"/>
  <c r="AU26"/>
  <c r="BO22"/>
  <c r="CE20"/>
  <c r="DC20"/>
  <c r="EQ23"/>
  <c r="GA20"/>
  <c r="HG23"/>
  <c r="BG8"/>
  <c r="BW9"/>
  <c r="CQ9"/>
  <c r="EE5"/>
  <c r="FG7"/>
  <c r="GY4"/>
  <c r="K24"/>
  <c r="AE29"/>
  <c r="AU25"/>
  <c r="BO21"/>
  <c r="CA27"/>
  <c r="CY26"/>
  <c r="EQ22"/>
  <c r="FW24"/>
  <c r="HG22"/>
  <c r="AA7"/>
  <c r="AM7"/>
  <c r="BC6"/>
  <c r="BS7"/>
  <c r="CM7"/>
  <c r="DS4"/>
  <c r="FC5"/>
  <c r="GQ6"/>
  <c r="G21"/>
  <c r="AE22"/>
  <c r="AQ22"/>
  <c r="BK22"/>
  <c r="CA20"/>
  <c r="CU22"/>
  <c r="EI22"/>
  <c r="FO22"/>
  <c r="HC20"/>
  <c r="AA6"/>
  <c r="AM6"/>
  <c r="BC5"/>
  <c r="BS6"/>
  <c r="CM6"/>
  <c r="DO5"/>
  <c r="FC4"/>
  <c r="GQ5"/>
  <c r="G20"/>
  <c r="AE21"/>
  <c r="AQ21"/>
  <c r="BK21"/>
  <c r="BW27"/>
  <c r="CU21"/>
  <c r="EI21"/>
  <c r="FO21"/>
  <c r="GY22"/>
  <c r="O9"/>
  <c r="AI10"/>
  <c r="AY8"/>
  <c r="BO12"/>
  <c r="CI5"/>
  <c r="DG5"/>
  <c r="EU8"/>
  <c r="GI5"/>
  <c r="HK8"/>
  <c r="AA25"/>
  <c r="AM25"/>
  <c r="BC24"/>
  <c r="BW20"/>
  <c r="CQ20"/>
  <c r="DW20"/>
  <c r="FG21"/>
  <c r="GU20"/>
  <c r="BO11"/>
  <c r="CI4"/>
  <c r="DG4"/>
  <c r="EU7"/>
  <c r="GI4"/>
  <c r="HK7"/>
  <c r="AA24"/>
  <c r="AM24"/>
  <c r="BC23"/>
  <c r="BS24"/>
  <c r="CM24"/>
  <c r="DS21"/>
  <c r="FG20"/>
  <c r="GQ23"/>
  <c r="C7"/>
  <c r="AA5"/>
  <c r="AE10"/>
  <c r="AM5"/>
  <c r="AU6"/>
  <c r="BC4"/>
  <c r="BO10"/>
  <c r="BW8"/>
  <c r="CE8"/>
  <c r="CY6"/>
  <c r="DO4"/>
  <c r="EU6"/>
  <c r="FG6"/>
  <c r="GE5"/>
  <c r="HC8"/>
  <c r="C23"/>
  <c r="O25"/>
  <c r="AE20"/>
  <c r="AI26"/>
  <c r="AQ20"/>
  <c r="AY24"/>
  <c r="BK20"/>
  <c r="BO28"/>
  <c r="BW26"/>
  <c r="CI21"/>
  <c r="CU20"/>
  <c r="DG21"/>
  <c r="EI20"/>
  <c r="EU24"/>
  <c r="FO20"/>
  <c r="HK24"/>
  <c r="C4"/>
  <c r="K4"/>
  <c r="O6"/>
  <c r="AA4"/>
  <c r="AA12"/>
  <c r="AE9"/>
  <c r="AI7"/>
  <c r="AM4"/>
  <c r="AM12"/>
  <c r="AU5"/>
  <c r="AY5"/>
  <c r="AY13"/>
  <c r="BG6"/>
  <c r="BK9"/>
  <c r="BO9"/>
  <c r="BS4"/>
  <c r="BW7"/>
  <c r="CA7"/>
  <c r="CE7"/>
  <c r="CM4"/>
  <c r="CQ7"/>
  <c r="CY5"/>
  <c r="DC7"/>
  <c r="DK6"/>
  <c r="EA5"/>
  <c r="EM6"/>
  <c r="EU5"/>
  <c r="EY6"/>
  <c r="FG5"/>
  <c r="FW4"/>
  <c r="GE4"/>
  <c r="GM6"/>
  <c r="GU7"/>
  <c r="HC7"/>
  <c r="HK5"/>
  <c r="C22"/>
  <c r="K22"/>
  <c r="O24"/>
  <c r="AA22"/>
  <c r="AA30"/>
  <c r="AE27"/>
  <c r="AI25"/>
  <c r="AM22"/>
  <c r="AM30"/>
  <c r="AU23"/>
  <c r="AY23"/>
  <c r="BC21"/>
  <c r="BG24"/>
  <c r="BK27"/>
  <c r="BO27"/>
  <c r="BS22"/>
  <c r="BW25"/>
  <c r="CA25"/>
  <c r="CI20"/>
  <c r="CM22"/>
  <c r="CQ26"/>
  <c r="CY24"/>
  <c r="DG20"/>
  <c r="DO21"/>
  <c r="EE21"/>
  <c r="EQ20"/>
  <c r="EU23"/>
  <c r="FC20"/>
  <c r="FK22"/>
  <c r="FW22"/>
  <c r="GI20"/>
  <c r="GQ21"/>
  <c r="GY20"/>
  <c r="HG20"/>
  <c r="HK23"/>
  <c r="O7"/>
  <c r="BG7"/>
  <c r="GU8"/>
  <c r="GQ22"/>
  <c r="G7"/>
  <c r="O5"/>
  <c r="W6"/>
  <c r="AA11"/>
  <c r="AE8"/>
  <c r="AI6"/>
  <c r="AI14"/>
  <c r="AM11"/>
  <c r="AU4"/>
  <c r="AY4"/>
  <c r="AY12"/>
  <c r="BG5"/>
  <c r="BK8"/>
  <c r="BO8"/>
  <c r="BO16"/>
  <c r="BW6"/>
  <c r="CA6"/>
  <c r="CE6"/>
  <c r="CI9"/>
  <c r="CQ6"/>
  <c r="CY4"/>
  <c r="DC6"/>
  <c r="DK5"/>
  <c r="EA4"/>
  <c r="EM5"/>
  <c r="EU4"/>
  <c r="EY5"/>
  <c r="FG4"/>
  <c r="FG36" s="1"/>
  <c r="FO8"/>
  <c r="GA6"/>
  <c r="GM5"/>
  <c r="GU6"/>
  <c r="HC6"/>
  <c r="HK4"/>
  <c r="C21"/>
  <c r="K21"/>
  <c r="O23"/>
  <c r="AA21"/>
  <c r="AA29"/>
  <c r="AE26"/>
  <c r="AI24"/>
  <c r="AM21"/>
  <c r="AM29"/>
  <c r="AU22"/>
  <c r="AY22"/>
  <c r="BC20"/>
  <c r="BG23"/>
  <c r="BK26"/>
  <c r="BO26"/>
  <c r="BS21"/>
  <c r="BW24"/>
  <c r="CA24"/>
  <c r="CE24"/>
  <c r="CM21"/>
  <c r="CQ24"/>
  <c r="CY22"/>
  <c r="DC24"/>
  <c r="DO20"/>
  <c r="EE20"/>
  <c r="EM23"/>
  <c r="EU22"/>
  <c r="EY23"/>
  <c r="FK21"/>
  <c r="FW21"/>
  <c r="GE21"/>
  <c r="GQ20"/>
  <c r="GU24"/>
  <c r="HC24"/>
  <c r="HK22"/>
  <c r="CQ8"/>
  <c r="HG21"/>
  <c r="G6"/>
  <c r="O4"/>
  <c r="W5"/>
  <c r="AA10"/>
  <c r="AE7"/>
  <c r="AI5"/>
  <c r="AI13"/>
  <c r="AM10"/>
  <c r="AQ7"/>
  <c r="AU11"/>
  <c r="AY11"/>
  <c r="BG4"/>
  <c r="BK7"/>
  <c r="BO7"/>
  <c r="BO15"/>
  <c r="BW5"/>
  <c r="CA5"/>
  <c r="CE5"/>
  <c r="CI8"/>
  <c r="CQ5"/>
  <c r="CU7"/>
  <c r="DC5"/>
  <c r="DK4"/>
  <c r="DW5"/>
  <c r="EM4"/>
  <c r="EQ8"/>
  <c r="EY4"/>
  <c r="FK6"/>
  <c r="FO7"/>
  <c r="GA5"/>
  <c r="GM4"/>
  <c r="GU5"/>
  <c r="HC5"/>
  <c r="HG8"/>
  <c r="C20"/>
  <c r="K20"/>
  <c r="O22"/>
  <c r="AA20"/>
  <c r="AA28"/>
  <c r="AE25"/>
  <c r="AI23"/>
  <c r="AM20"/>
  <c r="AM28"/>
  <c r="AU21"/>
  <c r="AY21"/>
  <c r="AY29"/>
  <c r="BG22"/>
  <c r="BK25"/>
  <c r="BO25"/>
  <c r="BS20"/>
  <c r="BW23"/>
  <c r="CA23"/>
  <c r="CE23"/>
  <c r="CM20"/>
  <c r="CQ23"/>
  <c r="CY21"/>
  <c r="DC23"/>
  <c r="DK22"/>
  <c r="EA21"/>
  <c r="EM22"/>
  <c r="EU21"/>
  <c r="EY22"/>
  <c r="FK20"/>
  <c r="FW20"/>
  <c r="GE20"/>
  <c r="GM22"/>
  <c r="GU23"/>
  <c r="HC23"/>
  <c r="HK21"/>
  <c r="EE4"/>
  <c r="EE36" s="1"/>
  <c r="GY21"/>
  <c r="G5"/>
  <c r="K9"/>
  <c r="W4"/>
  <c r="AA9"/>
  <c r="AE6"/>
  <c r="AI4"/>
  <c r="AI12"/>
  <c r="AM9"/>
  <c r="AQ6"/>
  <c r="AU10"/>
  <c r="AY10"/>
  <c r="BC8"/>
  <c r="BK6"/>
  <c r="BO6"/>
  <c r="BO14"/>
  <c r="BW4"/>
  <c r="CA4"/>
  <c r="CE4"/>
  <c r="CI7"/>
  <c r="CQ4"/>
  <c r="CU6"/>
  <c r="DC4"/>
  <c r="DG7"/>
  <c r="DW4"/>
  <c r="EI6"/>
  <c r="EQ7"/>
  <c r="EU10"/>
  <c r="FK5"/>
  <c r="FO6"/>
  <c r="GA4"/>
  <c r="GI7"/>
  <c r="GU4"/>
  <c r="HC4"/>
  <c r="HG7"/>
  <c r="HO5"/>
  <c r="G23"/>
  <c r="O21"/>
  <c r="W22"/>
  <c r="AA27"/>
  <c r="AE24"/>
  <c r="AI22"/>
  <c r="AI30"/>
  <c r="AM27"/>
  <c r="AU20"/>
  <c r="AY20"/>
  <c r="AY28"/>
  <c r="BG21"/>
  <c r="BK24"/>
  <c r="BO24"/>
  <c r="BO32"/>
  <c r="BW22"/>
  <c r="CA22"/>
  <c r="CE22"/>
  <c r="CI25"/>
  <c r="CQ22"/>
  <c r="CY20"/>
  <c r="DC22"/>
  <c r="DK21"/>
  <c r="EA20"/>
  <c r="EM21"/>
  <c r="EU20"/>
  <c r="EY21"/>
  <c r="FG23"/>
  <c r="FO24"/>
  <c r="GA22"/>
  <c r="GM21"/>
  <c r="GU22"/>
  <c r="HC22"/>
  <c r="HK20"/>
  <c r="K5"/>
  <c r="AA13"/>
  <c r="AI8"/>
  <c r="AM13"/>
  <c r="AY6"/>
  <c r="BK10"/>
  <c r="BS5"/>
  <c r="CA8"/>
  <c r="CM5"/>
  <c r="DC8"/>
  <c r="EM7"/>
  <c r="EY7"/>
  <c r="FW5"/>
  <c r="GQ4"/>
  <c r="HK6"/>
  <c r="K23"/>
  <c r="AA23"/>
  <c r="AE28"/>
  <c r="AM23"/>
  <c r="AU24"/>
  <c r="BC22"/>
  <c r="BO20"/>
  <c r="BS23"/>
  <c r="CA26"/>
  <c r="CM23"/>
  <c r="CY25"/>
  <c r="DS20"/>
  <c r="EQ21"/>
  <c r="FC21"/>
  <c r="FW23"/>
  <c r="GI21"/>
  <c r="G4"/>
  <c r="K8"/>
  <c r="O10"/>
  <c r="AA8"/>
  <c r="AE5"/>
  <c r="AE13"/>
  <c r="AI11"/>
  <c r="AM8"/>
  <c r="AQ5"/>
  <c r="AU9"/>
  <c r="AY9"/>
  <c r="BC7"/>
  <c r="BK5"/>
  <c r="BO5"/>
  <c r="BO13"/>
  <c r="BS8"/>
  <c r="BW11"/>
  <c r="CA11"/>
  <c r="CI6"/>
  <c r="CM8"/>
  <c r="CU5"/>
  <c r="CU36" s="1"/>
  <c r="CY9"/>
  <c r="DG6"/>
  <c r="DS5"/>
  <c r="DS36" s="1"/>
  <c r="EI5"/>
  <c r="EQ6"/>
  <c r="EU9"/>
  <c r="FK4"/>
  <c r="FO5"/>
  <c r="FW8"/>
  <c r="GI6"/>
  <c r="GQ7"/>
  <c r="GY6"/>
  <c r="HG6"/>
  <c r="HO4"/>
  <c r="HO36" s="1"/>
  <c r="G22"/>
  <c r="O20"/>
  <c r="W21"/>
  <c r="AA26"/>
  <c r="AE23"/>
  <c r="AI21"/>
  <c r="AI29"/>
  <c r="AM26"/>
  <c r="AQ23"/>
  <c r="AU27"/>
  <c r="AY27"/>
  <c r="BG20"/>
  <c r="BK23"/>
  <c r="BO23"/>
  <c r="BO31"/>
  <c r="BW21"/>
  <c r="CA21"/>
  <c r="CE21"/>
  <c r="CI24"/>
  <c r="CQ21"/>
  <c r="CU23"/>
  <c r="DC21"/>
  <c r="DK20"/>
  <c r="DK37" s="1"/>
  <c r="DW21"/>
  <c r="EM20"/>
  <c r="EQ24"/>
  <c r="EY20"/>
  <c r="FG22"/>
  <c r="FO23"/>
  <c r="GA21"/>
  <c r="GM20"/>
  <c r="GM37" s="1"/>
  <c r="GU21"/>
  <c r="HC21"/>
  <c r="DP64" i="17"/>
  <c r="EA64"/>
  <c r="EB64"/>
  <c r="EC64"/>
  <c r="DS64"/>
  <c r="CZ64"/>
  <c r="DF64" i="23"/>
  <c r="CY63"/>
  <c r="CY64" s="1"/>
  <c r="CX63"/>
  <c r="CX64" s="1"/>
  <c r="DG63"/>
  <c r="DF63"/>
  <c r="CU63"/>
  <c r="DD64"/>
  <c r="DP64"/>
  <c r="DM64"/>
  <c r="DL64"/>
  <c r="DK64"/>
  <c r="DI64"/>
  <c r="CW64"/>
  <c r="CV64"/>
  <c r="DE64"/>
  <c r="DN64"/>
  <c r="DG64"/>
  <c r="DQ64"/>
  <c r="DX64"/>
  <c r="DC64"/>
  <c r="DU64"/>
  <c r="DB64"/>
  <c r="DT64"/>
  <c r="CZ64"/>
  <c r="DJ64"/>
  <c r="DS64"/>
  <c r="DR64"/>
  <c r="A63" i="17"/>
  <c r="Q60" i="11"/>
  <c r="R60"/>
  <c r="EE38" i="26" l="1"/>
  <c r="EE45" s="1"/>
  <c r="EE46" s="1"/>
  <c r="EE39"/>
  <c r="EE49" s="1"/>
  <c r="EE50" s="1"/>
  <c r="EI36"/>
  <c r="EI38" s="1"/>
  <c r="EI45" s="1"/>
  <c r="EI46" s="1"/>
  <c r="GY36"/>
  <c r="GY38" s="1"/>
  <c r="GY45" s="1"/>
  <c r="GY46" s="1"/>
  <c r="DS38"/>
  <c r="DS45" s="1"/>
  <c r="DS46" s="1"/>
  <c r="GA36"/>
  <c r="GM39"/>
  <c r="GM49" s="1"/>
  <c r="GM50" s="1"/>
  <c r="C36"/>
  <c r="BG37"/>
  <c r="FK37"/>
  <c r="AI36"/>
  <c r="GA39"/>
  <c r="GA49" s="1"/>
  <c r="GA50" s="1"/>
  <c r="DK37"/>
  <c r="DS39"/>
  <c r="DS49" s="1"/>
  <c r="DS50" s="1"/>
  <c r="AQ36"/>
  <c r="AQ38" s="1"/>
  <c r="AQ45" s="1"/>
  <c r="AQ46" s="1"/>
  <c r="CI39"/>
  <c r="CI49" s="1"/>
  <c r="CI50" s="1"/>
  <c r="CM39"/>
  <c r="CM49" s="1"/>
  <c r="CM50" s="1"/>
  <c r="CQ36"/>
  <c r="CQ37"/>
  <c r="CI36"/>
  <c r="CI38" s="1"/>
  <c r="CI45" s="1"/>
  <c r="CI46" s="1"/>
  <c r="AY36"/>
  <c r="AY38" s="1"/>
  <c r="AY45" s="1"/>
  <c r="AY46" s="1"/>
  <c r="CY37"/>
  <c r="DC39"/>
  <c r="DC49" s="1"/>
  <c r="DC50" s="1"/>
  <c r="BC37"/>
  <c r="GA37"/>
  <c r="AA39"/>
  <c r="AA49" s="1"/>
  <c r="AA50" s="1"/>
  <c r="AY39"/>
  <c r="AY49" s="1"/>
  <c r="AY50" s="1"/>
  <c r="HK37"/>
  <c r="C37"/>
  <c r="FG39"/>
  <c r="FG49" s="1"/>
  <c r="FG50" s="1"/>
  <c r="BC39"/>
  <c r="BC49" s="1"/>
  <c r="BC50" s="1"/>
  <c r="CE37"/>
  <c r="HK39"/>
  <c r="HK49" s="1"/>
  <c r="HK50" s="1"/>
  <c r="HG37"/>
  <c r="HK36"/>
  <c r="CA39"/>
  <c r="CA49" s="1"/>
  <c r="CA50" s="1"/>
  <c r="GU36"/>
  <c r="GU38" s="1"/>
  <c r="GU45" s="1"/>
  <c r="GU46" s="1"/>
  <c r="GU39"/>
  <c r="GU49" s="1"/>
  <c r="GU50" s="1"/>
  <c r="DK36"/>
  <c r="DK39"/>
  <c r="DK49" s="1"/>
  <c r="DK50" s="1"/>
  <c r="GM36"/>
  <c r="GM38" s="1"/>
  <c r="GM45" s="1"/>
  <c r="GM46" s="1"/>
  <c r="AM37"/>
  <c r="GQ36"/>
  <c r="FW37"/>
  <c r="DO36"/>
  <c r="W39"/>
  <c r="W49" s="1"/>
  <c r="W50" s="1"/>
  <c r="W36"/>
  <c r="W38" s="1"/>
  <c r="W45" s="1"/>
  <c r="W46" s="1"/>
  <c r="HG39"/>
  <c r="HG49" s="1"/>
  <c r="HG50" s="1"/>
  <c r="HG36"/>
  <c r="EM39"/>
  <c r="EM49" s="1"/>
  <c r="EM50" s="1"/>
  <c r="EM36"/>
  <c r="EM38" s="1"/>
  <c r="EM45" s="1"/>
  <c r="EM46" s="1"/>
  <c r="DW36"/>
  <c r="DW38" s="1"/>
  <c r="DW45" s="1"/>
  <c r="DW46" s="1"/>
  <c r="DW39"/>
  <c r="DW49" s="1"/>
  <c r="DW50" s="1"/>
  <c r="HC39"/>
  <c r="HC49" s="1"/>
  <c r="HC50" s="1"/>
  <c r="HC36"/>
  <c r="HC38" s="1"/>
  <c r="HC45" s="1"/>
  <c r="HC46" s="1"/>
  <c r="EA39"/>
  <c r="EA49" s="1"/>
  <c r="EA50" s="1"/>
  <c r="EA36"/>
  <c r="EA38" s="1"/>
  <c r="EA45" s="1"/>
  <c r="EA46" s="1"/>
  <c r="BW39"/>
  <c r="BW49" s="1"/>
  <c r="BW50" s="1"/>
  <c r="BW36"/>
  <c r="BW37"/>
  <c r="C39"/>
  <c r="C49" s="1"/>
  <c r="C50" s="1"/>
  <c r="BK37"/>
  <c r="GY39"/>
  <c r="GY49" s="1"/>
  <c r="GY50" s="1"/>
  <c r="GQ37"/>
  <c r="BK39"/>
  <c r="BK49" s="1"/>
  <c r="BK50" s="1"/>
  <c r="AQ39"/>
  <c r="AQ49" s="1"/>
  <c r="AQ50" s="1"/>
  <c r="FG36"/>
  <c r="FG38" s="1"/>
  <c r="FG45" s="1"/>
  <c r="FG46" s="1"/>
  <c r="CM36"/>
  <c r="CM38" s="1"/>
  <c r="CM45" s="1"/>
  <c r="CM46" s="1"/>
  <c r="AU36"/>
  <c r="AU38" s="1"/>
  <c r="AU45" s="1"/>
  <c r="AU46" s="1"/>
  <c r="AU39"/>
  <c r="AU49" s="1"/>
  <c r="AU50" s="1"/>
  <c r="GQ39"/>
  <c r="GQ49" s="1"/>
  <c r="GQ50" s="1"/>
  <c r="EQ39"/>
  <c r="EQ49" s="1"/>
  <c r="EQ50" s="1"/>
  <c r="EQ36"/>
  <c r="EQ38" s="1"/>
  <c r="EQ45" s="1"/>
  <c r="EQ46" s="1"/>
  <c r="AE39"/>
  <c r="AE49" s="1"/>
  <c r="AE50" s="1"/>
  <c r="BO39"/>
  <c r="BO49" s="1"/>
  <c r="BO50" s="1"/>
  <c r="BO36"/>
  <c r="BO38" s="1"/>
  <c r="BO45" s="1"/>
  <c r="BO46" s="1"/>
  <c r="HO39"/>
  <c r="HO49" s="1"/>
  <c r="HO50" s="1"/>
  <c r="HO36"/>
  <c r="HO38" s="1"/>
  <c r="HO45" s="1"/>
  <c r="HO46" s="1"/>
  <c r="EY36"/>
  <c r="EY38" s="1"/>
  <c r="EY45" s="1"/>
  <c r="EY46" s="1"/>
  <c r="EY39"/>
  <c r="EY49" s="1"/>
  <c r="EY50" s="1"/>
  <c r="EU39"/>
  <c r="EU49" s="1"/>
  <c r="EU50" s="1"/>
  <c r="EU36"/>
  <c r="EU38" s="1"/>
  <c r="EU45" s="1"/>
  <c r="EU46" s="1"/>
  <c r="CE36"/>
  <c r="CE39"/>
  <c r="CE49" s="1"/>
  <c r="CE50" s="1"/>
  <c r="GE39"/>
  <c r="GE49" s="1"/>
  <c r="GE50" s="1"/>
  <c r="GE36"/>
  <c r="GE38" s="1"/>
  <c r="GE45" s="1"/>
  <c r="GE46" s="1"/>
  <c r="CA36"/>
  <c r="CA38" s="1"/>
  <c r="CA45" s="1"/>
  <c r="CA46" s="1"/>
  <c r="AI37"/>
  <c r="G36"/>
  <c r="G38" s="1"/>
  <c r="G45" s="1"/>
  <c r="G46" s="1"/>
  <c r="G39"/>
  <c r="G49" s="1"/>
  <c r="G50" s="1"/>
  <c r="FK39"/>
  <c r="FK49" s="1"/>
  <c r="FK50" s="1"/>
  <c r="FK36"/>
  <c r="FC36"/>
  <c r="FC38" s="1"/>
  <c r="FC45" s="1"/>
  <c r="FC46" s="1"/>
  <c r="FC39"/>
  <c r="FC49" s="1"/>
  <c r="FC50" s="1"/>
  <c r="AA37"/>
  <c r="AA38" s="1"/>
  <c r="AA45" s="1"/>
  <c r="AA46" s="1"/>
  <c r="BC36"/>
  <c r="BC38" s="1"/>
  <c r="BC45" s="1"/>
  <c r="BC46" s="1"/>
  <c r="DG37"/>
  <c r="DC36"/>
  <c r="DC38" s="1"/>
  <c r="DC45" s="1"/>
  <c r="DC46" s="1"/>
  <c r="FW36"/>
  <c r="FW39"/>
  <c r="FW49" s="1"/>
  <c r="FW50" s="1"/>
  <c r="O39"/>
  <c r="O49" s="1"/>
  <c r="O50" s="1"/>
  <c r="O36"/>
  <c r="O38" s="1"/>
  <c r="O45" s="1"/>
  <c r="O46" s="1"/>
  <c r="BG36"/>
  <c r="BG39"/>
  <c r="BG49" s="1"/>
  <c r="BG50" s="1"/>
  <c r="K39"/>
  <c r="K49" s="1"/>
  <c r="K50" s="1"/>
  <c r="K36"/>
  <c r="K38" s="1"/>
  <c r="K45" s="1"/>
  <c r="K46" s="1"/>
  <c r="FO36"/>
  <c r="FO38" s="1"/>
  <c r="FO45" s="1"/>
  <c r="FO46" s="1"/>
  <c r="FO39"/>
  <c r="FO49" s="1"/>
  <c r="FO50" s="1"/>
  <c r="BS39"/>
  <c r="BS49" s="1"/>
  <c r="BS50" s="1"/>
  <c r="BS36"/>
  <c r="BS38" s="1"/>
  <c r="BS45" s="1"/>
  <c r="BS46" s="1"/>
  <c r="AM36"/>
  <c r="AM39"/>
  <c r="AM49" s="1"/>
  <c r="AM50" s="1"/>
  <c r="CQ39"/>
  <c r="CQ49" s="1"/>
  <c r="CQ50" s="1"/>
  <c r="AE37"/>
  <c r="DG36"/>
  <c r="DG39"/>
  <c r="DG49" s="1"/>
  <c r="DG50" s="1"/>
  <c r="GI39"/>
  <c r="GI49" s="1"/>
  <c r="GI50" s="1"/>
  <c r="GI36"/>
  <c r="GI38" s="1"/>
  <c r="GI45" s="1"/>
  <c r="GI46" s="1"/>
  <c r="CU36"/>
  <c r="CU38" s="1"/>
  <c r="CU45" s="1"/>
  <c r="CU46" s="1"/>
  <c r="CU39"/>
  <c r="CU49" s="1"/>
  <c r="CU50" s="1"/>
  <c r="CY36"/>
  <c r="CY39"/>
  <c r="CY49" s="1"/>
  <c r="CY50" s="1"/>
  <c r="AI39"/>
  <c r="AI49" s="1"/>
  <c r="AI50" s="1"/>
  <c r="DO37"/>
  <c r="BK36"/>
  <c r="EI39"/>
  <c r="EI49" s="1"/>
  <c r="EI50" s="1"/>
  <c r="DS37" i="25"/>
  <c r="DS38" s="1"/>
  <c r="DS45" s="1"/>
  <c r="DS46" s="1"/>
  <c r="EA36"/>
  <c r="W36"/>
  <c r="GE37"/>
  <c r="C37"/>
  <c r="DO36"/>
  <c r="DC37"/>
  <c r="DW37"/>
  <c r="FK39"/>
  <c r="FK49" s="1"/>
  <c r="FK50" s="1"/>
  <c r="EQ36"/>
  <c r="BW37"/>
  <c r="EU39"/>
  <c r="EU49" s="1"/>
  <c r="EU50" s="1"/>
  <c r="AY39"/>
  <c r="AY49" s="1"/>
  <c r="AY50" s="1"/>
  <c r="GI36"/>
  <c r="FC36"/>
  <c r="FC38" s="1"/>
  <c r="FC45" s="1"/>
  <c r="FC46" s="1"/>
  <c r="HG37"/>
  <c r="HC36"/>
  <c r="G37"/>
  <c r="DS39"/>
  <c r="DS49" s="1"/>
  <c r="DS50" s="1"/>
  <c r="GQ36"/>
  <c r="BO36"/>
  <c r="GY39"/>
  <c r="GY49" s="1"/>
  <c r="GY50" s="1"/>
  <c r="EI37"/>
  <c r="DG36"/>
  <c r="HG39"/>
  <c r="HG49" s="1"/>
  <c r="HG50" s="1"/>
  <c r="W39"/>
  <c r="W49" s="1"/>
  <c r="W50" s="1"/>
  <c r="BO39"/>
  <c r="BO49" s="1"/>
  <c r="BO50" s="1"/>
  <c r="HC37"/>
  <c r="CA37"/>
  <c r="AU37"/>
  <c r="K37"/>
  <c r="CQ39"/>
  <c r="CQ49" s="1"/>
  <c r="CQ50" s="1"/>
  <c r="BG39"/>
  <c r="BG49" s="1"/>
  <c r="BG50" s="1"/>
  <c r="BC36"/>
  <c r="FO39"/>
  <c r="FO49" s="1"/>
  <c r="FO50" s="1"/>
  <c r="CY37"/>
  <c r="FK37"/>
  <c r="EY37"/>
  <c r="BC37"/>
  <c r="GA39"/>
  <c r="GA49" s="1"/>
  <c r="GA50" s="1"/>
  <c r="DC36"/>
  <c r="DC38" s="1"/>
  <c r="DC45" s="1"/>
  <c r="DC46" s="1"/>
  <c r="GU37"/>
  <c r="CE37"/>
  <c r="AE36"/>
  <c r="W37"/>
  <c r="FC37"/>
  <c r="GI37"/>
  <c r="K39"/>
  <c r="K49" s="1"/>
  <c r="K50" s="1"/>
  <c r="C39"/>
  <c r="C49" s="1"/>
  <c r="C50" s="1"/>
  <c r="CI39"/>
  <c r="CI49" s="1"/>
  <c r="CI50" s="1"/>
  <c r="BC39"/>
  <c r="BC49" s="1"/>
  <c r="BC50" s="1"/>
  <c r="FO36"/>
  <c r="BK39"/>
  <c r="BK49" s="1"/>
  <c r="BK50" s="1"/>
  <c r="HC39"/>
  <c r="HC49" s="1"/>
  <c r="HC50" s="1"/>
  <c r="FG37"/>
  <c r="FG38" s="1"/>
  <c r="FG45" s="1"/>
  <c r="FG46" s="1"/>
  <c r="CQ37"/>
  <c r="DG39"/>
  <c r="DG49" s="1"/>
  <c r="DG50" s="1"/>
  <c r="GQ39"/>
  <c r="GQ49" s="1"/>
  <c r="GQ50" s="1"/>
  <c r="BS37"/>
  <c r="DO39"/>
  <c r="DO49" s="1"/>
  <c r="DO50" s="1"/>
  <c r="HK36"/>
  <c r="AY36"/>
  <c r="CU37"/>
  <c r="CU38" s="1"/>
  <c r="CU45" s="1"/>
  <c r="CU46" s="1"/>
  <c r="AA39"/>
  <c r="AA49" s="1"/>
  <c r="AA50" s="1"/>
  <c r="CY36"/>
  <c r="CY38" s="1"/>
  <c r="CY45" s="1"/>
  <c r="CY46" s="1"/>
  <c r="EY39"/>
  <c r="EY49" s="1"/>
  <c r="EY50" s="1"/>
  <c r="EE37"/>
  <c r="EE38" s="1"/>
  <c r="EE45" s="1"/>
  <c r="EE46" s="1"/>
  <c r="AA36"/>
  <c r="O39"/>
  <c r="O49" s="1"/>
  <c r="O50" s="1"/>
  <c r="AI37"/>
  <c r="EI39"/>
  <c r="EI49" s="1"/>
  <c r="EI50" s="1"/>
  <c r="AQ39"/>
  <c r="AQ49" s="1"/>
  <c r="AQ50" s="1"/>
  <c r="G39"/>
  <c r="G49" s="1"/>
  <c r="G50" s="1"/>
  <c r="EU37"/>
  <c r="EM36"/>
  <c r="EM39"/>
  <c r="EM49" s="1"/>
  <c r="EM50" s="1"/>
  <c r="G36"/>
  <c r="CA36"/>
  <c r="AM37"/>
  <c r="CE36"/>
  <c r="GY37"/>
  <c r="CM36"/>
  <c r="DG37"/>
  <c r="EQ39"/>
  <c r="EQ49" s="1"/>
  <c r="EQ50" s="1"/>
  <c r="AQ36"/>
  <c r="EY36"/>
  <c r="EM37"/>
  <c r="FK36"/>
  <c r="EA37"/>
  <c r="EA38" s="1"/>
  <c r="EA45" s="1"/>
  <c r="EA46" s="1"/>
  <c r="CI36"/>
  <c r="EQ37"/>
  <c r="AQ37"/>
  <c r="CA39"/>
  <c r="CA49" s="1"/>
  <c r="CA50" s="1"/>
  <c r="FW39"/>
  <c r="FW49" s="1"/>
  <c r="FW50" s="1"/>
  <c r="FW36"/>
  <c r="CQ36"/>
  <c r="EA39"/>
  <c r="EA49" s="1"/>
  <c r="EA50" s="1"/>
  <c r="BK36"/>
  <c r="CI37"/>
  <c r="GY36"/>
  <c r="GU39"/>
  <c r="GU49" s="1"/>
  <c r="GU50" s="1"/>
  <c r="GU36"/>
  <c r="GE39"/>
  <c r="GE49" s="1"/>
  <c r="GE50" s="1"/>
  <c r="GE36"/>
  <c r="GE38" s="1"/>
  <c r="GE45" s="1"/>
  <c r="GE46" s="1"/>
  <c r="K36"/>
  <c r="K38" s="1"/>
  <c r="K45" s="1"/>
  <c r="K46" s="1"/>
  <c r="FG39"/>
  <c r="FG49" s="1"/>
  <c r="FG50" s="1"/>
  <c r="O36"/>
  <c r="BO37"/>
  <c r="HK37"/>
  <c r="AY37"/>
  <c r="AE39"/>
  <c r="AE49" s="1"/>
  <c r="AE50" s="1"/>
  <c r="CM37"/>
  <c r="GA36"/>
  <c r="AU36"/>
  <c r="AA37"/>
  <c r="FO37"/>
  <c r="BK37"/>
  <c r="HO39"/>
  <c r="HO49" s="1"/>
  <c r="HO50" s="1"/>
  <c r="BW39"/>
  <c r="BW49" s="1"/>
  <c r="BW50" s="1"/>
  <c r="BW36"/>
  <c r="GM36"/>
  <c r="GM38" s="1"/>
  <c r="GM45" s="1"/>
  <c r="GM46" s="1"/>
  <c r="GM39"/>
  <c r="GM49" s="1"/>
  <c r="GM50" s="1"/>
  <c r="DK36"/>
  <c r="DK38" s="1"/>
  <c r="DK45" s="1"/>
  <c r="DK46" s="1"/>
  <c r="DK39"/>
  <c r="DK49" s="1"/>
  <c r="DK50" s="1"/>
  <c r="AM39"/>
  <c r="AM49" s="1"/>
  <c r="AM50" s="1"/>
  <c r="AM36"/>
  <c r="BG36"/>
  <c r="CE39"/>
  <c r="CE49" s="1"/>
  <c r="CE50" s="1"/>
  <c r="W38"/>
  <c r="W45" s="1"/>
  <c r="W46" s="1"/>
  <c r="O37"/>
  <c r="CY39"/>
  <c r="CY49" s="1"/>
  <c r="CY50" s="1"/>
  <c r="GI39"/>
  <c r="GI49" s="1"/>
  <c r="GI50" s="1"/>
  <c r="DC39"/>
  <c r="DC49" s="1"/>
  <c r="DC50" s="1"/>
  <c r="GQ37"/>
  <c r="DO37"/>
  <c r="DO38" s="1"/>
  <c r="DO45" s="1"/>
  <c r="DO46" s="1"/>
  <c r="HK39"/>
  <c r="HK49" s="1"/>
  <c r="HK50" s="1"/>
  <c r="EU36"/>
  <c r="HG36"/>
  <c r="BG37"/>
  <c r="DW39"/>
  <c r="DW49" s="1"/>
  <c r="DW50" s="1"/>
  <c r="DW36"/>
  <c r="DW38" s="1"/>
  <c r="DW45" s="1"/>
  <c r="DW46" s="1"/>
  <c r="AI36"/>
  <c r="AI39"/>
  <c r="AI49" s="1"/>
  <c r="AI50" s="1"/>
  <c r="CM39"/>
  <c r="CM49" s="1"/>
  <c r="CM50" s="1"/>
  <c r="GA37"/>
  <c r="AE37"/>
  <c r="EI36"/>
  <c r="EI38" s="1"/>
  <c r="EI45" s="1"/>
  <c r="EI46" s="1"/>
  <c r="HO38"/>
  <c r="HO45" s="1"/>
  <c r="HO46" s="1"/>
  <c r="AU39"/>
  <c r="AU49" s="1"/>
  <c r="AU50" s="1"/>
  <c r="C36"/>
  <c r="C38" s="1"/>
  <c r="C45" s="1"/>
  <c r="C46" s="1"/>
  <c r="EE39"/>
  <c r="EE49" s="1"/>
  <c r="EE50" s="1"/>
  <c r="FC39"/>
  <c r="FC49" s="1"/>
  <c r="FC50" s="1"/>
  <c r="BS39"/>
  <c r="BS49" s="1"/>
  <c r="BS50" s="1"/>
  <c r="BS36"/>
  <c r="CU39"/>
  <c r="CU49" s="1"/>
  <c r="CU50" s="1"/>
  <c r="FW37"/>
  <c r="CU64" i="23"/>
  <c r="R59" i="11"/>
  <c r="Q59"/>
  <c r="BG38" i="26" l="1"/>
  <c r="BG45" s="1"/>
  <c r="BG46" s="1"/>
  <c r="BK38"/>
  <c r="BK45" s="1"/>
  <c r="BK46" s="1"/>
  <c r="AI38"/>
  <c r="AI45" s="1"/>
  <c r="AI46" s="1"/>
  <c r="CE38"/>
  <c r="CE45" s="1"/>
  <c r="CE46" s="1"/>
  <c r="DK38"/>
  <c r="DK45" s="1"/>
  <c r="DK46" s="1"/>
  <c r="GA38"/>
  <c r="GA45" s="1"/>
  <c r="GA46" s="1"/>
  <c r="CQ38"/>
  <c r="CQ45" s="1"/>
  <c r="CQ46" s="1"/>
  <c r="C38"/>
  <c r="C45" s="1"/>
  <c r="C46" s="1"/>
  <c r="FW38"/>
  <c r="FW45" s="1"/>
  <c r="FW46" s="1"/>
  <c r="HK38"/>
  <c r="HK45" s="1"/>
  <c r="HK46" s="1"/>
  <c r="FK38"/>
  <c r="FK45" s="1"/>
  <c r="FK46" s="1"/>
  <c r="AM38"/>
  <c r="AM45" s="1"/>
  <c r="AM46" s="1"/>
  <c r="HG38"/>
  <c r="HG45" s="1"/>
  <c r="HG46" s="1"/>
  <c r="CY38"/>
  <c r="CY45" s="1"/>
  <c r="CY46" s="1"/>
  <c r="B57"/>
  <c r="DO38"/>
  <c r="DO45" s="1"/>
  <c r="DO46" s="1"/>
  <c r="BW38"/>
  <c r="BW45" s="1"/>
  <c r="BW46" s="1"/>
  <c r="GQ38"/>
  <c r="GQ45" s="1"/>
  <c r="GQ46" s="1"/>
  <c r="DG38"/>
  <c r="DG45" s="1"/>
  <c r="DG46" s="1"/>
  <c r="AE38"/>
  <c r="AE45" s="1"/>
  <c r="AE46" s="1"/>
  <c r="C57"/>
  <c r="B59"/>
  <c r="C59"/>
  <c r="B56"/>
  <c r="C56"/>
  <c r="HK38" i="25"/>
  <c r="HK45" s="1"/>
  <c r="HK46" s="1"/>
  <c r="BW38"/>
  <c r="BW45" s="1"/>
  <c r="BW46" s="1"/>
  <c r="HG38"/>
  <c r="HG45" s="1"/>
  <c r="HG46" s="1"/>
  <c r="AU38"/>
  <c r="AU45" s="1"/>
  <c r="AU46" s="1"/>
  <c r="DG38"/>
  <c r="DG45" s="1"/>
  <c r="DG46" s="1"/>
  <c r="HC38"/>
  <c r="HC45" s="1"/>
  <c r="HC46" s="1"/>
  <c r="CE38"/>
  <c r="CE45" s="1"/>
  <c r="CE46" s="1"/>
  <c r="BS38"/>
  <c r="BS45" s="1"/>
  <c r="BS46" s="1"/>
  <c r="GI38"/>
  <c r="GI45" s="1"/>
  <c r="GI46" s="1"/>
  <c r="GY38"/>
  <c r="GY45" s="1"/>
  <c r="GY46" s="1"/>
  <c r="GQ38"/>
  <c r="GQ45" s="1"/>
  <c r="GQ46" s="1"/>
  <c r="AY38"/>
  <c r="AY45" s="1"/>
  <c r="AY46" s="1"/>
  <c r="GU38"/>
  <c r="GU45" s="1"/>
  <c r="GU46" s="1"/>
  <c r="EU38"/>
  <c r="EU45" s="1"/>
  <c r="EU46" s="1"/>
  <c r="EQ38"/>
  <c r="EQ45" s="1"/>
  <c r="EQ46" s="1"/>
  <c r="G38"/>
  <c r="G45" s="1"/>
  <c r="G46" s="1"/>
  <c r="CQ38"/>
  <c r="CQ45" s="1"/>
  <c r="CQ46" s="1"/>
  <c r="FK38"/>
  <c r="FK45" s="1"/>
  <c r="FK46" s="1"/>
  <c r="AE38"/>
  <c r="AE45" s="1"/>
  <c r="AE46" s="1"/>
  <c r="FO38"/>
  <c r="FO45" s="1"/>
  <c r="FO46" s="1"/>
  <c r="BO38"/>
  <c r="BO45" s="1"/>
  <c r="BO46" s="1"/>
  <c r="AA38"/>
  <c r="AA45" s="1"/>
  <c r="AA46" s="1"/>
  <c r="AM38"/>
  <c r="AM45" s="1"/>
  <c r="AM46" s="1"/>
  <c r="EY38"/>
  <c r="EY45" s="1"/>
  <c r="EY46" s="1"/>
  <c r="CA38"/>
  <c r="CA45" s="1"/>
  <c r="CA46" s="1"/>
  <c r="AI38"/>
  <c r="AI45" s="1"/>
  <c r="AI46" s="1"/>
  <c r="BC38"/>
  <c r="BC45" s="1"/>
  <c r="BC46" s="1"/>
  <c r="C57"/>
  <c r="AQ38"/>
  <c r="AQ45" s="1"/>
  <c r="AQ46" s="1"/>
  <c r="FW38"/>
  <c r="FW45" s="1"/>
  <c r="FW46" s="1"/>
  <c r="BG38"/>
  <c r="BG45" s="1"/>
  <c r="BG46" s="1"/>
  <c r="GA38"/>
  <c r="GA45" s="1"/>
  <c r="GA46" s="1"/>
  <c r="BK38"/>
  <c r="BK45" s="1"/>
  <c r="BK46" s="1"/>
  <c r="CI38"/>
  <c r="CI45" s="1"/>
  <c r="CI46" s="1"/>
  <c r="CM38"/>
  <c r="CM45" s="1"/>
  <c r="CM46" s="1"/>
  <c r="EM38"/>
  <c r="EM45" s="1"/>
  <c r="EM46" s="1"/>
  <c r="O38"/>
  <c r="O45" s="1"/>
  <c r="O46" s="1"/>
  <c r="B57"/>
  <c r="B59"/>
  <c r="C59"/>
  <c r="B56"/>
  <c r="C56"/>
  <c r="K4" i="1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3"/>
  <c r="BA61" i="23"/>
  <c r="AZ61"/>
  <c r="AX61"/>
  <c r="AW61"/>
  <c r="AU61"/>
  <c r="AT61"/>
  <c r="AS61"/>
  <c r="AR61"/>
  <c r="AQ61"/>
  <c r="AP61"/>
  <c r="AN61"/>
  <c r="AM61"/>
  <c r="AK61"/>
  <c r="AJ61"/>
  <c r="AI61"/>
  <c r="AH61"/>
  <c r="AG61"/>
  <c r="AF61"/>
  <c r="AD61"/>
  <c r="AC61"/>
  <c r="AA61"/>
  <c r="Z61"/>
  <c r="Y61"/>
  <c r="X61"/>
  <c r="W61"/>
  <c r="V61"/>
  <c r="T61"/>
  <c r="S61"/>
  <c r="Q61"/>
  <c r="P61"/>
  <c r="O61"/>
  <c r="N61"/>
  <c r="M61"/>
  <c r="L61"/>
  <c r="J61"/>
  <c r="I61"/>
  <c r="G61"/>
  <c r="F61"/>
  <c r="E61"/>
  <c r="D61"/>
  <c r="C61"/>
  <c r="CO4"/>
  <c r="CN4"/>
  <c r="CM4"/>
  <c r="CL4"/>
  <c r="CK4"/>
  <c r="CJ4"/>
  <c r="CI4"/>
  <c r="CH4"/>
  <c r="CG4"/>
  <c r="CC4"/>
  <c r="CC5" s="1"/>
  <c r="CC6" s="1"/>
  <c r="CC7" s="1"/>
  <c r="CC8" s="1"/>
  <c r="CC9" s="1"/>
  <c r="CC10" s="1"/>
  <c r="CC11" s="1"/>
  <c r="CC12" s="1"/>
  <c r="CC13" s="1"/>
  <c r="CC14" s="1"/>
  <c r="CC15" s="1"/>
  <c r="CC16" s="1"/>
  <c r="CC17" s="1"/>
  <c r="CC18" s="1"/>
  <c r="CC19" s="1"/>
  <c r="CC20" s="1"/>
  <c r="CC21" s="1"/>
  <c r="CC22" s="1"/>
  <c r="CC23" s="1"/>
  <c r="CC24" s="1"/>
  <c r="CC25" s="1"/>
  <c r="CC26" s="1"/>
  <c r="CC27" s="1"/>
  <c r="CC28" s="1"/>
  <c r="CC29" s="1"/>
  <c r="CC30" s="1"/>
  <c r="CC31" s="1"/>
  <c r="CC32" s="1"/>
  <c r="CC33" s="1"/>
  <c r="CC34" s="1"/>
  <c r="CC35" s="1"/>
  <c r="CC36" s="1"/>
  <c r="CC37" s="1"/>
  <c r="CC38" s="1"/>
  <c r="CC39" s="1"/>
  <c r="CC40" s="1"/>
  <c r="CC41" s="1"/>
  <c r="CC42" s="1"/>
  <c r="CC43" s="1"/>
  <c r="CC44" s="1"/>
  <c r="CC45" s="1"/>
  <c r="CC46" s="1"/>
  <c r="CC47" s="1"/>
  <c r="CC48" s="1"/>
  <c r="CC49" s="1"/>
  <c r="CC50" s="1"/>
  <c r="CC51" s="1"/>
  <c r="CC52" s="1"/>
  <c r="CC53" s="1"/>
  <c r="CC54" s="1"/>
  <c r="CC55" s="1"/>
  <c r="CC56" s="1"/>
  <c r="CC57" s="1"/>
  <c r="CC58" s="1"/>
  <c r="CC59" s="1"/>
  <c r="CB4"/>
  <c r="CB5" s="1"/>
  <c r="CB6" s="1"/>
  <c r="CB7" s="1"/>
  <c r="CB8" s="1"/>
  <c r="CB9" s="1"/>
  <c r="CB10" s="1"/>
  <c r="CB11" s="1"/>
  <c r="CB12" s="1"/>
  <c r="CB13" s="1"/>
  <c r="CB14" s="1"/>
  <c r="CB15" s="1"/>
  <c r="CB16" s="1"/>
  <c r="CB17" s="1"/>
  <c r="CB18" s="1"/>
  <c r="CB19" s="1"/>
  <c r="CB20" s="1"/>
  <c r="CB21" s="1"/>
  <c r="CB22" s="1"/>
  <c r="CB23" s="1"/>
  <c r="CB24" s="1"/>
  <c r="CB25" s="1"/>
  <c r="CB26" s="1"/>
  <c r="CB27" s="1"/>
  <c r="CB28" s="1"/>
  <c r="CB29" s="1"/>
  <c r="CB30" s="1"/>
  <c r="CB31" s="1"/>
  <c r="CB32" s="1"/>
  <c r="CB33" s="1"/>
  <c r="CB34" s="1"/>
  <c r="CB35" s="1"/>
  <c r="CB36" s="1"/>
  <c r="CB37" s="1"/>
  <c r="CB38" s="1"/>
  <c r="CB39" s="1"/>
  <c r="CB40" s="1"/>
  <c r="CB41" s="1"/>
  <c r="CB42" s="1"/>
  <c r="CB43" s="1"/>
  <c r="CB44" s="1"/>
  <c r="CB45" s="1"/>
  <c r="CB46" s="1"/>
  <c r="CB47" s="1"/>
  <c r="CB48" s="1"/>
  <c r="CB49" s="1"/>
  <c r="CB50" s="1"/>
  <c r="CB51" s="1"/>
  <c r="CB52" s="1"/>
  <c r="CB53" s="1"/>
  <c r="CB54" s="1"/>
  <c r="CB55" s="1"/>
  <c r="CB56" s="1"/>
  <c r="CB57" s="1"/>
  <c r="CB58" s="1"/>
  <c r="CB59" s="1"/>
  <c r="CA4"/>
  <c r="CA5" s="1"/>
  <c r="CA6" s="1"/>
  <c r="CA7" s="1"/>
  <c r="CA8" s="1"/>
  <c r="CA9" s="1"/>
  <c r="CA10" s="1"/>
  <c r="CA11" s="1"/>
  <c r="CA12" s="1"/>
  <c r="CA13" s="1"/>
  <c r="CA14" s="1"/>
  <c r="CA15" s="1"/>
  <c r="CA16" s="1"/>
  <c r="CA17" s="1"/>
  <c r="CA18" s="1"/>
  <c r="CA19" s="1"/>
  <c r="CA20" s="1"/>
  <c r="CA21" s="1"/>
  <c r="CA22" s="1"/>
  <c r="CA23" s="1"/>
  <c r="CA24" s="1"/>
  <c r="CA25" s="1"/>
  <c r="CA26" s="1"/>
  <c r="CA27" s="1"/>
  <c r="CA28" s="1"/>
  <c r="CA29" s="1"/>
  <c r="CA30" s="1"/>
  <c r="CA31" s="1"/>
  <c r="CA32" s="1"/>
  <c r="CA33" s="1"/>
  <c r="CA34" s="1"/>
  <c r="CA35" s="1"/>
  <c r="CA36" s="1"/>
  <c r="CA37" s="1"/>
  <c r="CA38" s="1"/>
  <c r="CA39" s="1"/>
  <c r="CA40" s="1"/>
  <c r="CA41" s="1"/>
  <c r="CA42" s="1"/>
  <c r="CA43" s="1"/>
  <c r="CA44" s="1"/>
  <c r="CA45" s="1"/>
  <c r="CA46" s="1"/>
  <c r="CA47" s="1"/>
  <c r="CA48" s="1"/>
  <c r="CA49" s="1"/>
  <c r="CA50" s="1"/>
  <c r="CA51" s="1"/>
  <c r="CA52" s="1"/>
  <c r="CA53" s="1"/>
  <c r="CA54" s="1"/>
  <c r="CA55" s="1"/>
  <c r="CA56" s="1"/>
  <c r="CA57" s="1"/>
  <c r="CA58" s="1"/>
  <c r="CA59" s="1"/>
  <c r="BZ4"/>
  <c r="BZ5" s="1"/>
  <c r="BZ6" s="1"/>
  <c r="BZ7" s="1"/>
  <c r="BZ8" s="1"/>
  <c r="BZ9" s="1"/>
  <c r="BZ10" s="1"/>
  <c r="BZ11" s="1"/>
  <c r="BZ12" s="1"/>
  <c r="BZ13" s="1"/>
  <c r="BZ14" s="1"/>
  <c r="BZ15" s="1"/>
  <c r="BZ16" s="1"/>
  <c r="BZ17" s="1"/>
  <c r="BZ18" s="1"/>
  <c r="BZ19" s="1"/>
  <c r="BZ20" s="1"/>
  <c r="BZ21" s="1"/>
  <c r="BZ22" s="1"/>
  <c r="BZ23" s="1"/>
  <c r="BZ24" s="1"/>
  <c r="BZ25" s="1"/>
  <c r="BZ26" s="1"/>
  <c r="BZ27" s="1"/>
  <c r="BZ28" s="1"/>
  <c r="BZ29" s="1"/>
  <c r="BZ30" s="1"/>
  <c r="BZ31" s="1"/>
  <c r="BZ32" s="1"/>
  <c r="BZ33" s="1"/>
  <c r="BZ34" s="1"/>
  <c r="BZ35" s="1"/>
  <c r="BZ36" s="1"/>
  <c r="BZ37" s="1"/>
  <c r="BZ38" s="1"/>
  <c r="BZ39" s="1"/>
  <c r="BZ40" s="1"/>
  <c r="BZ41" s="1"/>
  <c r="BZ42" s="1"/>
  <c r="BZ43" s="1"/>
  <c r="BZ44" s="1"/>
  <c r="BZ45" s="1"/>
  <c r="BZ46" s="1"/>
  <c r="BZ47" s="1"/>
  <c r="BZ48" s="1"/>
  <c r="BZ49" s="1"/>
  <c r="BZ50" s="1"/>
  <c r="BZ51" s="1"/>
  <c r="BZ52" s="1"/>
  <c r="BZ53" s="1"/>
  <c r="BZ54" s="1"/>
  <c r="BZ55" s="1"/>
  <c r="BZ56" s="1"/>
  <c r="BZ57" s="1"/>
  <c r="BZ58" s="1"/>
  <c r="BZ59" s="1"/>
  <c r="BY4"/>
  <c r="BY5" s="1"/>
  <c r="BY6" s="1"/>
  <c r="BY7" s="1"/>
  <c r="BY8" s="1"/>
  <c r="BY9" s="1"/>
  <c r="BY10" s="1"/>
  <c r="BY11" s="1"/>
  <c r="BY12" s="1"/>
  <c r="BY13" s="1"/>
  <c r="BY14" s="1"/>
  <c r="BY15" s="1"/>
  <c r="BY16" s="1"/>
  <c r="BY17" s="1"/>
  <c r="BY18" s="1"/>
  <c r="BY19" s="1"/>
  <c r="BY20" s="1"/>
  <c r="BY21" s="1"/>
  <c r="BY22" s="1"/>
  <c r="BY23" s="1"/>
  <c r="BY24" s="1"/>
  <c r="BY25" s="1"/>
  <c r="BY26" s="1"/>
  <c r="BY27" s="1"/>
  <c r="BY28" s="1"/>
  <c r="BY29" s="1"/>
  <c r="BY30" s="1"/>
  <c r="BY31" s="1"/>
  <c r="BY32" s="1"/>
  <c r="BY33" s="1"/>
  <c r="BY34" s="1"/>
  <c r="BY35" s="1"/>
  <c r="BY36" s="1"/>
  <c r="BY37" s="1"/>
  <c r="BY38" s="1"/>
  <c r="BY39" s="1"/>
  <c r="BY40" s="1"/>
  <c r="BY41" s="1"/>
  <c r="BY42" s="1"/>
  <c r="BY43" s="1"/>
  <c r="BY44" s="1"/>
  <c r="BY45" s="1"/>
  <c r="BY46" s="1"/>
  <c r="BY47" s="1"/>
  <c r="BY48" s="1"/>
  <c r="BY49" s="1"/>
  <c r="BY50" s="1"/>
  <c r="BY51" s="1"/>
  <c r="BY52" s="1"/>
  <c r="BY53" s="1"/>
  <c r="BY54" s="1"/>
  <c r="BY55" s="1"/>
  <c r="BY56" s="1"/>
  <c r="BY57" s="1"/>
  <c r="BY58" s="1"/>
  <c r="BY59" s="1"/>
  <c r="BV4"/>
  <c r="BV5" s="1"/>
  <c r="BV6" s="1"/>
  <c r="BV7" s="1"/>
  <c r="BV8" s="1"/>
  <c r="BV9" s="1"/>
  <c r="BV10" s="1"/>
  <c r="BV11" s="1"/>
  <c r="BV12" s="1"/>
  <c r="BV13" s="1"/>
  <c r="BV14" s="1"/>
  <c r="BV15" s="1"/>
  <c r="BV16" s="1"/>
  <c r="BV17" s="1"/>
  <c r="BV18" s="1"/>
  <c r="BV19" s="1"/>
  <c r="BV20" s="1"/>
  <c r="BV21" s="1"/>
  <c r="BV22" s="1"/>
  <c r="BV23" s="1"/>
  <c r="BV24" s="1"/>
  <c r="BV25" s="1"/>
  <c r="BV26" s="1"/>
  <c r="BV27" s="1"/>
  <c r="BV28" s="1"/>
  <c r="BV29" s="1"/>
  <c r="BV30" s="1"/>
  <c r="BV31" s="1"/>
  <c r="BV32" s="1"/>
  <c r="BV33" s="1"/>
  <c r="BV34" s="1"/>
  <c r="BV35" s="1"/>
  <c r="BV36" s="1"/>
  <c r="BV37" s="1"/>
  <c r="BV38" s="1"/>
  <c r="BV39" s="1"/>
  <c r="BV40" s="1"/>
  <c r="BV41" s="1"/>
  <c r="BV42" s="1"/>
  <c r="BV43" s="1"/>
  <c r="BV44" s="1"/>
  <c r="BV45" s="1"/>
  <c r="BV46" s="1"/>
  <c r="BV47" s="1"/>
  <c r="BV48" s="1"/>
  <c r="BV49" s="1"/>
  <c r="BV50" s="1"/>
  <c r="BV51" s="1"/>
  <c r="BV52" s="1"/>
  <c r="BV53" s="1"/>
  <c r="BV54" s="1"/>
  <c r="BV55" s="1"/>
  <c r="BV56" s="1"/>
  <c r="BV57" s="1"/>
  <c r="BV58" s="1"/>
  <c r="BV59" s="1"/>
  <c r="BU4"/>
  <c r="BU5" s="1"/>
  <c r="BU6" s="1"/>
  <c r="BU7" s="1"/>
  <c r="BU8" s="1"/>
  <c r="BU9" s="1"/>
  <c r="BU10" s="1"/>
  <c r="BU11" s="1"/>
  <c r="BU12" s="1"/>
  <c r="BU13" s="1"/>
  <c r="BU14" s="1"/>
  <c r="BU15" s="1"/>
  <c r="BU16" s="1"/>
  <c r="BU17" s="1"/>
  <c r="BU18" s="1"/>
  <c r="BU19" s="1"/>
  <c r="BU20" s="1"/>
  <c r="BU21" s="1"/>
  <c r="BU22" s="1"/>
  <c r="BU23" s="1"/>
  <c r="BU24" s="1"/>
  <c r="BU25" s="1"/>
  <c r="BU26" s="1"/>
  <c r="BU27" s="1"/>
  <c r="BU28" s="1"/>
  <c r="BU29" s="1"/>
  <c r="BU30" s="1"/>
  <c r="BU31" s="1"/>
  <c r="BU32" s="1"/>
  <c r="BU33" s="1"/>
  <c r="BU34" s="1"/>
  <c r="BU35" s="1"/>
  <c r="BU36" s="1"/>
  <c r="BU37" s="1"/>
  <c r="BU38" s="1"/>
  <c r="BU39" s="1"/>
  <c r="BU40" s="1"/>
  <c r="BU41" s="1"/>
  <c r="BU42" s="1"/>
  <c r="BU43" s="1"/>
  <c r="BU44" s="1"/>
  <c r="BU45" s="1"/>
  <c r="BU46" s="1"/>
  <c r="BU47" s="1"/>
  <c r="BU48" s="1"/>
  <c r="BU49" s="1"/>
  <c r="BU50" s="1"/>
  <c r="BU51" s="1"/>
  <c r="BU52" s="1"/>
  <c r="BU53" s="1"/>
  <c r="BU54" s="1"/>
  <c r="BU55" s="1"/>
  <c r="BU56" s="1"/>
  <c r="BU57" s="1"/>
  <c r="BU58" s="1"/>
  <c r="BU59" s="1"/>
  <c r="BT4"/>
  <c r="BT5" s="1"/>
  <c r="BT6" s="1"/>
  <c r="BT7" s="1"/>
  <c r="BT8" s="1"/>
  <c r="BT9" s="1"/>
  <c r="BT10" s="1"/>
  <c r="BT11" s="1"/>
  <c r="BT12" s="1"/>
  <c r="BT13" s="1"/>
  <c r="BT14" s="1"/>
  <c r="BT15" s="1"/>
  <c r="BT16" s="1"/>
  <c r="BT17" s="1"/>
  <c r="BT18" s="1"/>
  <c r="BT19" s="1"/>
  <c r="BT20" s="1"/>
  <c r="BT21" s="1"/>
  <c r="BT22" s="1"/>
  <c r="BT23" s="1"/>
  <c r="BT24" s="1"/>
  <c r="BT25" s="1"/>
  <c r="BT26" s="1"/>
  <c r="BT27" s="1"/>
  <c r="BT28" s="1"/>
  <c r="BT29" s="1"/>
  <c r="BT30" s="1"/>
  <c r="BT31" s="1"/>
  <c r="BT32" s="1"/>
  <c r="BT33" s="1"/>
  <c r="BT34" s="1"/>
  <c r="BT35" s="1"/>
  <c r="BT36" s="1"/>
  <c r="BT37" s="1"/>
  <c r="BT38" s="1"/>
  <c r="BT39" s="1"/>
  <c r="BT40" s="1"/>
  <c r="BT41" s="1"/>
  <c r="BT42" s="1"/>
  <c r="BT43" s="1"/>
  <c r="BT44" s="1"/>
  <c r="BT45" s="1"/>
  <c r="BT46" s="1"/>
  <c r="BT47" s="1"/>
  <c r="BT48" s="1"/>
  <c r="BT49" s="1"/>
  <c r="BT50" s="1"/>
  <c r="BT51" s="1"/>
  <c r="BT52" s="1"/>
  <c r="BT53" s="1"/>
  <c r="BT54" s="1"/>
  <c r="BT55" s="1"/>
  <c r="BT56" s="1"/>
  <c r="BT57" s="1"/>
  <c r="BT58" s="1"/>
  <c r="BT59" s="1"/>
  <c r="BS4"/>
  <c r="BS5" s="1"/>
  <c r="BS6" s="1"/>
  <c r="BS7" s="1"/>
  <c r="BS8" s="1"/>
  <c r="BS9" s="1"/>
  <c r="BS10" s="1"/>
  <c r="BS11" s="1"/>
  <c r="BS12" s="1"/>
  <c r="BS13" s="1"/>
  <c r="BS14" s="1"/>
  <c r="BS15" s="1"/>
  <c r="BS16" s="1"/>
  <c r="BS17" s="1"/>
  <c r="BS18" s="1"/>
  <c r="BS19" s="1"/>
  <c r="BS20" s="1"/>
  <c r="BS21" s="1"/>
  <c r="BS22" s="1"/>
  <c r="BS23" s="1"/>
  <c r="BS24" s="1"/>
  <c r="BS25" s="1"/>
  <c r="BS26" s="1"/>
  <c r="BS27" s="1"/>
  <c r="BS28" s="1"/>
  <c r="BS29" s="1"/>
  <c r="BS30" s="1"/>
  <c r="BS31" s="1"/>
  <c r="BS32" s="1"/>
  <c r="BS33" s="1"/>
  <c r="BS34" s="1"/>
  <c r="BS35" s="1"/>
  <c r="BS36" s="1"/>
  <c r="BS37" s="1"/>
  <c r="BS38" s="1"/>
  <c r="BS39" s="1"/>
  <c r="BS40" s="1"/>
  <c r="BS41" s="1"/>
  <c r="BS42" s="1"/>
  <c r="BS43" s="1"/>
  <c r="BS44" s="1"/>
  <c r="BS45" s="1"/>
  <c r="BS46" s="1"/>
  <c r="BS47" s="1"/>
  <c r="BS48" s="1"/>
  <c r="BS49" s="1"/>
  <c r="BS50" s="1"/>
  <c r="BS51" s="1"/>
  <c r="BS52" s="1"/>
  <c r="BS53" s="1"/>
  <c r="BS54" s="1"/>
  <c r="BS55" s="1"/>
  <c r="BS56" s="1"/>
  <c r="BS57" s="1"/>
  <c r="BS58" s="1"/>
  <c r="BS59" s="1"/>
  <c r="BR4"/>
  <c r="BR5" s="1"/>
  <c r="BR6" s="1"/>
  <c r="BR7" s="1"/>
  <c r="BR8" s="1"/>
  <c r="BR9" s="1"/>
  <c r="BR10" s="1"/>
  <c r="BR11" s="1"/>
  <c r="BR12" s="1"/>
  <c r="BR13" s="1"/>
  <c r="BR14" s="1"/>
  <c r="BR15" s="1"/>
  <c r="BR16" s="1"/>
  <c r="BR17" s="1"/>
  <c r="BR18" s="1"/>
  <c r="BR19" s="1"/>
  <c r="BR20" s="1"/>
  <c r="BR21" s="1"/>
  <c r="BR22" s="1"/>
  <c r="BR23" s="1"/>
  <c r="BR24" s="1"/>
  <c r="BR25" s="1"/>
  <c r="BR26" s="1"/>
  <c r="BR27" s="1"/>
  <c r="BR28" s="1"/>
  <c r="BR29" s="1"/>
  <c r="BR30" s="1"/>
  <c r="BR31" s="1"/>
  <c r="BR32" s="1"/>
  <c r="BR33" s="1"/>
  <c r="BR34" s="1"/>
  <c r="BR35" s="1"/>
  <c r="BR36" s="1"/>
  <c r="BR37" s="1"/>
  <c r="BR38" s="1"/>
  <c r="BR39" s="1"/>
  <c r="BR40" s="1"/>
  <c r="BR41" s="1"/>
  <c r="BR42" s="1"/>
  <c r="BR43" s="1"/>
  <c r="BR44" s="1"/>
  <c r="BR45" s="1"/>
  <c r="BR46" s="1"/>
  <c r="BR47" s="1"/>
  <c r="BR48" s="1"/>
  <c r="BR49" s="1"/>
  <c r="BR50" s="1"/>
  <c r="BR51" s="1"/>
  <c r="BR52" s="1"/>
  <c r="BR53" s="1"/>
  <c r="BR54" s="1"/>
  <c r="BR55" s="1"/>
  <c r="BR56" s="1"/>
  <c r="BR57" s="1"/>
  <c r="BR58" s="1"/>
  <c r="BR59" s="1"/>
  <c r="BO4"/>
  <c r="BO5" s="1"/>
  <c r="BO6" s="1"/>
  <c r="BO7" s="1"/>
  <c r="BO8" s="1"/>
  <c r="BO9" s="1"/>
  <c r="BO10" s="1"/>
  <c r="BO11" s="1"/>
  <c r="BO12" s="1"/>
  <c r="BO13" s="1"/>
  <c r="BO14" s="1"/>
  <c r="BO15" s="1"/>
  <c r="BO16" s="1"/>
  <c r="BO17" s="1"/>
  <c r="BO18" s="1"/>
  <c r="BO19" s="1"/>
  <c r="BO20" s="1"/>
  <c r="BO21" s="1"/>
  <c r="BO22" s="1"/>
  <c r="BO23" s="1"/>
  <c r="BO24" s="1"/>
  <c r="BO25" s="1"/>
  <c r="BO26" s="1"/>
  <c r="BO27" s="1"/>
  <c r="BO28" s="1"/>
  <c r="BO29" s="1"/>
  <c r="BO30" s="1"/>
  <c r="BO31" s="1"/>
  <c r="BO32" s="1"/>
  <c r="BO33" s="1"/>
  <c r="BO34" s="1"/>
  <c r="BO35" s="1"/>
  <c r="BO36" s="1"/>
  <c r="BO37" s="1"/>
  <c r="BO38" s="1"/>
  <c r="BO39" s="1"/>
  <c r="BO40" s="1"/>
  <c r="BO41" s="1"/>
  <c r="BO42" s="1"/>
  <c r="BO43" s="1"/>
  <c r="BO44" s="1"/>
  <c r="BO45" s="1"/>
  <c r="BO46" s="1"/>
  <c r="BO47" s="1"/>
  <c r="BO48" s="1"/>
  <c r="BO49" s="1"/>
  <c r="BO50" s="1"/>
  <c r="BO51" s="1"/>
  <c r="BO52" s="1"/>
  <c r="BO53" s="1"/>
  <c r="BO54" s="1"/>
  <c r="BO55" s="1"/>
  <c r="BO56" s="1"/>
  <c r="BO57" s="1"/>
  <c r="BO58" s="1"/>
  <c r="BO59" s="1"/>
  <c r="BN4"/>
  <c r="BN5" s="1"/>
  <c r="BN6" s="1"/>
  <c r="BN7" s="1"/>
  <c r="BN8" s="1"/>
  <c r="BN9" s="1"/>
  <c r="BN10" s="1"/>
  <c r="BN11" s="1"/>
  <c r="BN12" s="1"/>
  <c r="BN13" s="1"/>
  <c r="BN14" s="1"/>
  <c r="BN15" s="1"/>
  <c r="BN16" s="1"/>
  <c r="BN17" s="1"/>
  <c r="BN18" s="1"/>
  <c r="BN19" s="1"/>
  <c r="BN20" s="1"/>
  <c r="BN21" s="1"/>
  <c r="BN22" s="1"/>
  <c r="BN23" s="1"/>
  <c r="BN24" s="1"/>
  <c r="BN25" s="1"/>
  <c r="BN26" s="1"/>
  <c r="BN27" s="1"/>
  <c r="BN28" s="1"/>
  <c r="BN29" s="1"/>
  <c r="BN30" s="1"/>
  <c r="BN31" s="1"/>
  <c r="BN32" s="1"/>
  <c r="BN33" s="1"/>
  <c r="BN34" s="1"/>
  <c r="BN35" s="1"/>
  <c r="BN36" s="1"/>
  <c r="BN37" s="1"/>
  <c r="BN38" s="1"/>
  <c r="BN39" s="1"/>
  <c r="BN40" s="1"/>
  <c r="BN41" s="1"/>
  <c r="BN42" s="1"/>
  <c r="BN43" s="1"/>
  <c r="BN44" s="1"/>
  <c r="BN45" s="1"/>
  <c r="BN46" s="1"/>
  <c r="BN47" s="1"/>
  <c r="BN48" s="1"/>
  <c r="BN49" s="1"/>
  <c r="BN50" s="1"/>
  <c r="BN51" s="1"/>
  <c r="BN52" s="1"/>
  <c r="BN53" s="1"/>
  <c r="BN54" s="1"/>
  <c r="BN55" s="1"/>
  <c r="BN56" s="1"/>
  <c r="BN57" s="1"/>
  <c r="BN58" s="1"/>
  <c r="BN59" s="1"/>
  <c r="BM4"/>
  <c r="BM5" s="1"/>
  <c r="BM6" s="1"/>
  <c r="BM7" s="1"/>
  <c r="BM8" s="1"/>
  <c r="BM9" s="1"/>
  <c r="BM10" s="1"/>
  <c r="BM11" s="1"/>
  <c r="BM12" s="1"/>
  <c r="BM13" s="1"/>
  <c r="BM14" s="1"/>
  <c r="BM15" s="1"/>
  <c r="BM16" s="1"/>
  <c r="BM17" s="1"/>
  <c r="BM18" s="1"/>
  <c r="BM19" s="1"/>
  <c r="BM20" s="1"/>
  <c r="BM21" s="1"/>
  <c r="BM22" s="1"/>
  <c r="BM23" s="1"/>
  <c r="BM24" s="1"/>
  <c r="BM25" s="1"/>
  <c r="BM26" s="1"/>
  <c r="BM27" s="1"/>
  <c r="BM28" s="1"/>
  <c r="BM29" s="1"/>
  <c r="BM30" s="1"/>
  <c r="BM31" s="1"/>
  <c r="BM32" s="1"/>
  <c r="BM33" s="1"/>
  <c r="BM34" s="1"/>
  <c r="BM35" s="1"/>
  <c r="BM36" s="1"/>
  <c r="BM37" s="1"/>
  <c r="BM38" s="1"/>
  <c r="BM39" s="1"/>
  <c r="BM40" s="1"/>
  <c r="BM41" s="1"/>
  <c r="BM42" s="1"/>
  <c r="BM43" s="1"/>
  <c r="BM44" s="1"/>
  <c r="BM45" s="1"/>
  <c r="BM46" s="1"/>
  <c r="BM47" s="1"/>
  <c r="BM48" s="1"/>
  <c r="BM49" s="1"/>
  <c r="BM50" s="1"/>
  <c r="BM51" s="1"/>
  <c r="BM52" s="1"/>
  <c r="BM53" s="1"/>
  <c r="BM54" s="1"/>
  <c r="BM55" s="1"/>
  <c r="BM56" s="1"/>
  <c r="BM57" s="1"/>
  <c r="BM58" s="1"/>
  <c r="BM59" s="1"/>
  <c r="BL4"/>
  <c r="BL5" s="1"/>
  <c r="BL6" s="1"/>
  <c r="BL7" s="1"/>
  <c r="BL8" s="1"/>
  <c r="BL9" s="1"/>
  <c r="BL10" s="1"/>
  <c r="BL11" s="1"/>
  <c r="BL12" s="1"/>
  <c r="BL13" s="1"/>
  <c r="BL14" s="1"/>
  <c r="BL15" s="1"/>
  <c r="BL16" s="1"/>
  <c r="BL17" s="1"/>
  <c r="BL18" s="1"/>
  <c r="BL19" s="1"/>
  <c r="BL20" s="1"/>
  <c r="BL21" s="1"/>
  <c r="BL22" s="1"/>
  <c r="BL23" s="1"/>
  <c r="BL24" s="1"/>
  <c r="BL25" s="1"/>
  <c r="BL26" s="1"/>
  <c r="BL27" s="1"/>
  <c r="BL28" s="1"/>
  <c r="BL29" s="1"/>
  <c r="BL30" s="1"/>
  <c r="BL31" s="1"/>
  <c r="BL32" s="1"/>
  <c r="BL33" s="1"/>
  <c r="BL34" s="1"/>
  <c r="BL35" s="1"/>
  <c r="BL36" s="1"/>
  <c r="BL37" s="1"/>
  <c r="BL38" s="1"/>
  <c r="BL39" s="1"/>
  <c r="BL40" s="1"/>
  <c r="BL41" s="1"/>
  <c r="BL42" s="1"/>
  <c r="BL43" s="1"/>
  <c r="BL44" s="1"/>
  <c r="BL45" s="1"/>
  <c r="BL46" s="1"/>
  <c r="BL47" s="1"/>
  <c r="BL48" s="1"/>
  <c r="BL49" s="1"/>
  <c r="BL50" s="1"/>
  <c r="BL51" s="1"/>
  <c r="BL52" s="1"/>
  <c r="BL53" s="1"/>
  <c r="BL54" s="1"/>
  <c r="BL55" s="1"/>
  <c r="BL56" s="1"/>
  <c r="BL57" s="1"/>
  <c r="BL58" s="1"/>
  <c r="BL59" s="1"/>
  <c r="BK4"/>
  <c r="BK5" s="1"/>
  <c r="BK6" s="1"/>
  <c r="BK7" s="1"/>
  <c r="BK8" s="1"/>
  <c r="BK9" s="1"/>
  <c r="BK10" s="1"/>
  <c r="BK11" s="1"/>
  <c r="BK12" s="1"/>
  <c r="BK13" s="1"/>
  <c r="BK14" s="1"/>
  <c r="BK15" s="1"/>
  <c r="BK16" s="1"/>
  <c r="BK17" s="1"/>
  <c r="BK18" s="1"/>
  <c r="BK19" s="1"/>
  <c r="BK20" s="1"/>
  <c r="BK21" s="1"/>
  <c r="BK22" s="1"/>
  <c r="BK23" s="1"/>
  <c r="BK24" s="1"/>
  <c r="BK25" s="1"/>
  <c r="BK26" s="1"/>
  <c r="BK27" s="1"/>
  <c r="BK28" s="1"/>
  <c r="BK29" s="1"/>
  <c r="BK30" s="1"/>
  <c r="BK31" s="1"/>
  <c r="BK32" s="1"/>
  <c r="BK33" s="1"/>
  <c r="BK34" s="1"/>
  <c r="BK35" s="1"/>
  <c r="BK36" s="1"/>
  <c r="BK37" s="1"/>
  <c r="BK38" s="1"/>
  <c r="BK39" s="1"/>
  <c r="BK40" s="1"/>
  <c r="BK41" s="1"/>
  <c r="BK42" s="1"/>
  <c r="BK43" s="1"/>
  <c r="BK44" s="1"/>
  <c r="BK45" s="1"/>
  <c r="BK46" s="1"/>
  <c r="BK47" s="1"/>
  <c r="BK48" s="1"/>
  <c r="BK49" s="1"/>
  <c r="BK50" s="1"/>
  <c r="BK51" s="1"/>
  <c r="BK52" s="1"/>
  <c r="BK53" s="1"/>
  <c r="BK54" s="1"/>
  <c r="BK55" s="1"/>
  <c r="BK56" s="1"/>
  <c r="BK57" s="1"/>
  <c r="BK58" s="1"/>
  <c r="BK59" s="1"/>
  <c r="BJ4"/>
  <c r="BX4" s="1"/>
  <c r="BH4"/>
  <c r="BH5" s="1"/>
  <c r="BH6" s="1"/>
  <c r="BH7" s="1"/>
  <c r="BH8" s="1"/>
  <c r="BH9" s="1"/>
  <c r="BH10" s="1"/>
  <c r="BH11" s="1"/>
  <c r="BH12" s="1"/>
  <c r="BH13" s="1"/>
  <c r="BH14" s="1"/>
  <c r="BH15" s="1"/>
  <c r="BH16" s="1"/>
  <c r="BH17" s="1"/>
  <c r="BH18" s="1"/>
  <c r="BH19" s="1"/>
  <c r="BH20" s="1"/>
  <c r="BH21" s="1"/>
  <c r="BH22" s="1"/>
  <c r="BH23" s="1"/>
  <c r="BH24" s="1"/>
  <c r="BH25" s="1"/>
  <c r="BH26" s="1"/>
  <c r="BH27" s="1"/>
  <c r="BH28" s="1"/>
  <c r="BH29" s="1"/>
  <c r="BH30" s="1"/>
  <c r="BH31" s="1"/>
  <c r="BH32" s="1"/>
  <c r="BH33" s="1"/>
  <c r="BH34" s="1"/>
  <c r="BH35" s="1"/>
  <c r="BH36" s="1"/>
  <c r="BH37" s="1"/>
  <c r="BH38" s="1"/>
  <c r="BH39" s="1"/>
  <c r="BH40" s="1"/>
  <c r="BH41" s="1"/>
  <c r="BH42" s="1"/>
  <c r="BH43" s="1"/>
  <c r="BH44" s="1"/>
  <c r="BH45" s="1"/>
  <c r="BH46" s="1"/>
  <c r="BH47" s="1"/>
  <c r="BH48" s="1"/>
  <c r="BH49" s="1"/>
  <c r="BH50" s="1"/>
  <c r="BH51" s="1"/>
  <c r="BH52" s="1"/>
  <c r="BH53" s="1"/>
  <c r="BH54" s="1"/>
  <c r="BH55" s="1"/>
  <c r="BH56" s="1"/>
  <c r="BH57" s="1"/>
  <c r="BH58" s="1"/>
  <c r="BH59" s="1"/>
  <c r="BG4"/>
  <c r="BG5" s="1"/>
  <c r="BG6" s="1"/>
  <c r="BG7" s="1"/>
  <c r="BG8" s="1"/>
  <c r="BG9" s="1"/>
  <c r="BG10" s="1"/>
  <c r="BG11" s="1"/>
  <c r="BG12" s="1"/>
  <c r="BG13" s="1"/>
  <c r="BG14" s="1"/>
  <c r="BG15" s="1"/>
  <c r="BG16" s="1"/>
  <c r="BG17" s="1"/>
  <c r="BG18" s="1"/>
  <c r="BG19" s="1"/>
  <c r="BG20" s="1"/>
  <c r="BG21" s="1"/>
  <c r="BG22" s="1"/>
  <c r="BG23" s="1"/>
  <c r="BG24" s="1"/>
  <c r="BG25" s="1"/>
  <c r="BG26" s="1"/>
  <c r="BG27" s="1"/>
  <c r="BG28" s="1"/>
  <c r="BG29" s="1"/>
  <c r="BG30" s="1"/>
  <c r="BG31" s="1"/>
  <c r="BG32" s="1"/>
  <c r="BG33" s="1"/>
  <c r="BG34" s="1"/>
  <c r="BG35" s="1"/>
  <c r="BG36" s="1"/>
  <c r="BG37" s="1"/>
  <c r="BG38" s="1"/>
  <c r="BG39" s="1"/>
  <c r="BG40" s="1"/>
  <c r="BG41" s="1"/>
  <c r="BG42" s="1"/>
  <c r="BG43" s="1"/>
  <c r="BG44" s="1"/>
  <c r="BG45" s="1"/>
  <c r="BG46" s="1"/>
  <c r="BG47" s="1"/>
  <c r="BG48" s="1"/>
  <c r="BG49" s="1"/>
  <c r="BG50" s="1"/>
  <c r="BG51" s="1"/>
  <c r="BG52" s="1"/>
  <c r="BG53" s="1"/>
  <c r="BG54" s="1"/>
  <c r="BG55" s="1"/>
  <c r="BG56" s="1"/>
  <c r="BG57" s="1"/>
  <c r="BG58" s="1"/>
  <c r="BG59" s="1"/>
  <c r="BF4"/>
  <c r="BF5" s="1"/>
  <c r="BF6" s="1"/>
  <c r="BF7" s="1"/>
  <c r="BF8" s="1"/>
  <c r="BF9" s="1"/>
  <c r="BF10" s="1"/>
  <c r="BF11" s="1"/>
  <c r="BF12" s="1"/>
  <c r="BF13" s="1"/>
  <c r="BF14" s="1"/>
  <c r="BF15" s="1"/>
  <c r="BF16" s="1"/>
  <c r="BF17" s="1"/>
  <c r="BF18" s="1"/>
  <c r="BF19" s="1"/>
  <c r="BF20" s="1"/>
  <c r="BF21" s="1"/>
  <c r="BF22" s="1"/>
  <c r="BF23" s="1"/>
  <c r="BF24" s="1"/>
  <c r="BF25" s="1"/>
  <c r="BF26" s="1"/>
  <c r="BF27" s="1"/>
  <c r="BF28" s="1"/>
  <c r="BF29" s="1"/>
  <c r="BF30" s="1"/>
  <c r="BF31" s="1"/>
  <c r="BF32" s="1"/>
  <c r="BF33" s="1"/>
  <c r="BF34" s="1"/>
  <c r="BF35" s="1"/>
  <c r="BF36" s="1"/>
  <c r="BF37" s="1"/>
  <c r="BF38" s="1"/>
  <c r="BF39" s="1"/>
  <c r="BF40" s="1"/>
  <c r="BF41" s="1"/>
  <c r="BF42" s="1"/>
  <c r="BF43" s="1"/>
  <c r="BF44" s="1"/>
  <c r="BF45" s="1"/>
  <c r="BF46" s="1"/>
  <c r="BF47" s="1"/>
  <c r="BF48" s="1"/>
  <c r="BF49" s="1"/>
  <c r="BF50" s="1"/>
  <c r="BF51" s="1"/>
  <c r="BF52" s="1"/>
  <c r="BF53" s="1"/>
  <c r="BF54" s="1"/>
  <c r="BF55" s="1"/>
  <c r="BF56" s="1"/>
  <c r="BF57" s="1"/>
  <c r="BF58" s="1"/>
  <c r="BF59" s="1"/>
  <c r="BE4"/>
  <c r="BE5" s="1"/>
  <c r="BE6" s="1"/>
  <c r="BE7" s="1"/>
  <c r="BE8" s="1"/>
  <c r="BE9" s="1"/>
  <c r="BE10" s="1"/>
  <c r="BE11" s="1"/>
  <c r="BE12" s="1"/>
  <c r="BE13" s="1"/>
  <c r="BE14" s="1"/>
  <c r="BE15" s="1"/>
  <c r="BE16" s="1"/>
  <c r="BE17" s="1"/>
  <c r="BE18" s="1"/>
  <c r="BE19" s="1"/>
  <c r="BE20" s="1"/>
  <c r="BE21" s="1"/>
  <c r="BE22" s="1"/>
  <c r="BE23" s="1"/>
  <c r="BE24" s="1"/>
  <c r="BE25" s="1"/>
  <c r="BE26" s="1"/>
  <c r="BE27" s="1"/>
  <c r="BE28" s="1"/>
  <c r="BE29" s="1"/>
  <c r="BE30" s="1"/>
  <c r="BE31" s="1"/>
  <c r="BE32" s="1"/>
  <c r="BE33" s="1"/>
  <c r="BE34" s="1"/>
  <c r="BE35" s="1"/>
  <c r="BE36" s="1"/>
  <c r="BE37" s="1"/>
  <c r="BE38" s="1"/>
  <c r="BE39" s="1"/>
  <c r="BE40" s="1"/>
  <c r="BE41" s="1"/>
  <c r="BE42" s="1"/>
  <c r="BE43" s="1"/>
  <c r="BE44" s="1"/>
  <c r="BE45" s="1"/>
  <c r="BE46" s="1"/>
  <c r="BE47" s="1"/>
  <c r="BE48" s="1"/>
  <c r="BE49" s="1"/>
  <c r="BE50" s="1"/>
  <c r="BE51" s="1"/>
  <c r="BE52" s="1"/>
  <c r="BE53" s="1"/>
  <c r="BE54" s="1"/>
  <c r="BE55" s="1"/>
  <c r="BE56" s="1"/>
  <c r="BE57" s="1"/>
  <c r="BE58" s="1"/>
  <c r="BE59" s="1"/>
  <c r="BD4"/>
  <c r="BD5" s="1"/>
  <c r="BD6" s="1"/>
  <c r="BD7" s="1"/>
  <c r="BD8" s="1"/>
  <c r="BD9" s="1"/>
  <c r="BD10" s="1"/>
  <c r="BD11" s="1"/>
  <c r="BD12" s="1"/>
  <c r="BD13" s="1"/>
  <c r="BD14" s="1"/>
  <c r="BD15" s="1"/>
  <c r="BD16" s="1"/>
  <c r="BD17" s="1"/>
  <c r="BD18" s="1"/>
  <c r="BD19" s="1"/>
  <c r="BD20" s="1"/>
  <c r="BD21" s="1"/>
  <c r="BD22" s="1"/>
  <c r="BD23" s="1"/>
  <c r="BD24" s="1"/>
  <c r="BD25" s="1"/>
  <c r="BD26" s="1"/>
  <c r="BD27" s="1"/>
  <c r="BD28" s="1"/>
  <c r="BD29" s="1"/>
  <c r="BD30" s="1"/>
  <c r="BD31" s="1"/>
  <c r="BD32" s="1"/>
  <c r="BD33" s="1"/>
  <c r="BD34" s="1"/>
  <c r="BD35" s="1"/>
  <c r="BD36" s="1"/>
  <c r="BD37" s="1"/>
  <c r="BD38" s="1"/>
  <c r="BD39" s="1"/>
  <c r="BD40" s="1"/>
  <c r="BD41" s="1"/>
  <c r="BD42" s="1"/>
  <c r="BD43" s="1"/>
  <c r="BD44" s="1"/>
  <c r="BD45" s="1"/>
  <c r="BD46" s="1"/>
  <c r="BD47" s="1"/>
  <c r="BD48" s="1"/>
  <c r="BD49" s="1"/>
  <c r="BD50" s="1"/>
  <c r="BD51" s="1"/>
  <c r="BD52" s="1"/>
  <c r="BD53" s="1"/>
  <c r="BD54" s="1"/>
  <c r="BD55" s="1"/>
  <c r="BD56" s="1"/>
  <c r="BD57" s="1"/>
  <c r="BD58" s="1"/>
  <c r="BD59" s="1"/>
  <c r="BC4"/>
  <c r="BC5" s="1"/>
  <c r="CO4" i="17"/>
  <c r="CN4"/>
  <c r="CK4"/>
  <c r="CJ4"/>
  <c r="CC4"/>
  <c r="CB4"/>
  <c r="BV4"/>
  <c r="BU4"/>
  <c r="BO4"/>
  <c r="DG4" s="1"/>
  <c r="BN4"/>
  <c r="BH4"/>
  <c r="BG4"/>
  <c r="CY4" s="1"/>
  <c r="BA61"/>
  <c r="AZ61"/>
  <c r="AX61"/>
  <c r="AW61"/>
  <c r="AU61"/>
  <c r="AT61"/>
  <c r="AS61"/>
  <c r="AR61"/>
  <c r="AQ61"/>
  <c r="AP61"/>
  <c r="AN61"/>
  <c r="AM61"/>
  <c r="AK61"/>
  <c r="AJ61"/>
  <c r="AI61"/>
  <c r="AH61"/>
  <c r="CM4"/>
  <c r="EE4" s="1"/>
  <c r="CL4"/>
  <c r="ED4" s="1"/>
  <c r="CI4"/>
  <c r="EA4" s="1"/>
  <c r="CH4"/>
  <c r="DZ4" s="1"/>
  <c r="CG4"/>
  <c r="DY4" s="1"/>
  <c r="CA4"/>
  <c r="DS4" s="1"/>
  <c r="BZ4"/>
  <c r="DR4" s="1"/>
  <c r="BT4"/>
  <c r="DL4" s="1"/>
  <c r="BS4"/>
  <c r="DK4" s="1"/>
  <c r="BR4"/>
  <c r="DJ4" s="1"/>
  <c r="BY4"/>
  <c r="DQ4" s="1"/>
  <c r="BJ4"/>
  <c r="DB4" s="1"/>
  <c r="BM4"/>
  <c r="DE4" s="1"/>
  <c r="BL4"/>
  <c r="DD4" s="1"/>
  <c r="BK4"/>
  <c r="DC4" s="1"/>
  <c r="BF4"/>
  <c r="CX4" s="1"/>
  <c r="BE4"/>
  <c r="CW4" s="1"/>
  <c r="BD4"/>
  <c r="CV4" s="1"/>
  <c r="BC4"/>
  <c r="CU4" s="1"/>
  <c r="AG61"/>
  <c r="AF61"/>
  <c r="AD61"/>
  <c r="AC61"/>
  <c r="AA61"/>
  <c r="Z61"/>
  <c r="Y61"/>
  <c r="X61"/>
  <c r="W61"/>
  <c r="V61"/>
  <c r="T61"/>
  <c r="S61"/>
  <c r="Q61"/>
  <c r="P61"/>
  <c r="O61"/>
  <c r="N61"/>
  <c r="M61"/>
  <c r="L61"/>
  <c r="J61"/>
  <c r="I61"/>
  <c r="G61"/>
  <c r="F61"/>
  <c r="E61"/>
  <c r="D61"/>
  <c r="C61"/>
  <c r="Z60" i="11"/>
  <c r="Y60"/>
  <c r="W60"/>
  <c r="V60"/>
  <c r="D59"/>
  <c r="G59"/>
  <c r="G60"/>
  <c r="V45"/>
  <c r="V46" s="1"/>
  <c r="V47" s="1"/>
  <c r="V48" s="1"/>
  <c r="V49" s="1"/>
  <c r="V50" s="1"/>
  <c r="V51" s="1"/>
  <c r="V52" s="1"/>
  <c r="V53" s="1"/>
  <c r="V54" s="1"/>
  <c r="V55" s="1"/>
  <c r="V56" s="1"/>
  <c r="W45"/>
  <c r="W46" s="1"/>
  <c r="W47" s="1"/>
  <c r="W48" s="1"/>
  <c r="W49" s="1"/>
  <c r="W50" s="1"/>
  <c r="W51" s="1"/>
  <c r="W52" s="1"/>
  <c r="W53" s="1"/>
  <c r="W54" s="1"/>
  <c r="W55" s="1"/>
  <c r="W56" s="1"/>
  <c r="Y45"/>
  <c r="Y46" s="1"/>
  <c r="Y47" s="1"/>
  <c r="Y48" s="1"/>
  <c r="Y49" s="1"/>
  <c r="Y50" s="1"/>
  <c r="Y51" s="1"/>
  <c r="Y52" s="1"/>
  <c r="Y53" s="1"/>
  <c r="Y54" s="1"/>
  <c r="Y55" s="1"/>
  <c r="Y56" s="1"/>
  <c r="Z45"/>
  <c r="Z46"/>
  <c r="Z47" s="1"/>
  <c r="Z48" s="1"/>
  <c r="Z49" s="1"/>
  <c r="Z50" s="1"/>
  <c r="Z51" s="1"/>
  <c r="Z52" s="1"/>
  <c r="Z53" s="1"/>
  <c r="Z54" s="1"/>
  <c r="Z55" s="1"/>
  <c r="Z56" s="1"/>
  <c r="Q45"/>
  <c r="R45"/>
  <c r="S45"/>
  <c r="T45"/>
  <c r="T46" s="1"/>
  <c r="T47" s="1"/>
  <c r="T48" s="1"/>
  <c r="T49" s="1"/>
  <c r="T50" s="1"/>
  <c r="T51" s="1"/>
  <c r="T52" s="1"/>
  <c r="T53" s="1"/>
  <c r="T54" s="1"/>
  <c r="T55" s="1"/>
  <c r="T56" s="1"/>
  <c r="Q46"/>
  <c r="Q47" s="1"/>
  <c r="Q48" s="1"/>
  <c r="Q49" s="1"/>
  <c r="Q50" s="1"/>
  <c r="Q51" s="1"/>
  <c r="Q52" s="1"/>
  <c r="Q53" s="1"/>
  <c r="Q54" s="1"/>
  <c r="Q55" s="1"/>
  <c r="Q56" s="1"/>
  <c r="R46"/>
  <c r="R47" s="1"/>
  <c r="R48" s="1"/>
  <c r="R49" s="1"/>
  <c r="R50" s="1"/>
  <c r="R51" s="1"/>
  <c r="R52" s="1"/>
  <c r="R53" s="1"/>
  <c r="R54" s="1"/>
  <c r="R55" s="1"/>
  <c r="R56" s="1"/>
  <c r="S46"/>
  <c r="S47" s="1"/>
  <c r="S48" s="1"/>
  <c r="S49" s="1"/>
  <c r="S50" s="1"/>
  <c r="S51" s="1"/>
  <c r="S52" s="1"/>
  <c r="S53" s="1"/>
  <c r="S54" s="1"/>
  <c r="S55" s="1"/>
  <c r="S56" s="1"/>
  <c r="G45"/>
  <c r="G46" s="1"/>
  <c r="G47" s="1"/>
  <c r="G48" s="1"/>
  <c r="G49" s="1"/>
  <c r="G50" s="1"/>
  <c r="G51" s="1"/>
  <c r="G52" s="1"/>
  <c r="G53" s="1"/>
  <c r="G54" s="1"/>
  <c r="G55" s="1"/>
  <c r="G56" s="1"/>
  <c r="H45"/>
  <c r="H46" s="1"/>
  <c r="H47" s="1"/>
  <c r="H48" s="1"/>
  <c r="H49" s="1"/>
  <c r="H50" s="1"/>
  <c r="H51" s="1"/>
  <c r="H52" s="1"/>
  <c r="H53" s="1"/>
  <c r="H54" s="1"/>
  <c r="H55" s="1"/>
  <c r="H56" s="1"/>
  <c r="I45"/>
  <c r="I46" s="1"/>
  <c r="I47" s="1"/>
  <c r="I48" s="1"/>
  <c r="I49" s="1"/>
  <c r="I50" s="1"/>
  <c r="I51" s="1"/>
  <c r="I52" s="1"/>
  <c r="I53" s="1"/>
  <c r="I54" s="1"/>
  <c r="I55" s="1"/>
  <c r="I56" s="1"/>
  <c r="J45"/>
  <c r="J46" s="1"/>
  <c r="J47" s="1"/>
  <c r="J48" s="1"/>
  <c r="J49" s="1"/>
  <c r="J50" s="1"/>
  <c r="J51" s="1"/>
  <c r="J52" s="1"/>
  <c r="J53" s="1"/>
  <c r="J54" s="1"/>
  <c r="J55" s="1"/>
  <c r="J56" s="1"/>
  <c r="HK50" i="10"/>
  <c r="HK49"/>
  <c r="GU49"/>
  <c r="GU50" s="1"/>
  <c r="GQ49"/>
  <c r="GQ50" s="1"/>
  <c r="HO39"/>
  <c r="HO49" s="1"/>
  <c r="HO50" s="1"/>
  <c r="HK39"/>
  <c r="HG39"/>
  <c r="HG49" s="1"/>
  <c r="HG50" s="1"/>
  <c r="HC39"/>
  <c r="HC49" s="1"/>
  <c r="HC50" s="1"/>
  <c r="GY39"/>
  <c r="GY49" s="1"/>
  <c r="GY50" s="1"/>
  <c r="GU39"/>
  <c r="GQ39"/>
  <c r="GM39"/>
  <c r="GM49" s="1"/>
  <c r="GM50" s="1"/>
  <c r="GI39"/>
  <c r="GI49" s="1"/>
  <c r="GI50" s="1"/>
  <c r="GE39"/>
  <c r="GE49" s="1"/>
  <c r="GE50" s="1"/>
  <c r="GA39"/>
  <c r="GA49" s="1"/>
  <c r="GA50" s="1"/>
  <c r="HK38"/>
  <c r="HK45" s="1"/>
  <c r="HK46" s="1"/>
  <c r="HG38"/>
  <c r="HG45" s="1"/>
  <c r="HG46" s="1"/>
  <c r="GE38"/>
  <c r="GE45" s="1"/>
  <c r="GE46" s="1"/>
  <c r="GA38"/>
  <c r="GA45" s="1"/>
  <c r="GA46" s="1"/>
  <c r="HO37"/>
  <c r="HK37"/>
  <c r="HG37"/>
  <c r="HC37"/>
  <c r="GY37"/>
  <c r="GU37"/>
  <c r="GQ37"/>
  <c r="GM37"/>
  <c r="GI37"/>
  <c r="GE37"/>
  <c r="GA37"/>
  <c r="HO36"/>
  <c r="HO38" s="1"/>
  <c r="HO45" s="1"/>
  <c r="HO46" s="1"/>
  <c r="HK36"/>
  <c r="HG36"/>
  <c r="HC36"/>
  <c r="HC38" s="1"/>
  <c r="HC45" s="1"/>
  <c r="HC46" s="1"/>
  <c r="GY36"/>
  <c r="GY38" s="1"/>
  <c r="GY45" s="1"/>
  <c r="GY46" s="1"/>
  <c r="GU36"/>
  <c r="GU38" s="1"/>
  <c r="GU45" s="1"/>
  <c r="GU46" s="1"/>
  <c r="GQ36"/>
  <c r="GQ38" s="1"/>
  <c r="GQ45" s="1"/>
  <c r="GQ46" s="1"/>
  <c r="GM36"/>
  <c r="GM38" s="1"/>
  <c r="GM45" s="1"/>
  <c r="GM46" s="1"/>
  <c r="GI36"/>
  <c r="GI38" s="1"/>
  <c r="GI45" s="1"/>
  <c r="GI46" s="1"/>
  <c r="GE36"/>
  <c r="GA36"/>
  <c r="HK49" i="7"/>
  <c r="HK50" s="1"/>
  <c r="GE49"/>
  <c r="GE50" s="1"/>
  <c r="HO39"/>
  <c r="HO49" s="1"/>
  <c r="HO50" s="1"/>
  <c r="HK39"/>
  <c r="HG39"/>
  <c r="HG49" s="1"/>
  <c r="HG50" s="1"/>
  <c r="HC39"/>
  <c r="HC49" s="1"/>
  <c r="HC50" s="1"/>
  <c r="GY39"/>
  <c r="GY49" s="1"/>
  <c r="GY50" s="1"/>
  <c r="GU39"/>
  <c r="GU49" s="1"/>
  <c r="GU50" s="1"/>
  <c r="GQ39"/>
  <c r="GQ49" s="1"/>
  <c r="GQ50" s="1"/>
  <c r="GM39"/>
  <c r="GM49" s="1"/>
  <c r="GM50" s="1"/>
  <c r="GI39"/>
  <c r="GI49" s="1"/>
  <c r="GI50" s="1"/>
  <c r="GE39"/>
  <c r="GA39"/>
  <c r="GA49" s="1"/>
  <c r="GA50" s="1"/>
  <c r="GU38"/>
  <c r="GU45" s="1"/>
  <c r="GU46" s="1"/>
  <c r="GE38"/>
  <c r="GE45" s="1"/>
  <c r="GE46" s="1"/>
  <c r="HO37"/>
  <c r="HK37"/>
  <c r="HG37"/>
  <c r="HC37"/>
  <c r="GY37"/>
  <c r="GU37"/>
  <c r="GQ37"/>
  <c r="GM37"/>
  <c r="GI37"/>
  <c r="GE37"/>
  <c r="GA37"/>
  <c r="HO36"/>
  <c r="HO38" s="1"/>
  <c r="HO45" s="1"/>
  <c r="HO46" s="1"/>
  <c r="HK36"/>
  <c r="HK38" s="1"/>
  <c r="HK45" s="1"/>
  <c r="HK46" s="1"/>
  <c r="HG36"/>
  <c r="HC36"/>
  <c r="HC38" s="1"/>
  <c r="HC45" s="1"/>
  <c r="HC46" s="1"/>
  <c r="GY36"/>
  <c r="GU36"/>
  <c r="GQ36"/>
  <c r="GM36"/>
  <c r="GM38" s="1"/>
  <c r="GM45" s="1"/>
  <c r="GM46" s="1"/>
  <c r="GI36"/>
  <c r="GE36"/>
  <c r="GA36"/>
  <c r="HO39" i="1"/>
  <c r="HO49" s="1"/>
  <c r="HO50" s="1"/>
  <c r="HO37"/>
  <c r="HO36"/>
  <c r="HK49"/>
  <c r="HK50" s="1"/>
  <c r="HK39"/>
  <c r="HK37"/>
  <c r="HK36"/>
  <c r="HG39"/>
  <c r="HG49" s="1"/>
  <c r="HG50" s="1"/>
  <c r="HG37"/>
  <c r="HG36"/>
  <c r="HC39"/>
  <c r="HC49" s="1"/>
  <c r="HC50" s="1"/>
  <c r="HC37"/>
  <c r="HC36"/>
  <c r="HC38" s="1"/>
  <c r="HC45" s="1"/>
  <c r="HC46" s="1"/>
  <c r="GY39"/>
  <c r="GY49" s="1"/>
  <c r="GY50" s="1"/>
  <c r="GY37"/>
  <c r="GY36"/>
  <c r="GY38" s="1"/>
  <c r="GY45" s="1"/>
  <c r="GY46" s="1"/>
  <c r="GU39"/>
  <c r="GU49" s="1"/>
  <c r="GU50" s="1"/>
  <c r="GU37"/>
  <c r="GU36"/>
  <c r="GQ39"/>
  <c r="GQ49" s="1"/>
  <c r="GQ50" s="1"/>
  <c r="GQ37"/>
  <c r="GQ36"/>
  <c r="GQ38" s="1"/>
  <c r="GQ45" s="1"/>
  <c r="GQ46" s="1"/>
  <c r="GM39"/>
  <c r="GM49" s="1"/>
  <c r="GM50" s="1"/>
  <c r="GM37"/>
  <c r="GM36"/>
  <c r="GM38" s="1"/>
  <c r="GM45" s="1"/>
  <c r="GM46" s="1"/>
  <c r="GI39"/>
  <c r="GI49" s="1"/>
  <c r="GI50" s="1"/>
  <c r="GI37"/>
  <c r="GI36"/>
  <c r="GI38" s="1"/>
  <c r="GI45" s="1"/>
  <c r="GI46" s="1"/>
  <c r="GE39"/>
  <c r="GE49" s="1"/>
  <c r="GE50" s="1"/>
  <c r="GE37"/>
  <c r="GE36"/>
  <c r="GE38" s="1"/>
  <c r="GE45" s="1"/>
  <c r="GE46" s="1"/>
  <c r="GA36"/>
  <c r="GA39"/>
  <c r="GA49" s="1"/>
  <c r="GA50" s="1"/>
  <c r="GA37"/>
  <c r="FW36" i="10"/>
  <c r="FW36" i="7"/>
  <c r="FW39" i="10"/>
  <c r="FW49" s="1"/>
  <c r="FW50" s="1"/>
  <c r="FW37"/>
  <c r="FW38" s="1"/>
  <c r="FW45" s="1"/>
  <c r="FW46" s="1"/>
  <c r="FW39" i="7"/>
  <c r="FW49" s="1"/>
  <c r="FW50" s="1"/>
  <c r="FW37"/>
  <c r="FW38" s="1"/>
  <c r="FW45" s="1"/>
  <c r="FW46" s="1"/>
  <c r="A2" i="6"/>
  <c r="HG6" s="1"/>
  <c r="A1"/>
  <c r="FW39" i="1"/>
  <c r="FW49" s="1"/>
  <c r="FW50" s="1"/>
  <c r="FW37"/>
  <c r="FW38"/>
  <c r="FW45" s="1"/>
  <c r="FW46" s="1"/>
  <c r="FO37" i="10"/>
  <c r="FO39"/>
  <c r="FO49" s="1"/>
  <c r="FO50" s="1"/>
  <c r="FO36"/>
  <c r="FO37" i="7"/>
  <c r="FO39"/>
  <c r="FO49" s="1"/>
  <c r="FO50" s="1"/>
  <c r="FO36"/>
  <c r="FO38" s="1"/>
  <c r="FO45" s="1"/>
  <c r="FO46" s="1"/>
  <c r="FO39" i="1"/>
  <c r="FO49" s="1"/>
  <c r="FO50" s="1"/>
  <c r="FO36"/>
  <c r="FO38" s="1"/>
  <c r="FO45" s="1"/>
  <c r="FO46" s="1"/>
  <c r="FK49" i="10"/>
  <c r="FK50" s="1"/>
  <c r="FK39"/>
  <c r="FK38"/>
  <c r="FK45" s="1"/>
  <c r="FK46" s="1"/>
  <c r="FK37"/>
  <c r="FK36"/>
  <c r="FK49" i="7"/>
  <c r="FK50" s="1"/>
  <c r="FK39"/>
  <c r="FK37"/>
  <c r="FK36"/>
  <c r="FK39" i="1"/>
  <c r="FK49" s="1"/>
  <c r="FK50" s="1"/>
  <c r="FK37"/>
  <c r="FK36"/>
  <c r="FG49" i="10"/>
  <c r="FG50" s="1"/>
  <c r="FG39"/>
  <c r="FC39"/>
  <c r="FC49" s="1"/>
  <c r="FC50" s="1"/>
  <c r="FC38"/>
  <c r="FC45" s="1"/>
  <c r="FC46" s="1"/>
  <c r="FG37"/>
  <c r="FC37"/>
  <c r="FG36"/>
  <c r="FG38" s="1"/>
  <c r="FG45" s="1"/>
  <c r="FG46" s="1"/>
  <c r="FC36"/>
  <c r="FG39" i="7"/>
  <c r="FG49" s="1"/>
  <c r="FG50" s="1"/>
  <c r="FC39"/>
  <c r="FC49" s="1"/>
  <c r="FC50" s="1"/>
  <c r="FC38"/>
  <c r="FC45" s="1"/>
  <c r="FC46" s="1"/>
  <c r="FG37"/>
  <c r="FG38" s="1"/>
  <c r="FG45" s="1"/>
  <c r="FG46" s="1"/>
  <c r="FC37"/>
  <c r="FG36"/>
  <c r="FC36"/>
  <c r="FG39" i="1"/>
  <c r="FG49" s="1"/>
  <c r="FG50" s="1"/>
  <c r="FG37"/>
  <c r="FG36"/>
  <c r="FG38" s="1"/>
  <c r="FG45" s="1"/>
  <c r="FG46" s="1"/>
  <c r="FC39"/>
  <c r="FC49" s="1"/>
  <c r="FC50" s="1"/>
  <c r="FC37"/>
  <c r="FC36"/>
  <c r="EY37" i="10"/>
  <c r="EU37"/>
  <c r="EQ37"/>
  <c r="EQ38" s="1"/>
  <c r="EQ45" s="1"/>
  <c r="EQ46" s="1"/>
  <c r="EY39"/>
  <c r="EY49" s="1"/>
  <c r="EY50" s="1"/>
  <c r="EU39"/>
  <c r="EU49" s="1"/>
  <c r="EU50" s="1"/>
  <c r="EQ39"/>
  <c r="EQ49" s="1"/>
  <c r="EQ50" s="1"/>
  <c r="EY36"/>
  <c r="EY38" s="1"/>
  <c r="EY45" s="1"/>
  <c r="EY46" s="1"/>
  <c r="EU36"/>
  <c r="EQ36"/>
  <c r="EY37" i="7"/>
  <c r="EU37"/>
  <c r="EQ37"/>
  <c r="EQ38" s="1"/>
  <c r="EQ45" s="1"/>
  <c r="EQ46" s="1"/>
  <c r="EY39"/>
  <c r="EY49" s="1"/>
  <c r="EY50" s="1"/>
  <c r="EU39"/>
  <c r="EU49" s="1"/>
  <c r="EU50" s="1"/>
  <c r="EQ39"/>
  <c r="EQ49" s="1"/>
  <c r="EQ50" s="1"/>
  <c r="EY36"/>
  <c r="EU36"/>
  <c r="EU38" s="1"/>
  <c r="EU45" s="1"/>
  <c r="EU46" s="1"/>
  <c r="EQ36"/>
  <c r="EY39" i="1"/>
  <c r="EY49" s="1"/>
  <c r="EY50" s="1"/>
  <c r="EY36"/>
  <c r="EY38" s="1"/>
  <c r="EY45" s="1"/>
  <c r="EY46" s="1"/>
  <c r="EU39"/>
  <c r="EU49" s="1"/>
  <c r="EU50" s="1"/>
  <c r="EU36"/>
  <c r="EU38" s="1"/>
  <c r="EU45" s="1"/>
  <c r="EU46" s="1"/>
  <c r="EQ39"/>
  <c r="EQ49" s="1"/>
  <c r="EQ50" s="1"/>
  <c r="EQ36"/>
  <c r="EI37" i="10"/>
  <c r="EM39"/>
  <c r="EM49" s="1"/>
  <c r="EM50" s="1"/>
  <c r="EI39"/>
  <c r="EI49" s="1"/>
  <c r="EI50" s="1"/>
  <c r="EM38"/>
  <c r="EM45" s="1"/>
  <c r="EM46" s="1"/>
  <c r="EM37"/>
  <c r="EM36"/>
  <c r="EI36"/>
  <c r="EI38" s="1"/>
  <c r="EI45" s="1"/>
  <c r="EI46" s="1"/>
  <c r="EI37" i="7"/>
  <c r="EI38" s="1"/>
  <c r="EI45" s="1"/>
  <c r="EI46" s="1"/>
  <c r="EM39"/>
  <c r="EM49" s="1"/>
  <c r="EM50" s="1"/>
  <c r="EI39"/>
  <c r="EI49" s="1"/>
  <c r="EI50" s="1"/>
  <c r="EM37"/>
  <c r="EM38" s="1"/>
  <c r="EM45" s="1"/>
  <c r="EM46" s="1"/>
  <c r="EM36"/>
  <c r="EI36"/>
  <c r="EM39" i="1"/>
  <c r="EM49" s="1"/>
  <c r="EM50" s="1"/>
  <c r="EM37"/>
  <c r="EM36"/>
  <c r="EI39"/>
  <c r="EI49" s="1"/>
  <c r="EI50" s="1"/>
  <c r="EI36"/>
  <c r="EI38" s="1"/>
  <c r="EI45" s="1"/>
  <c r="EI46" s="1"/>
  <c r="EE50" i="10"/>
  <c r="EE49"/>
  <c r="EE39"/>
  <c r="EE37"/>
  <c r="EE36"/>
  <c r="EE38" s="1"/>
  <c r="EE45" s="1"/>
  <c r="EE46" s="1"/>
  <c r="EE39" i="7"/>
  <c r="EE49" s="1"/>
  <c r="EE50" s="1"/>
  <c r="EE37"/>
  <c r="EE36"/>
  <c r="EE38" s="1"/>
  <c r="EE45" s="1"/>
  <c r="EE46" s="1"/>
  <c r="EE36" i="1"/>
  <c r="EE39"/>
  <c r="EE49" s="1"/>
  <c r="EE50" s="1"/>
  <c r="EE37"/>
  <c r="EE38" s="1"/>
  <c r="EE45" s="1"/>
  <c r="EE46" s="1"/>
  <c r="V4" i="14"/>
  <c r="V5" s="1"/>
  <c r="V6" s="1"/>
  <c r="V7" s="1"/>
  <c r="V8" s="1"/>
  <c r="V9" s="1"/>
  <c r="V10" s="1"/>
  <c r="V11" s="1"/>
  <c r="V12" s="1"/>
  <c r="V13" s="1"/>
  <c r="V14" s="1"/>
  <c r="V15" s="1"/>
  <c r="V16" s="1"/>
  <c r="V17" s="1"/>
  <c r="V18" s="1"/>
  <c r="V19" s="1"/>
  <c r="V20" s="1"/>
  <c r="V21" s="1"/>
  <c r="V22" s="1"/>
  <c r="V23" s="1"/>
  <c r="V24" s="1"/>
  <c r="V25" s="1"/>
  <c r="V26" s="1"/>
  <c r="V27" s="1"/>
  <c r="V28" s="1"/>
  <c r="V29" s="1"/>
  <c r="V30" s="1"/>
  <c r="V31" s="1"/>
  <c r="V32" s="1"/>
  <c r="V33" s="1"/>
  <c r="V34" s="1"/>
  <c r="Z3"/>
  <c r="Z4" s="1"/>
  <c r="Z5" s="1"/>
  <c r="Z6" s="1"/>
  <c r="Z7" s="1"/>
  <c r="Z8" s="1"/>
  <c r="Z9" s="1"/>
  <c r="Z10" s="1"/>
  <c r="Z11" s="1"/>
  <c r="Z12" s="1"/>
  <c r="Z13" s="1"/>
  <c r="Z14" s="1"/>
  <c r="Z15" s="1"/>
  <c r="Z16" s="1"/>
  <c r="Z17" s="1"/>
  <c r="Z18" s="1"/>
  <c r="Z19" s="1"/>
  <c r="Z20" s="1"/>
  <c r="Z21" s="1"/>
  <c r="Z22" s="1"/>
  <c r="Z23" s="1"/>
  <c r="Z24" s="1"/>
  <c r="Z25" s="1"/>
  <c r="Z26" s="1"/>
  <c r="Z27" s="1"/>
  <c r="Z28" s="1"/>
  <c r="Z29" s="1"/>
  <c r="Z30" s="1"/>
  <c r="Z31" s="1"/>
  <c r="Z32" s="1"/>
  <c r="Z33" s="1"/>
  <c r="Z34" s="1"/>
  <c r="Y3"/>
  <c r="Y4" s="1"/>
  <c r="Y5" s="1"/>
  <c r="Y6" s="1"/>
  <c r="Y7" s="1"/>
  <c r="Y8" s="1"/>
  <c r="Y9" s="1"/>
  <c r="Y10" s="1"/>
  <c r="Y11" s="1"/>
  <c r="Y12" s="1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W3"/>
  <c r="W4" s="1"/>
  <c r="W5" s="1"/>
  <c r="W6" s="1"/>
  <c r="W7" s="1"/>
  <c r="W8" s="1"/>
  <c r="W9" s="1"/>
  <c r="W10" s="1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W34" s="1"/>
  <c r="V3"/>
  <c r="R36"/>
  <c r="Q36"/>
  <c r="G36"/>
  <c r="Q34"/>
  <c r="J34"/>
  <c r="I34"/>
  <c r="T33"/>
  <c r="T34" s="1"/>
  <c r="S33"/>
  <c r="S34" s="1"/>
  <c r="R33"/>
  <c r="R34" s="1"/>
  <c r="Q33"/>
  <c r="J33"/>
  <c r="I33"/>
  <c r="H33"/>
  <c r="H34" s="1"/>
  <c r="G33"/>
  <c r="G34" s="1"/>
  <c r="EA36" i="10"/>
  <c r="EA39"/>
  <c r="EA49" s="1"/>
  <c r="EA50" s="1"/>
  <c r="EA37"/>
  <c r="EA36" i="7"/>
  <c r="EA39"/>
  <c r="EA49" s="1"/>
  <c r="EA50" s="1"/>
  <c r="EA37"/>
  <c r="EA39" i="1"/>
  <c r="EA49" s="1"/>
  <c r="EA50" s="1"/>
  <c r="EA37"/>
  <c r="EA38"/>
  <c r="EA45" s="1"/>
  <c r="EA46" s="1"/>
  <c r="DW49" i="10"/>
  <c r="DW50" s="1"/>
  <c r="DW39"/>
  <c r="DW37"/>
  <c r="DW36"/>
  <c r="DW38" s="1"/>
  <c r="DW45" s="1"/>
  <c r="DW46" s="1"/>
  <c r="DW39" i="7"/>
  <c r="DW49" s="1"/>
  <c r="DW50" s="1"/>
  <c r="DW37"/>
  <c r="DW36"/>
  <c r="DW38" s="1"/>
  <c r="DW45" s="1"/>
  <c r="DW46" s="1"/>
  <c r="Z3" i="11"/>
  <c r="Z4" s="1"/>
  <c r="Z5" s="1"/>
  <c r="Z6" s="1"/>
  <c r="Z7" s="1"/>
  <c r="Z8" s="1"/>
  <c r="Z9" s="1"/>
  <c r="Z10" s="1"/>
  <c r="Z11" s="1"/>
  <c r="Z12" s="1"/>
  <c r="Z13" s="1"/>
  <c r="Z14" s="1"/>
  <c r="Z15" s="1"/>
  <c r="Z16" s="1"/>
  <c r="Z17" s="1"/>
  <c r="Z18" s="1"/>
  <c r="Z19" s="1"/>
  <c r="Z20" s="1"/>
  <c r="Z21" s="1"/>
  <c r="Z22" s="1"/>
  <c r="Z23" s="1"/>
  <c r="Z24" s="1"/>
  <c r="Z25" s="1"/>
  <c r="Z26" s="1"/>
  <c r="Z27" s="1"/>
  <c r="Z28" s="1"/>
  <c r="Z29" s="1"/>
  <c r="Z30" s="1"/>
  <c r="Z31" s="1"/>
  <c r="Z32" s="1"/>
  <c r="Z33" s="1"/>
  <c r="Z34" s="1"/>
  <c r="Z35" s="1"/>
  <c r="Z36" s="1"/>
  <c r="Z37" s="1"/>
  <c r="Z38" s="1"/>
  <c r="Z39" s="1"/>
  <c r="Z40" s="1"/>
  <c r="Z41" s="1"/>
  <c r="Z42" s="1"/>
  <c r="Z43" s="1"/>
  <c r="Z44" s="1"/>
  <c r="Y3"/>
  <c r="Y4" s="1"/>
  <c r="Y5" s="1"/>
  <c r="Y6" s="1"/>
  <c r="Y7" s="1"/>
  <c r="Y8" s="1"/>
  <c r="Y9" s="1"/>
  <c r="Y10" s="1"/>
  <c r="Y11" s="1"/>
  <c r="Y12" s="1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Y42" s="1"/>
  <c r="Y43" s="1"/>
  <c r="Y44" s="1"/>
  <c r="W3"/>
  <c r="W4" s="1"/>
  <c r="W5" s="1"/>
  <c r="W6" s="1"/>
  <c r="W7" s="1"/>
  <c r="W8" s="1"/>
  <c r="W9" s="1"/>
  <c r="W10" s="1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W34" s="1"/>
  <c r="W35" s="1"/>
  <c r="W36" s="1"/>
  <c r="W37" s="1"/>
  <c r="W38" s="1"/>
  <c r="W39" s="1"/>
  <c r="W40" s="1"/>
  <c r="W41" s="1"/>
  <c r="W42" s="1"/>
  <c r="W43" s="1"/>
  <c r="W44" s="1"/>
  <c r="V3"/>
  <c r="V4" s="1"/>
  <c r="V5" s="1"/>
  <c r="V6" s="1"/>
  <c r="V7" s="1"/>
  <c r="V8" s="1"/>
  <c r="V9" s="1"/>
  <c r="V10" s="1"/>
  <c r="V11" s="1"/>
  <c r="V12" s="1"/>
  <c r="V13" s="1"/>
  <c r="V14" s="1"/>
  <c r="V15" s="1"/>
  <c r="V16" s="1"/>
  <c r="V17" s="1"/>
  <c r="V18" s="1"/>
  <c r="V19" s="1"/>
  <c r="V20" s="1"/>
  <c r="V21" s="1"/>
  <c r="V22" s="1"/>
  <c r="V23" s="1"/>
  <c r="V24" s="1"/>
  <c r="V25" s="1"/>
  <c r="V26" s="1"/>
  <c r="V27" s="1"/>
  <c r="V28" s="1"/>
  <c r="V29" s="1"/>
  <c r="V30" s="1"/>
  <c r="V31" s="1"/>
  <c r="V32" s="1"/>
  <c r="V33" s="1"/>
  <c r="V34" s="1"/>
  <c r="V35" s="1"/>
  <c r="V36" s="1"/>
  <c r="V37" s="1"/>
  <c r="V38" s="1"/>
  <c r="V39" s="1"/>
  <c r="V40" s="1"/>
  <c r="V41" s="1"/>
  <c r="V42" s="1"/>
  <c r="V43" s="1"/>
  <c r="V44" s="1"/>
  <c r="F37" i="14"/>
  <c r="H37" s="1"/>
  <c r="H36"/>
  <c r="Q30"/>
  <c r="Q31" s="1"/>
  <c r="Q32" s="1"/>
  <c r="R30"/>
  <c r="R31" s="1"/>
  <c r="R32" s="1"/>
  <c r="S30"/>
  <c r="S31" s="1"/>
  <c r="S32" s="1"/>
  <c r="T30"/>
  <c r="T31" s="1"/>
  <c r="T32" s="1"/>
  <c r="G30"/>
  <c r="H30"/>
  <c r="I30"/>
  <c r="J30"/>
  <c r="G31"/>
  <c r="G32" s="1"/>
  <c r="H31"/>
  <c r="H32" s="1"/>
  <c r="I31"/>
  <c r="I32" s="1"/>
  <c r="J31"/>
  <c r="J32" s="1"/>
  <c r="DW37" i="1"/>
  <c r="DW39"/>
  <c r="DW49" s="1"/>
  <c r="DW50" s="1"/>
  <c r="DW36"/>
  <c r="DS37" i="10"/>
  <c r="DS38" s="1"/>
  <c r="DS45" s="1"/>
  <c r="DS46" s="1"/>
  <c r="DS37" i="7"/>
  <c r="DS39" i="10"/>
  <c r="DS49" s="1"/>
  <c r="DS50" s="1"/>
  <c r="DS36"/>
  <c r="DS39" i="7"/>
  <c r="DS49" s="1"/>
  <c r="DS50" s="1"/>
  <c r="DS36"/>
  <c r="DS38" s="1"/>
  <c r="DS45" s="1"/>
  <c r="DS46" s="1"/>
  <c r="F59" i="11"/>
  <c r="DS39" i="1"/>
  <c r="DS49" s="1"/>
  <c r="DS50" s="1"/>
  <c r="DS36"/>
  <c r="DS38" s="1"/>
  <c r="DS45" s="1"/>
  <c r="DS46" s="1"/>
  <c r="DO37" i="10"/>
  <c r="DO38" s="1"/>
  <c r="DO45" s="1"/>
  <c r="DO46" s="1"/>
  <c r="DO49"/>
  <c r="DO50" s="1"/>
  <c r="DO39"/>
  <c r="DO36"/>
  <c r="DO37" i="7"/>
  <c r="DO39"/>
  <c r="DO49" s="1"/>
  <c r="DO50" s="1"/>
  <c r="DO36"/>
  <c r="DO39" i="1"/>
  <c r="DO49" s="1"/>
  <c r="DO50" s="1"/>
  <c r="DO36"/>
  <c r="DO38" s="1"/>
  <c r="DO45" s="1"/>
  <c r="DO46" s="1"/>
  <c r="DK49" i="10"/>
  <c r="DK50" s="1"/>
  <c r="DK39"/>
  <c r="DK37"/>
  <c r="DK36"/>
  <c r="DK38" s="1"/>
  <c r="DK45" s="1"/>
  <c r="DK46" s="1"/>
  <c r="DK39" i="7"/>
  <c r="DK49" s="1"/>
  <c r="DK50" s="1"/>
  <c r="DK37"/>
  <c r="DK36"/>
  <c r="DK38" s="1"/>
  <c r="DK45" s="1"/>
  <c r="DK46" s="1"/>
  <c r="T24" i="14"/>
  <c r="T25" s="1"/>
  <c r="T26" s="1"/>
  <c r="T27" s="1"/>
  <c r="T28" s="1"/>
  <c r="T29" s="1"/>
  <c r="S24"/>
  <c r="S25" s="1"/>
  <c r="S26" s="1"/>
  <c r="S27" s="1"/>
  <c r="S28" s="1"/>
  <c r="S29" s="1"/>
  <c r="R24"/>
  <c r="R25" s="1"/>
  <c r="R26" s="1"/>
  <c r="R27" s="1"/>
  <c r="R28" s="1"/>
  <c r="R29" s="1"/>
  <c r="Q24"/>
  <c r="Q25" s="1"/>
  <c r="Q26" s="1"/>
  <c r="Q27" s="1"/>
  <c r="Q28" s="1"/>
  <c r="Q29" s="1"/>
  <c r="J24"/>
  <c r="J25" s="1"/>
  <c r="J26" s="1"/>
  <c r="J27" s="1"/>
  <c r="J28" s="1"/>
  <c r="J29" s="1"/>
  <c r="I24"/>
  <c r="I25" s="1"/>
  <c r="I26" s="1"/>
  <c r="I27" s="1"/>
  <c r="I28" s="1"/>
  <c r="I29" s="1"/>
  <c r="H24"/>
  <c r="H25" s="1"/>
  <c r="H26" s="1"/>
  <c r="H27" s="1"/>
  <c r="H28" s="1"/>
  <c r="H29" s="1"/>
  <c r="G24"/>
  <c r="G25" s="1"/>
  <c r="G26" s="1"/>
  <c r="G27" s="1"/>
  <c r="G28" s="1"/>
  <c r="G29" s="1"/>
  <c r="CA37" i="1"/>
  <c r="DK39"/>
  <c r="DK49" s="1"/>
  <c r="DK50" s="1"/>
  <c r="DK37"/>
  <c r="DK36"/>
  <c r="DG49" i="10"/>
  <c r="DG50" s="1"/>
  <c r="DG39"/>
  <c r="DG37"/>
  <c r="DG36"/>
  <c r="DG38" s="1"/>
  <c r="DG45" s="1"/>
  <c r="DG46" s="1"/>
  <c r="DG39" i="7"/>
  <c r="DG49" s="1"/>
  <c r="DG50" s="1"/>
  <c r="DG37"/>
  <c r="DG36"/>
  <c r="DG38" s="1"/>
  <c r="DG45" s="1"/>
  <c r="DG46" s="1"/>
  <c r="DG37" i="1"/>
  <c r="DG39"/>
  <c r="DG49" s="1"/>
  <c r="DG50" s="1"/>
  <c r="DG36"/>
  <c r="DC37" i="10"/>
  <c r="DC37" i="7"/>
  <c r="DC39" i="10"/>
  <c r="DC49" s="1"/>
  <c r="DC50" s="1"/>
  <c r="DC36"/>
  <c r="DC39" i="7"/>
  <c r="DC49" s="1"/>
  <c r="DC50" s="1"/>
  <c r="DC36"/>
  <c r="DC39" i="1"/>
  <c r="DC49" s="1"/>
  <c r="DC50" s="1"/>
  <c r="DC36"/>
  <c r="DC38" s="1"/>
  <c r="DC45" s="1"/>
  <c r="DC46" s="1"/>
  <c r="CY49" i="10"/>
  <c r="CY50" s="1"/>
  <c r="CY39"/>
  <c r="CY38"/>
  <c r="CY45" s="1"/>
  <c r="CY46" s="1"/>
  <c r="CY37"/>
  <c r="CY36"/>
  <c r="CY39" i="7"/>
  <c r="CY49" s="1"/>
  <c r="CY50" s="1"/>
  <c r="CY37"/>
  <c r="CY36"/>
  <c r="CY39" i="1"/>
  <c r="CY49" s="1"/>
  <c r="CY50" s="1"/>
  <c r="CY37"/>
  <c r="CY36"/>
  <c r="CU39" i="10"/>
  <c r="CU49" s="1"/>
  <c r="CU50" s="1"/>
  <c r="CU37"/>
  <c r="CU36"/>
  <c r="CU38" s="1"/>
  <c r="CU45" s="1"/>
  <c r="CU46" s="1"/>
  <c r="CU39" i="7"/>
  <c r="CU49" s="1"/>
  <c r="CU50" s="1"/>
  <c r="CU37"/>
  <c r="CU36"/>
  <c r="CU39" i="1"/>
  <c r="CU49" s="1"/>
  <c r="CU50" s="1"/>
  <c r="CU37"/>
  <c r="CU36"/>
  <c r="CU38" s="1"/>
  <c r="CU45" s="1"/>
  <c r="CU46" s="1"/>
  <c r="CQ49" i="10"/>
  <c r="CQ50" s="1"/>
  <c r="CQ39"/>
  <c r="CQ37"/>
  <c r="CQ36"/>
  <c r="CQ38" s="1"/>
  <c r="CQ45" s="1"/>
  <c r="CQ46" s="1"/>
  <c r="CQ39" i="7"/>
  <c r="CQ49" s="1"/>
  <c r="CQ50" s="1"/>
  <c r="CQ37"/>
  <c r="CQ36"/>
  <c r="CQ38" s="1"/>
  <c r="CQ45" s="1"/>
  <c r="CQ46" s="1"/>
  <c r="CQ37" i="1"/>
  <c r="CQ39"/>
  <c r="CQ49" s="1"/>
  <c r="CQ50" s="1"/>
  <c r="CQ36"/>
  <c r="CM37" i="10"/>
  <c r="CM39"/>
  <c r="CM49" s="1"/>
  <c r="CM50" s="1"/>
  <c r="CM38"/>
  <c r="CM45" s="1"/>
  <c r="CM46" s="1"/>
  <c r="CM36"/>
  <c r="CM37" i="7"/>
  <c r="CM39"/>
  <c r="CM49" s="1"/>
  <c r="CM50" s="1"/>
  <c r="CM36"/>
  <c r="CM38" s="1"/>
  <c r="CM45" s="1"/>
  <c r="CM46" s="1"/>
  <c r="CM39" i="1"/>
  <c r="CM49" s="1"/>
  <c r="CM50" s="1"/>
  <c r="CM36"/>
  <c r="CM38" s="1"/>
  <c r="CM45" s="1"/>
  <c r="CM46" s="1"/>
  <c r="T23" i="14"/>
  <c r="S23"/>
  <c r="R23"/>
  <c r="Q23"/>
  <c r="J23"/>
  <c r="I23"/>
  <c r="H23"/>
  <c r="G23"/>
  <c r="CI39" i="10"/>
  <c r="CI49" s="1"/>
  <c r="CI50" s="1"/>
  <c r="CI37"/>
  <c r="CI36"/>
  <c r="CI38" s="1"/>
  <c r="CI45" s="1"/>
  <c r="CI46" s="1"/>
  <c r="CI39" i="7"/>
  <c r="CI49" s="1"/>
  <c r="CI50" s="1"/>
  <c r="CI37"/>
  <c r="CI38" s="1"/>
  <c r="CI45" s="1"/>
  <c r="CI46" s="1"/>
  <c r="CI36"/>
  <c r="M70" i="14"/>
  <c r="L70"/>
  <c r="B70"/>
  <c r="M69"/>
  <c r="L69"/>
  <c r="C69"/>
  <c r="C70" s="1"/>
  <c r="B69"/>
  <c r="M67"/>
  <c r="M72" s="1"/>
  <c r="L67"/>
  <c r="L72" s="1"/>
  <c r="B67"/>
  <c r="B72" s="1"/>
  <c r="M66"/>
  <c r="L66"/>
  <c r="C66"/>
  <c r="C67" s="1"/>
  <c r="B66"/>
  <c r="M91" i="11"/>
  <c r="M92" s="1"/>
  <c r="L91"/>
  <c r="L92" s="1"/>
  <c r="M88"/>
  <c r="M89" s="1"/>
  <c r="L88"/>
  <c r="L89" s="1"/>
  <c r="C91"/>
  <c r="C92" s="1"/>
  <c r="B91"/>
  <c r="B92" s="1"/>
  <c r="C88"/>
  <c r="C89" s="1"/>
  <c r="B88"/>
  <c r="B89" s="1"/>
  <c r="CI39" i="1"/>
  <c r="CI49" s="1"/>
  <c r="CI50" s="1"/>
  <c r="CI37"/>
  <c r="CI36"/>
  <c r="T22" i="14"/>
  <c r="S22"/>
  <c r="R22"/>
  <c r="Q22"/>
  <c r="J22"/>
  <c r="I22"/>
  <c r="H22"/>
  <c r="G22"/>
  <c r="CE49" i="10"/>
  <c r="CE50" s="1"/>
  <c r="CE39"/>
  <c r="CE37"/>
  <c r="CE38" s="1"/>
  <c r="CE45" s="1"/>
  <c r="CE46" s="1"/>
  <c r="CE36"/>
  <c r="CE39" i="7"/>
  <c r="CE49" s="1"/>
  <c r="CE50" s="1"/>
  <c r="CE37"/>
  <c r="CE36"/>
  <c r="CE39" i="1"/>
  <c r="CE49" s="1"/>
  <c r="CE50" s="1"/>
  <c r="CE37"/>
  <c r="CE36"/>
  <c r="CE38" s="1"/>
  <c r="CE45" s="1"/>
  <c r="CE46" s="1"/>
  <c r="AQ37"/>
  <c r="T3" i="14"/>
  <c r="T4" s="1"/>
  <c r="T5" s="1"/>
  <c r="T6" s="1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S3"/>
  <c r="S4" s="1"/>
  <c r="S5" s="1"/>
  <c r="S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R3"/>
  <c r="R4" s="1"/>
  <c r="R5" s="1"/>
  <c r="R6" s="1"/>
  <c r="R7" s="1"/>
  <c r="R8" s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Q3"/>
  <c r="Q4" s="1"/>
  <c r="Q5" s="1"/>
  <c r="Q6" s="1"/>
  <c r="Q7" s="1"/>
  <c r="Q8" s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J3"/>
  <c r="J4" s="1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I3"/>
  <c r="I4" s="1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H3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G3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CA39" i="10"/>
  <c r="CA49" s="1"/>
  <c r="CA50" s="1"/>
  <c r="CA37"/>
  <c r="CA36"/>
  <c r="CA39" i="7"/>
  <c r="CA49" s="1"/>
  <c r="CA50" s="1"/>
  <c r="CA37"/>
  <c r="CA36"/>
  <c r="T3" i="11"/>
  <c r="T4" s="1"/>
  <c r="T5" s="1"/>
  <c r="T6" s="1"/>
  <c r="T7" s="1"/>
  <c r="T8" s="1"/>
  <c r="T9" s="1"/>
  <c r="T10" s="1"/>
  <c r="T11" s="1"/>
  <c r="T12" s="1"/>
  <c r="T13" s="1"/>
  <c r="T14" s="1"/>
  <c r="T15" s="1"/>
  <c r="T16" s="1"/>
  <c r="T17" s="1"/>
  <c r="T18" s="1"/>
  <c r="T19" s="1"/>
  <c r="T20" s="1"/>
  <c r="T21" s="1"/>
  <c r="T22" s="1"/>
  <c r="T23" s="1"/>
  <c r="T24" s="1"/>
  <c r="T25" s="1"/>
  <c r="T26" s="1"/>
  <c r="T27" s="1"/>
  <c r="T28" s="1"/>
  <c r="T29" s="1"/>
  <c r="T30" s="1"/>
  <c r="T31" s="1"/>
  <c r="T32" s="1"/>
  <c r="T33" s="1"/>
  <c r="T34" s="1"/>
  <c r="T35" s="1"/>
  <c r="T36" s="1"/>
  <c r="T37" s="1"/>
  <c r="T38" s="1"/>
  <c r="T39" s="1"/>
  <c r="T40" s="1"/>
  <c r="T41" s="1"/>
  <c r="T42" s="1"/>
  <c r="T43" s="1"/>
  <c r="T44" s="1"/>
  <c r="S3"/>
  <c r="S4" s="1"/>
  <c r="S5" s="1"/>
  <c r="S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R3"/>
  <c r="R4" s="1"/>
  <c r="R5" s="1"/>
  <c r="R6" s="1"/>
  <c r="R7" s="1"/>
  <c r="R8" s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8" s="1"/>
  <c r="R29" s="1"/>
  <c r="R30" s="1"/>
  <c r="R31" s="1"/>
  <c r="R32" s="1"/>
  <c r="R33" s="1"/>
  <c r="R34" s="1"/>
  <c r="R35" s="1"/>
  <c r="R36" s="1"/>
  <c r="R37" s="1"/>
  <c r="R38" s="1"/>
  <c r="R39" s="1"/>
  <c r="R40" s="1"/>
  <c r="R41" s="1"/>
  <c r="R42" s="1"/>
  <c r="R43" s="1"/>
  <c r="R44" s="1"/>
  <c r="Q3"/>
  <c r="Q4" s="1"/>
  <c r="Q5" s="1"/>
  <c r="Q6" s="1"/>
  <c r="Q7" s="1"/>
  <c r="Q8" s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Q30" s="1"/>
  <c r="Q31" s="1"/>
  <c r="Q32" s="1"/>
  <c r="Q33" s="1"/>
  <c r="Q34" s="1"/>
  <c r="Q35" s="1"/>
  <c r="Q36" s="1"/>
  <c r="Q37" s="1"/>
  <c r="Q38" s="1"/>
  <c r="Q39" s="1"/>
  <c r="Q40" s="1"/>
  <c r="Q41" s="1"/>
  <c r="Q42" s="1"/>
  <c r="Q43" s="1"/>
  <c r="Q44" s="1"/>
  <c r="J3"/>
  <c r="J4" s="1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I3"/>
  <c r="I4" s="1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H3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G3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BW39" i="10"/>
  <c r="BW49" s="1"/>
  <c r="BW50" s="1"/>
  <c r="BS39"/>
  <c r="BS49" s="1"/>
  <c r="BS50" s="1"/>
  <c r="BO39"/>
  <c r="BO49" s="1"/>
  <c r="BO50" s="1"/>
  <c r="BK39"/>
  <c r="BK49" s="1"/>
  <c r="BK50" s="1"/>
  <c r="BG39"/>
  <c r="BG49" s="1"/>
  <c r="BG50" s="1"/>
  <c r="BC39"/>
  <c r="BC49" s="1"/>
  <c r="BC50" s="1"/>
  <c r="AY39"/>
  <c r="AY49" s="1"/>
  <c r="AY50" s="1"/>
  <c r="AU39"/>
  <c r="AU49" s="1"/>
  <c r="AU50" s="1"/>
  <c r="AQ39"/>
  <c r="AQ49" s="1"/>
  <c r="AQ50" s="1"/>
  <c r="AM39"/>
  <c r="AM49" s="1"/>
  <c r="AM50" s="1"/>
  <c r="AI39"/>
  <c r="AI49" s="1"/>
  <c r="AI50" s="1"/>
  <c r="AE39"/>
  <c r="AE49" s="1"/>
  <c r="AE50" s="1"/>
  <c r="AA39"/>
  <c r="AA49" s="1"/>
  <c r="AA50" s="1"/>
  <c r="W39"/>
  <c r="W49" s="1"/>
  <c r="W50" s="1"/>
  <c r="O39"/>
  <c r="O49" s="1"/>
  <c r="O50" s="1"/>
  <c r="K39"/>
  <c r="K49" s="1"/>
  <c r="K50" s="1"/>
  <c r="G39"/>
  <c r="G49" s="1"/>
  <c r="G50" s="1"/>
  <c r="C39"/>
  <c r="C49" s="1"/>
  <c r="C50" s="1"/>
  <c r="BK38"/>
  <c r="BK45" s="1"/>
  <c r="BK46" s="1"/>
  <c r="AE38"/>
  <c r="AE45" s="1"/>
  <c r="AE46" s="1"/>
  <c r="BW37"/>
  <c r="BS37"/>
  <c r="BS38" s="1"/>
  <c r="BS45" s="1"/>
  <c r="BS46" s="1"/>
  <c r="BO37"/>
  <c r="BK37"/>
  <c r="BG37"/>
  <c r="BG38" s="1"/>
  <c r="BG45" s="1"/>
  <c r="BG46" s="1"/>
  <c r="BC37"/>
  <c r="AY37"/>
  <c r="AY38" s="1"/>
  <c r="AY45" s="1"/>
  <c r="AY46" s="1"/>
  <c r="AU37"/>
  <c r="AQ37"/>
  <c r="AM37"/>
  <c r="AM38" s="1"/>
  <c r="AM45" s="1"/>
  <c r="AM46" s="1"/>
  <c r="AI37"/>
  <c r="AE37"/>
  <c r="AA37"/>
  <c r="W37"/>
  <c r="O37"/>
  <c r="O38" s="1"/>
  <c r="O45" s="1"/>
  <c r="O46" s="1"/>
  <c r="K37"/>
  <c r="G37"/>
  <c r="C37"/>
  <c r="BW36"/>
  <c r="BW38" s="1"/>
  <c r="BW45" s="1"/>
  <c r="BW46" s="1"/>
  <c r="BS36"/>
  <c r="BO36"/>
  <c r="BO38" s="1"/>
  <c r="BO45" s="1"/>
  <c r="BO46" s="1"/>
  <c r="BK36"/>
  <c r="BG36"/>
  <c r="BC36"/>
  <c r="BC38" s="1"/>
  <c r="BC45" s="1"/>
  <c r="BC46" s="1"/>
  <c r="AY36"/>
  <c r="AU36"/>
  <c r="AQ36"/>
  <c r="AM36"/>
  <c r="AI36"/>
  <c r="AI38" s="1"/>
  <c r="AI45" s="1"/>
  <c r="AI46" s="1"/>
  <c r="AE36"/>
  <c r="AA36"/>
  <c r="W36"/>
  <c r="W38" s="1"/>
  <c r="W45" s="1"/>
  <c r="W46" s="1"/>
  <c r="O36"/>
  <c r="K36"/>
  <c r="K38" s="1"/>
  <c r="K45" s="1"/>
  <c r="K46" s="1"/>
  <c r="G36"/>
  <c r="C36"/>
  <c r="CA39" i="1"/>
  <c r="CA49" s="1"/>
  <c r="CA50" s="1"/>
  <c r="CA36"/>
  <c r="BW49" i="7"/>
  <c r="BW50" s="1"/>
  <c r="BW39"/>
  <c r="BW37"/>
  <c r="BW36"/>
  <c r="BW38" s="1"/>
  <c r="BW45" s="1"/>
  <c r="BW46" s="1"/>
  <c r="BW39" i="1"/>
  <c r="BW49" s="1"/>
  <c r="BW50" s="1"/>
  <c r="BW37"/>
  <c r="BW36"/>
  <c r="BS39" i="7"/>
  <c r="BS49" s="1"/>
  <c r="BS50" s="1"/>
  <c r="BS37"/>
  <c r="BS36"/>
  <c r="BS37" i="1"/>
  <c r="BS39"/>
  <c r="BS49" s="1"/>
  <c r="BS50" s="1"/>
  <c r="BS36"/>
  <c r="BO37" i="7"/>
  <c r="BO38" s="1"/>
  <c r="BO45" s="1"/>
  <c r="BO46" s="1"/>
  <c r="BO39"/>
  <c r="BO49" s="1"/>
  <c r="BO50" s="1"/>
  <c r="BO36"/>
  <c r="BO39" i="1"/>
  <c r="BO49" s="1"/>
  <c r="BO50" s="1"/>
  <c r="BO36"/>
  <c r="BO38" s="1"/>
  <c r="BO45" s="1"/>
  <c r="BO46" s="1"/>
  <c r="BK46" i="7"/>
  <c r="C46"/>
  <c r="G46"/>
  <c r="K46"/>
  <c r="O46"/>
  <c r="W46"/>
  <c r="AA46"/>
  <c r="AE46"/>
  <c r="AI46"/>
  <c r="AM46"/>
  <c r="AU46"/>
  <c r="AY46"/>
  <c r="BC46"/>
  <c r="BG46"/>
  <c r="BK39" i="1"/>
  <c r="BK49" s="1"/>
  <c r="BK50" s="1"/>
  <c r="BG39"/>
  <c r="BC39"/>
  <c r="AY39"/>
  <c r="AU39"/>
  <c r="AQ39"/>
  <c r="AQ49" s="1"/>
  <c r="AQ50" s="1"/>
  <c r="AM39"/>
  <c r="AI39"/>
  <c r="AE39"/>
  <c r="AA39"/>
  <c r="W39"/>
  <c r="O39"/>
  <c r="K39"/>
  <c r="G39"/>
  <c r="C39"/>
  <c r="AM38"/>
  <c r="C38"/>
  <c r="BK37"/>
  <c r="BG37"/>
  <c r="BC37"/>
  <c r="AY37"/>
  <c r="AY38" s="1"/>
  <c r="AM37"/>
  <c r="AI37"/>
  <c r="AI38" s="1"/>
  <c r="AE37"/>
  <c r="AA37"/>
  <c r="W37"/>
  <c r="O37"/>
  <c r="O38" s="1"/>
  <c r="K37"/>
  <c r="G37"/>
  <c r="C37"/>
  <c r="BK36"/>
  <c r="BG36"/>
  <c r="BG38" s="1"/>
  <c r="BC36"/>
  <c r="BC38" s="1"/>
  <c r="AY36"/>
  <c r="AU36"/>
  <c r="AU38" s="1"/>
  <c r="AQ36"/>
  <c r="AM36"/>
  <c r="AI36"/>
  <c r="AE36"/>
  <c r="AE38" s="1"/>
  <c r="AA36"/>
  <c r="AA38" s="1"/>
  <c r="W36"/>
  <c r="W38" s="1"/>
  <c r="O36"/>
  <c r="K36"/>
  <c r="K38" s="1"/>
  <c r="G36"/>
  <c r="G38" s="1"/>
  <c r="C36"/>
  <c r="K49"/>
  <c r="K50" s="1"/>
  <c r="AE49"/>
  <c r="AE50" s="1"/>
  <c r="AY49"/>
  <c r="AY50" s="1"/>
  <c r="BK39" i="7"/>
  <c r="BK49" s="1"/>
  <c r="BK50" s="1"/>
  <c r="BK37"/>
  <c r="BK36"/>
  <c r="BK38" s="1"/>
  <c r="BK45" s="1"/>
  <c r="BG39"/>
  <c r="BG49" s="1"/>
  <c r="BG50" s="1"/>
  <c r="BG38"/>
  <c r="BG45" s="1"/>
  <c r="BG37"/>
  <c r="BG36"/>
  <c r="BC39"/>
  <c r="BC49" s="1"/>
  <c r="BC50" s="1"/>
  <c r="BC37"/>
  <c r="BC36"/>
  <c r="BC38" s="1"/>
  <c r="BC45" s="1"/>
  <c r="AY39"/>
  <c r="AY38"/>
  <c r="AY45" s="1"/>
  <c r="AY37"/>
  <c r="AY36"/>
  <c r="AU39"/>
  <c r="AU38"/>
  <c r="AU45" s="1"/>
  <c r="AU37"/>
  <c r="AU36"/>
  <c r="AQ39"/>
  <c r="AQ49" s="1"/>
  <c r="AQ50" s="1"/>
  <c r="AQ37"/>
  <c r="AQ38" s="1"/>
  <c r="AQ45" s="1"/>
  <c r="AQ46" s="1"/>
  <c r="AQ36"/>
  <c r="AM39"/>
  <c r="AM37"/>
  <c r="AM38" s="1"/>
  <c r="AM36"/>
  <c r="AI39"/>
  <c r="AI49" s="1"/>
  <c r="AI50" s="1"/>
  <c r="AI38"/>
  <c r="AI45" s="1"/>
  <c r="AI37"/>
  <c r="AI36"/>
  <c r="AE39"/>
  <c r="AE37"/>
  <c r="AE38" s="1"/>
  <c r="AE45" s="1"/>
  <c r="AE36"/>
  <c r="AA39"/>
  <c r="AA38"/>
  <c r="AA45" s="1"/>
  <c r="AA37"/>
  <c r="AA36"/>
  <c r="W39"/>
  <c r="W49" s="1"/>
  <c r="W50" s="1"/>
  <c r="W37"/>
  <c r="W36"/>
  <c r="W38" s="1"/>
  <c r="W45" s="1"/>
  <c r="O39"/>
  <c r="O37"/>
  <c r="O36"/>
  <c r="O38" s="1"/>
  <c r="O45" s="1"/>
  <c r="K39"/>
  <c r="K37"/>
  <c r="K36"/>
  <c r="K38" s="1"/>
  <c r="G39"/>
  <c r="G37"/>
  <c r="G38" s="1"/>
  <c r="G36"/>
  <c r="C39"/>
  <c r="C37"/>
  <c r="AY49"/>
  <c r="AY50" s="1"/>
  <c r="AU49"/>
  <c r="AU50" s="1"/>
  <c r="AM49"/>
  <c r="AM50" s="1"/>
  <c r="AE49"/>
  <c r="AE50" s="1"/>
  <c r="AA49"/>
  <c r="AA50" s="1"/>
  <c r="O49"/>
  <c r="O50" s="1"/>
  <c r="K49"/>
  <c r="K50" s="1"/>
  <c r="G49"/>
  <c r="G50" s="1"/>
  <c r="C49"/>
  <c r="C50" s="1"/>
  <c r="C36"/>
  <c r="BG49" i="1"/>
  <c r="BG50" s="1"/>
  <c r="BC49"/>
  <c r="BC50" s="1"/>
  <c r="AU49"/>
  <c r="AU50" s="1"/>
  <c r="AM49"/>
  <c r="AM50" s="1"/>
  <c r="AI49"/>
  <c r="AI50" s="1"/>
  <c r="AA49"/>
  <c r="AA50" s="1"/>
  <c r="W49"/>
  <c r="W50" s="1"/>
  <c r="O49"/>
  <c r="O50" s="1"/>
  <c r="G49"/>
  <c r="G50" s="1"/>
  <c r="C49"/>
  <c r="C50" s="1"/>
  <c r="B58" i="26" l="1"/>
  <c r="B61" s="1"/>
  <c r="C58"/>
  <c r="C61" s="1"/>
  <c r="C38" i="10"/>
  <c r="C45" s="1"/>
  <c r="C46" s="1"/>
  <c r="B58" i="25"/>
  <c r="B61" s="1"/>
  <c r="C58"/>
  <c r="C61" s="1"/>
  <c r="CM5" i="23"/>
  <c r="EE4"/>
  <c r="CL5"/>
  <c r="ED4"/>
  <c r="CN5"/>
  <c r="EF4"/>
  <c r="CK5"/>
  <c r="EC4"/>
  <c r="CJ5"/>
  <c r="EB4"/>
  <c r="CI5"/>
  <c r="EA4"/>
  <c r="CH5"/>
  <c r="DZ4"/>
  <c r="CG5"/>
  <c r="DY4"/>
  <c r="CO5"/>
  <c r="EG4"/>
  <c r="CJ5" i="17"/>
  <c r="EB4"/>
  <c r="CC5"/>
  <c r="DU4"/>
  <c r="CB5"/>
  <c r="DT4"/>
  <c r="BH5"/>
  <c r="CZ4"/>
  <c r="BV5"/>
  <c r="DN4"/>
  <c r="BU5"/>
  <c r="DM4"/>
  <c r="CK5"/>
  <c r="EC4"/>
  <c r="CO5"/>
  <c r="EG4"/>
  <c r="BN5"/>
  <c r="DF4"/>
  <c r="CN5"/>
  <c r="EF4"/>
  <c r="BC5"/>
  <c r="BY5"/>
  <c r="DQ5" s="1"/>
  <c r="CI5"/>
  <c r="EA5" s="1"/>
  <c r="BJ5"/>
  <c r="CH5"/>
  <c r="DZ5" s="1"/>
  <c r="BM5"/>
  <c r="DE5" s="1"/>
  <c r="CG5"/>
  <c r="DY5" s="1"/>
  <c r="BL5"/>
  <c r="DD5" s="1"/>
  <c r="CA5"/>
  <c r="DS5" s="1"/>
  <c r="BO5"/>
  <c r="DG5" s="1"/>
  <c r="BK5"/>
  <c r="DC5" s="1"/>
  <c r="BZ5"/>
  <c r="DR5" s="1"/>
  <c r="BF5"/>
  <c r="CX5" s="1"/>
  <c r="BT5"/>
  <c r="DL5" s="1"/>
  <c r="BG5"/>
  <c r="CY5" s="1"/>
  <c r="BE5"/>
  <c r="CW5" s="1"/>
  <c r="BS5"/>
  <c r="DK5" s="1"/>
  <c r="CM5"/>
  <c r="EE5" s="1"/>
  <c r="BD5"/>
  <c r="CV5" s="1"/>
  <c r="BR5"/>
  <c r="DJ5" s="1"/>
  <c r="CL5"/>
  <c r="ED5" s="1"/>
  <c r="CF5" i="23"/>
  <c r="BC6"/>
  <c r="BQ5"/>
  <c r="CF4"/>
  <c r="BJ5"/>
  <c r="BQ4"/>
  <c r="CF4" i="17"/>
  <c r="DX4" s="1"/>
  <c r="HO5" i="6"/>
  <c r="GI5"/>
  <c r="GI4"/>
  <c r="HO4"/>
  <c r="HK24"/>
  <c r="HG5"/>
  <c r="FW24"/>
  <c r="HK23"/>
  <c r="HG4"/>
  <c r="HG20"/>
  <c r="GY5"/>
  <c r="HC20"/>
  <c r="HC37" s="1"/>
  <c r="GY4"/>
  <c r="GI20"/>
  <c r="GQ6"/>
  <c r="GE21"/>
  <c r="GQ5"/>
  <c r="FW23"/>
  <c r="GE20"/>
  <c r="GY20"/>
  <c r="GY37" s="1"/>
  <c r="HK22"/>
  <c r="GE5"/>
  <c r="GQ4"/>
  <c r="GU8"/>
  <c r="HC8"/>
  <c r="HK6"/>
  <c r="FW22"/>
  <c r="GA21"/>
  <c r="GU20"/>
  <c r="GU37" s="1"/>
  <c r="HK21"/>
  <c r="GE4"/>
  <c r="GM6"/>
  <c r="GU7"/>
  <c r="HC7"/>
  <c r="HK5"/>
  <c r="FW21"/>
  <c r="GA20"/>
  <c r="GQ21"/>
  <c r="HK20"/>
  <c r="GA6"/>
  <c r="GM5"/>
  <c r="GU6"/>
  <c r="HC6"/>
  <c r="HK4"/>
  <c r="FW20"/>
  <c r="GQ20"/>
  <c r="HG23"/>
  <c r="GA5"/>
  <c r="GM4"/>
  <c r="GU5"/>
  <c r="HC5"/>
  <c r="HG8"/>
  <c r="GM20"/>
  <c r="GM37" s="1"/>
  <c r="HG22"/>
  <c r="GA4"/>
  <c r="GI7"/>
  <c r="GU4"/>
  <c r="HC4"/>
  <c r="HG7"/>
  <c r="GI21"/>
  <c r="HG21"/>
  <c r="HO20"/>
  <c r="HO37" s="1"/>
  <c r="GI6"/>
  <c r="GQ7"/>
  <c r="GY6"/>
  <c r="BX4" i="17"/>
  <c r="DP4" s="1"/>
  <c r="BQ4"/>
  <c r="DI4" s="1"/>
  <c r="HG38" i="7"/>
  <c r="HG45" s="1"/>
  <c r="HG46" s="1"/>
  <c r="GY38"/>
  <c r="GY45" s="1"/>
  <c r="GY46" s="1"/>
  <c r="GQ38"/>
  <c r="GQ45" s="1"/>
  <c r="GQ46" s="1"/>
  <c r="GI38"/>
  <c r="GI45" s="1"/>
  <c r="GI46" s="1"/>
  <c r="GA38"/>
  <c r="GA45" s="1"/>
  <c r="GA46" s="1"/>
  <c r="HO38" i="1"/>
  <c r="HO45" s="1"/>
  <c r="HO46" s="1"/>
  <c r="HK38"/>
  <c r="HK45" s="1"/>
  <c r="HK46" s="1"/>
  <c r="HG38"/>
  <c r="HG45" s="1"/>
  <c r="HG46" s="1"/>
  <c r="GU38"/>
  <c r="GU45" s="1"/>
  <c r="GU46" s="1"/>
  <c r="GA38"/>
  <c r="GA45" s="1"/>
  <c r="GA46" s="1"/>
  <c r="FK20" i="6"/>
  <c r="C21"/>
  <c r="BC6"/>
  <c r="DC6"/>
  <c r="DS5"/>
  <c r="AY7"/>
  <c r="CE21"/>
  <c r="AM14"/>
  <c r="EA20"/>
  <c r="AM6"/>
  <c r="BK9"/>
  <c r="BW6"/>
  <c r="W6"/>
  <c r="AY20"/>
  <c r="AY37" s="1"/>
  <c r="CA9"/>
  <c r="G6"/>
  <c r="AI25"/>
  <c r="FG20"/>
  <c r="AA27"/>
  <c r="CQ9"/>
  <c r="FC5"/>
  <c r="G5"/>
  <c r="W5"/>
  <c r="AM5"/>
  <c r="AM13"/>
  <c r="AY5"/>
  <c r="BC5"/>
  <c r="BG8"/>
  <c r="AA26"/>
  <c r="AI24"/>
  <c r="AM23"/>
  <c r="BK8"/>
  <c r="BW5"/>
  <c r="CA8"/>
  <c r="CE20"/>
  <c r="CQ8"/>
  <c r="CU7"/>
  <c r="DC4"/>
  <c r="FC4"/>
  <c r="FO8"/>
  <c r="FG21"/>
  <c r="G4"/>
  <c r="W4"/>
  <c r="AM4"/>
  <c r="AM12"/>
  <c r="AY4"/>
  <c r="BC4"/>
  <c r="BG7"/>
  <c r="AA25"/>
  <c r="AI23"/>
  <c r="AM22"/>
  <c r="BK7"/>
  <c r="BS8"/>
  <c r="CA7"/>
  <c r="CE6"/>
  <c r="CQ6"/>
  <c r="CU6"/>
  <c r="EE4"/>
  <c r="EE36" s="1"/>
  <c r="EM4"/>
  <c r="EU9"/>
  <c r="FO7"/>
  <c r="O10"/>
  <c r="AI5"/>
  <c r="AM11"/>
  <c r="AU10"/>
  <c r="AY13"/>
  <c r="BG6"/>
  <c r="AA23"/>
  <c r="AI21"/>
  <c r="AI30"/>
  <c r="BK6"/>
  <c r="BO15"/>
  <c r="CA6"/>
  <c r="CE7"/>
  <c r="CQ5"/>
  <c r="CU5"/>
  <c r="DG23"/>
  <c r="DO4"/>
  <c r="DW5"/>
  <c r="EI6"/>
  <c r="EU7"/>
  <c r="FO6"/>
  <c r="O5"/>
  <c r="AE6"/>
  <c r="AM10"/>
  <c r="AU9"/>
  <c r="AY12"/>
  <c r="BG5"/>
  <c r="AA22"/>
  <c r="AI20"/>
  <c r="AI29"/>
  <c r="BK5"/>
  <c r="BO11"/>
  <c r="BS21"/>
  <c r="CA5"/>
  <c r="CU4"/>
  <c r="CY22"/>
  <c r="DG22"/>
  <c r="DW4"/>
  <c r="EI4"/>
  <c r="EU4"/>
  <c r="FO5"/>
  <c r="K9"/>
  <c r="AE5"/>
  <c r="AM9"/>
  <c r="AQ6"/>
  <c r="AY11"/>
  <c r="BG4"/>
  <c r="AA21"/>
  <c r="AE29"/>
  <c r="AI28"/>
  <c r="BK4"/>
  <c r="BO7"/>
  <c r="BW11"/>
  <c r="CA4"/>
  <c r="CY21"/>
  <c r="DG20"/>
  <c r="DK22"/>
  <c r="EQ7"/>
  <c r="FO4"/>
  <c r="K5"/>
  <c r="AE4"/>
  <c r="AM8"/>
  <c r="AQ5"/>
  <c r="AY10"/>
  <c r="BC8"/>
  <c r="W20"/>
  <c r="W37" s="1"/>
  <c r="AE28"/>
  <c r="AI27"/>
  <c r="BG21"/>
  <c r="BK20"/>
  <c r="BO6"/>
  <c r="BW10"/>
  <c r="CA11"/>
  <c r="CM8"/>
  <c r="CY20"/>
  <c r="DG4"/>
  <c r="DK21"/>
  <c r="EQ6"/>
  <c r="FK6"/>
  <c r="FK21"/>
  <c r="G7"/>
  <c r="AA5"/>
  <c r="AM7"/>
  <c r="AQ4"/>
  <c r="AY8"/>
  <c r="BC7"/>
  <c r="K20"/>
  <c r="K37" s="1"/>
  <c r="AE20"/>
  <c r="AI26"/>
  <c r="BC21"/>
  <c r="BK10"/>
  <c r="BW8"/>
  <c r="CA10"/>
  <c r="CI7"/>
  <c r="CQ21"/>
  <c r="CY5"/>
  <c r="DK20"/>
  <c r="EA21"/>
  <c r="EQ4"/>
  <c r="FG5"/>
  <c r="O4"/>
  <c r="AI4"/>
  <c r="AY9"/>
  <c r="C22"/>
  <c r="AA30"/>
  <c r="AE27"/>
  <c r="BG20"/>
  <c r="BO14"/>
  <c r="BW4"/>
  <c r="BS20"/>
  <c r="CE8"/>
  <c r="CI6"/>
  <c r="CM7"/>
  <c r="CY4"/>
  <c r="EE21"/>
  <c r="EU6"/>
  <c r="EY7"/>
  <c r="FK5"/>
  <c r="FC21"/>
  <c r="AU8"/>
  <c r="C20"/>
  <c r="AA29"/>
  <c r="AE26"/>
  <c r="AM21"/>
  <c r="BC22"/>
  <c r="BO5"/>
  <c r="BO13"/>
  <c r="CE4"/>
  <c r="CI5"/>
  <c r="CM6"/>
  <c r="CQ7"/>
  <c r="DC8"/>
  <c r="EE20"/>
  <c r="EI5"/>
  <c r="EU5"/>
  <c r="EY6"/>
  <c r="FK4"/>
  <c r="FC20"/>
  <c r="K8"/>
  <c r="AU7"/>
  <c r="AA20"/>
  <c r="AA28"/>
  <c r="AE25"/>
  <c r="AM20"/>
  <c r="BK22"/>
  <c r="BO4"/>
  <c r="BO12"/>
  <c r="BS7"/>
  <c r="CI4"/>
  <c r="CM5"/>
  <c r="CQ24"/>
  <c r="CU20"/>
  <c r="CU37" s="1"/>
  <c r="DC7"/>
  <c r="EM21"/>
  <c r="EY5"/>
  <c r="FG7"/>
  <c r="K7"/>
  <c r="O9"/>
  <c r="AU6"/>
  <c r="AY6"/>
  <c r="AE24"/>
  <c r="AI22"/>
  <c r="BC20"/>
  <c r="BK21"/>
  <c r="BS6"/>
  <c r="BW9"/>
  <c r="BW23"/>
  <c r="CM4"/>
  <c r="CQ23"/>
  <c r="CY9"/>
  <c r="DG21"/>
  <c r="DS4"/>
  <c r="DW21"/>
  <c r="EM20"/>
  <c r="EQ8"/>
  <c r="EY4"/>
  <c r="FG6"/>
  <c r="C6"/>
  <c r="K6"/>
  <c r="O8"/>
  <c r="AA6"/>
  <c r="AU5"/>
  <c r="O20"/>
  <c r="O37" s="1"/>
  <c r="AE23"/>
  <c r="BO10"/>
  <c r="BS5"/>
  <c r="BW22"/>
  <c r="CA20"/>
  <c r="CA37" s="1"/>
  <c r="CI20"/>
  <c r="CI37" s="1"/>
  <c r="CQ4"/>
  <c r="CQ22"/>
  <c r="CY8"/>
  <c r="DC5"/>
  <c r="DK5"/>
  <c r="DW20"/>
  <c r="EM7"/>
  <c r="EU10"/>
  <c r="C5"/>
  <c r="O7"/>
  <c r="AI7"/>
  <c r="AU4"/>
  <c r="AE22"/>
  <c r="AQ20"/>
  <c r="AQ37" s="1"/>
  <c r="BG23"/>
  <c r="BK11"/>
  <c r="BO9"/>
  <c r="BS4"/>
  <c r="BW7"/>
  <c r="BW21"/>
  <c r="CE5"/>
  <c r="CI9"/>
  <c r="CY7"/>
  <c r="DG6"/>
  <c r="DK4"/>
  <c r="EM6"/>
  <c r="FG4"/>
  <c r="C7"/>
  <c r="C4"/>
  <c r="K4"/>
  <c r="O6"/>
  <c r="AA4"/>
  <c r="AI6"/>
  <c r="AQ7"/>
  <c r="AU11"/>
  <c r="G20"/>
  <c r="G37" s="1"/>
  <c r="AA24"/>
  <c r="AE21"/>
  <c r="AM24"/>
  <c r="BG22"/>
  <c r="BO8"/>
  <c r="BO16"/>
  <c r="BW20"/>
  <c r="CI8"/>
  <c r="CQ20"/>
  <c r="CY6"/>
  <c r="DG5"/>
  <c r="DO5"/>
  <c r="EM5"/>
  <c r="EQ5"/>
  <c r="EU8"/>
  <c r="FO38" i="10"/>
  <c r="FO45" s="1"/>
  <c r="FO46" s="1"/>
  <c r="FK38" i="7"/>
  <c r="FK45" s="1"/>
  <c r="FK46" s="1"/>
  <c r="FK38" i="1"/>
  <c r="FK45" s="1"/>
  <c r="FK46" s="1"/>
  <c r="FC38"/>
  <c r="FC45" s="1"/>
  <c r="FC46" s="1"/>
  <c r="EY38" i="7"/>
  <c r="EY45" s="1"/>
  <c r="EY46" s="1"/>
  <c r="EU38" i="10"/>
  <c r="EU45" s="1"/>
  <c r="EU46" s="1"/>
  <c r="EQ38" i="1"/>
  <c r="EQ45" s="1"/>
  <c r="EQ46" s="1"/>
  <c r="W38" i="14"/>
  <c r="H38"/>
  <c r="G38"/>
  <c r="V38"/>
  <c r="Z38"/>
  <c r="Y38"/>
  <c r="EM38" i="1"/>
  <c r="EM45" s="1"/>
  <c r="EM46" s="1"/>
  <c r="R38" i="14"/>
  <c r="Q38"/>
  <c r="G37"/>
  <c r="EA38" i="10"/>
  <c r="EA45" s="1"/>
  <c r="EA46" s="1"/>
  <c r="EA38" i="7"/>
  <c r="EA45" s="1"/>
  <c r="EA46" s="1"/>
  <c r="DW38" i="1"/>
  <c r="DW45" s="1"/>
  <c r="DW46" s="1"/>
  <c r="R37" i="14"/>
  <c r="Q37"/>
  <c r="H32" i="11"/>
  <c r="H33" s="1"/>
  <c r="H34" s="1"/>
  <c r="H35" s="1"/>
  <c r="H36" s="1"/>
  <c r="H37" s="1"/>
  <c r="H38" s="1"/>
  <c r="H39" s="1"/>
  <c r="H40" s="1"/>
  <c r="H41" s="1"/>
  <c r="H42" s="1"/>
  <c r="G32"/>
  <c r="G33" s="1"/>
  <c r="G34" s="1"/>
  <c r="G35" s="1"/>
  <c r="G36" s="1"/>
  <c r="G37" s="1"/>
  <c r="G38" s="1"/>
  <c r="G39" s="1"/>
  <c r="G40" s="1"/>
  <c r="G41" s="1"/>
  <c r="G42" s="1"/>
  <c r="DO38" i="7"/>
  <c r="DO45" s="1"/>
  <c r="DO46" s="1"/>
  <c r="DK38" i="1"/>
  <c r="DK45" s="1"/>
  <c r="DK46" s="1"/>
  <c r="DG38"/>
  <c r="DG45" s="1"/>
  <c r="DG46" s="1"/>
  <c r="DC38" i="10"/>
  <c r="DC45" s="1"/>
  <c r="DC46" s="1"/>
  <c r="DC38" i="7"/>
  <c r="DC45" s="1"/>
  <c r="DC46" s="1"/>
  <c r="CY38"/>
  <c r="CY45" s="1"/>
  <c r="CY46" s="1"/>
  <c r="CY38" i="1"/>
  <c r="CY45" s="1"/>
  <c r="CY46" s="1"/>
  <c r="CU38" i="7"/>
  <c r="CU45" s="1"/>
  <c r="CU46" s="1"/>
  <c r="B94" i="11"/>
  <c r="CQ38" i="1"/>
  <c r="CQ45" s="1"/>
  <c r="CQ46" s="1"/>
  <c r="CI38"/>
  <c r="CI45" s="1"/>
  <c r="CI46" s="1"/>
  <c r="C72" i="14"/>
  <c r="M94" i="11"/>
  <c r="L94"/>
  <c r="C94"/>
  <c r="CE38" i="7"/>
  <c r="CE45" s="1"/>
  <c r="CE46" s="1"/>
  <c r="CA38" i="10"/>
  <c r="CA45" s="1"/>
  <c r="CA46" s="1"/>
  <c r="CA38" i="7"/>
  <c r="CA45" s="1"/>
  <c r="CA46" s="1"/>
  <c r="G38" i="10"/>
  <c r="G45" s="1"/>
  <c r="G46" s="1"/>
  <c r="AA38"/>
  <c r="AA45" s="1"/>
  <c r="AA46" s="1"/>
  <c r="AQ38"/>
  <c r="AQ45" s="1"/>
  <c r="AQ46" s="1"/>
  <c r="AU38"/>
  <c r="AU45" s="1"/>
  <c r="AU46" s="1"/>
  <c r="B55"/>
  <c r="CA38" i="1"/>
  <c r="CA45" s="1"/>
  <c r="CA46" s="1"/>
  <c r="BW38"/>
  <c r="BW45" s="1"/>
  <c r="BW46" s="1"/>
  <c r="BS38" i="7"/>
  <c r="BS45" s="1"/>
  <c r="BS46" s="1"/>
  <c r="BS38" i="1"/>
  <c r="BS45" s="1"/>
  <c r="BS46" s="1"/>
  <c r="B55"/>
  <c r="BK38"/>
  <c r="BK45" s="1"/>
  <c r="BK46" s="1"/>
  <c r="AQ38"/>
  <c r="AQ45" s="1"/>
  <c r="AQ46" s="1"/>
  <c r="AM45" i="7"/>
  <c r="B55"/>
  <c r="K45"/>
  <c r="G45"/>
  <c r="C38"/>
  <c r="C45" s="1"/>
  <c r="B54"/>
  <c r="BG45" i="1"/>
  <c r="BG46" s="1"/>
  <c r="BC45"/>
  <c r="BC46" s="1"/>
  <c r="AY45"/>
  <c r="AY46" s="1"/>
  <c r="AU45"/>
  <c r="AU46" s="1"/>
  <c r="AM45"/>
  <c r="AM46" s="1"/>
  <c r="W45"/>
  <c r="W46" s="1"/>
  <c r="C45"/>
  <c r="C46" s="1"/>
  <c r="AI45"/>
  <c r="AI46" s="1"/>
  <c r="AE45"/>
  <c r="AE46" s="1"/>
  <c r="AA45"/>
  <c r="AA46" s="1"/>
  <c r="K45"/>
  <c r="K46" s="1"/>
  <c r="G45"/>
  <c r="G46" s="1"/>
  <c r="O45"/>
  <c r="O46" s="1"/>
  <c r="CJ6" i="23" l="1"/>
  <c r="EB5"/>
  <c r="CL6"/>
  <c r="ED5"/>
  <c r="CM6"/>
  <c r="EE5"/>
  <c r="CI6"/>
  <c r="EA5"/>
  <c r="CH6"/>
  <c r="DZ5"/>
  <c r="CN6"/>
  <c r="EF5"/>
  <c r="CG6"/>
  <c r="DY5"/>
  <c r="CK6"/>
  <c r="EC5"/>
  <c r="CO6"/>
  <c r="EG5"/>
  <c r="BN6" i="17"/>
  <c r="DF5"/>
  <c r="CJ6"/>
  <c r="EB5"/>
  <c r="BV6"/>
  <c r="DN5"/>
  <c r="BX5"/>
  <c r="DP5" s="1"/>
  <c r="DB5"/>
  <c r="CN6"/>
  <c r="EF5"/>
  <c r="BU6"/>
  <c r="DM5"/>
  <c r="CC6"/>
  <c r="DU5"/>
  <c r="CK6"/>
  <c r="EC5"/>
  <c r="CB6"/>
  <c r="DT5"/>
  <c r="CO6"/>
  <c r="EG5"/>
  <c r="BH6"/>
  <c r="CZ5"/>
  <c r="BQ5"/>
  <c r="DI5" s="1"/>
  <c r="CU5"/>
  <c r="CF5"/>
  <c r="DX5" s="1"/>
  <c r="BJ6"/>
  <c r="BR6"/>
  <c r="DJ6" s="1"/>
  <c r="BT6"/>
  <c r="DL6" s="1"/>
  <c r="BC6"/>
  <c r="CU6" s="1"/>
  <c r="CL6"/>
  <c r="ED6" s="1"/>
  <c r="BG6"/>
  <c r="CY6" s="1"/>
  <c r="BL6"/>
  <c r="DD6" s="1"/>
  <c r="BY6"/>
  <c r="DQ6" s="1"/>
  <c r="CA6"/>
  <c r="DS6" s="1"/>
  <c r="CI6"/>
  <c r="EA6" s="1"/>
  <c r="BO6"/>
  <c r="DG6" s="1"/>
  <c r="BE6"/>
  <c r="CW6" s="1"/>
  <c r="BS6"/>
  <c r="DK6" s="1"/>
  <c r="BK6"/>
  <c r="DC6" s="1"/>
  <c r="CM6"/>
  <c r="EE6" s="1"/>
  <c r="BZ6"/>
  <c r="DR6" s="1"/>
  <c r="CH6"/>
  <c r="DZ6" s="1"/>
  <c r="BM6"/>
  <c r="DE6" s="1"/>
  <c r="BD6"/>
  <c r="CV6" s="1"/>
  <c r="BF6"/>
  <c r="CX6" s="1"/>
  <c r="CG6"/>
  <c r="DY6" s="1"/>
  <c r="CF6" i="23"/>
  <c r="BC7"/>
  <c r="BQ6"/>
  <c r="BJ6"/>
  <c r="BX5"/>
  <c r="HO36" i="6"/>
  <c r="HO38" s="1"/>
  <c r="HO45" s="1"/>
  <c r="HO46" s="1"/>
  <c r="DS36"/>
  <c r="DS38" s="1"/>
  <c r="DS45" s="1"/>
  <c r="DS46" s="1"/>
  <c r="GE36"/>
  <c r="GI37"/>
  <c r="GQ36"/>
  <c r="GA37"/>
  <c r="FW39"/>
  <c r="FW49" s="1"/>
  <c r="FW50" s="1"/>
  <c r="GY39"/>
  <c r="GY49" s="1"/>
  <c r="GY50" s="1"/>
  <c r="GI39"/>
  <c r="GI49" s="1"/>
  <c r="GI50" s="1"/>
  <c r="HG36"/>
  <c r="HK39"/>
  <c r="HK49" s="1"/>
  <c r="HK50" s="1"/>
  <c r="GE37"/>
  <c r="GA36"/>
  <c r="HK37"/>
  <c r="GY36"/>
  <c r="GY38" s="1"/>
  <c r="GY45" s="1"/>
  <c r="GY46" s="1"/>
  <c r="HK36"/>
  <c r="HO39"/>
  <c r="HO49" s="1"/>
  <c r="HO50" s="1"/>
  <c r="FW37"/>
  <c r="FW38" s="1"/>
  <c r="FW45" s="1"/>
  <c r="FW46" s="1"/>
  <c r="GQ39"/>
  <c r="GQ49" s="1"/>
  <c r="GQ50" s="1"/>
  <c r="GQ37"/>
  <c r="GI36"/>
  <c r="GU39"/>
  <c r="GU49" s="1"/>
  <c r="GU50" s="1"/>
  <c r="HG39"/>
  <c r="HG49" s="1"/>
  <c r="HG50" s="1"/>
  <c r="GM39"/>
  <c r="GM49" s="1"/>
  <c r="GM50" s="1"/>
  <c r="GM36"/>
  <c r="GM38" s="1"/>
  <c r="GM45" s="1"/>
  <c r="GM46" s="1"/>
  <c r="HG37"/>
  <c r="GU36"/>
  <c r="GU38" s="1"/>
  <c r="GU45" s="1"/>
  <c r="GU46" s="1"/>
  <c r="HC39"/>
  <c r="HC49" s="1"/>
  <c r="HC50" s="1"/>
  <c r="HC36"/>
  <c r="HC38" s="1"/>
  <c r="HC45" s="1"/>
  <c r="HC46" s="1"/>
  <c r="GA39"/>
  <c r="GA49" s="1"/>
  <c r="GA50" s="1"/>
  <c r="GE39"/>
  <c r="GE49" s="1"/>
  <c r="GE50" s="1"/>
  <c r="EA37"/>
  <c r="EA38" s="1"/>
  <c r="EA45" s="1"/>
  <c r="EA46" s="1"/>
  <c r="G43" i="11"/>
  <c r="G44" s="1"/>
  <c r="H43"/>
  <c r="H44" s="1"/>
  <c r="AA36" i="6"/>
  <c r="FC37"/>
  <c r="EA39"/>
  <c r="EA49" s="1"/>
  <c r="EA50" s="1"/>
  <c r="FG37"/>
  <c r="FK37"/>
  <c r="CU36"/>
  <c r="CU38" s="1"/>
  <c r="CU45" s="1"/>
  <c r="CU46" s="1"/>
  <c r="AQ39"/>
  <c r="AQ49" s="1"/>
  <c r="AQ50" s="1"/>
  <c r="DG37"/>
  <c r="G36"/>
  <c r="G38" s="1"/>
  <c r="G45" s="1"/>
  <c r="G46" s="1"/>
  <c r="EE37"/>
  <c r="EE38" s="1"/>
  <c r="EE45" s="1"/>
  <c r="EE46" s="1"/>
  <c r="AE36"/>
  <c r="CY37"/>
  <c r="FC39"/>
  <c r="FC49" s="1"/>
  <c r="FC50" s="1"/>
  <c r="EM37"/>
  <c r="BC36"/>
  <c r="DW36"/>
  <c r="CE37"/>
  <c r="CQ36"/>
  <c r="CM36"/>
  <c r="CM38" s="1"/>
  <c r="CM45" s="1"/>
  <c r="CM46" s="1"/>
  <c r="EI36"/>
  <c r="EI38" s="1"/>
  <c r="EI45" s="1"/>
  <c r="EI46" s="1"/>
  <c r="BG36"/>
  <c r="W36"/>
  <c r="W38" s="1"/>
  <c r="W45" s="1"/>
  <c r="W46" s="1"/>
  <c r="DC36"/>
  <c r="DC38" s="1"/>
  <c r="DC45" s="1"/>
  <c r="DC46" s="1"/>
  <c r="CU39"/>
  <c r="CU49" s="1"/>
  <c r="CU50" s="1"/>
  <c r="AI39"/>
  <c r="AI49" s="1"/>
  <c r="AI50" s="1"/>
  <c r="BS39"/>
  <c r="BS49" s="1"/>
  <c r="BS50" s="1"/>
  <c r="DK39"/>
  <c r="DK49" s="1"/>
  <c r="DK50" s="1"/>
  <c r="CA36"/>
  <c r="CA38" s="1"/>
  <c r="CA45" s="1"/>
  <c r="CA46" s="1"/>
  <c r="AQ36"/>
  <c r="AQ38" s="1"/>
  <c r="AQ45" s="1"/>
  <c r="AQ46" s="1"/>
  <c r="EE39"/>
  <c r="EE49" s="1"/>
  <c r="EE50" s="1"/>
  <c r="EY39"/>
  <c r="EY49" s="1"/>
  <c r="EY50" s="1"/>
  <c r="AE39"/>
  <c r="AE49" s="1"/>
  <c r="AE50" s="1"/>
  <c r="C37"/>
  <c r="DK37"/>
  <c r="FO39"/>
  <c r="FO49" s="1"/>
  <c r="FO50" s="1"/>
  <c r="AM39"/>
  <c r="AM49" s="1"/>
  <c r="AM50" s="1"/>
  <c r="AI37"/>
  <c r="AY39"/>
  <c r="AY49" s="1"/>
  <c r="AY50" s="1"/>
  <c r="DG39"/>
  <c r="DG49" s="1"/>
  <c r="DG50" s="1"/>
  <c r="CY36"/>
  <c r="CE36"/>
  <c r="CE38" s="1"/>
  <c r="CE45" s="1"/>
  <c r="CE46" s="1"/>
  <c r="EM39"/>
  <c r="EM49" s="1"/>
  <c r="EM50" s="1"/>
  <c r="BC39"/>
  <c r="BC49" s="1"/>
  <c r="BC50" s="1"/>
  <c r="FC36"/>
  <c r="FG39"/>
  <c r="FG49" s="1"/>
  <c r="FG50" s="1"/>
  <c r="DS39"/>
  <c r="DS49" s="1"/>
  <c r="DS50" s="1"/>
  <c r="W39"/>
  <c r="W49" s="1"/>
  <c r="W50" s="1"/>
  <c r="EQ39"/>
  <c r="EQ49" s="1"/>
  <c r="EQ50" s="1"/>
  <c r="CA39"/>
  <c r="CA49" s="1"/>
  <c r="CA50" s="1"/>
  <c r="EI39"/>
  <c r="EI49" s="1"/>
  <c r="EI50" s="1"/>
  <c r="FK39"/>
  <c r="FK49" s="1"/>
  <c r="FK50" s="1"/>
  <c r="CI36"/>
  <c r="CI38" s="1"/>
  <c r="CI45" s="1"/>
  <c r="CI46" s="1"/>
  <c r="CM39"/>
  <c r="CM49" s="1"/>
  <c r="CM50" s="1"/>
  <c r="AY36"/>
  <c r="AY38" s="1"/>
  <c r="AY45" s="1"/>
  <c r="AY46" s="1"/>
  <c r="DC39"/>
  <c r="DC49" s="1"/>
  <c r="DC50" s="1"/>
  <c r="G39"/>
  <c r="G49" s="1"/>
  <c r="G50" s="1"/>
  <c r="BW39"/>
  <c r="BW49" s="1"/>
  <c r="BW50" s="1"/>
  <c r="AM36"/>
  <c r="C39"/>
  <c r="C49" s="1"/>
  <c r="C50" s="1"/>
  <c r="AU39"/>
  <c r="AU49" s="1"/>
  <c r="AU50" s="1"/>
  <c r="BO39"/>
  <c r="BO49" s="1"/>
  <c r="BO50" s="1"/>
  <c r="CQ39"/>
  <c r="CQ49" s="1"/>
  <c r="CQ50" s="1"/>
  <c r="AM37"/>
  <c r="BK37"/>
  <c r="BG39"/>
  <c r="BG49" s="1"/>
  <c r="BG50" s="1"/>
  <c r="BK36"/>
  <c r="DW39"/>
  <c r="DW49" s="1"/>
  <c r="DW50" s="1"/>
  <c r="AI36"/>
  <c r="CY39"/>
  <c r="CY49" s="1"/>
  <c r="CY50" s="1"/>
  <c r="BK39"/>
  <c r="BK49" s="1"/>
  <c r="BK50" s="1"/>
  <c r="CE39"/>
  <c r="CE49" s="1"/>
  <c r="CE50" s="1"/>
  <c r="AE37"/>
  <c r="DK36"/>
  <c r="BO36"/>
  <c r="BO38" s="1"/>
  <c r="BO45" s="1"/>
  <c r="BO46" s="1"/>
  <c r="EQ36"/>
  <c r="EQ38" s="1"/>
  <c r="EQ45" s="1"/>
  <c r="EQ46" s="1"/>
  <c r="FK36"/>
  <c r="FO36"/>
  <c r="FO38" s="1"/>
  <c r="FO45" s="1"/>
  <c r="FO46" s="1"/>
  <c r="AU36"/>
  <c r="AU38" s="1"/>
  <c r="AU45" s="1"/>
  <c r="AU46" s="1"/>
  <c r="BW37"/>
  <c r="EM36"/>
  <c r="FG36"/>
  <c r="DO36"/>
  <c r="DO38" s="1"/>
  <c r="DO45" s="1"/>
  <c r="DO46" s="1"/>
  <c r="DG36"/>
  <c r="EU39"/>
  <c r="EU49" s="1"/>
  <c r="EU50" s="1"/>
  <c r="BS36"/>
  <c r="K39"/>
  <c r="K49" s="1"/>
  <c r="K50" s="1"/>
  <c r="CI39"/>
  <c r="CI49" s="1"/>
  <c r="CI50" s="1"/>
  <c r="AA37"/>
  <c r="BC37"/>
  <c r="EY36"/>
  <c r="EY38" s="1"/>
  <c r="EY45" s="1"/>
  <c r="EY46" s="1"/>
  <c r="BW36"/>
  <c r="O39"/>
  <c r="O49" s="1"/>
  <c r="O50" s="1"/>
  <c r="CQ37"/>
  <c r="BS37"/>
  <c r="C36"/>
  <c r="DO39"/>
  <c r="DO49" s="1"/>
  <c r="DO50" s="1"/>
  <c r="DW37"/>
  <c r="O36"/>
  <c r="O38" s="1"/>
  <c r="O45" s="1"/>
  <c r="O46" s="1"/>
  <c r="AA39"/>
  <c r="AA49" s="1"/>
  <c r="AA50" s="1"/>
  <c r="EU36"/>
  <c r="EU38" s="1"/>
  <c r="EU45" s="1"/>
  <c r="EU46" s="1"/>
  <c r="K36"/>
  <c r="K38" s="1"/>
  <c r="K45" s="1"/>
  <c r="K46" s="1"/>
  <c r="BG37"/>
  <c r="B54" i="10"/>
  <c r="B54" i="1"/>
  <c r="CJ7" i="23" l="1"/>
  <c r="EB6"/>
  <c r="CI7"/>
  <c r="EA6"/>
  <c r="CG7"/>
  <c r="DY6"/>
  <c r="CL7"/>
  <c r="ED6"/>
  <c r="CH7"/>
  <c r="DZ6"/>
  <c r="CO7"/>
  <c r="EG6"/>
  <c r="CK7"/>
  <c r="EC6"/>
  <c r="CN7"/>
  <c r="EF6"/>
  <c r="CM7"/>
  <c r="EE6"/>
  <c r="BJ7" i="17"/>
  <c r="DB7" s="1"/>
  <c r="DB6"/>
  <c r="BU7"/>
  <c r="DM6"/>
  <c r="CJ7"/>
  <c r="EB6"/>
  <c r="CB7"/>
  <c r="DT6"/>
  <c r="CO7"/>
  <c r="EG6"/>
  <c r="BH7"/>
  <c r="CZ6"/>
  <c r="CC7"/>
  <c r="DU6"/>
  <c r="BV7"/>
  <c r="DN6"/>
  <c r="CN7"/>
  <c r="EF6"/>
  <c r="BN7"/>
  <c r="DF6"/>
  <c r="CK7"/>
  <c r="EC6"/>
  <c r="BX6"/>
  <c r="DP6" s="1"/>
  <c r="BD7"/>
  <c r="CV7" s="1"/>
  <c r="BK7"/>
  <c r="DC7" s="1"/>
  <c r="CA7"/>
  <c r="DS7" s="1"/>
  <c r="CF6"/>
  <c r="DX6" s="1"/>
  <c r="BQ6"/>
  <c r="DI6" s="1"/>
  <c r="BC7"/>
  <c r="CU7" s="1"/>
  <c r="BF7"/>
  <c r="CX7" s="1"/>
  <c r="CI7"/>
  <c r="EA7" s="1"/>
  <c r="CL7"/>
  <c r="ED7" s="1"/>
  <c r="CG7"/>
  <c r="DY7" s="1"/>
  <c r="CM7"/>
  <c r="EE7" s="1"/>
  <c r="BG7"/>
  <c r="CY7" s="1"/>
  <c r="BZ7"/>
  <c r="DR7" s="1"/>
  <c r="BO7"/>
  <c r="DG7" s="1"/>
  <c r="BL7"/>
  <c r="DD7" s="1"/>
  <c r="BE7"/>
  <c r="CW7" s="1"/>
  <c r="CH7"/>
  <c r="DZ7" s="1"/>
  <c r="BY7"/>
  <c r="DQ7" s="1"/>
  <c r="BR7"/>
  <c r="DJ7" s="1"/>
  <c r="BM7"/>
  <c r="DE7" s="1"/>
  <c r="BS7"/>
  <c r="DK7" s="1"/>
  <c r="BT7"/>
  <c r="DL7" s="1"/>
  <c r="BJ7" i="23"/>
  <c r="BX6"/>
  <c r="BQ7"/>
  <c r="CF7"/>
  <c r="BC8"/>
  <c r="GE38" i="6"/>
  <c r="GE45" s="1"/>
  <c r="GE46" s="1"/>
  <c r="GI38"/>
  <c r="GI45" s="1"/>
  <c r="GI46" s="1"/>
  <c r="GQ38"/>
  <c r="GQ45" s="1"/>
  <c r="GQ46" s="1"/>
  <c r="GA38"/>
  <c r="GA45" s="1"/>
  <c r="GA46" s="1"/>
  <c r="HK38"/>
  <c r="HK45" s="1"/>
  <c r="HK46" s="1"/>
  <c r="FG38"/>
  <c r="FG45" s="1"/>
  <c r="FG46" s="1"/>
  <c r="HG38"/>
  <c r="HG45" s="1"/>
  <c r="HG46" s="1"/>
  <c r="BX7" i="17"/>
  <c r="DP7" s="1"/>
  <c r="H60" i="11"/>
  <c r="DW38" i="6"/>
  <c r="DW45" s="1"/>
  <c r="DW46" s="1"/>
  <c r="AA38"/>
  <c r="AA45" s="1"/>
  <c r="AA46" s="1"/>
  <c r="AE38"/>
  <c r="AE45" s="1"/>
  <c r="AE46" s="1"/>
  <c r="DG38"/>
  <c r="DG45" s="1"/>
  <c r="DG46" s="1"/>
  <c r="FK38"/>
  <c r="FK45" s="1"/>
  <c r="FK46" s="1"/>
  <c r="FC38"/>
  <c r="FC45" s="1"/>
  <c r="FC46" s="1"/>
  <c r="CY38"/>
  <c r="CY45" s="1"/>
  <c r="CY46" s="1"/>
  <c r="C38"/>
  <c r="C45" s="1"/>
  <c r="C46" s="1"/>
  <c r="EM38"/>
  <c r="EM45" s="1"/>
  <c r="EM46" s="1"/>
  <c r="BC38"/>
  <c r="BC45" s="1"/>
  <c r="BC46" s="1"/>
  <c r="AI38"/>
  <c r="AI45" s="1"/>
  <c r="AI46" s="1"/>
  <c r="CQ38"/>
  <c r="CQ45" s="1"/>
  <c r="CQ46" s="1"/>
  <c r="DK38"/>
  <c r="DK45" s="1"/>
  <c r="DK46" s="1"/>
  <c r="BK38"/>
  <c r="BK45" s="1"/>
  <c r="BK46" s="1"/>
  <c r="AM38"/>
  <c r="AM45" s="1"/>
  <c r="AM46" s="1"/>
  <c r="B59"/>
  <c r="BW38"/>
  <c r="BW45" s="1"/>
  <c r="BW46" s="1"/>
  <c r="BS38"/>
  <c r="BS45" s="1"/>
  <c r="BS46" s="1"/>
  <c r="C59"/>
  <c r="C57"/>
  <c r="BG38"/>
  <c r="BG45" s="1"/>
  <c r="BG46" s="1"/>
  <c r="B56"/>
  <c r="C56"/>
  <c r="B57"/>
  <c r="CK8" i="23" l="1"/>
  <c r="EC7"/>
  <c r="CM8"/>
  <c r="EE7"/>
  <c r="CH8"/>
  <c r="DZ7"/>
  <c r="CJ8"/>
  <c r="EB7"/>
  <c r="CG8"/>
  <c r="DY7"/>
  <c r="CN8"/>
  <c r="EF7"/>
  <c r="CL8"/>
  <c r="ED7"/>
  <c r="CO8"/>
  <c r="EG7"/>
  <c r="CI8"/>
  <c r="EA7"/>
  <c r="BU8" i="17"/>
  <c r="DM7"/>
  <c r="BH8"/>
  <c r="CZ7"/>
  <c r="EC7"/>
  <c r="CK8"/>
  <c r="DU7"/>
  <c r="CC8"/>
  <c r="EB7"/>
  <c r="CJ8"/>
  <c r="CN8"/>
  <c r="EF7"/>
  <c r="BN8"/>
  <c r="DF7"/>
  <c r="EG7"/>
  <c r="CO8"/>
  <c r="BV8"/>
  <c r="DN7"/>
  <c r="CB8"/>
  <c r="DT7"/>
  <c r="BJ8"/>
  <c r="DB8" s="1"/>
  <c r="BG8"/>
  <c r="CY8" s="1"/>
  <c r="BZ8"/>
  <c r="DR8" s="1"/>
  <c r="BR8"/>
  <c r="DJ8" s="1"/>
  <c r="BO8"/>
  <c r="DG8" s="1"/>
  <c r="BM8"/>
  <c r="DE8" s="1"/>
  <c r="BL8"/>
  <c r="DD8" s="1"/>
  <c r="CI8"/>
  <c r="BD8"/>
  <c r="CV8" s="1"/>
  <c r="CF7"/>
  <c r="DX7" s="1"/>
  <c r="BQ7"/>
  <c r="DI7" s="1"/>
  <c r="BC8"/>
  <c r="CU8" s="1"/>
  <c r="BF8"/>
  <c r="CX8" s="1"/>
  <c r="BS8"/>
  <c r="DK8" s="1"/>
  <c r="BE8"/>
  <c r="CW8" s="1"/>
  <c r="CL8"/>
  <c r="BK8"/>
  <c r="DC8" s="1"/>
  <c r="BT8"/>
  <c r="DL8" s="1"/>
  <c r="CH8"/>
  <c r="CG8"/>
  <c r="CA8"/>
  <c r="DS8" s="1"/>
  <c r="BY8"/>
  <c r="DQ8" s="1"/>
  <c r="CM8"/>
  <c r="EE8" s="1"/>
  <c r="BJ8" i="23"/>
  <c r="BX7"/>
  <c r="BC9"/>
  <c r="BQ8"/>
  <c r="CF8"/>
  <c r="BJ9" i="17"/>
  <c r="DB9" s="1"/>
  <c r="BX8"/>
  <c r="DP8" s="1"/>
  <c r="B58" i="6"/>
  <c r="B61" s="1"/>
  <c r="C58"/>
  <c r="C61" s="1"/>
  <c r="CJ9" i="23" l="1"/>
  <c r="EB8"/>
  <c r="CG9"/>
  <c r="DY8"/>
  <c r="CM9"/>
  <c r="EE8"/>
  <c r="CL9"/>
  <c r="ED8"/>
  <c r="CO9"/>
  <c r="EG8"/>
  <c r="CN9"/>
  <c r="EF8"/>
  <c r="CH9"/>
  <c r="DZ8"/>
  <c r="CK9"/>
  <c r="EC8"/>
  <c r="CI9"/>
  <c r="EA8"/>
  <c r="CO9" i="17"/>
  <c r="EG8"/>
  <c r="DN8"/>
  <c r="BV9"/>
  <c r="DM8"/>
  <c r="BU9"/>
  <c r="CH9"/>
  <c r="DZ8"/>
  <c r="CJ9"/>
  <c r="EB8"/>
  <c r="BN9"/>
  <c r="DF8"/>
  <c r="CL9"/>
  <c r="ED8"/>
  <c r="DU8"/>
  <c r="CC9"/>
  <c r="CG9"/>
  <c r="DY8"/>
  <c r="DT8"/>
  <c r="CB9"/>
  <c r="EF8"/>
  <c r="CN9"/>
  <c r="BH9"/>
  <c r="CZ8"/>
  <c r="CI9"/>
  <c r="EA8"/>
  <c r="CK9"/>
  <c r="EC8"/>
  <c r="CF8"/>
  <c r="DX8" s="1"/>
  <c r="BQ8"/>
  <c r="DI8" s="1"/>
  <c r="BC9"/>
  <c r="CU9" s="1"/>
  <c r="BM9"/>
  <c r="DE9" s="1"/>
  <c r="BF9"/>
  <c r="CX9" s="1"/>
  <c r="BL9"/>
  <c r="DD9" s="1"/>
  <c r="BS9"/>
  <c r="DK9" s="1"/>
  <c r="BG9"/>
  <c r="CY9" s="1"/>
  <c r="BT9"/>
  <c r="DL9" s="1"/>
  <c r="BE9"/>
  <c r="CW9" s="1"/>
  <c r="CA9"/>
  <c r="DS9" s="1"/>
  <c r="BD9"/>
  <c r="CV9" s="1"/>
  <c r="BZ9"/>
  <c r="DR9" s="1"/>
  <c r="BY9"/>
  <c r="DQ9" s="1"/>
  <c r="BR9"/>
  <c r="DJ9" s="1"/>
  <c r="BK9"/>
  <c r="DC9" s="1"/>
  <c r="BO9"/>
  <c r="DG9" s="1"/>
  <c r="CM9"/>
  <c r="EE9" s="1"/>
  <c r="BX8" i="23"/>
  <c r="BJ9"/>
  <c r="CF9"/>
  <c r="BC10"/>
  <c r="BQ9"/>
  <c r="BJ10" i="17"/>
  <c r="DB10" s="1"/>
  <c r="BX9"/>
  <c r="DP9" s="1"/>
  <c r="CI10" i="23" l="1"/>
  <c r="EA9"/>
  <c r="CG10"/>
  <c r="DY9"/>
  <c r="CO10"/>
  <c r="EG9"/>
  <c r="CH10"/>
  <c r="DZ9"/>
  <c r="CM10"/>
  <c r="EE9"/>
  <c r="CJ10"/>
  <c r="EB9"/>
  <c r="CN10"/>
  <c r="EF9"/>
  <c r="CK10"/>
  <c r="EC9"/>
  <c r="CL10"/>
  <c r="ED9"/>
  <c r="CI10" i="17"/>
  <c r="EA9"/>
  <c r="CG10"/>
  <c r="DY9"/>
  <c r="CO10"/>
  <c r="EG9"/>
  <c r="CK10"/>
  <c r="EC9"/>
  <c r="BN10"/>
  <c r="DF9"/>
  <c r="CJ10"/>
  <c r="EB9"/>
  <c r="CL10"/>
  <c r="ED9"/>
  <c r="DT9"/>
  <c r="CB10"/>
  <c r="EF9"/>
  <c r="CN10"/>
  <c r="DM9"/>
  <c r="BU10"/>
  <c r="DN9"/>
  <c r="BV10"/>
  <c r="BH10"/>
  <c r="CZ9"/>
  <c r="CH10"/>
  <c r="DZ9"/>
  <c r="DU9"/>
  <c r="CC10"/>
  <c r="BM10"/>
  <c r="DE10" s="1"/>
  <c r="BK10"/>
  <c r="DC10" s="1"/>
  <c r="BF10"/>
  <c r="CX10" s="1"/>
  <c r="BO10"/>
  <c r="DG10" s="1"/>
  <c r="BL10"/>
  <c r="DD10" s="1"/>
  <c r="BR10"/>
  <c r="DJ10" s="1"/>
  <c r="BE10"/>
  <c r="CW10" s="1"/>
  <c r="CA10"/>
  <c r="DS10" s="1"/>
  <c r="BS10"/>
  <c r="DK10" s="1"/>
  <c r="CM10"/>
  <c r="EE10" s="1"/>
  <c r="BD10"/>
  <c r="CV10" s="1"/>
  <c r="BG10"/>
  <c r="CY10" s="1"/>
  <c r="BZ10"/>
  <c r="DR10" s="1"/>
  <c r="BY10"/>
  <c r="DQ10" s="1"/>
  <c r="BT10"/>
  <c r="DL10" s="1"/>
  <c r="CF9"/>
  <c r="DX9" s="1"/>
  <c r="BQ9"/>
  <c r="DI9" s="1"/>
  <c r="BC10"/>
  <c r="CU10" s="1"/>
  <c r="BJ10" i="23"/>
  <c r="BX9"/>
  <c r="CF10"/>
  <c r="BC11"/>
  <c r="BQ10"/>
  <c r="BJ11" i="17"/>
  <c r="DB11" s="1"/>
  <c r="BX10"/>
  <c r="DP10" s="1"/>
  <c r="CK11" i="23" l="1"/>
  <c r="EC10"/>
  <c r="CI11"/>
  <c r="EA10"/>
  <c r="CM11"/>
  <c r="EE10"/>
  <c r="CN11"/>
  <c r="EF10"/>
  <c r="CO11"/>
  <c r="EG10"/>
  <c r="CH11"/>
  <c r="DZ10"/>
  <c r="CL11"/>
  <c r="ED10"/>
  <c r="CJ11"/>
  <c r="EB10"/>
  <c r="CG11"/>
  <c r="DY10"/>
  <c r="BH11" i="17"/>
  <c r="CZ10"/>
  <c r="CH11"/>
  <c r="DZ10"/>
  <c r="BN11"/>
  <c r="DF10"/>
  <c r="CI11"/>
  <c r="EA10"/>
  <c r="EF10"/>
  <c r="CN11"/>
  <c r="CK11"/>
  <c r="EC10"/>
  <c r="CL11"/>
  <c r="ED10"/>
  <c r="CO11"/>
  <c r="EG10"/>
  <c r="CJ11"/>
  <c r="EB10"/>
  <c r="CG11"/>
  <c r="DY10"/>
  <c r="DU10"/>
  <c r="CC11"/>
  <c r="DM10"/>
  <c r="BU11"/>
  <c r="DN10"/>
  <c r="BV11"/>
  <c r="DT10"/>
  <c r="CB11"/>
  <c r="BS11"/>
  <c r="DK11" s="1"/>
  <c r="CM11"/>
  <c r="EE11" s="1"/>
  <c r="BG11"/>
  <c r="CY11" s="1"/>
  <c r="BO11"/>
  <c r="DG11" s="1"/>
  <c r="CF10"/>
  <c r="DX10" s="1"/>
  <c r="BQ10"/>
  <c r="DI10" s="1"/>
  <c r="BC11"/>
  <c r="CU11" s="1"/>
  <c r="BD11"/>
  <c r="CV11" s="1"/>
  <c r="BL11"/>
  <c r="DD11" s="1"/>
  <c r="BZ11"/>
  <c r="DR11" s="1"/>
  <c r="BR11"/>
  <c r="DJ11" s="1"/>
  <c r="BM11"/>
  <c r="DE11" s="1"/>
  <c r="BY11"/>
  <c r="DQ11" s="1"/>
  <c r="BT11"/>
  <c r="DL11" s="1"/>
  <c r="BE11"/>
  <c r="CW11" s="1"/>
  <c r="BK11"/>
  <c r="DC11" s="1"/>
  <c r="CA11"/>
  <c r="DS11" s="1"/>
  <c r="BF11"/>
  <c r="CX11" s="1"/>
  <c r="BJ11" i="23"/>
  <c r="BX10"/>
  <c r="BQ11"/>
  <c r="CF11"/>
  <c r="BC12"/>
  <c r="BJ12" i="17"/>
  <c r="DB12" s="1"/>
  <c r="BX11"/>
  <c r="DP11" s="1"/>
  <c r="CN12" i="23" l="1"/>
  <c r="EF11"/>
  <c r="CO12"/>
  <c r="EG11"/>
  <c r="CG12"/>
  <c r="DY11"/>
  <c r="CL12"/>
  <c r="ED11"/>
  <c r="CM12"/>
  <c r="EE11"/>
  <c r="CJ12"/>
  <c r="EB11"/>
  <c r="CK12"/>
  <c r="EC11"/>
  <c r="CH12"/>
  <c r="DZ11"/>
  <c r="CI12"/>
  <c r="EA11"/>
  <c r="BH12" i="17"/>
  <c r="CZ11"/>
  <c r="CG12"/>
  <c r="DY11"/>
  <c r="CK12"/>
  <c r="EC11"/>
  <c r="CH12"/>
  <c r="DZ11"/>
  <c r="CL12"/>
  <c r="ED11"/>
  <c r="BN12"/>
  <c r="DF11"/>
  <c r="DN11"/>
  <c r="BV12"/>
  <c r="DU11"/>
  <c r="CC12"/>
  <c r="CJ12"/>
  <c r="EB11"/>
  <c r="EF11"/>
  <c r="CN12"/>
  <c r="DT11"/>
  <c r="CB12"/>
  <c r="CO12"/>
  <c r="EG11"/>
  <c r="CI12"/>
  <c r="EA11"/>
  <c r="DM11"/>
  <c r="BU12"/>
  <c r="CA12"/>
  <c r="DS12" s="1"/>
  <c r="BM12"/>
  <c r="DE12" s="1"/>
  <c r="BS12"/>
  <c r="DK12" s="1"/>
  <c r="BR12"/>
  <c r="DJ12" s="1"/>
  <c r="BF12"/>
  <c r="CX12" s="1"/>
  <c r="BY12"/>
  <c r="DQ12" s="1"/>
  <c r="CF11"/>
  <c r="DX11" s="1"/>
  <c r="BQ11"/>
  <c r="DI11" s="1"/>
  <c r="BC12"/>
  <c r="CU12" s="1"/>
  <c r="BD12"/>
  <c r="CV12" s="1"/>
  <c r="CM12"/>
  <c r="EE12" s="1"/>
  <c r="BT12"/>
  <c r="DL12" s="1"/>
  <c r="BL12"/>
  <c r="DD12" s="1"/>
  <c r="BG12"/>
  <c r="CY12" s="1"/>
  <c r="BE12"/>
  <c r="CW12" s="1"/>
  <c r="BK12"/>
  <c r="DC12" s="1"/>
  <c r="BZ12"/>
  <c r="DR12" s="1"/>
  <c r="BO12"/>
  <c r="DG12" s="1"/>
  <c r="BJ12" i="23"/>
  <c r="BX11"/>
  <c r="BC13"/>
  <c r="BQ12"/>
  <c r="CF12"/>
  <c r="BJ13" i="17"/>
  <c r="DB13" s="1"/>
  <c r="BX12"/>
  <c r="DP12" s="1"/>
  <c r="CL13" i="23" l="1"/>
  <c r="ED12"/>
  <c r="CM13"/>
  <c r="EE12"/>
  <c r="CN13"/>
  <c r="EF12"/>
  <c r="CK13"/>
  <c r="EC12"/>
  <c r="CG13"/>
  <c r="DY12"/>
  <c r="CH13"/>
  <c r="DZ12"/>
  <c r="CI13"/>
  <c r="EA12"/>
  <c r="CJ13"/>
  <c r="EB12"/>
  <c r="CO13"/>
  <c r="EG12"/>
  <c r="CL13" i="17"/>
  <c r="ED12"/>
  <c r="CI13"/>
  <c r="EA12"/>
  <c r="BN13"/>
  <c r="DF12"/>
  <c r="CG13"/>
  <c r="DY12"/>
  <c r="DU12"/>
  <c r="CC13"/>
  <c r="BH13"/>
  <c r="CZ12"/>
  <c r="CK13"/>
  <c r="EC12"/>
  <c r="DM12"/>
  <c r="BU13"/>
  <c r="DT12"/>
  <c r="CB13"/>
  <c r="DN12"/>
  <c r="BV13"/>
  <c r="CJ13"/>
  <c r="EB12"/>
  <c r="EF12"/>
  <c r="CN13"/>
  <c r="CO13"/>
  <c r="EG12"/>
  <c r="CH13"/>
  <c r="DZ12"/>
  <c r="CM13"/>
  <c r="EE13" s="1"/>
  <c r="BF13"/>
  <c r="CX13" s="1"/>
  <c r="BO13"/>
  <c r="DG13" s="1"/>
  <c r="BY13"/>
  <c r="DQ13" s="1"/>
  <c r="BL13"/>
  <c r="DD13" s="1"/>
  <c r="BG13"/>
  <c r="CY13" s="1"/>
  <c r="CA13"/>
  <c r="DS13" s="1"/>
  <c r="BZ13"/>
  <c r="DR13" s="1"/>
  <c r="BT13"/>
  <c r="DL13" s="1"/>
  <c r="BE13"/>
  <c r="CW13" s="1"/>
  <c r="CF12"/>
  <c r="DX12" s="1"/>
  <c r="BQ12"/>
  <c r="DI12" s="1"/>
  <c r="BC13"/>
  <c r="CU13" s="1"/>
  <c r="BM13"/>
  <c r="DE13" s="1"/>
  <c r="BS13"/>
  <c r="DK13" s="1"/>
  <c r="BK13"/>
  <c r="DC13" s="1"/>
  <c r="BD13"/>
  <c r="CV13" s="1"/>
  <c r="BR13"/>
  <c r="DJ13" s="1"/>
  <c r="BX12" i="23"/>
  <c r="BJ13"/>
  <c r="CF13"/>
  <c r="BC14"/>
  <c r="BQ13"/>
  <c r="BJ14" i="17"/>
  <c r="DB14" s="1"/>
  <c r="BX13"/>
  <c r="DP13" s="1"/>
  <c r="CJ14" i="23" l="1"/>
  <c r="EB13"/>
  <c r="CL14"/>
  <c r="ED13"/>
  <c r="CK14"/>
  <c r="EC13"/>
  <c r="CO14"/>
  <c r="EG13"/>
  <c r="CI14"/>
  <c r="EA13"/>
  <c r="CN14"/>
  <c r="EF13"/>
  <c r="CG14"/>
  <c r="DY13"/>
  <c r="CH14"/>
  <c r="DZ13"/>
  <c r="CM14"/>
  <c r="EE13"/>
  <c r="DT13" i="17"/>
  <c r="CB14"/>
  <c r="DU13"/>
  <c r="CC14"/>
  <c r="CH14"/>
  <c r="DZ13"/>
  <c r="BH14"/>
  <c r="CZ13"/>
  <c r="CI14"/>
  <c r="EA13"/>
  <c r="CO14"/>
  <c r="EG13"/>
  <c r="DN13"/>
  <c r="BV14"/>
  <c r="CJ14"/>
  <c r="EB13"/>
  <c r="CK14"/>
  <c r="EC13"/>
  <c r="BN14"/>
  <c r="DF13"/>
  <c r="CL14"/>
  <c r="ED13"/>
  <c r="CG14"/>
  <c r="DY13"/>
  <c r="EF13"/>
  <c r="CN14"/>
  <c r="DM13"/>
  <c r="BU14"/>
  <c r="BR14"/>
  <c r="DJ14" s="1"/>
  <c r="BT14"/>
  <c r="DL14" s="1"/>
  <c r="CM14"/>
  <c r="EE14" s="1"/>
  <c r="BE14"/>
  <c r="CW14" s="1"/>
  <c r="BF14"/>
  <c r="CX14" s="1"/>
  <c r="BO14"/>
  <c r="DG14" s="1"/>
  <c r="BS14"/>
  <c r="DK14" s="1"/>
  <c r="BY14"/>
  <c r="DQ14" s="1"/>
  <c r="BK14"/>
  <c r="DC14" s="1"/>
  <c r="CF13"/>
  <c r="DX13" s="1"/>
  <c r="BQ13"/>
  <c r="DI13" s="1"/>
  <c r="BC14"/>
  <c r="CU14" s="1"/>
  <c r="BL14"/>
  <c r="DD14" s="1"/>
  <c r="BD14"/>
  <c r="CV14" s="1"/>
  <c r="BM14"/>
  <c r="DE14" s="1"/>
  <c r="BG14"/>
  <c r="CY14" s="1"/>
  <c r="CA14"/>
  <c r="DS14" s="1"/>
  <c r="BZ14"/>
  <c r="DR14" s="1"/>
  <c r="BJ14" i="23"/>
  <c r="BX13"/>
  <c r="CF14"/>
  <c r="BC15"/>
  <c r="BQ14"/>
  <c r="BJ15" i="17"/>
  <c r="DB15" s="1"/>
  <c r="BX14"/>
  <c r="DP14" s="1"/>
  <c r="CH15" i="23" l="1"/>
  <c r="DZ14"/>
  <c r="CM15"/>
  <c r="EE14"/>
  <c r="CJ15"/>
  <c r="EB14"/>
  <c r="CG15"/>
  <c r="DY14"/>
  <c r="CK15"/>
  <c r="EC14"/>
  <c r="CO15"/>
  <c r="EG14"/>
  <c r="CI15"/>
  <c r="EA14"/>
  <c r="CN15"/>
  <c r="EF14"/>
  <c r="CL15"/>
  <c r="ED14"/>
  <c r="EF14" i="17"/>
  <c r="CN15"/>
  <c r="DT14"/>
  <c r="CB15"/>
  <c r="CI15"/>
  <c r="EA14"/>
  <c r="BN15"/>
  <c r="DF14"/>
  <c r="CO15"/>
  <c r="EG14"/>
  <c r="DM14"/>
  <c r="BU15"/>
  <c r="DU14"/>
  <c r="CC15"/>
  <c r="CL15"/>
  <c r="ED14"/>
  <c r="CH15"/>
  <c r="DZ14"/>
  <c r="CK15"/>
  <c r="EC14"/>
  <c r="DN14"/>
  <c r="BV15"/>
  <c r="CG15"/>
  <c r="DY14"/>
  <c r="CJ15"/>
  <c r="EB14"/>
  <c r="BH15"/>
  <c r="CZ14"/>
  <c r="BE15"/>
  <c r="CW15" s="1"/>
  <c r="CF14"/>
  <c r="DX14" s="1"/>
  <c r="BC15"/>
  <c r="CU15" s="1"/>
  <c r="BQ14"/>
  <c r="DI14" s="1"/>
  <c r="BL15"/>
  <c r="DD15" s="1"/>
  <c r="BR15"/>
  <c r="DJ15" s="1"/>
  <c r="BZ15"/>
  <c r="DR15" s="1"/>
  <c r="BF15"/>
  <c r="CX15" s="1"/>
  <c r="BD15"/>
  <c r="CV15" s="1"/>
  <c r="BO15"/>
  <c r="DG15" s="1"/>
  <c r="BM15"/>
  <c r="DE15" s="1"/>
  <c r="BS15"/>
  <c r="DK15" s="1"/>
  <c r="BG15"/>
  <c r="CY15" s="1"/>
  <c r="BY15"/>
  <c r="DQ15" s="1"/>
  <c r="BT15"/>
  <c r="DL15" s="1"/>
  <c r="CA15"/>
  <c r="DS15" s="1"/>
  <c r="BK15"/>
  <c r="DC15" s="1"/>
  <c r="CM15"/>
  <c r="EE15" s="1"/>
  <c r="BJ15" i="23"/>
  <c r="BX14"/>
  <c r="BQ15"/>
  <c r="CF15"/>
  <c r="BC16"/>
  <c r="BJ16" i="17"/>
  <c r="DB16" s="1"/>
  <c r="BX15"/>
  <c r="DP15" s="1"/>
  <c r="CN16" i="23" l="1"/>
  <c r="EF15"/>
  <c r="CG16"/>
  <c r="DY15"/>
  <c r="CL16"/>
  <c r="ED15"/>
  <c r="CH16"/>
  <c r="DZ15"/>
  <c r="CI16"/>
  <c r="EA15"/>
  <c r="CJ16"/>
  <c r="EB15"/>
  <c r="CK16"/>
  <c r="EC15"/>
  <c r="CO16"/>
  <c r="EG15"/>
  <c r="CM16"/>
  <c r="EE15"/>
  <c r="CH16" i="17"/>
  <c r="DZ15"/>
  <c r="EF15"/>
  <c r="CN16"/>
  <c r="BH16"/>
  <c r="CZ15"/>
  <c r="DM15"/>
  <c r="BU16"/>
  <c r="DT15"/>
  <c r="CB16"/>
  <c r="CI16"/>
  <c r="EA15"/>
  <c r="DN15"/>
  <c r="BV16"/>
  <c r="DU15"/>
  <c r="CC16"/>
  <c r="CJ16"/>
  <c r="EB15"/>
  <c r="CO16"/>
  <c r="EG15"/>
  <c r="CK16"/>
  <c r="EC15"/>
  <c r="CG16"/>
  <c r="DY15"/>
  <c r="CL16"/>
  <c r="ED15"/>
  <c r="BN16"/>
  <c r="DF15"/>
  <c r="BF16"/>
  <c r="CX16" s="1"/>
  <c r="BE16"/>
  <c r="CW16" s="1"/>
  <c r="BG16"/>
  <c r="CY16" s="1"/>
  <c r="BO16"/>
  <c r="DG16" s="1"/>
  <c r="BM16"/>
  <c r="DE16" s="1"/>
  <c r="BZ16"/>
  <c r="DR16" s="1"/>
  <c r="BY16"/>
  <c r="DQ16" s="1"/>
  <c r="CF15"/>
  <c r="DX15" s="1"/>
  <c r="BQ15"/>
  <c r="DI15" s="1"/>
  <c r="BC16"/>
  <c r="CU16" s="1"/>
  <c r="BT16"/>
  <c r="DL16" s="1"/>
  <c r="BD16"/>
  <c r="CV16" s="1"/>
  <c r="CA16"/>
  <c r="DS16" s="1"/>
  <c r="BL16"/>
  <c r="DD16" s="1"/>
  <c r="BK16"/>
  <c r="DC16" s="1"/>
  <c r="BR16"/>
  <c r="DJ16" s="1"/>
  <c r="CM16"/>
  <c r="EE16" s="1"/>
  <c r="BS16"/>
  <c r="DK16" s="1"/>
  <c r="BJ16" i="23"/>
  <c r="BX15"/>
  <c r="BC17"/>
  <c r="BQ16"/>
  <c r="CF16"/>
  <c r="BJ17" i="17"/>
  <c r="DB17" s="1"/>
  <c r="BX16"/>
  <c r="DP16" s="1"/>
  <c r="CO17" i="23" l="1"/>
  <c r="EG16"/>
  <c r="CI17"/>
  <c r="EA16"/>
  <c r="CN17"/>
  <c r="EF16"/>
  <c r="CK17"/>
  <c r="EC16"/>
  <c r="CL17"/>
  <c r="ED16"/>
  <c r="CH17"/>
  <c r="DZ16"/>
  <c r="CM17"/>
  <c r="EE16"/>
  <c r="CJ17"/>
  <c r="EB16"/>
  <c r="CG17"/>
  <c r="DY16"/>
  <c r="CJ17" i="17"/>
  <c r="EB16"/>
  <c r="CO17"/>
  <c r="EG16"/>
  <c r="DT16"/>
  <c r="CB17"/>
  <c r="EF16"/>
  <c r="CN17"/>
  <c r="BH17"/>
  <c r="CZ16"/>
  <c r="CH17"/>
  <c r="DZ16"/>
  <c r="CK17"/>
  <c r="EC16"/>
  <c r="DN16"/>
  <c r="BV17"/>
  <c r="CL17"/>
  <c r="ED16"/>
  <c r="BN17"/>
  <c r="DF16"/>
  <c r="CI17"/>
  <c r="EA16"/>
  <c r="CG17"/>
  <c r="DY16"/>
  <c r="DU16"/>
  <c r="CC17"/>
  <c r="DM16"/>
  <c r="BU17"/>
  <c r="BL17"/>
  <c r="DD17" s="1"/>
  <c r="BY17"/>
  <c r="DQ17" s="1"/>
  <c r="BR17"/>
  <c r="DJ17" s="1"/>
  <c r="CF16"/>
  <c r="DX16" s="1"/>
  <c r="BQ16"/>
  <c r="DI16" s="1"/>
  <c r="BC17"/>
  <c r="CU17" s="1"/>
  <c r="BT17"/>
  <c r="DL17" s="1"/>
  <c r="BM17"/>
  <c r="DE17" s="1"/>
  <c r="BZ17"/>
  <c r="DR17" s="1"/>
  <c r="BF17"/>
  <c r="CX17" s="1"/>
  <c r="BK17"/>
  <c r="DC17" s="1"/>
  <c r="BE17"/>
  <c r="CW17" s="1"/>
  <c r="BG17"/>
  <c r="CY17" s="1"/>
  <c r="CM17"/>
  <c r="EE17" s="1"/>
  <c r="BS17"/>
  <c r="DK17" s="1"/>
  <c r="BO17"/>
  <c r="DG17" s="1"/>
  <c r="BD17"/>
  <c r="CV17" s="1"/>
  <c r="CA17"/>
  <c r="DS17" s="1"/>
  <c r="BX16" i="23"/>
  <c r="BJ17"/>
  <c r="CF17"/>
  <c r="BC18"/>
  <c r="BQ17"/>
  <c r="BJ18" i="17"/>
  <c r="DB18" s="1"/>
  <c r="BX17"/>
  <c r="DP17" s="1"/>
  <c r="CJ18" i="23" l="1"/>
  <c r="EB17"/>
  <c r="CL18"/>
  <c r="ED17"/>
  <c r="CK18"/>
  <c r="EC17"/>
  <c r="CM18"/>
  <c r="EE17"/>
  <c r="CN18"/>
  <c r="EF17"/>
  <c r="CG18"/>
  <c r="DY17"/>
  <c r="CO18"/>
  <c r="EG17"/>
  <c r="CH18"/>
  <c r="DZ17"/>
  <c r="CI18"/>
  <c r="EA17"/>
  <c r="DU17" i="17"/>
  <c r="CC18"/>
  <c r="BN18"/>
  <c r="DF17"/>
  <c r="CH18"/>
  <c r="DZ17"/>
  <c r="CO18"/>
  <c r="EG17"/>
  <c r="DM17"/>
  <c r="BU18"/>
  <c r="CL18"/>
  <c r="ED17"/>
  <c r="DT17"/>
  <c r="CB18"/>
  <c r="BH18"/>
  <c r="CZ17"/>
  <c r="CJ18"/>
  <c r="EB17"/>
  <c r="CI18"/>
  <c r="EA17"/>
  <c r="CK18"/>
  <c r="EC17"/>
  <c r="CG18"/>
  <c r="DY17"/>
  <c r="DN17"/>
  <c r="BV18"/>
  <c r="EF17"/>
  <c r="CN18"/>
  <c r="BF18"/>
  <c r="CX18" s="1"/>
  <c r="BL18"/>
  <c r="DD18" s="1"/>
  <c r="BM18"/>
  <c r="DE18" s="1"/>
  <c r="BZ18"/>
  <c r="DR18" s="1"/>
  <c r="BO18"/>
  <c r="DG18" s="1"/>
  <c r="BD18"/>
  <c r="CV18" s="1"/>
  <c r="CF17"/>
  <c r="DX17" s="1"/>
  <c r="BQ17"/>
  <c r="DI17" s="1"/>
  <c r="BC18"/>
  <c r="CU18" s="1"/>
  <c r="CM18"/>
  <c r="EE18" s="1"/>
  <c r="BY18"/>
  <c r="DQ18" s="1"/>
  <c r="BS18"/>
  <c r="DK18" s="1"/>
  <c r="BR18"/>
  <c r="DJ18" s="1"/>
  <c r="BK18"/>
  <c r="DC18" s="1"/>
  <c r="CA18"/>
  <c r="DS18" s="1"/>
  <c r="BE18"/>
  <c r="CW18" s="1"/>
  <c r="BG18"/>
  <c r="CY18" s="1"/>
  <c r="BT18"/>
  <c r="DL18" s="1"/>
  <c r="BJ18" i="23"/>
  <c r="BX17"/>
  <c r="CF18"/>
  <c r="BC19"/>
  <c r="BQ18"/>
  <c r="BJ19" i="17"/>
  <c r="DB19" s="1"/>
  <c r="BX18"/>
  <c r="DP18" s="1"/>
  <c r="CM19" i="23" l="1"/>
  <c r="EE18"/>
  <c r="CI19"/>
  <c r="EA18"/>
  <c r="CN19"/>
  <c r="EF18"/>
  <c r="CO19"/>
  <c r="EG18"/>
  <c r="CK19"/>
  <c r="EC18"/>
  <c r="CH19"/>
  <c r="DZ18"/>
  <c r="CJ19"/>
  <c r="EB18"/>
  <c r="CG19"/>
  <c r="DY18"/>
  <c r="CL19"/>
  <c r="ED18"/>
  <c r="DM18" i="17"/>
  <c r="BU19"/>
  <c r="DU18"/>
  <c r="CC19"/>
  <c r="CI19"/>
  <c r="EA18"/>
  <c r="CL19"/>
  <c r="ED18"/>
  <c r="BN19"/>
  <c r="DF18"/>
  <c r="DN18"/>
  <c r="BV19"/>
  <c r="CK19"/>
  <c r="EC18"/>
  <c r="CH19"/>
  <c r="DZ18"/>
  <c r="EF18"/>
  <c r="CN19"/>
  <c r="DT18"/>
  <c r="CB19"/>
  <c r="CJ19"/>
  <c r="EB18"/>
  <c r="CG19"/>
  <c r="DY18"/>
  <c r="BH19"/>
  <c r="CZ18"/>
  <c r="CO19"/>
  <c r="EG18"/>
  <c r="BK19"/>
  <c r="DC19" s="1"/>
  <c r="CM19"/>
  <c r="EE19" s="1"/>
  <c r="BM19"/>
  <c r="DE19" s="1"/>
  <c r="BG19"/>
  <c r="CY19" s="1"/>
  <c r="BF19"/>
  <c r="CX19" s="1"/>
  <c r="BZ19"/>
  <c r="DR19" s="1"/>
  <c r="BY19"/>
  <c r="DQ19" s="1"/>
  <c r="BT19"/>
  <c r="DL19" s="1"/>
  <c r="CF18"/>
  <c r="DX18" s="1"/>
  <c r="BQ18"/>
  <c r="DI18" s="1"/>
  <c r="BC19"/>
  <c r="CU19" s="1"/>
  <c r="CA19"/>
  <c r="DS19" s="1"/>
  <c r="BL19"/>
  <c r="DD19" s="1"/>
  <c r="BE19"/>
  <c r="CW19" s="1"/>
  <c r="BO19"/>
  <c r="DG19" s="1"/>
  <c r="BS19"/>
  <c r="DK19" s="1"/>
  <c r="BD19"/>
  <c r="CV19" s="1"/>
  <c r="BR19"/>
  <c r="DJ19" s="1"/>
  <c r="BQ19" i="23"/>
  <c r="CF19"/>
  <c r="BC20"/>
  <c r="BJ19"/>
  <c r="BX18"/>
  <c r="BJ20" i="17"/>
  <c r="DB20" s="1"/>
  <c r="BX19"/>
  <c r="DP19" s="1"/>
  <c r="CG20" i="23" l="1"/>
  <c r="DY19"/>
  <c r="CO20"/>
  <c r="EG19"/>
  <c r="CK20"/>
  <c r="EC19"/>
  <c r="CJ20"/>
  <c r="EB19"/>
  <c r="CN20"/>
  <c r="EF19"/>
  <c r="CL20"/>
  <c r="ED19"/>
  <c r="CM20"/>
  <c r="EE19"/>
  <c r="CH20"/>
  <c r="DZ19"/>
  <c r="CI20"/>
  <c r="EA19"/>
  <c r="DM19" i="17"/>
  <c r="BU20"/>
  <c r="BH20"/>
  <c r="CZ19"/>
  <c r="EF19"/>
  <c r="CN20"/>
  <c r="DT19"/>
  <c r="CB20"/>
  <c r="DN19"/>
  <c r="BV20"/>
  <c r="DU19"/>
  <c r="CC20"/>
  <c r="CJ20"/>
  <c r="EB19"/>
  <c r="CK20"/>
  <c r="EC19"/>
  <c r="CI20"/>
  <c r="EA19"/>
  <c r="CG20"/>
  <c r="DY19"/>
  <c r="CH20"/>
  <c r="DZ19"/>
  <c r="CL20"/>
  <c r="ED19"/>
  <c r="BN20"/>
  <c r="DF19"/>
  <c r="CO20"/>
  <c r="EG19"/>
  <c r="BK20"/>
  <c r="DC20" s="1"/>
  <c r="BS20"/>
  <c r="DK20" s="1"/>
  <c r="BT20"/>
  <c r="DL20" s="1"/>
  <c r="BF20"/>
  <c r="CX20" s="1"/>
  <c r="BR20"/>
  <c r="DJ20" s="1"/>
  <c r="BZ20"/>
  <c r="DR20" s="1"/>
  <c r="BE20"/>
  <c r="CW20" s="1"/>
  <c r="CM20"/>
  <c r="EE20" s="1"/>
  <c r="BO20"/>
  <c r="DG20" s="1"/>
  <c r="BM20"/>
  <c r="DE20" s="1"/>
  <c r="CF19"/>
  <c r="DX19" s="1"/>
  <c r="BQ19"/>
  <c r="DI19" s="1"/>
  <c r="BC20"/>
  <c r="CU20" s="1"/>
  <c r="BG20"/>
  <c r="CY20" s="1"/>
  <c r="BD20"/>
  <c r="CV20" s="1"/>
  <c r="CA20"/>
  <c r="DS20" s="1"/>
  <c r="BL20"/>
  <c r="DD20" s="1"/>
  <c r="BY20"/>
  <c r="DQ20" s="1"/>
  <c r="BC21" i="23"/>
  <c r="BQ20"/>
  <c r="CF20"/>
  <c r="BJ20"/>
  <c r="BX19"/>
  <c r="BJ21" i="17"/>
  <c r="DB21" s="1"/>
  <c r="BX20"/>
  <c r="DP20" s="1"/>
  <c r="CH21" i="23" l="1"/>
  <c r="DZ20"/>
  <c r="CG21"/>
  <c r="DY20"/>
  <c r="CI21"/>
  <c r="EA20"/>
  <c r="CM21"/>
  <c r="EE20"/>
  <c r="CK21"/>
  <c r="EC20"/>
  <c r="CJ21"/>
  <c r="EB20"/>
  <c r="CN21"/>
  <c r="EF20"/>
  <c r="CL21"/>
  <c r="ED20"/>
  <c r="CO21"/>
  <c r="EG20"/>
  <c r="BN21" i="17"/>
  <c r="DF20"/>
  <c r="DN20"/>
  <c r="BV21"/>
  <c r="DM20"/>
  <c r="BU21"/>
  <c r="CI21"/>
  <c r="EA20"/>
  <c r="CO21"/>
  <c r="EG20"/>
  <c r="CG21"/>
  <c r="DY20"/>
  <c r="BH21"/>
  <c r="CZ20"/>
  <c r="CH21"/>
  <c r="DZ20"/>
  <c r="CJ21"/>
  <c r="EB20"/>
  <c r="DU20"/>
  <c r="CC21"/>
  <c r="EF20"/>
  <c r="CN21"/>
  <c r="CL21"/>
  <c r="ED20"/>
  <c r="CK21"/>
  <c r="EC20"/>
  <c r="DT20"/>
  <c r="CB21"/>
  <c r="BK21"/>
  <c r="DC21" s="1"/>
  <c r="BO21"/>
  <c r="DG21" s="1"/>
  <c r="BD21"/>
  <c r="CV21" s="1"/>
  <c r="CA21"/>
  <c r="DS21" s="1"/>
  <c r="BL21"/>
  <c r="DD21" s="1"/>
  <c r="BZ21"/>
  <c r="DR21" s="1"/>
  <c r="BE21"/>
  <c r="CW21" s="1"/>
  <c r="CM21"/>
  <c r="EE21" s="1"/>
  <c r="BS21"/>
  <c r="DK21" s="1"/>
  <c r="BT21"/>
  <c r="DL21" s="1"/>
  <c r="BM21"/>
  <c r="DE21" s="1"/>
  <c r="BF21"/>
  <c r="CX21" s="1"/>
  <c r="BR21"/>
  <c r="DJ21" s="1"/>
  <c r="BY21"/>
  <c r="DQ21" s="1"/>
  <c r="CF20"/>
  <c r="DX20" s="1"/>
  <c r="BQ20"/>
  <c r="DI20" s="1"/>
  <c r="BC21"/>
  <c r="CU21" s="1"/>
  <c r="BG21"/>
  <c r="CY21" s="1"/>
  <c r="CF21" i="23"/>
  <c r="BC22"/>
  <c r="BQ21"/>
  <c r="BX20"/>
  <c r="BJ21"/>
  <c r="BJ22" i="17"/>
  <c r="DB22" s="1"/>
  <c r="BX21"/>
  <c r="DP21" s="1"/>
  <c r="CH22" i="23" l="1"/>
  <c r="DZ21"/>
  <c r="CM22"/>
  <c r="EE21"/>
  <c r="CO22"/>
  <c r="EG21"/>
  <c r="CN22"/>
  <c r="EF21"/>
  <c r="CI22"/>
  <c r="EA21"/>
  <c r="CL22"/>
  <c r="ED21"/>
  <c r="CK22"/>
  <c r="EC21"/>
  <c r="CJ22"/>
  <c r="EB21"/>
  <c r="CG22"/>
  <c r="DY21"/>
  <c r="CK22" i="17"/>
  <c r="EC21"/>
  <c r="CG22"/>
  <c r="DY21"/>
  <c r="BH22"/>
  <c r="CZ21"/>
  <c r="CJ22"/>
  <c r="EB21"/>
  <c r="DT21"/>
  <c r="CB22"/>
  <c r="DN21"/>
  <c r="BV22"/>
  <c r="EF21"/>
  <c r="CN22"/>
  <c r="DM21"/>
  <c r="BU22"/>
  <c r="CO22"/>
  <c r="EG21"/>
  <c r="BN22"/>
  <c r="DF21"/>
  <c r="DU21"/>
  <c r="CC22"/>
  <c r="CL22"/>
  <c r="ED21"/>
  <c r="CH22"/>
  <c r="DZ21"/>
  <c r="CI22"/>
  <c r="EA21"/>
  <c r="BE22"/>
  <c r="CW22" s="1"/>
  <c r="BS22"/>
  <c r="DK22" s="1"/>
  <c r="BY22"/>
  <c r="DQ22" s="1"/>
  <c r="BD22"/>
  <c r="CV22" s="1"/>
  <c r="BM22"/>
  <c r="DE22" s="1"/>
  <c r="BR22"/>
  <c r="DJ22" s="1"/>
  <c r="BK22"/>
  <c r="DC22" s="1"/>
  <c r="CM22"/>
  <c r="EE22" s="1"/>
  <c r="BO22"/>
  <c r="DG22" s="1"/>
  <c r="BT22"/>
  <c r="DL22" s="1"/>
  <c r="CA22"/>
  <c r="DS22" s="1"/>
  <c r="CF21"/>
  <c r="DX21" s="1"/>
  <c r="BQ21"/>
  <c r="DI21" s="1"/>
  <c r="BC22"/>
  <c r="CU22" s="1"/>
  <c r="BL22"/>
  <c r="DD22" s="1"/>
  <c r="BG22"/>
  <c r="CY22" s="1"/>
  <c r="BF22"/>
  <c r="CX22" s="1"/>
  <c r="BZ22"/>
  <c r="DR22" s="1"/>
  <c r="BJ22" i="23"/>
  <c r="BX21"/>
  <c r="CF22"/>
  <c r="BC23"/>
  <c r="BQ22"/>
  <c r="BJ23" i="17"/>
  <c r="DB23" s="1"/>
  <c r="BX22"/>
  <c r="DP22" s="1"/>
  <c r="CJ23" i="23" l="1"/>
  <c r="EB22"/>
  <c r="CI23"/>
  <c r="EA22"/>
  <c r="CN23"/>
  <c r="EF22"/>
  <c r="CK23"/>
  <c r="EC22"/>
  <c r="CO23"/>
  <c r="EG22"/>
  <c r="CG23"/>
  <c r="DY22"/>
  <c r="CH23"/>
  <c r="DZ22"/>
  <c r="CL23"/>
  <c r="ED22"/>
  <c r="CM23"/>
  <c r="EE22"/>
  <c r="DT22" i="17"/>
  <c r="CB23"/>
  <c r="CI23"/>
  <c r="EA22"/>
  <c r="BN23"/>
  <c r="DF22"/>
  <c r="CG23"/>
  <c r="DY22"/>
  <c r="CH23"/>
  <c r="DZ22"/>
  <c r="BH23"/>
  <c r="CZ22"/>
  <c r="DU22"/>
  <c r="CC23"/>
  <c r="EF22"/>
  <c r="CN23"/>
  <c r="CO23"/>
  <c r="EG22"/>
  <c r="CK23"/>
  <c r="EC22"/>
  <c r="DN22"/>
  <c r="BV23"/>
  <c r="CL23"/>
  <c r="ED22"/>
  <c r="CJ23"/>
  <c r="EB22"/>
  <c r="DM22"/>
  <c r="BU23"/>
  <c r="BF23"/>
  <c r="CX23" s="1"/>
  <c r="CM23"/>
  <c r="EE23" s="1"/>
  <c r="BO23"/>
  <c r="DG23" s="1"/>
  <c r="BY23"/>
  <c r="DQ23" s="1"/>
  <c r="BM23"/>
  <c r="DE23" s="1"/>
  <c r="BR23"/>
  <c r="DJ23" s="1"/>
  <c r="BG23"/>
  <c r="CY23" s="1"/>
  <c r="BE23"/>
  <c r="CW23" s="1"/>
  <c r="BS23"/>
  <c r="DK23" s="1"/>
  <c r="BT23"/>
  <c r="DL23" s="1"/>
  <c r="CA23"/>
  <c r="DS23" s="1"/>
  <c r="BD23"/>
  <c r="CV23" s="1"/>
  <c r="BZ23"/>
  <c r="DR23" s="1"/>
  <c r="CF22"/>
  <c r="DX22" s="1"/>
  <c r="BQ22"/>
  <c r="DI22" s="1"/>
  <c r="BC23"/>
  <c r="CU23" s="1"/>
  <c r="BL23"/>
  <c r="DD23" s="1"/>
  <c r="BK23"/>
  <c r="DC23" s="1"/>
  <c r="BJ23" i="23"/>
  <c r="BX22"/>
  <c r="BQ23"/>
  <c r="CF23"/>
  <c r="BC24"/>
  <c r="BJ24" i="17"/>
  <c r="DB24" s="1"/>
  <c r="BX23"/>
  <c r="DP23" s="1"/>
  <c r="CJ24" i="23" l="1"/>
  <c r="EB23"/>
  <c r="CH24"/>
  <c r="DZ23"/>
  <c r="CN24"/>
  <c r="EF23"/>
  <c r="CL24"/>
  <c r="ED23"/>
  <c r="CK24"/>
  <c r="EC23"/>
  <c r="CM24"/>
  <c r="EE23"/>
  <c r="CO24"/>
  <c r="EG23"/>
  <c r="CG24"/>
  <c r="DY23"/>
  <c r="CI24"/>
  <c r="EA23"/>
  <c r="DT23" i="17"/>
  <c r="CB24"/>
  <c r="CO24"/>
  <c r="EG23"/>
  <c r="CK24"/>
  <c r="EC23"/>
  <c r="BH24"/>
  <c r="CZ23"/>
  <c r="CI24"/>
  <c r="EA23"/>
  <c r="BN24"/>
  <c r="DF23"/>
  <c r="CJ24"/>
  <c r="EB23"/>
  <c r="CH24"/>
  <c r="DZ23"/>
  <c r="DN23"/>
  <c r="BV24"/>
  <c r="DU23"/>
  <c r="CC24"/>
  <c r="CG24"/>
  <c r="DY23"/>
  <c r="DM23"/>
  <c r="BU24"/>
  <c r="CL24"/>
  <c r="ED23"/>
  <c r="EF23"/>
  <c r="CN24"/>
  <c r="BF24"/>
  <c r="CX24" s="1"/>
  <c r="BZ24"/>
  <c r="DR24" s="1"/>
  <c r="CM24"/>
  <c r="EE24" s="1"/>
  <c r="BE24"/>
  <c r="CW24" s="1"/>
  <c r="BS24"/>
  <c r="DK24" s="1"/>
  <c r="BY24"/>
  <c r="DQ24" s="1"/>
  <c r="BL24"/>
  <c r="DD24" s="1"/>
  <c r="BM24"/>
  <c r="DE24" s="1"/>
  <c r="BG24"/>
  <c r="CY24" s="1"/>
  <c r="BO24"/>
  <c r="DG24" s="1"/>
  <c r="CF23"/>
  <c r="DX23" s="1"/>
  <c r="BQ23"/>
  <c r="DI23" s="1"/>
  <c r="BC24"/>
  <c r="CU24" s="1"/>
  <c r="BT24"/>
  <c r="DL24" s="1"/>
  <c r="CA24"/>
  <c r="DS24" s="1"/>
  <c r="BK24"/>
  <c r="DC24" s="1"/>
  <c r="BD24"/>
  <c r="CV24" s="1"/>
  <c r="BR24"/>
  <c r="DJ24" s="1"/>
  <c r="BJ24" i="23"/>
  <c r="BX23"/>
  <c r="BC25"/>
  <c r="BQ24"/>
  <c r="CF24"/>
  <c r="BJ25" i="17"/>
  <c r="DB25" s="1"/>
  <c r="BX24"/>
  <c r="DP24" s="1"/>
  <c r="CJ25" i="23" l="1"/>
  <c r="EB24"/>
  <c r="CI25"/>
  <c r="EA24"/>
  <c r="CM25"/>
  <c r="EE24"/>
  <c r="CO25"/>
  <c r="EG24"/>
  <c r="CN25"/>
  <c r="EF24"/>
  <c r="CH25"/>
  <c r="DZ24"/>
  <c r="CG25"/>
  <c r="DY24"/>
  <c r="CL25"/>
  <c r="ED24"/>
  <c r="CK25"/>
  <c r="EC24"/>
  <c r="CL25" i="17"/>
  <c r="ED24"/>
  <c r="DT24"/>
  <c r="CB25"/>
  <c r="BN25"/>
  <c r="DF24"/>
  <c r="CO25"/>
  <c r="EG24"/>
  <c r="EF24"/>
  <c r="CN25"/>
  <c r="CG25"/>
  <c r="DY24"/>
  <c r="CJ25"/>
  <c r="EB24"/>
  <c r="CK25"/>
  <c r="EC24"/>
  <c r="CH25"/>
  <c r="DZ24"/>
  <c r="BH25"/>
  <c r="CZ24"/>
  <c r="CI25"/>
  <c r="EA24"/>
  <c r="DN24"/>
  <c r="BV25"/>
  <c r="DU24"/>
  <c r="CC25"/>
  <c r="DM24"/>
  <c r="BU25"/>
  <c r="BF25"/>
  <c r="CX25" s="1"/>
  <c r="CA25"/>
  <c r="DS25" s="1"/>
  <c r="CM25"/>
  <c r="EE25" s="1"/>
  <c r="BT25"/>
  <c r="DL25" s="1"/>
  <c r="BG25"/>
  <c r="CY25" s="1"/>
  <c r="BD25"/>
  <c r="CV25" s="1"/>
  <c r="BY25"/>
  <c r="DQ25" s="1"/>
  <c r="BM25"/>
  <c r="DE25" s="1"/>
  <c r="BZ25"/>
  <c r="DR25" s="1"/>
  <c r="BK25"/>
  <c r="DC25" s="1"/>
  <c r="BO25"/>
  <c r="DG25" s="1"/>
  <c r="BE25"/>
  <c r="CW25" s="1"/>
  <c r="BS25"/>
  <c r="DK25" s="1"/>
  <c r="BR25"/>
  <c r="DJ25" s="1"/>
  <c r="CF24"/>
  <c r="DX24" s="1"/>
  <c r="BQ24"/>
  <c r="DI24" s="1"/>
  <c r="BC25"/>
  <c r="CU25" s="1"/>
  <c r="BL25"/>
  <c r="DD25" s="1"/>
  <c r="BX24" i="23"/>
  <c r="BJ25"/>
  <c r="CF25"/>
  <c r="BC26"/>
  <c r="BQ25"/>
  <c r="BJ26" i="17"/>
  <c r="DB26" s="1"/>
  <c r="BX25"/>
  <c r="DP25" s="1"/>
  <c r="CJ26" i="23" l="1"/>
  <c r="EB25"/>
  <c r="CG26"/>
  <c r="DY25"/>
  <c r="CM26"/>
  <c r="EE25"/>
  <c r="CN26"/>
  <c r="EF25"/>
  <c r="CI26"/>
  <c r="EA25"/>
  <c r="CK26"/>
  <c r="EC25"/>
  <c r="CH26"/>
  <c r="DZ25"/>
  <c r="CL26"/>
  <c r="ED25"/>
  <c r="CO26"/>
  <c r="EG25"/>
  <c r="EF25" i="17"/>
  <c r="CN26"/>
  <c r="BH26"/>
  <c r="CZ25"/>
  <c r="CG26"/>
  <c r="DY25"/>
  <c r="DM25"/>
  <c r="BU26"/>
  <c r="DT25"/>
  <c r="CB26"/>
  <c r="CH26"/>
  <c r="DZ25"/>
  <c r="CI26"/>
  <c r="EA25"/>
  <c r="CJ26"/>
  <c r="EB25"/>
  <c r="BN26"/>
  <c r="DF25"/>
  <c r="DU25"/>
  <c r="CC26"/>
  <c r="CL26"/>
  <c r="ED25"/>
  <c r="CK26"/>
  <c r="EC25"/>
  <c r="CO26"/>
  <c r="EG25"/>
  <c r="DN25"/>
  <c r="BV26"/>
  <c r="BY26"/>
  <c r="DQ26" s="1"/>
  <c r="BZ26"/>
  <c r="DR26" s="1"/>
  <c r="BE26"/>
  <c r="CW26" s="1"/>
  <c r="BS26"/>
  <c r="DK26" s="1"/>
  <c r="CM26"/>
  <c r="EE26" s="1"/>
  <c r="BT26"/>
  <c r="DL26" s="1"/>
  <c r="BD26"/>
  <c r="CV26" s="1"/>
  <c r="BF26"/>
  <c r="CX26" s="1"/>
  <c r="CA26"/>
  <c r="DS26" s="1"/>
  <c r="BR26"/>
  <c r="DJ26" s="1"/>
  <c r="BM26"/>
  <c r="DE26" s="1"/>
  <c r="CF25"/>
  <c r="DX25" s="1"/>
  <c r="BQ25"/>
  <c r="DI25" s="1"/>
  <c r="BC26"/>
  <c r="CU26" s="1"/>
  <c r="BK26"/>
  <c r="DC26" s="1"/>
  <c r="BG26"/>
  <c r="CY26" s="1"/>
  <c r="BL26"/>
  <c r="DD26" s="1"/>
  <c r="BO26"/>
  <c r="DG26" s="1"/>
  <c r="BJ26" i="23"/>
  <c r="BX25"/>
  <c r="CF26"/>
  <c r="BC27"/>
  <c r="BQ26"/>
  <c r="BJ27" i="17"/>
  <c r="DB27" s="1"/>
  <c r="BX26"/>
  <c r="DP26" s="1"/>
  <c r="CJ27" i="23" l="1"/>
  <c r="EB26"/>
  <c r="CG27"/>
  <c r="DY26"/>
  <c r="CI27"/>
  <c r="EA26"/>
  <c r="CH27"/>
  <c r="DZ26"/>
  <c r="CM27"/>
  <c r="EE26"/>
  <c r="CO27"/>
  <c r="EG26"/>
  <c r="CK27"/>
  <c r="EC26"/>
  <c r="CL27"/>
  <c r="ED26"/>
  <c r="CN27"/>
  <c r="EF26"/>
  <c r="DT26" i="17"/>
  <c r="CB27"/>
  <c r="EF26"/>
  <c r="CN27"/>
  <c r="CO27"/>
  <c r="EG26"/>
  <c r="CH27"/>
  <c r="DZ26"/>
  <c r="BH27"/>
  <c r="CZ26"/>
  <c r="CL27"/>
  <c r="ED26"/>
  <c r="CI27"/>
  <c r="EA26"/>
  <c r="CG27"/>
  <c r="DY26"/>
  <c r="BN27"/>
  <c r="DF26"/>
  <c r="DN26"/>
  <c r="BV27"/>
  <c r="DU26"/>
  <c r="CC27"/>
  <c r="CK27"/>
  <c r="EC26"/>
  <c r="CJ27"/>
  <c r="EB26"/>
  <c r="DM26"/>
  <c r="BU27"/>
  <c r="CF26"/>
  <c r="DX26" s="1"/>
  <c r="BQ26"/>
  <c r="DI26" s="1"/>
  <c r="BC27"/>
  <c r="CU27" s="1"/>
  <c r="CA27"/>
  <c r="DS27" s="1"/>
  <c r="BE27"/>
  <c r="CW27" s="1"/>
  <c r="BY27"/>
  <c r="DQ27" s="1"/>
  <c r="BG27"/>
  <c r="CY27" s="1"/>
  <c r="BL27"/>
  <c r="DD27" s="1"/>
  <c r="BF27"/>
  <c r="CX27" s="1"/>
  <c r="BK27"/>
  <c r="DC27" s="1"/>
  <c r="BZ27"/>
  <c r="DR27" s="1"/>
  <c r="BR27"/>
  <c r="DJ27" s="1"/>
  <c r="BM27"/>
  <c r="DE27" s="1"/>
  <c r="BS27"/>
  <c r="DK27" s="1"/>
  <c r="CM27"/>
  <c r="EE27" s="1"/>
  <c r="BO27"/>
  <c r="DG27" s="1"/>
  <c r="BT27"/>
  <c r="DL27" s="1"/>
  <c r="BD27"/>
  <c r="CV27" s="1"/>
  <c r="BJ27" i="23"/>
  <c r="BX26"/>
  <c r="BQ27"/>
  <c r="CF27"/>
  <c r="BC28"/>
  <c r="BJ28" i="17"/>
  <c r="DB28" s="1"/>
  <c r="BX27"/>
  <c r="DP27" s="1"/>
  <c r="CL28" i="23" l="1"/>
  <c r="ED27"/>
  <c r="CJ28"/>
  <c r="EB27"/>
  <c r="CH28"/>
  <c r="DZ27"/>
  <c r="CN28"/>
  <c r="EF27"/>
  <c r="CO28"/>
  <c r="EG27"/>
  <c r="CG28"/>
  <c r="DY27"/>
  <c r="CM28"/>
  <c r="EE27"/>
  <c r="CK28"/>
  <c r="EC27"/>
  <c r="CI28"/>
  <c r="EA27"/>
  <c r="CJ28" i="17"/>
  <c r="EB27"/>
  <c r="DT27"/>
  <c r="CB28"/>
  <c r="CL28"/>
  <c r="ED27"/>
  <c r="BN28"/>
  <c r="DF27"/>
  <c r="DN27"/>
  <c r="BV28"/>
  <c r="EF27"/>
  <c r="CN28"/>
  <c r="CI28"/>
  <c r="EA27"/>
  <c r="CO28"/>
  <c r="EG27"/>
  <c r="BH28"/>
  <c r="CZ27"/>
  <c r="DU27"/>
  <c r="CC28"/>
  <c r="CK28"/>
  <c r="EC27"/>
  <c r="CG28"/>
  <c r="DY27"/>
  <c r="CH28"/>
  <c r="DZ27"/>
  <c r="DM27"/>
  <c r="BU28"/>
  <c r="CM28"/>
  <c r="EE28" s="1"/>
  <c r="BF28"/>
  <c r="CX28" s="1"/>
  <c r="BE28"/>
  <c r="CW28" s="1"/>
  <c r="BG28"/>
  <c r="CY28" s="1"/>
  <c r="BO28"/>
  <c r="DG28" s="1"/>
  <c r="CF27"/>
  <c r="DX27" s="1"/>
  <c r="BQ27"/>
  <c r="DI27" s="1"/>
  <c r="BC28"/>
  <c r="CU28" s="1"/>
  <c r="BK28"/>
  <c r="DC28" s="1"/>
  <c r="CA28"/>
  <c r="DS28" s="1"/>
  <c r="BT28"/>
  <c r="DL28" s="1"/>
  <c r="BZ28"/>
  <c r="DR28" s="1"/>
  <c r="BR28"/>
  <c r="DJ28" s="1"/>
  <c r="BY28"/>
  <c r="DQ28" s="1"/>
  <c r="BD28"/>
  <c r="CV28" s="1"/>
  <c r="BM28"/>
  <c r="DE28" s="1"/>
  <c r="BS28"/>
  <c r="DK28" s="1"/>
  <c r="BL28"/>
  <c r="DD28" s="1"/>
  <c r="BJ28" i="23"/>
  <c r="BX27"/>
  <c r="BC29"/>
  <c r="BQ28"/>
  <c r="CF28"/>
  <c r="BJ29" i="17"/>
  <c r="DB29" s="1"/>
  <c r="BX28"/>
  <c r="DP28" s="1"/>
  <c r="CI29" i="23" l="1"/>
  <c r="EA28"/>
  <c r="CO29"/>
  <c r="EG28"/>
  <c r="CG29"/>
  <c r="DY28"/>
  <c r="CJ29"/>
  <c r="EB28"/>
  <c r="CL29"/>
  <c r="ED28"/>
  <c r="CM29"/>
  <c r="EE28"/>
  <c r="CH29"/>
  <c r="DZ28"/>
  <c r="CK29"/>
  <c r="EC28"/>
  <c r="CN29"/>
  <c r="EF28"/>
  <c r="CJ29" i="17"/>
  <c r="EB28"/>
  <c r="DM28"/>
  <c r="BU29"/>
  <c r="EF28"/>
  <c r="CN29"/>
  <c r="DT28"/>
  <c r="CB29"/>
  <c r="DN28"/>
  <c r="BV29"/>
  <c r="CK29"/>
  <c r="EC28"/>
  <c r="CI29"/>
  <c r="EA28"/>
  <c r="CL29"/>
  <c r="ED28"/>
  <c r="CH29"/>
  <c r="DZ28"/>
  <c r="BH29"/>
  <c r="CZ28"/>
  <c r="CG29"/>
  <c r="DY28"/>
  <c r="CO29"/>
  <c r="EG28"/>
  <c r="BN29"/>
  <c r="DF28"/>
  <c r="DU28"/>
  <c r="CC29"/>
  <c r="BS29"/>
  <c r="DK29" s="1"/>
  <c r="BY29"/>
  <c r="DQ29" s="1"/>
  <c r="BD29"/>
  <c r="CV29" s="1"/>
  <c r="BK29"/>
  <c r="DC29" s="1"/>
  <c r="BL29"/>
  <c r="DD29" s="1"/>
  <c r="BE29"/>
  <c r="CW29" s="1"/>
  <c r="BO29"/>
  <c r="DG29" s="1"/>
  <c r="BR29"/>
  <c r="DJ29" s="1"/>
  <c r="CM29"/>
  <c r="EE29" s="1"/>
  <c r="CF28"/>
  <c r="DX28" s="1"/>
  <c r="BQ28"/>
  <c r="DI28" s="1"/>
  <c r="BC29"/>
  <c r="CU29" s="1"/>
  <c r="BM29"/>
  <c r="DE29" s="1"/>
  <c r="CA29"/>
  <c r="DS29" s="1"/>
  <c r="BF29"/>
  <c r="CX29" s="1"/>
  <c r="BT29"/>
  <c r="DL29" s="1"/>
  <c r="BZ29"/>
  <c r="DR29" s="1"/>
  <c r="BG29"/>
  <c r="CY29" s="1"/>
  <c r="BX28" i="23"/>
  <c r="BJ29"/>
  <c r="CF29"/>
  <c r="BC30"/>
  <c r="BQ29"/>
  <c r="BJ30" i="17"/>
  <c r="DB30" s="1"/>
  <c r="BX29"/>
  <c r="DP29" s="1"/>
  <c r="CN30" i="23" l="1"/>
  <c r="EF29"/>
  <c r="CL30"/>
  <c r="ED29"/>
  <c r="CI30"/>
  <c r="EA29"/>
  <c r="CJ30"/>
  <c r="EB29"/>
  <c r="CM30"/>
  <c r="EE29"/>
  <c r="CK30"/>
  <c r="EC29"/>
  <c r="CO30"/>
  <c r="EG29"/>
  <c r="CH30"/>
  <c r="DZ29"/>
  <c r="CG30"/>
  <c r="DY29"/>
  <c r="BH30" i="17"/>
  <c r="CZ29"/>
  <c r="CK30"/>
  <c r="EC29"/>
  <c r="CH30"/>
  <c r="DZ29"/>
  <c r="DU29"/>
  <c r="CC30"/>
  <c r="DM29"/>
  <c r="BU30"/>
  <c r="DN29"/>
  <c r="BV30"/>
  <c r="EF29"/>
  <c r="CN30"/>
  <c r="CJ30"/>
  <c r="EB29"/>
  <c r="CO30"/>
  <c r="EG29"/>
  <c r="CL30"/>
  <c r="ED29"/>
  <c r="BN30"/>
  <c r="DF29"/>
  <c r="CG30"/>
  <c r="DY29"/>
  <c r="CI30"/>
  <c r="EA29"/>
  <c r="DT29"/>
  <c r="CB30"/>
  <c r="BO30"/>
  <c r="DG30" s="1"/>
  <c r="BR30"/>
  <c r="DJ30" s="1"/>
  <c r="BF30"/>
  <c r="CX30" s="1"/>
  <c r="BZ30"/>
  <c r="DR30" s="1"/>
  <c r="BE30"/>
  <c r="CW30" s="1"/>
  <c r="CA30"/>
  <c r="DS30" s="1"/>
  <c r="CM30"/>
  <c r="EE30" s="1"/>
  <c r="BG30"/>
  <c r="CY30" s="1"/>
  <c r="BK30"/>
  <c r="DC30" s="1"/>
  <c r="BM30"/>
  <c r="DE30" s="1"/>
  <c r="BS30"/>
  <c r="DK30" s="1"/>
  <c r="BT30"/>
  <c r="DL30" s="1"/>
  <c r="BY30"/>
  <c r="DQ30" s="1"/>
  <c r="BD30"/>
  <c r="CV30" s="1"/>
  <c r="CF29"/>
  <c r="DX29" s="1"/>
  <c r="BQ29"/>
  <c r="DI29" s="1"/>
  <c r="BC30"/>
  <c r="CU30" s="1"/>
  <c r="BL30"/>
  <c r="DD30" s="1"/>
  <c r="BJ30" i="23"/>
  <c r="BX29"/>
  <c r="CF30"/>
  <c r="BC31"/>
  <c r="BQ30"/>
  <c r="BJ31" i="17"/>
  <c r="DB31" s="1"/>
  <c r="BX30"/>
  <c r="DP30" s="1"/>
  <c r="CM31" i="23" l="1"/>
  <c r="EE30"/>
  <c r="CK31"/>
  <c r="EC30"/>
  <c r="CL31"/>
  <c r="ED30"/>
  <c r="CO31"/>
  <c r="EG30"/>
  <c r="CI31"/>
  <c r="EA30"/>
  <c r="CN31"/>
  <c r="EF30"/>
  <c r="CG31"/>
  <c r="DY30"/>
  <c r="CH31"/>
  <c r="DZ30"/>
  <c r="CJ31"/>
  <c r="EB30"/>
  <c r="CI31" i="17"/>
  <c r="EA30"/>
  <c r="CK31"/>
  <c r="EC30"/>
  <c r="CO31"/>
  <c r="EG30"/>
  <c r="DM30"/>
  <c r="BU31"/>
  <c r="DN30"/>
  <c r="BV31"/>
  <c r="CH31"/>
  <c r="DZ30"/>
  <c r="EF30"/>
  <c r="CN31"/>
  <c r="BN31"/>
  <c r="DF30"/>
  <c r="CG31"/>
  <c r="DY30"/>
  <c r="CJ31"/>
  <c r="EB30"/>
  <c r="BH31"/>
  <c r="CZ30"/>
  <c r="CL31"/>
  <c r="ED30"/>
  <c r="DT30"/>
  <c r="CB31"/>
  <c r="DU30"/>
  <c r="CC31"/>
  <c r="CM31"/>
  <c r="EE31" s="1"/>
  <c r="BD31"/>
  <c r="CV31" s="1"/>
  <c r="BR31"/>
  <c r="DJ31" s="1"/>
  <c r="BY31"/>
  <c r="DQ31" s="1"/>
  <c r="BG31"/>
  <c r="CY31" s="1"/>
  <c r="BM31"/>
  <c r="DE31" s="1"/>
  <c r="BL31"/>
  <c r="DD31" s="1"/>
  <c r="BO31"/>
  <c r="DG31" s="1"/>
  <c r="BK31"/>
  <c r="DC31" s="1"/>
  <c r="BF31"/>
  <c r="CX31" s="1"/>
  <c r="CF30"/>
  <c r="DX30" s="1"/>
  <c r="BQ30"/>
  <c r="DI30" s="1"/>
  <c r="BC31"/>
  <c r="CU31" s="1"/>
  <c r="BZ31"/>
  <c r="DR31" s="1"/>
  <c r="BS31"/>
  <c r="DK31" s="1"/>
  <c r="BE31"/>
  <c r="CW31" s="1"/>
  <c r="BT31"/>
  <c r="DL31" s="1"/>
  <c r="CA31"/>
  <c r="DS31" s="1"/>
  <c r="BJ31" i="23"/>
  <c r="BX30"/>
  <c r="BQ31"/>
  <c r="CF31"/>
  <c r="BC32"/>
  <c r="BJ32" i="17"/>
  <c r="DB32" s="1"/>
  <c r="BX31"/>
  <c r="DP31" s="1"/>
  <c r="CH32" i="23" l="1"/>
  <c r="DZ31"/>
  <c r="CI32"/>
  <c r="EA31"/>
  <c r="CM32"/>
  <c r="EE31"/>
  <c r="CN32"/>
  <c r="EF31"/>
  <c r="CK32"/>
  <c r="EC31"/>
  <c r="CG32"/>
  <c r="DY31"/>
  <c r="CL32"/>
  <c r="ED31"/>
  <c r="CO32"/>
  <c r="EG31"/>
  <c r="CJ32"/>
  <c r="EB31"/>
  <c r="CG32" i="17"/>
  <c r="DY31"/>
  <c r="CJ32"/>
  <c r="EB31"/>
  <c r="CH32"/>
  <c r="DZ31"/>
  <c r="CK32"/>
  <c r="EC31"/>
  <c r="CO32"/>
  <c r="EG31"/>
  <c r="EF31"/>
  <c r="CN32"/>
  <c r="CI32"/>
  <c r="EA31"/>
  <c r="DU31"/>
  <c r="CC32"/>
  <c r="BH32"/>
  <c r="CZ31"/>
  <c r="CL32"/>
  <c r="ED31"/>
  <c r="BN32"/>
  <c r="DF31"/>
  <c r="DT31"/>
  <c r="CB32"/>
  <c r="DN31"/>
  <c r="BV32"/>
  <c r="DM31"/>
  <c r="BU32"/>
  <c r="CF31"/>
  <c r="DX31" s="1"/>
  <c r="BQ31"/>
  <c r="DI31" s="1"/>
  <c r="BC32"/>
  <c r="CU32" s="1"/>
  <c r="CM32"/>
  <c r="EE32" s="1"/>
  <c r="BR32"/>
  <c r="DJ32" s="1"/>
  <c r="BM32"/>
  <c r="DE32" s="1"/>
  <c r="BL32"/>
  <c r="DD32" s="1"/>
  <c r="BZ32"/>
  <c r="DR32" s="1"/>
  <c r="BD32"/>
  <c r="CV32" s="1"/>
  <c r="BS32"/>
  <c r="DK32" s="1"/>
  <c r="BE32"/>
  <c r="CW32" s="1"/>
  <c r="BO32"/>
  <c r="DG32" s="1"/>
  <c r="BK32"/>
  <c r="DC32" s="1"/>
  <c r="BY32"/>
  <c r="DQ32" s="1"/>
  <c r="BT32"/>
  <c r="DL32" s="1"/>
  <c r="BF32"/>
  <c r="CX32" s="1"/>
  <c r="BG32"/>
  <c r="CY32" s="1"/>
  <c r="CA32"/>
  <c r="DS32" s="1"/>
  <c r="BJ32" i="23"/>
  <c r="BX31"/>
  <c r="BC33"/>
  <c r="BQ32"/>
  <c r="CF32"/>
  <c r="BJ33" i="17"/>
  <c r="DB33" s="1"/>
  <c r="BX32"/>
  <c r="DP32" s="1"/>
  <c r="CN33" i="23" l="1"/>
  <c r="EF32"/>
  <c r="CK33"/>
  <c r="EC32"/>
  <c r="CL33"/>
  <c r="ED32"/>
  <c r="CM33"/>
  <c r="EE32"/>
  <c r="CO33"/>
  <c r="EG32"/>
  <c r="CJ33"/>
  <c r="EB32"/>
  <c r="CH33"/>
  <c r="DZ32"/>
  <c r="CG33"/>
  <c r="DY32"/>
  <c r="CI33"/>
  <c r="EA32"/>
  <c r="DN32" i="17"/>
  <c r="BV33"/>
  <c r="CL33"/>
  <c r="ED32"/>
  <c r="CJ33"/>
  <c r="EB32"/>
  <c r="CG33"/>
  <c r="DY32"/>
  <c r="DM32"/>
  <c r="BU33"/>
  <c r="EF32"/>
  <c r="CN33"/>
  <c r="BN33"/>
  <c r="DF32"/>
  <c r="CI33"/>
  <c r="EA32"/>
  <c r="CH33"/>
  <c r="DZ32"/>
  <c r="BH33"/>
  <c r="CZ32"/>
  <c r="CK33"/>
  <c r="EC32"/>
  <c r="CO33"/>
  <c r="EG32"/>
  <c r="DT32"/>
  <c r="CB33"/>
  <c r="DU32"/>
  <c r="CC33"/>
  <c r="BL33"/>
  <c r="DD33" s="1"/>
  <c r="CF32"/>
  <c r="DX32" s="1"/>
  <c r="BQ32"/>
  <c r="DI32" s="1"/>
  <c r="BC33"/>
  <c r="CU33" s="1"/>
  <c r="BF33"/>
  <c r="CX33" s="1"/>
  <c r="CA33"/>
  <c r="DS33" s="1"/>
  <c r="BM33"/>
  <c r="DE33" s="1"/>
  <c r="BT33"/>
  <c r="DL33" s="1"/>
  <c r="BD33"/>
  <c r="CV33" s="1"/>
  <c r="BS33"/>
  <c r="DK33" s="1"/>
  <c r="BK33"/>
  <c r="DC33" s="1"/>
  <c r="BY33"/>
  <c r="DQ33" s="1"/>
  <c r="BZ33"/>
  <c r="DR33" s="1"/>
  <c r="CM33"/>
  <c r="EE33" s="1"/>
  <c r="BG33"/>
  <c r="CY33" s="1"/>
  <c r="BR33"/>
  <c r="DJ33" s="1"/>
  <c r="BE33"/>
  <c r="CW33" s="1"/>
  <c r="BO33"/>
  <c r="DG33" s="1"/>
  <c r="BX32" i="23"/>
  <c r="BJ33"/>
  <c r="CF33"/>
  <c r="BC34"/>
  <c r="BQ33"/>
  <c r="BJ34" i="17"/>
  <c r="DB34" s="1"/>
  <c r="BX33"/>
  <c r="DP33" s="1"/>
  <c r="CN34" i="23" l="1"/>
  <c r="EF33"/>
  <c r="CM34"/>
  <c r="EE33"/>
  <c r="CI34"/>
  <c r="EA33"/>
  <c r="CK34"/>
  <c r="EC33"/>
  <c r="CG34"/>
  <c r="DY33"/>
  <c r="CO34"/>
  <c r="EG33"/>
  <c r="CJ34"/>
  <c r="EB33"/>
  <c r="CH34"/>
  <c r="DZ33"/>
  <c r="CL34"/>
  <c r="ED33"/>
  <c r="DM33" i="17"/>
  <c r="BU34"/>
  <c r="DN33"/>
  <c r="BV34"/>
  <c r="BH34"/>
  <c r="CZ33"/>
  <c r="CL34"/>
  <c r="ED33"/>
  <c r="DU33"/>
  <c r="CC34"/>
  <c r="EF33"/>
  <c r="CN34"/>
  <c r="CK34"/>
  <c r="EC33"/>
  <c r="BN34"/>
  <c r="DF33"/>
  <c r="CJ34"/>
  <c r="EB33"/>
  <c r="DT33"/>
  <c r="CB34"/>
  <c r="CO34"/>
  <c r="EG33"/>
  <c r="CI34"/>
  <c r="EA33"/>
  <c r="CG34"/>
  <c r="DY33"/>
  <c r="CH34"/>
  <c r="DZ33"/>
  <c r="BD34"/>
  <c r="CV34" s="1"/>
  <c r="BS34"/>
  <c r="DK34" s="1"/>
  <c r="BR34"/>
  <c r="DJ34" s="1"/>
  <c r="BE34"/>
  <c r="CW34" s="1"/>
  <c r="BY34"/>
  <c r="DQ34" s="1"/>
  <c r="BM34"/>
  <c r="DE34" s="1"/>
  <c r="BL34"/>
  <c r="DD34" s="1"/>
  <c r="BK34"/>
  <c r="DC34" s="1"/>
  <c r="CF33"/>
  <c r="DX33" s="1"/>
  <c r="BQ33"/>
  <c r="DI33" s="1"/>
  <c r="BC34"/>
  <c r="CU34" s="1"/>
  <c r="BO34"/>
  <c r="DG34" s="1"/>
  <c r="BF34"/>
  <c r="CX34" s="1"/>
  <c r="BZ34"/>
  <c r="DR34" s="1"/>
  <c r="CA34"/>
  <c r="DS34" s="1"/>
  <c r="CM34"/>
  <c r="EE34" s="1"/>
  <c r="BG34"/>
  <c r="CY34" s="1"/>
  <c r="BT34"/>
  <c r="DL34" s="1"/>
  <c r="BJ34" i="23"/>
  <c r="BX33"/>
  <c r="CF34"/>
  <c r="BC35"/>
  <c r="BQ34"/>
  <c r="BJ35" i="17"/>
  <c r="DB35" s="1"/>
  <c r="BX34"/>
  <c r="DP34" s="1"/>
  <c r="CL35" i="23" l="1"/>
  <c r="ED34"/>
  <c r="CN35"/>
  <c r="EF34"/>
  <c r="CO35"/>
  <c r="EG34"/>
  <c r="CG35"/>
  <c r="DY34"/>
  <c r="CJ35"/>
  <c r="EB34"/>
  <c r="CI35"/>
  <c r="EA34"/>
  <c r="CM35"/>
  <c r="EE34"/>
  <c r="CH35"/>
  <c r="DZ34"/>
  <c r="CK35"/>
  <c r="EC34"/>
  <c r="CG35" i="17"/>
  <c r="DY34"/>
  <c r="DU34"/>
  <c r="CC35"/>
  <c r="DM34"/>
  <c r="BU35"/>
  <c r="DT34"/>
  <c r="CB35"/>
  <c r="EF34"/>
  <c r="CN35"/>
  <c r="DN34"/>
  <c r="BV35"/>
  <c r="CO35"/>
  <c r="EG34"/>
  <c r="CK35"/>
  <c r="EC34"/>
  <c r="BH35"/>
  <c r="CZ34"/>
  <c r="CH35"/>
  <c r="DZ34"/>
  <c r="CJ35"/>
  <c r="EB34"/>
  <c r="CI35"/>
  <c r="EA34"/>
  <c r="BN35"/>
  <c r="DF34"/>
  <c r="CL35"/>
  <c r="ED34"/>
  <c r="BD35"/>
  <c r="CV35" s="1"/>
  <c r="BO35"/>
  <c r="DG35" s="1"/>
  <c r="BF35"/>
  <c r="CX35" s="1"/>
  <c r="BZ35"/>
  <c r="DR35" s="1"/>
  <c r="BR35"/>
  <c r="DJ35" s="1"/>
  <c r="BK35"/>
  <c r="DC35" s="1"/>
  <c r="BG35"/>
  <c r="CY35" s="1"/>
  <c r="BM35"/>
  <c r="DE35" s="1"/>
  <c r="BS35"/>
  <c r="DK35" s="1"/>
  <c r="BL35"/>
  <c r="DD35" s="1"/>
  <c r="CA35"/>
  <c r="DS35" s="1"/>
  <c r="CM35"/>
  <c r="EE35" s="1"/>
  <c r="BE35"/>
  <c r="CW35" s="1"/>
  <c r="BT35"/>
  <c r="DL35" s="1"/>
  <c r="CF34"/>
  <c r="DX34" s="1"/>
  <c r="BQ34"/>
  <c r="DI34" s="1"/>
  <c r="BC35"/>
  <c r="CU35" s="1"/>
  <c r="BY35"/>
  <c r="DQ35" s="1"/>
  <c r="BJ35" i="23"/>
  <c r="BX34"/>
  <c r="BQ35"/>
  <c r="CF35"/>
  <c r="BC36"/>
  <c r="BJ36" i="17"/>
  <c r="DB36" s="1"/>
  <c r="BX35"/>
  <c r="DP35" s="1"/>
  <c r="CK36" i="23" l="1"/>
  <c r="EC35"/>
  <c r="CI36"/>
  <c r="EA35"/>
  <c r="CJ36"/>
  <c r="EB35"/>
  <c r="CM36"/>
  <c r="EE35"/>
  <c r="CO36"/>
  <c r="EG35"/>
  <c r="CL36"/>
  <c r="ED35"/>
  <c r="CN36"/>
  <c r="EF35"/>
  <c r="CH36"/>
  <c r="DZ35"/>
  <c r="CG36"/>
  <c r="DY35"/>
  <c r="BN36" i="17"/>
  <c r="DF35"/>
  <c r="EF35"/>
  <c r="CN36"/>
  <c r="DN35"/>
  <c r="BV36"/>
  <c r="DU35"/>
  <c r="CC36"/>
  <c r="CL36"/>
  <c r="ED35"/>
  <c r="CH36"/>
  <c r="DZ35"/>
  <c r="CJ36"/>
  <c r="EB35"/>
  <c r="DM35"/>
  <c r="BU36"/>
  <c r="BH36"/>
  <c r="CZ35"/>
  <c r="CG36"/>
  <c r="DY35"/>
  <c r="CO36"/>
  <c r="EG35"/>
  <c r="CI36"/>
  <c r="EA35"/>
  <c r="CK36"/>
  <c r="EC35"/>
  <c r="DT35"/>
  <c r="CB36"/>
  <c r="BM36"/>
  <c r="DE36" s="1"/>
  <c r="CA36"/>
  <c r="DS36" s="1"/>
  <c r="BE36"/>
  <c r="CW36" s="1"/>
  <c r="BT36"/>
  <c r="DL36" s="1"/>
  <c r="BS36"/>
  <c r="DK36" s="1"/>
  <c r="BY36"/>
  <c r="DQ36" s="1"/>
  <c r="BK36"/>
  <c r="DC36" s="1"/>
  <c r="BD36"/>
  <c r="CV36" s="1"/>
  <c r="BO36"/>
  <c r="DG36" s="1"/>
  <c r="BF36"/>
  <c r="CX36" s="1"/>
  <c r="BL36"/>
  <c r="DD36" s="1"/>
  <c r="BZ36"/>
  <c r="DR36" s="1"/>
  <c r="CF35"/>
  <c r="DX35" s="1"/>
  <c r="BQ35"/>
  <c r="DI35" s="1"/>
  <c r="BC36"/>
  <c r="CU36" s="1"/>
  <c r="BR36"/>
  <c r="DJ36" s="1"/>
  <c r="CM36"/>
  <c r="EE36" s="1"/>
  <c r="BG36"/>
  <c r="CY36" s="1"/>
  <c r="BJ36" i="23"/>
  <c r="BX35"/>
  <c r="BC37"/>
  <c r="BQ36"/>
  <c r="CF36"/>
  <c r="BJ37" i="17"/>
  <c r="DB37" s="1"/>
  <c r="BX36"/>
  <c r="DP36" s="1"/>
  <c r="CL37" i="23" l="1"/>
  <c r="ED36"/>
  <c r="CI37"/>
  <c r="EA36"/>
  <c r="CG37"/>
  <c r="DY36"/>
  <c r="CN37"/>
  <c r="EF36"/>
  <c r="CJ37"/>
  <c r="EB36"/>
  <c r="CK37"/>
  <c r="EC36"/>
  <c r="CO37"/>
  <c r="EG36"/>
  <c r="CH37"/>
  <c r="DZ36"/>
  <c r="CM37"/>
  <c r="EE36"/>
  <c r="CG37" i="17"/>
  <c r="DY36"/>
  <c r="CH37"/>
  <c r="DZ36"/>
  <c r="DT36"/>
  <c r="CB37"/>
  <c r="EF36"/>
  <c r="CN37"/>
  <c r="CO37"/>
  <c r="EG36"/>
  <c r="BH37"/>
  <c r="CZ36"/>
  <c r="BN37"/>
  <c r="DF36"/>
  <c r="DN36"/>
  <c r="BV37"/>
  <c r="CJ37"/>
  <c r="EB36"/>
  <c r="CI37"/>
  <c r="EA36"/>
  <c r="CK37"/>
  <c r="EC36"/>
  <c r="CL37"/>
  <c r="ED36"/>
  <c r="DM36"/>
  <c r="BU37"/>
  <c r="DU36"/>
  <c r="CC37"/>
  <c r="BY37"/>
  <c r="DQ37" s="1"/>
  <c r="CF36"/>
  <c r="DX36" s="1"/>
  <c r="BQ36"/>
  <c r="DI36" s="1"/>
  <c r="BC37"/>
  <c r="CU37" s="1"/>
  <c r="BR37"/>
  <c r="DJ37" s="1"/>
  <c r="BE37"/>
  <c r="CW37" s="1"/>
  <c r="BF37"/>
  <c r="CX37" s="1"/>
  <c r="BT37"/>
  <c r="DL37" s="1"/>
  <c r="BK37"/>
  <c r="DC37" s="1"/>
  <c r="BD37"/>
  <c r="CV37" s="1"/>
  <c r="BM37"/>
  <c r="DE37" s="1"/>
  <c r="CA37"/>
  <c r="DS37" s="1"/>
  <c r="BO37"/>
  <c r="DG37" s="1"/>
  <c r="CM37"/>
  <c r="EE37" s="1"/>
  <c r="BG37"/>
  <c r="CY37" s="1"/>
  <c r="BL37"/>
  <c r="DD37" s="1"/>
  <c r="BZ37"/>
  <c r="DR37" s="1"/>
  <c r="BS37"/>
  <c r="DK37" s="1"/>
  <c r="BX36" i="23"/>
  <c r="BJ37"/>
  <c r="CF37"/>
  <c r="BC38"/>
  <c r="BQ37"/>
  <c r="BJ38" i="17"/>
  <c r="DB38" s="1"/>
  <c r="BX37"/>
  <c r="DP37" s="1"/>
  <c r="CK38" i="23" l="1"/>
  <c r="EC37"/>
  <c r="CI38"/>
  <c r="EA37"/>
  <c r="CO38"/>
  <c r="EG37"/>
  <c r="CG38"/>
  <c r="DY37"/>
  <c r="CL38"/>
  <c r="ED37"/>
  <c r="CM38"/>
  <c r="EE37"/>
  <c r="CJ38"/>
  <c r="EB37"/>
  <c r="CH38"/>
  <c r="DZ37"/>
  <c r="CN38"/>
  <c r="EF37"/>
  <c r="CJ38" i="17"/>
  <c r="EB37"/>
  <c r="CG38"/>
  <c r="DY37"/>
  <c r="CI38"/>
  <c r="EA37"/>
  <c r="BH38"/>
  <c r="CZ37"/>
  <c r="CH38"/>
  <c r="DZ37"/>
  <c r="DT37"/>
  <c r="CB38"/>
  <c r="CO38"/>
  <c r="EG37"/>
  <c r="DU37"/>
  <c r="CC38"/>
  <c r="BN38"/>
  <c r="DF37"/>
  <c r="CL38"/>
  <c r="ED37"/>
  <c r="DM37"/>
  <c r="BU38"/>
  <c r="CK38"/>
  <c r="EC37"/>
  <c r="DN37"/>
  <c r="BV38"/>
  <c r="EF37"/>
  <c r="CN38"/>
  <c r="BF38"/>
  <c r="CX38" s="1"/>
  <c r="BY38"/>
  <c r="DQ38" s="1"/>
  <c r="BO38"/>
  <c r="DG38" s="1"/>
  <c r="CM38"/>
  <c r="EE38" s="1"/>
  <c r="BK38"/>
  <c r="DC38" s="1"/>
  <c r="BR38"/>
  <c r="DJ38" s="1"/>
  <c r="BE38"/>
  <c r="CW38" s="1"/>
  <c r="BT38"/>
  <c r="DL38" s="1"/>
  <c r="BG38"/>
  <c r="CY38" s="1"/>
  <c r="BL38"/>
  <c r="DD38" s="1"/>
  <c r="BZ38"/>
  <c r="DR38" s="1"/>
  <c r="BD38"/>
  <c r="CV38" s="1"/>
  <c r="CF37"/>
  <c r="DX37" s="1"/>
  <c r="BQ37"/>
  <c r="DI37" s="1"/>
  <c r="BC38"/>
  <c r="CU38" s="1"/>
  <c r="BS38"/>
  <c r="DK38" s="1"/>
  <c r="BM38"/>
  <c r="DE38" s="1"/>
  <c r="CA38"/>
  <c r="DS38" s="1"/>
  <c r="BJ38" i="23"/>
  <c r="BX37"/>
  <c r="CF38"/>
  <c r="BC39"/>
  <c r="BQ38"/>
  <c r="BJ39" i="17"/>
  <c r="DB39" s="1"/>
  <c r="BX38"/>
  <c r="DP38" s="1"/>
  <c r="CN39" i="23" l="1"/>
  <c r="EF38"/>
  <c r="CG39"/>
  <c r="DY38"/>
  <c r="CL39"/>
  <c r="ED38"/>
  <c r="CM39"/>
  <c r="EE38"/>
  <c r="CJ39"/>
  <c r="EB38"/>
  <c r="CO39"/>
  <c r="EG38"/>
  <c r="CH39"/>
  <c r="DZ38"/>
  <c r="CK39"/>
  <c r="EC38"/>
  <c r="CI39"/>
  <c r="EA38"/>
  <c r="DN38" i="17"/>
  <c r="BV39"/>
  <c r="CL39"/>
  <c r="ED38"/>
  <c r="CG39"/>
  <c r="DY38"/>
  <c r="BN39"/>
  <c r="DF38"/>
  <c r="EF38"/>
  <c r="CN39"/>
  <c r="DT38"/>
  <c r="CB39"/>
  <c r="CH39"/>
  <c r="DZ38"/>
  <c r="CO39"/>
  <c r="EG38"/>
  <c r="CI39"/>
  <c r="EA38"/>
  <c r="CJ39"/>
  <c r="EB38"/>
  <c r="DM38"/>
  <c r="BU39"/>
  <c r="CK39"/>
  <c r="EC38"/>
  <c r="BH39"/>
  <c r="CZ38"/>
  <c r="DU38"/>
  <c r="CC39"/>
  <c r="BR39"/>
  <c r="DJ39" s="1"/>
  <c r="BE39"/>
  <c r="CW39" s="1"/>
  <c r="CF38"/>
  <c r="DX38" s="1"/>
  <c r="BQ38"/>
  <c r="DI38" s="1"/>
  <c r="BC39"/>
  <c r="CU39" s="1"/>
  <c r="BS39"/>
  <c r="DK39" s="1"/>
  <c r="CA39"/>
  <c r="DS39" s="1"/>
  <c r="BY39"/>
  <c r="DQ39" s="1"/>
  <c r="BG39"/>
  <c r="CY39" s="1"/>
  <c r="BF39"/>
  <c r="CX39" s="1"/>
  <c r="BT39"/>
  <c r="DL39" s="1"/>
  <c r="BO39"/>
  <c r="DG39" s="1"/>
  <c r="BM39"/>
  <c r="DE39" s="1"/>
  <c r="CM39"/>
  <c r="EE39" s="1"/>
  <c r="BL39"/>
  <c r="DD39" s="1"/>
  <c r="BZ39"/>
  <c r="DR39" s="1"/>
  <c r="BD39"/>
  <c r="CV39" s="1"/>
  <c r="BK39"/>
  <c r="DC39" s="1"/>
  <c r="BJ39" i="23"/>
  <c r="BX38"/>
  <c r="BQ39"/>
  <c r="CF39"/>
  <c r="BC40"/>
  <c r="BJ40" i="17"/>
  <c r="DB40" s="1"/>
  <c r="BX39"/>
  <c r="DP39" s="1"/>
  <c r="CI40" i="23" l="1"/>
  <c r="EA39"/>
  <c r="CO40"/>
  <c r="EG39"/>
  <c r="CG40"/>
  <c r="DY39"/>
  <c r="CJ40"/>
  <c r="EB39"/>
  <c r="CH40"/>
  <c r="DZ39"/>
  <c r="CL40"/>
  <c r="ED39"/>
  <c r="CN40"/>
  <c r="EF39"/>
  <c r="CK40"/>
  <c r="EC39"/>
  <c r="CM40"/>
  <c r="EE39"/>
  <c r="EF39" i="17"/>
  <c r="CN40"/>
  <c r="DN39"/>
  <c r="BV40"/>
  <c r="CJ40"/>
  <c r="EB39"/>
  <c r="CL40"/>
  <c r="ED39"/>
  <c r="BH40"/>
  <c r="CZ39"/>
  <c r="DU39"/>
  <c r="CC40"/>
  <c r="DT39"/>
  <c r="CB40"/>
  <c r="CH40"/>
  <c r="DZ39"/>
  <c r="CG40"/>
  <c r="DY39"/>
  <c r="DM39"/>
  <c r="BU40"/>
  <c r="CI40"/>
  <c r="EA39"/>
  <c r="CK40"/>
  <c r="EC39"/>
  <c r="CO40"/>
  <c r="EG39"/>
  <c r="BN40"/>
  <c r="DF39"/>
  <c r="CM40"/>
  <c r="EE40" s="1"/>
  <c r="BG40"/>
  <c r="CY40" s="1"/>
  <c r="BF40"/>
  <c r="CX40" s="1"/>
  <c r="BR40"/>
  <c r="DJ40" s="1"/>
  <c r="BZ40"/>
  <c r="DR40" s="1"/>
  <c r="CF39"/>
  <c r="DX39" s="1"/>
  <c r="BQ39"/>
  <c r="DI39" s="1"/>
  <c r="BC40"/>
  <c r="CU40" s="1"/>
  <c r="BD40"/>
  <c r="CV40" s="1"/>
  <c r="BK40"/>
  <c r="DC40" s="1"/>
  <c r="CA40"/>
  <c r="DS40" s="1"/>
  <c r="BY40"/>
  <c r="DQ40" s="1"/>
  <c r="BL40"/>
  <c r="DD40" s="1"/>
  <c r="BE40"/>
  <c r="CW40" s="1"/>
  <c r="BT40"/>
  <c r="DL40" s="1"/>
  <c r="BS40"/>
  <c r="DK40" s="1"/>
  <c r="BO40"/>
  <c r="DG40" s="1"/>
  <c r="BM40"/>
  <c r="DE40" s="1"/>
  <c r="BJ40" i="23"/>
  <c r="BX39"/>
  <c r="BC41"/>
  <c r="BQ40"/>
  <c r="CF40"/>
  <c r="BJ41" i="17"/>
  <c r="DB41" s="1"/>
  <c r="BX40"/>
  <c r="DP40" s="1"/>
  <c r="CH41" i="23" l="1"/>
  <c r="DZ40"/>
  <c r="CL41"/>
  <c r="ED40"/>
  <c r="CO41"/>
  <c r="EG40"/>
  <c r="CI41"/>
  <c r="EA40"/>
  <c r="CN41"/>
  <c r="EF40"/>
  <c r="CG41"/>
  <c r="DY40"/>
  <c r="CM41"/>
  <c r="EE40"/>
  <c r="CK41"/>
  <c r="EC40"/>
  <c r="CJ41"/>
  <c r="EB40"/>
  <c r="EF40" i="17"/>
  <c r="CN41"/>
  <c r="CO41"/>
  <c r="EG40"/>
  <c r="DM40"/>
  <c r="BU41"/>
  <c r="DU40"/>
  <c r="CC41"/>
  <c r="DN40"/>
  <c r="BV41"/>
  <c r="CJ41"/>
  <c r="EB40"/>
  <c r="CG41"/>
  <c r="DY40"/>
  <c r="BN41"/>
  <c r="DF40"/>
  <c r="DT40"/>
  <c r="CB41"/>
  <c r="BH41"/>
  <c r="CZ40"/>
  <c r="CK41"/>
  <c r="EC40"/>
  <c r="CH41"/>
  <c r="DZ40"/>
  <c r="CL41"/>
  <c r="ED40"/>
  <c r="CI41"/>
  <c r="EA40"/>
  <c r="BF41"/>
  <c r="CX41" s="1"/>
  <c r="CF40"/>
  <c r="DX40" s="1"/>
  <c r="BQ40"/>
  <c r="DI40" s="1"/>
  <c r="BC41"/>
  <c r="CU41" s="1"/>
  <c r="BD41"/>
  <c r="CV41" s="1"/>
  <c r="BZ41"/>
  <c r="DR41" s="1"/>
  <c r="CM41"/>
  <c r="EE41" s="1"/>
  <c r="BG41"/>
  <c r="CY41" s="1"/>
  <c r="BT41"/>
  <c r="DL41" s="1"/>
  <c r="BS41"/>
  <c r="DK41" s="1"/>
  <c r="BK41"/>
  <c r="DC41" s="1"/>
  <c r="BR41"/>
  <c r="DJ41" s="1"/>
  <c r="BO41"/>
  <c r="DG41" s="1"/>
  <c r="CA41"/>
  <c r="DS41" s="1"/>
  <c r="BM41"/>
  <c r="DE41" s="1"/>
  <c r="BY41"/>
  <c r="DQ41" s="1"/>
  <c r="BL41"/>
  <c r="DD41" s="1"/>
  <c r="BE41"/>
  <c r="CW41" s="1"/>
  <c r="BX40" i="23"/>
  <c r="BJ41"/>
  <c r="CF41"/>
  <c r="BC42"/>
  <c r="BQ41"/>
  <c r="BJ42" i="17"/>
  <c r="DB42" s="1"/>
  <c r="BX41"/>
  <c r="DP41" s="1"/>
  <c r="CN42" i="23" l="1"/>
  <c r="EF41"/>
  <c r="CJ42"/>
  <c r="EB41"/>
  <c r="CG42"/>
  <c r="DY41"/>
  <c r="CL42"/>
  <c r="ED41"/>
  <c r="CH42"/>
  <c r="DZ41"/>
  <c r="CM42"/>
  <c r="EE41"/>
  <c r="CO42"/>
  <c r="EG41"/>
  <c r="CK42"/>
  <c r="EC41"/>
  <c r="CI42"/>
  <c r="EA41"/>
  <c r="DT41" i="17"/>
  <c r="CB42"/>
  <c r="DN41"/>
  <c r="BV42"/>
  <c r="EF41"/>
  <c r="CN42"/>
  <c r="CI42"/>
  <c r="EA41"/>
  <c r="BH42"/>
  <c r="CZ41"/>
  <c r="CJ42"/>
  <c r="EB41"/>
  <c r="CO42"/>
  <c r="EG41"/>
  <c r="DM41"/>
  <c r="BU42"/>
  <c r="CK42"/>
  <c r="EC41"/>
  <c r="CG42"/>
  <c r="DY41"/>
  <c r="CH42"/>
  <c r="DZ41"/>
  <c r="BN42"/>
  <c r="DF41"/>
  <c r="CL42"/>
  <c r="ED41"/>
  <c r="DU41"/>
  <c r="CC42"/>
  <c r="BL42"/>
  <c r="DD42" s="1"/>
  <c r="CA42"/>
  <c r="DS42" s="1"/>
  <c r="BM42"/>
  <c r="DE42" s="1"/>
  <c r="BY42"/>
  <c r="DQ42" s="1"/>
  <c r="BT42"/>
  <c r="DL42" s="1"/>
  <c r="BS42"/>
  <c r="DK42" s="1"/>
  <c r="BD42"/>
  <c r="CV42" s="1"/>
  <c r="BZ42"/>
  <c r="DR42" s="1"/>
  <c r="CM42"/>
  <c r="EE42" s="1"/>
  <c r="BF42"/>
  <c r="CX42" s="1"/>
  <c r="BG42"/>
  <c r="CY42" s="1"/>
  <c r="BK42"/>
  <c r="DC42" s="1"/>
  <c r="CF41"/>
  <c r="DX41" s="1"/>
  <c r="BQ41"/>
  <c r="DI41" s="1"/>
  <c r="BC42"/>
  <c r="CU42" s="1"/>
  <c r="BE42"/>
  <c r="CW42" s="1"/>
  <c r="BR42"/>
  <c r="DJ42" s="1"/>
  <c r="BO42"/>
  <c r="DG42" s="1"/>
  <c r="BJ42" i="23"/>
  <c r="BX41"/>
  <c r="CF42"/>
  <c r="BC43"/>
  <c r="BQ42"/>
  <c r="BJ43" i="17"/>
  <c r="DB43" s="1"/>
  <c r="BX42"/>
  <c r="DP42" s="1"/>
  <c r="CH43" i="23" l="1"/>
  <c r="DZ42"/>
  <c r="CM43"/>
  <c r="EE42"/>
  <c r="CJ43"/>
  <c r="EB42"/>
  <c r="CI43"/>
  <c r="EA42"/>
  <c r="CN43"/>
  <c r="EF42"/>
  <c r="CO43"/>
  <c r="EG42"/>
  <c r="CG43"/>
  <c r="DY42"/>
  <c r="CK43"/>
  <c r="EC42"/>
  <c r="CL43"/>
  <c r="ED42"/>
  <c r="DT42" i="17"/>
  <c r="CB43"/>
  <c r="CG43"/>
  <c r="DY42"/>
  <c r="CJ43"/>
  <c r="EB42"/>
  <c r="CL43"/>
  <c r="ED42"/>
  <c r="DU42"/>
  <c r="CC43"/>
  <c r="DN42"/>
  <c r="BV43"/>
  <c r="EF42"/>
  <c r="CN43"/>
  <c r="CK43"/>
  <c r="EC42"/>
  <c r="BN43"/>
  <c r="DF42"/>
  <c r="CI43"/>
  <c r="EA42"/>
  <c r="BH43"/>
  <c r="CZ42"/>
  <c r="CH43"/>
  <c r="DZ42"/>
  <c r="CO43"/>
  <c r="EG42"/>
  <c r="DM42"/>
  <c r="BU43"/>
  <c r="BF43"/>
  <c r="CX43" s="1"/>
  <c r="BD43"/>
  <c r="CV43" s="1"/>
  <c r="BZ43"/>
  <c r="DR43" s="1"/>
  <c r="CF42"/>
  <c r="DX42" s="1"/>
  <c r="BQ42"/>
  <c r="DI42" s="1"/>
  <c r="BC43"/>
  <c r="CU43" s="1"/>
  <c r="BL43"/>
  <c r="DD43" s="1"/>
  <c r="CA43"/>
  <c r="DS43" s="1"/>
  <c r="BR43"/>
  <c r="DJ43" s="1"/>
  <c r="BM43"/>
  <c r="DE43" s="1"/>
  <c r="BO43"/>
  <c r="DG43" s="1"/>
  <c r="BT43"/>
  <c r="DL43" s="1"/>
  <c r="CM43"/>
  <c r="EE43" s="1"/>
  <c r="BE43"/>
  <c r="CW43" s="1"/>
  <c r="BG43"/>
  <c r="CY43" s="1"/>
  <c r="BY43"/>
  <c r="DQ43" s="1"/>
  <c r="BK43"/>
  <c r="DC43" s="1"/>
  <c r="BS43"/>
  <c r="DK43" s="1"/>
  <c r="BJ43" i="23"/>
  <c r="BX42"/>
  <c r="BQ43"/>
  <c r="CF43"/>
  <c r="BC44"/>
  <c r="BJ44" i="17"/>
  <c r="DB44" s="1"/>
  <c r="BX43"/>
  <c r="DP43" s="1"/>
  <c r="CN44" i="23" l="1"/>
  <c r="EF43"/>
  <c r="CO44"/>
  <c r="EG43"/>
  <c r="CM44"/>
  <c r="EE43"/>
  <c r="CK44"/>
  <c r="EC43"/>
  <c r="CL44"/>
  <c r="ED43"/>
  <c r="CH44"/>
  <c r="DZ43"/>
  <c r="CG44"/>
  <c r="DY43"/>
  <c r="CJ44"/>
  <c r="EB43"/>
  <c r="CI44"/>
  <c r="EA43"/>
  <c r="DU43" i="17"/>
  <c r="CC44"/>
  <c r="DT43"/>
  <c r="CB44"/>
  <c r="CI44"/>
  <c r="EA43"/>
  <c r="CG44"/>
  <c r="DY43"/>
  <c r="DM43"/>
  <c r="BU44"/>
  <c r="DN43"/>
  <c r="BV44"/>
  <c r="CJ44"/>
  <c r="EB43"/>
  <c r="EF43"/>
  <c r="CN44"/>
  <c r="CO44"/>
  <c r="EG43"/>
  <c r="BN44"/>
  <c r="DF43"/>
  <c r="CH44"/>
  <c r="DZ43"/>
  <c r="CK44"/>
  <c r="EC43"/>
  <c r="CL44"/>
  <c r="ED43"/>
  <c r="BH44"/>
  <c r="CZ43"/>
  <c r="BM44"/>
  <c r="DE44" s="1"/>
  <c r="BE44"/>
  <c r="CW44" s="1"/>
  <c r="BF44"/>
  <c r="CX44" s="1"/>
  <c r="BY44"/>
  <c r="DQ44" s="1"/>
  <c r="CF43"/>
  <c r="DX43" s="1"/>
  <c r="BQ43"/>
  <c r="DI43" s="1"/>
  <c r="BC44"/>
  <c r="CU44" s="1"/>
  <c r="CA44"/>
  <c r="DS44" s="1"/>
  <c r="BG44"/>
  <c r="CY44" s="1"/>
  <c r="BR44"/>
  <c r="DJ44" s="1"/>
  <c r="BD44"/>
  <c r="CV44" s="1"/>
  <c r="BO44"/>
  <c r="DG44" s="1"/>
  <c r="BZ44"/>
  <c r="DR44" s="1"/>
  <c r="BK44"/>
  <c r="DC44" s="1"/>
  <c r="BT44"/>
  <c r="DL44" s="1"/>
  <c r="BS44"/>
  <c r="DK44" s="1"/>
  <c r="CM44"/>
  <c r="EE44" s="1"/>
  <c r="BL44"/>
  <c r="DD44" s="1"/>
  <c r="BJ44" i="23"/>
  <c r="BX43"/>
  <c r="BC45"/>
  <c r="BQ44"/>
  <c r="CF44"/>
  <c r="BJ45" i="17"/>
  <c r="DB45" s="1"/>
  <c r="BX44"/>
  <c r="DP44" s="1"/>
  <c r="CN45" i="23" l="1"/>
  <c r="EF44"/>
  <c r="CO45"/>
  <c r="EG44"/>
  <c r="CL45"/>
  <c r="ED44"/>
  <c r="CH45"/>
  <c r="DZ44"/>
  <c r="CG45"/>
  <c r="DY44"/>
  <c r="CM45"/>
  <c r="EE44"/>
  <c r="CI45"/>
  <c r="EA44"/>
  <c r="CJ45"/>
  <c r="EB44"/>
  <c r="CK45"/>
  <c r="EC44"/>
  <c r="DM44" i="17"/>
  <c r="BU45"/>
  <c r="DU44"/>
  <c r="CC45"/>
  <c r="CO45"/>
  <c r="EG44"/>
  <c r="BH45"/>
  <c r="CZ44"/>
  <c r="BN45"/>
  <c r="DF44"/>
  <c r="CL45"/>
  <c r="ED44"/>
  <c r="DN44"/>
  <c r="BV45"/>
  <c r="DT44"/>
  <c r="CB45"/>
  <c r="CH45"/>
  <c r="DZ44"/>
  <c r="CJ45"/>
  <c r="EB44"/>
  <c r="CI45"/>
  <c r="EA44"/>
  <c r="CK45"/>
  <c r="EC44"/>
  <c r="CG45"/>
  <c r="DY44"/>
  <c r="EF44"/>
  <c r="CN45"/>
  <c r="BR45"/>
  <c r="DJ45" s="1"/>
  <c r="BK45"/>
  <c r="DC45" s="1"/>
  <c r="BM45"/>
  <c r="DE45" s="1"/>
  <c r="BT45"/>
  <c r="DL45" s="1"/>
  <c r="BE45"/>
  <c r="CW45" s="1"/>
  <c r="BF45"/>
  <c r="CX45" s="1"/>
  <c r="BL45"/>
  <c r="DD45" s="1"/>
  <c r="CF44"/>
  <c r="DX44" s="1"/>
  <c r="BQ44"/>
  <c r="DI44" s="1"/>
  <c r="BC45"/>
  <c r="CU45" s="1"/>
  <c r="CA45"/>
  <c r="DS45" s="1"/>
  <c r="BG45"/>
  <c r="CY45" s="1"/>
  <c r="BS45"/>
  <c r="DK45" s="1"/>
  <c r="BY45"/>
  <c r="DQ45" s="1"/>
  <c r="CM45"/>
  <c r="EE45" s="1"/>
  <c r="BD45"/>
  <c r="CV45" s="1"/>
  <c r="BO45"/>
  <c r="DG45" s="1"/>
  <c r="BZ45"/>
  <c r="DR45" s="1"/>
  <c r="BX44" i="23"/>
  <c r="BJ45"/>
  <c r="CF45"/>
  <c r="BC46"/>
  <c r="BQ45"/>
  <c r="BJ46" i="17"/>
  <c r="DB46" s="1"/>
  <c r="BX45"/>
  <c r="DP45" s="1"/>
  <c r="CO46" i="23" l="1"/>
  <c r="EG45"/>
  <c r="CN46"/>
  <c r="EF45"/>
  <c r="CI46"/>
  <c r="EA45"/>
  <c r="CL46"/>
  <c r="ED45"/>
  <c r="CK46"/>
  <c r="EC45"/>
  <c r="CG46"/>
  <c r="DY45"/>
  <c r="CJ46"/>
  <c r="EB45"/>
  <c r="CH46"/>
  <c r="DZ45"/>
  <c r="CM46"/>
  <c r="EE45"/>
  <c r="BN46" i="17"/>
  <c r="DF45"/>
  <c r="DM45"/>
  <c r="BU46"/>
  <c r="CJ46"/>
  <c r="EB45"/>
  <c r="CL46"/>
  <c r="ED45"/>
  <c r="EF45"/>
  <c r="CN46"/>
  <c r="DU45"/>
  <c r="CC46"/>
  <c r="CO46"/>
  <c r="EG45"/>
  <c r="CH46"/>
  <c r="DZ45"/>
  <c r="DN45"/>
  <c r="BV46"/>
  <c r="CG46"/>
  <c r="DY45"/>
  <c r="CK46"/>
  <c r="EC45"/>
  <c r="BH46"/>
  <c r="CZ45"/>
  <c r="CI46"/>
  <c r="EA45"/>
  <c r="DT45"/>
  <c r="CB46"/>
  <c r="CM46"/>
  <c r="EE46" s="1"/>
  <c r="BO46"/>
  <c r="DG46" s="1"/>
  <c r="BL46"/>
  <c r="DD46" s="1"/>
  <c r="BD46"/>
  <c r="CV46" s="1"/>
  <c r="BM46"/>
  <c r="DE46" s="1"/>
  <c r="BE46"/>
  <c r="CW46" s="1"/>
  <c r="BY46"/>
  <c r="DQ46" s="1"/>
  <c r="BR46"/>
  <c r="DJ46" s="1"/>
  <c r="BK46"/>
  <c r="DC46" s="1"/>
  <c r="CF45"/>
  <c r="DX45" s="1"/>
  <c r="BQ45"/>
  <c r="DI45" s="1"/>
  <c r="BC46"/>
  <c r="CU46" s="1"/>
  <c r="CA46"/>
  <c r="DS46" s="1"/>
  <c r="BT46"/>
  <c r="DL46" s="1"/>
  <c r="BZ46"/>
  <c r="DR46" s="1"/>
  <c r="BG46"/>
  <c r="CY46" s="1"/>
  <c r="BS46"/>
  <c r="DK46" s="1"/>
  <c r="BF46"/>
  <c r="CX46" s="1"/>
  <c r="CF46" i="23"/>
  <c r="BC47"/>
  <c r="BQ46"/>
  <c r="BJ46"/>
  <c r="BX45"/>
  <c r="BJ47" i="17"/>
  <c r="DB47" s="1"/>
  <c r="BX46"/>
  <c r="DP46" s="1"/>
  <c r="CM47" i="23" l="1"/>
  <c r="EE46"/>
  <c r="CO47"/>
  <c r="EG46"/>
  <c r="CG47"/>
  <c r="DY46"/>
  <c r="CK47"/>
  <c r="EC46"/>
  <c r="CI47"/>
  <c r="EA46"/>
  <c r="CN47"/>
  <c r="EF46"/>
  <c r="CH47"/>
  <c r="DZ46"/>
  <c r="CL47"/>
  <c r="ED46"/>
  <c r="CJ47"/>
  <c r="EB46"/>
  <c r="CI47" i="17"/>
  <c r="EA46"/>
  <c r="EF46"/>
  <c r="CN47"/>
  <c r="CG47"/>
  <c r="DY46"/>
  <c r="DN46"/>
  <c r="BV47"/>
  <c r="DT46"/>
  <c r="CB47"/>
  <c r="DU46"/>
  <c r="CC47"/>
  <c r="DM46"/>
  <c r="BU47"/>
  <c r="CK47"/>
  <c r="EC46"/>
  <c r="CO47"/>
  <c r="EG46"/>
  <c r="CJ47"/>
  <c r="EB46"/>
  <c r="BH47"/>
  <c r="CZ46"/>
  <c r="CH47"/>
  <c r="DZ46"/>
  <c r="CL47"/>
  <c r="ED46"/>
  <c r="BN47"/>
  <c r="DF46"/>
  <c r="CF46"/>
  <c r="DX46" s="1"/>
  <c r="BQ46"/>
  <c r="DI46" s="1"/>
  <c r="BC47"/>
  <c r="CU47" s="1"/>
  <c r="CA47"/>
  <c r="DS47" s="1"/>
  <c r="BZ47"/>
  <c r="DR47" s="1"/>
  <c r="CM47"/>
  <c r="EE47" s="1"/>
  <c r="BO47"/>
  <c r="DG47" s="1"/>
  <c r="BF47"/>
  <c r="CX47" s="1"/>
  <c r="BE47"/>
  <c r="CW47" s="1"/>
  <c r="BT47"/>
  <c r="DL47" s="1"/>
  <c r="BY47"/>
  <c r="DQ47" s="1"/>
  <c r="BR47"/>
  <c r="DJ47" s="1"/>
  <c r="BG47"/>
  <c r="CY47" s="1"/>
  <c r="BL47"/>
  <c r="DD47" s="1"/>
  <c r="BS47"/>
  <c r="DK47" s="1"/>
  <c r="BK47"/>
  <c r="DC47" s="1"/>
  <c r="BD47"/>
  <c r="CV47" s="1"/>
  <c r="BM47"/>
  <c r="DE47" s="1"/>
  <c r="BQ47" i="23"/>
  <c r="CF47"/>
  <c r="BC48"/>
  <c r="BJ47"/>
  <c r="BX46"/>
  <c r="BJ48" i="17"/>
  <c r="DB48" s="1"/>
  <c r="BX47"/>
  <c r="DP47" s="1"/>
  <c r="CI48" i="23" l="1"/>
  <c r="EA47"/>
  <c r="CN48"/>
  <c r="EF47"/>
  <c r="CO48"/>
  <c r="EG47"/>
  <c r="CH48"/>
  <c r="DZ47"/>
  <c r="CG48"/>
  <c r="DY47"/>
  <c r="CJ48"/>
  <c r="EB47"/>
  <c r="CM48"/>
  <c r="EE47"/>
  <c r="CL48"/>
  <c r="ED47"/>
  <c r="CK48"/>
  <c r="EC47"/>
  <c r="CL48" i="17"/>
  <c r="ED47"/>
  <c r="CO48"/>
  <c r="EG47"/>
  <c r="DT47"/>
  <c r="CB48"/>
  <c r="BN48"/>
  <c r="DF47"/>
  <c r="CJ48"/>
  <c r="EB47"/>
  <c r="CI48"/>
  <c r="EA47"/>
  <c r="DU47"/>
  <c r="CC48"/>
  <c r="EF47"/>
  <c r="CN48"/>
  <c r="BH48"/>
  <c r="CZ47"/>
  <c r="CG48"/>
  <c r="DY47"/>
  <c r="DM47"/>
  <c r="BU48"/>
  <c r="CH48"/>
  <c r="DZ47"/>
  <c r="CK48"/>
  <c r="EC47"/>
  <c r="DN47"/>
  <c r="BV48"/>
  <c r="BG48"/>
  <c r="CY48" s="1"/>
  <c r="BS48"/>
  <c r="DK48" s="1"/>
  <c r="BF48"/>
  <c r="CX48" s="1"/>
  <c r="BL48"/>
  <c r="DD48" s="1"/>
  <c r="CF47"/>
  <c r="DX47" s="1"/>
  <c r="BQ47"/>
  <c r="DI47" s="1"/>
  <c r="BC48"/>
  <c r="CU48" s="1"/>
  <c r="CA48"/>
  <c r="DS48" s="1"/>
  <c r="BD48"/>
  <c r="CV48" s="1"/>
  <c r="BY48"/>
  <c r="DQ48" s="1"/>
  <c r="CM48"/>
  <c r="EE48" s="1"/>
  <c r="BE48"/>
  <c r="CW48" s="1"/>
  <c r="BK48"/>
  <c r="DC48" s="1"/>
  <c r="BZ48"/>
  <c r="DR48" s="1"/>
  <c r="BT48"/>
  <c r="DL48" s="1"/>
  <c r="BM48"/>
  <c r="DE48" s="1"/>
  <c r="BR48"/>
  <c r="DJ48" s="1"/>
  <c r="BO48"/>
  <c r="DG48" s="1"/>
  <c r="BC49" i="23"/>
  <c r="BQ48"/>
  <c r="CF48"/>
  <c r="BJ48"/>
  <c r="BX47"/>
  <c r="BJ49" i="17"/>
  <c r="DB49" s="1"/>
  <c r="BX48"/>
  <c r="DP48" s="1"/>
  <c r="CN49" i="23" l="1"/>
  <c r="EF48"/>
  <c r="CI49"/>
  <c r="EA48"/>
  <c r="CG49"/>
  <c r="DY48"/>
  <c r="CJ49"/>
  <c r="EB48"/>
  <c r="CM49"/>
  <c r="EE48"/>
  <c r="CO49"/>
  <c r="EG48"/>
  <c r="CK49"/>
  <c r="EC48"/>
  <c r="CL49"/>
  <c r="ED48"/>
  <c r="CH49"/>
  <c r="DZ48"/>
  <c r="CJ49" i="17"/>
  <c r="EB48"/>
  <c r="BH49"/>
  <c r="CZ48"/>
  <c r="CG49"/>
  <c r="DY48"/>
  <c r="CI49"/>
  <c r="EA48"/>
  <c r="CO49"/>
  <c r="EG48"/>
  <c r="CK49"/>
  <c r="EC48"/>
  <c r="CL49"/>
  <c r="ED48"/>
  <c r="DN48"/>
  <c r="BV49"/>
  <c r="DM48"/>
  <c r="BU49"/>
  <c r="DU48"/>
  <c r="CC49"/>
  <c r="DT48"/>
  <c r="CB49"/>
  <c r="CH49"/>
  <c r="DZ48"/>
  <c r="BN49"/>
  <c r="DF48"/>
  <c r="EF48"/>
  <c r="CN49"/>
  <c r="BS49"/>
  <c r="DK49" s="1"/>
  <c r="BK49"/>
  <c r="DC49" s="1"/>
  <c r="BG49"/>
  <c r="CY49" s="1"/>
  <c r="BT49"/>
  <c r="DL49" s="1"/>
  <c r="BD49"/>
  <c r="CV49" s="1"/>
  <c r="BF49"/>
  <c r="CX49" s="1"/>
  <c r="BM49"/>
  <c r="DE49" s="1"/>
  <c r="BL49"/>
  <c r="DD49" s="1"/>
  <c r="BR49"/>
  <c r="DJ49" s="1"/>
  <c r="CA49"/>
  <c r="DS49" s="1"/>
  <c r="BZ49"/>
  <c r="DR49" s="1"/>
  <c r="BY49"/>
  <c r="DQ49" s="1"/>
  <c r="CM49"/>
  <c r="EE49" s="1"/>
  <c r="BO49"/>
  <c r="DG49" s="1"/>
  <c r="BE49"/>
  <c r="CW49" s="1"/>
  <c r="CF48"/>
  <c r="DX48" s="1"/>
  <c r="BQ48"/>
  <c r="DI48" s="1"/>
  <c r="BC49"/>
  <c r="CU49" s="1"/>
  <c r="CF49" i="23"/>
  <c r="BC50"/>
  <c r="BQ49"/>
  <c r="BX48"/>
  <c r="BJ49"/>
  <c r="BJ50" i="17"/>
  <c r="DB50" s="1"/>
  <c r="BX49"/>
  <c r="DP49" s="1"/>
  <c r="CH50" i="23" l="1"/>
  <c r="DZ49"/>
  <c r="CN50"/>
  <c r="EF49"/>
  <c r="CM50"/>
  <c r="EE49"/>
  <c r="CG50"/>
  <c r="DY49"/>
  <c r="CI50"/>
  <c r="EA49"/>
  <c r="CL50"/>
  <c r="ED49"/>
  <c r="CJ50"/>
  <c r="EB49"/>
  <c r="CO50"/>
  <c r="EG49"/>
  <c r="CK50"/>
  <c r="EC49"/>
  <c r="CO50" i="17"/>
  <c r="EG49"/>
  <c r="CK50"/>
  <c r="EC49"/>
  <c r="BH50"/>
  <c r="CZ49"/>
  <c r="EF49"/>
  <c r="CN50"/>
  <c r="DU49"/>
  <c r="CC50"/>
  <c r="CL50"/>
  <c r="ED49"/>
  <c r="CG50"/>
  <c r="DY49"/>
  <c r="DM49"/>
  <c r="BU50"/>
  <c r="CJ50"/>
  <c r="EB49"/>
  <c r="CH50"/>
  <c r="DZ49"/>
  <c r="CI50"/>
  <c r="EA49"/>
  <c r="BN50"/>
  <c r="DF49"/>
  <c r="DT49"/>
  <c r="CB50"/>
  <c r="DN49"/>
  <c r="BV50"/>
  <c r="BG50"/>
  <c r="CY50" s="1"/>
  <c r="BM50"/>
  <c r="DE50" s="1"/>
  <c r="BK50"/>
  <c r="DC50" s="1"/>
  <c r="CA50"/>
  <c r="DS50" s="1"/>
  <c r="CM50"/>
  <c r="EE50" s="1"/>
  <c r="BS50"/>
  <c r="DK50" s="1"/>
  <c r="BL50"/>
  <c r="DD50" s="1"/>
  <c r="BO50"/>
  <c r="DG50" s="1"/>
  <c r="BR50"/>
  <c r="DJ50" s="1"/>
  <c r="BE50"/>
  <c r="CW50" s="1"/>
  <c r="BT50"/>
  <c r="DL50" s="1"/>
  <c r="BZ50"/>
  <c r="DR50" s="1"/>
  <c r="BD50"/>
  <c r="CV50" s="1"/>
  <c r="CF49"/>
  <c r="DX49" s="1"/>
  <c r="BQ49"/>
  <c r="DI49" s="1"/>
  <c r="BC50"/>
  <c r="CU50" s="1"/>
  <c r="BY50"/>
  <c r="DQ50" s="1"/>
  <c r="BF50"/>
  <c r="CX50" s="1"/>
  <c r="CF50" i="23"/>
  <c r="BC51"/>
  <c r="BQ50"/>
  <c r="BJ50"/>
  <c r="BX49"/>
  <c r="BJ51" i="17"/>
  <c r="DB51" s="1"/>
  <c r="BX50"/>
  <c r="DP50" s="1"/>
  <c r="CK51" i="23" l="1"/>
  <c r="EC50"/>
  <c r="CL51"/>
  <c r="ED50"/>
  <c r="CN51"/>
  <c r="EF50"/>
  <c r="CJ51"/>
  <c r="EB50"/>
  <c r="CM51"/>
  <c r="EE50"/>
  <c r="CH51"/>
  <c r="DZ50"/>
  <c r="CI51"/>
  <c r="EA50"/>
  <c r="CO51"/>
  <c r="EG50"/>
  <c r="CG51"/>
  <c r="DY50"/>
  <c r="DU50" i="17"/>
  <c r="CC51"/>
  <c r="CH51"/>
  <c r="DZ50"/>
  <c r="CL51"/>
  <c r="ED50"/>
  <c r="CK51"/>
  <c r="EC50"/>
  <c r="CJ51"/>
  <c r="EB50"/>
  <c r="CO51"/>
  <c r="EG50"/>
  <c r="DN50"/>
  <c r="BV51"/>
  <c r="CI51"/>
  <c r="EA50"/>
  <c r="CG51"/>
  <c r="DY50"/>
  <c r="BH51"/>
  <c r="CZ50"/>
  <c r="DT50"/>
  <c r="CB51"/>
  <c r="BN51"/>
  <c r="DF50"/>
  <c r="DM50"/>
  <c r="BU51"/>
  <c r="EF50"/>
  <c r="CN51"/>
  <c r="BG51"/>
  <c r="CY51" s="1"/>
  <c r="BK51"/>
  <c r="DC51" s="1"/>
  <c r="BD51"/>
  <c r="CV51" s="1"/>
  <c r="CF50"/>
  <c r="DX50" s="1"/>
  <c r="BQ50"/>
  <c r="DI50" s="1"/>
  <c r="BC51"/>
  <c r="CU51" s="1"/>
  <c r="BY51"/>
  <c r="DQ51" s="1"/>
  <c r="BS51"/>
  <c r="DK51" s="1"/>
  <c r="BL51"/>
  <c r="DD51" s="1"/>
  <c r="BO51"/>
  <c r="DG51" s="1"/>
  <c r="BM51"/>
  <c r="DE51" s="1"/>
  <c r="BR51"/>
  <c r="DJ51" s="1"/>
  <c r="BE51"/>
  <c r="CW51" s="1"/>
  <c r="CA51"/>
  <c r="DS51" s="1"/>
  <c r="BF51"/>
  <c r="CX51" s="1"/>
  <c r="BT51"/>
  <c r="DL51" s="1"/>
  <c r="BZ51"/>
  <c r="DR51" s="1"/>
  <c r="CM51"/>
  <c r="EE51" s="1"/>
  <c r="BQ51" i="23"/>
  <c r="CF51"/>
  <c r="BC52"/>
  <c r="BJ51"/>
  <c r="BX50"/>
  <c r="BJ52" i="17"/>
  <c r="DB52" s="1"/>
  <c r="BX51"/>
  <c r="DP51" s="1"/>
  <c r="CK52" i="23" l="1"/>
  <c r="EC51"/>
  <c r="CH52"/>
  <c r="DZ51"/>
  <c r="CL52"/>
  <c r="ED51"/>
  <c r="CM52"/>
  <c r="EE51"/>
  <c r="CI52"/>
  <c r="EA51"/>
  <c r="CN52"/>
  <c r="EF51"/>
  <c r="CG52"/>
  <c r="DY51"/>
  <c r="CO52"/>
  <c r="EG51"/>
  <c r="CJ52"/>
  <c r="EB51"/>
  <c r="DM51" i="17"/>
  <c r="BU52"/>
  <c r="DU51"/>
  <c r="CC52"/>
  <c r="BH52"/>
  <c r="CZ51"/>
  <c r="CO52"/>
  <c r="EG51"/>
  <c r="CH52"/>
  <c r="DZ51"/>
  <c r="CJ52"/>
  <c r="EB51"/>
  <c r="EF51"/>
  <c r="CN52"/>
  <c r="CL52"/>
  <c r="ED51"/>
  <c r="DT51"/>
  <c r="CB52"/>
  <c r="DN51"/>
  <c r="BV52"/>
  <c r="BN52"/>
  <c r="DF51"/>
  <c r="CI52"/>
  <c r="EA51"/>
  <c r="CK52"/>
  <c r="EC51"/>
  <c r="CG52"/>
  <c r="DY51"/>
  <c r="BK52"/>
  <c r="DC52" s="1"/>
  <c r="BE52"/>
  <c r="CW52" s="1"/>
  <c r="CA52"/>
  <c r="DS52" s="1"/>
  <c r="BL52"/>
  <c r="DD52" s="1"/>
  <c r="BT52"/>
  <c r="DL52" s="1"/>
  <c r="BO52"/>
  <c r="DG52" s="1"/>
  <c r="BZ52"/>
  <c r="DR52" s="1"/>
  <c r="CM52"/>
  <c r="EE52" s="1"/>
  <c r="CF51"/>
  <c r="DX51" s="1"/>
  <c r="BQ51"/>
  <c r="DI51" s="1"/>
  <c r="BC52"/>
  <c r="CU52" s="1"/>
  <c r="BY52"/>
  <c r="DQ52" s="1"/>
  <c r="BG52"/>
  <c r="CY52" s="1"/>
  <c r="BS52"/>
  <c r="DK52" s="1"/>
  <c r="BF52"/>
  <c r="CX52" s="1"/>
  <c r="BD52"/>
  <c r="CV52" s="1"/>
  <c r="BM52"/>
  <c r="DE52" s="1"/>
  <c r="BR52"/>
  <c r="DJ52" s="1"/>
  <c r="BC53" i="23"/>
  <c r="BQ52"/>
  <c r="CF52"/>
  <c r="BJ52"/>
  <c r="BX51"/>
  <c r="BJ53" i="17"/>
  <c r="DB53" s="1"/>
  <c r="BX52"/>
  <c r="DP52" s="1"/>
  <c r="CJ53" i="23" l="1"/>
  <c r="EB52"/>
  <c r="CN53"/>
  <c r="EF52"/>
  <c r="CH53"/>
  <c r="DZ52"/>
  <c r="CG53"/>
  <c r="DY52"/>
  <c r="CL53"/>
  <c r="ED52"/>
  <c r="CK53"/>
  <c r="EC52"/>
  <c r="CI53"/>
  <c r="EA52"/>
  <c r="CO53"/>
  <c r="EG52"/>
  <c r="CM53"/>
  <c r="EE52"/>
  <c r="DT52" i="17"/>
  <c r="CB53"/>
  <c r="DM52"/>
  <c r="BU53"/>
  <c r="CK53"/>
  <c r="EC52"/>
  <c r="CH53"/>
  <c r="DZ52"/>
  <c r="CG53"/>
  <c r="DY52"/>
  <c r="CJ53"/>
  <c r="EB52"/>
  <c r="DN52"/>
  <c r="BV53"/>
  <c r="DU52"/>
  <c r="CC53"/>
  <c r="BN53"/>
  <c r="DF52"/>
  <c r="BH53"/>
  <c r="CZ52"/>
  <c r="EF52"/>
  <c r="CN53"/>
  <c r="CI53"/>
  <c r="EA52"/>
  <c r="CL53"/>
  <c r="ED52"/>
  <c r="CO53"/>
  <c r="EG52"/>
  <c r="BE53"/>
  <c r="CW53" s="1"/>
  <c r="BS53"/>
  <c r="DK53" s="1"/>
  <c r="BZ53"/>
  <c r="DR53" s="1"/>
  <c r="CM53"/>
  <c r="EE53" s="1"/>
  <c r="CA53"/>
  <c r="DS53" s="1"/>
  <c r="BT53"/>
  <c r="DL53" s="1"/>
  <c r="BF53"/>
  <c r="CX53" s="1"/>
  <c r="BK53"/>
  <c r="DC53" s="1"/>
  <c r="BD53"/>
  <c r="CV53" s="1"/>
  <c r="BM53"/>
  <c r="DE53" s="1"/>
  <c r="BR53"/>
  <c r="DJ53" s="1"/>
  <c r="CF52"/>
  <c r="DX52" s="1"/>
  <c r="BQ52"/>
  <c r="DI52" s="1"/>
  <c r="BC53"/>
  <c r="CU53" s="1"/>
  <c r="BY53"/>
  <c r="DQ53" s="1"/>
  <c r="BL53"/>
  <c r="DD53" s="1"/>
  <c r="BG53"/>
  <c r="CY53" s="1"/>
  <c r="BO53"/>
  <c r="DG53" s="1"/>
  <c r="CF53" i="23"/>
  <c r="BC54"/>
  <c r="BQ53"/>
  <c r="BX52"/>
  <c r="BJ53"/>
  <c r="BJ54" i="17"/>
  <c r="DB54" s="1"/>
  <c r="BX53"/>
  <c r="DP53" s="1"/>
  <c r="CM54" i="23" l="1"/>
  <c r="EE53"/>
  <c r="CN54"/>
  <c r="EF53"/>
  <c r="CI54"/>
  <c r="EA53"/>
  <c r="CH54"/>
  <c r="DZ53"/>
  <c r="CJ54"/>
  <c r="EB53"/>
  <c r="CL54"/>
  <c r="ED53"/>
  <c r="CO54"/>
  <c r="EG53"/>
  <c r="CG54"/>
  <c r="DY53"/>
  <c r="CK54"/>
  <c r="EC53"/>
  <c r="DT53" i="17"/>
  <c r="CB54"/>
  <c r="CO54"/>
  <c r="EG53"/>
  <c r="BH54"/>
  <c r="CZ53"/>
  <c r="CJ54"/>
  <c r="EB53"/>
  <c r="DM53"/>
  <c r="BU54"/>
  <c r="CK54"/>
  <c r="EC53"/>
  <c r="EF53"/>
  <c r="CN54"/>
  <c r="DN53"/>
  <c r="BV54"/>
  <c r="CI54"/>
  <c r="EA53"/>
  <c r="CH54"/>
  <c r="DZ53"/>
  <c r="CL54"/>
  <c r="ED53"/>
  <c r="BN54"/>
  <c r="DF53"/>
  <c r="CG54"/>
  <c r="DY53"/>
  <c r="DU53"/>
  <c r="CC54"/>
  <c r="BO54"/>
  <c r="DG54" s="1"/>
  <c r="BF54"/>
  <c r="CX54" s="1"/>
  <c r="BK54"/>
  <c r="DC54" s="1"/>
  <c r="BD54"/>
  <c r="CV54" s="1"/>
  <c r="CF53"/>
  <c r="DX53" s="1"/>
  <c r="BQ53"/>
  <c r="DI53" s="1"/>
  <c r="BC54"/>
  <c r="CU54" s="1"/>
  <c r="BS54"/>
  <c r="DK54" s="1"/>
  <c r="BT54"/>
  <c r="DL54" s="1"/>
  <c r="BY54"/>
  <c r="DQ54" s="1"/>
  <c r="BE54"/>
  <c r="CW54" s="1"/>
  <c r="BL54"/>
  <c r="DD54" s="1"/>
  <c r="BM54"/>
  <c r="DE54" s="1"/>
  <c r="BZ54"/>
  <c r="DR54" s="1"/>
  <c r="BR54"/>
  <c r="DJ54" s="1"/>
  <c r="CM54"/>
  <c r="EE54" s="1"/>
  <c r="BG54"/>
  <c r="CY54" s="1"/>
  <c r="CA54"/>
  <c r="DS54" s="1"/>
  <c r="CF54" i="23"/>
  <c r="BC55"/>
  <c r="BQ54"/>
  <c r="BJ54"/>
  <c r="BX53"/>
  <c r="BJ55" i="17"/>
  <c r="DB55" s="1"/>
  <c r="BX54"/>
  <c r="DP54" s="1"/>
  <c r="CK55" i="23" l="1"/>
  <c r="EC54"/>
  <c r="CM55"/>
  <c r="EE54"/>
  <c r="CL55"/>
  <c r="ED54"/>
  <c r="CJ55"/>
  <c r="EB54"/>
  <c r="CO55"/>
  <c r="EG54"/>
  <c r="CI55"/>
  <c r="EA54"/>
  <c r="CN55"/>
  <c r="EF54"/>
  <c r="CG55"/>
  <c r="DY54"/>
  <c r="CH55"/>
  <c r="DZ54"/>
  <c r="CG55" i="17"/>
  <c r="DY54"/>
  <c r="DM54"/>
  <c r="BU55"/>
  <c r="DT54"/>
  <c r="CB55"/>
  <c r="CI55"/>
  <c r="EA54"/>
  <c r="CH55"/>
  <c r="DZ54"/>
  <c r="CK55"/>
  <c r="EC54"/>
  <c r="CO55"/>
  <c r="EG54"/>
  <c r="BH55"/>
  <c r="CZ54"/>
  <c r="EF54"/>
  <c r="CN55"/>
  <c r="CL55"/>
  <c r="ED54"/>
  <c r="BN55"/>
  <c r="DF54"/>
  <c r="CJ55"/>
  <c r="EB54"/>
  <c r="DU54"/>
  <c r="CC55"/>
  <c r="DN54"/>
  <c r="BV55"/>
  <c r="BG55"/>
  <c r="CY55" s="1"/>
  <c r="CA55"/>
  <c r="DS55" s="1"/>
  <c r="BS55"/>
  <c r="DK55" s="1"/>
  <c r="BT55"/>
  <c r="DL55" s="1"/>
  <c r="BO55"/>
  <c r="DG55" s="1"/>
  <c r="BL55"/>
  <c r="DD55" s="1"/>
  <c r="BM55"/>
  <c r="DE55" s="1"/>
  <c r="CF54"/>
  <c r="DX54" s="1"/>
  <c r="BC55"/>
  <c r="CU55" s="1"/>
  <c r="BQ54"/>
  <c r="DI54" s="1"/>
  <c r="BZ55"/>
  <c r="DR55" s="1"/>
  <c r="BF55"/>
  <c r="CX55" s="1"/>
  <c r="BK55"/>
  <c r="DC55" s="1"/>
  <c r="BR55"/>
  <c r="DJ55" s="1"/>
  <c r="BY55"/>
  <c r="DQ55" s="1"/>
  <c r="BD55"/>
  <c r="CV55" s="1"/>
  <c r="CM55"/>
  <c r="EE55" s="1"/>
  <c r="BE55"/>
  <c r="CW55" s="1"/>
  <c r="BQ55" i="23"/>
  <c r="CF55"/>
  <c r="BC56"/>
  <c r="BJ55"/>
  <c r="BX54"/>
  <c r="BJ56" i="17"/>
  <c r="DB56" s="1"/>
  <c r="BX55"/>
  <c r="DP55" s="1"/>
  <c r="CH56" i="23" l="1"/>
  <c r="DZ55"/>
  <c r="CI56"/>
  <c r="EA55"/>
  <c r="CM56"/>
  <c r="EE55"/>
  <c r="CN56"/>
  <c r="EF55"/>
  <c r="CL56"/>
  <c r="ED55"/>
  <c r="CK56"/>
  <c r="EC55"/>
  <c r="CO56"/>
  <c r="EG55"/>
  <c r="CG56"/>
  <c r="DY55"/>
  <c r="CJ56"/>
  <c r="EB55"/>
  <c r="CL56" i="17"/>
  <c r="ED55"/>
  <c r="CK56"/>
  <c r="EC55"/>
  <c r="CH56"/>
  <c r="DZ55"/>
  <c r="DU55"/>
  <c r="CC56"/>
  <c r="EF55"/>
  <c r="CN56"/>
  <c r="DN55"/>
  <c r="BV56"/>
  <c r="DM55"/>
  <c r="BU56"/>
  <c r="BN56"/>
  <c r="DF55"/>
  <c r="DT55"/>
  <c r="CB56"/>
  <c r="CG56"/>
  <c r="DY55"/>
  <c r="CJ56"/>
  <c r="EB55"/>
  <c r="BH56"/>
  <c r="CZ55"/>
  <c r="CI56"/>
  <c r="EA55"/>
  <c r="CO56"/>
  <c r="EG55"/>
  <c r="CM56"/>
  <c r="EE56" s="1"/>
  <c r="BT56"/>
  <c r="DL56" s="1"/>
  <c r="BE56"/>
  <c r="CW56" s="1"/>
  <c r="BO56"/>
  <c r="DG56" s="1"/>
  <c r="BL56"/>
  <c r="DD56" s="1"/>
  <c r="BM56"/>
  <c r="DE56" s="1"/>
  <c r="BG56"/>
  <c r="CY56" s="1"/>
  <c r="BF56"/>
  <c r="CX56" s="1"/>
  <c r="BK56"/>
  <c r="DC56" s="1"/>
  <c r="CA56"/>
  <c r="DS56" s="1"/>
  <c r="BR56"/>
  <c r="DJ56" s="1"/>
  <c r="CF55"/>
  <c r="DX55" s="1"/>
  <c r="BC56"/>
  <c r="CU56" s="1"/>
  <c r="BQ55"/>
  <c r="DI55" s="1"/>
  <c r="BY56"/>
  <c r="DQ56" s="1"/>
  <c r="BS56"/>
  <c r="DK56" s="1"/>
  <c r="BD56"/>
  <c r="CV56" s="1"/>
  <c r="BZ56"/>
  <c r="DR56" s="1"/>
  <c r="BC57" i="23"/>
  <c r="BQ56"/>
  <c r="CF56"/>
  <c r="BJ56"/>
  <c r="BX55"/>
  <c r="BJ57" i="17"/>
  <c r="DB57" s="1"/>
  <c r="BX56"/>
  <c r="DP56" s="1"/>
  <c r="CI57" i="23" l="1"/>
  <c r="EA56"/>
  <c r="CJ57"/>
  <c r="EB56"/>
  <c r="CO57"/>
  <c r="EG56"/>
  <c r="CM57"/>
  <c r="EE56"/>
  <c r="CH57"/>
  <c r="DZ56"/>
  <c r="CL57"/>
  <c r="ED56"/>
  <c r="CG57"/>
  <c r="DY56"/>
  <c r="CN57"/>
  <c r="EF56"/>
  <c r="CK57"/>
  <c r="EC56"/>
  <c r="DT56" i="17"/>
  <c r="CB57"/>
  <c r="EF56"/>
  <c r="CN57"/>
  <c r="CI57"/>
  <c r="EA56"/>
  <c r="CL57"/>
  <c r="ED56"/>
  <c r="CO57"/>
  <c r="EG56"/>
  <c r="CG57"/>
  <c r="DY56"/>
  <c r="CK57"/>
  <c r="EC56"/>
  <c r="DN56"/>
  <c r="BV57"/>
  <c r="CH57"/>
  <c r="DZ56"/>
  <c r="DM56"/>
  <c r="BU57"/>
  <c r="CJ57"/>
  <c r="EB56"/>
  <c r="BH57"/>
  <c r="CZ56"/>
  <c r="BN57"/>
  <c r="DF56"/>
  <c r="DU56"/>
  <c r="CC57"/>
  <c r="BR57"/>
  <c r="DJ57" s="1"/>
  <c r="BL57"/>
  <c r="DD57" s="1"/>
  <c r="CF56"/>
  <c r="DX56" s="1"/>
  <c r="BQ56"/>
  <c r="DI56" s="1"/>
  <c r="BC57"/>
  <c r="CU57" s="1"/>
  <c r="BM57"/>
  <c r="DE57" s="1"/>
  <c r="BG57"/>
  <c r="CY57" s="1"/>
  <c r="CM57"/>
  <c r="EE57" s="1"/>
  <c r="BZ57"/>
  <c r="DR57" s="1"/>
  <c r="BT57"/>
  <c r="DL57" s="1"/>
  <c r="BY57"/>
  <c r="DQ57" s="1"/>
  <c r="BF57"/>
  <c r="CX57" s="1"/>
  <c r="BE57"/>
  <c r="CW57" s="1"/>
  <c r="BS57"/>
  <c r="DK57" s="1"/>
  <c r="BK57"/>
  <c r="DC57" s="1"/>
  <c r="BO57"/>
  <c r="DG57" s="1"/>
  <c r="BD57"/>
  <c r="CV57" s="1"/>
  <c r="CA57"/>
  <c r="DS57" s="1"/>
  <c r="CF57" i="23"/>
  <c r="BC58"/>
  <c r="BQ57"/>
  <c r="BX56"/>
  <c r="BJ57"/>
  <c r="BJ58" i="17"/>
  <c r="DB58" s="1"/>
  <c r="BX57"/>
  <c r="DP57" s="1"/>
  <c r="CI58" i="23" l="1"/>
  <c r="EA57"/>
  <c r="CO58"/>
  <c r="EG57"/>
  <c r="CK58"/>
  <c r="EC57"/>
  <c r="CH58"/>
  <c r="DZ57"/>
  <c r="CG58"/>
  <c r="DY57"/>
  <c r="CN58"/>
  <c r="EF57"/>
  <c r="CM58"/>
  <c r="EE57"/>
  <c r="CL58"/>
  <c r="ED57"/>
  <c r="CJ58"/>
  <c r="EB57"/>
  <c r="DT57" i="17"/>
  <c r="CB58"/>
  <c r="CG58"/>
  <c r="DY57"/>
  <c r="CO58"/>
  <c r="EG57"/>
  <c r="DU57"/>
  <c r="CC58"/>
  <c r="DM57"/>
  <c r="BU58"/>
  <c r="EF57"/>
  <c r="CN58"/>
  <c r="CJ58"/>
  <c r="EB57"/>
  <c r="CK58"/>
  <c r="EC57"/>
  <c r="CI58"/>
  <c r="EA57"/>
  <c r="BN58"/>
  <c r="DF57"/>
  <c r="BH58"/>
  <c r="CZ57"/>
  <c r="CL58"/>
  <c r="ED57"/>
  <c r="CH58"/>
  <c r="DZ57"/>
  <c r="DN57"/>
  <c r="BV58"/>
  <c r="BT58"/>
  <c r="DL58" s="1"/>
  <c r="BY58"/>
  <c r="DQ58" s="1"/>
  <c r="BF58"/>
  <c r="CX58" s="1"/>
  <c r="BG58"/>
  <c r="CY58" s="1"/>
  <c r="BE58"/>
  <c r="CW58" s="1"/>
  <c r="CM58"/>
  <c r="EE58" s="1"/>
  <c r="BR58"/>
  <c r="DJ58" s="1"/>
  <c r="CA58"/>
  <c r="DS58" s="1"/>
  <c r="CF57"/>
  <c r="DX57" s="1"/>
  <c r="BC58"/>
  <c r="CU58" s="1"/>
  <c r="BQ57"/>
  <c r="DI57" s="1"/>
  <c r="BM58"/>
  <c r="DE58" s="1"/>
  <c r="BS58"/>
  <c r="DK58" s="1"/>
  <c r="BZ58"/>
  <c r="DR58" s="1"/>
  <c r="BL58"/>
  <c r="DD58" s="1"/>
  <c r="BK58"/>
  <c r="DC58" s="1"/>
  <c r="BO58"/>
  <c r="DG58" s="1"/>
  <c r="BD58"/>
  <c r="CV58" s="1"/>
  <c r="CF58" i="23"/>
  <c r="BC59"/>
  <c r="BQ58"/>
  <c r="BJ58"/>
  <c r="BX57"/>
  <c r="BJ59" i="17"/>
  <c r="DB59" s="1"/>
  <c r="BX58"/>
  <c r="DP58" s="1"/>
  <c r="CJ59" i="23" l="1"/>
  <c r="EB58"/>
  <c r="CN59"/>
  <c r="EF58"/>
  <c r="CO59"/>
  <c r="EG58"/>
  <c r="CM59"/>
  <c r="EE58"/>
  <c r="CK59"/>
  <c r="EC58"/>
  <c r="CI59"/>
  <c r="EA58"/>
  <c r="CG59"/>
  <c r="DY58"/>
  <c r="CL59"/>
  <c r="ED58"/>
  <c r="CH59"/>
  <c r="DZ58"/>
  <c r="DM58" i="17"/>
  <c r="BU59"/>
  <c r="DM59" s="1"/>
  <c r="DT58"/>
  <c r="CB59"/>
  <c r="DT59" s="1"/>
  <c r="BN59"/>
  <c r="DF59" s="1"/>
  <c r="DF58"/>
  <c r="CG59"/>
  <c r="DY59" s="1"/>
  <c r="DY58"/>
  <c r="DN58"/>
  <c r="BV59"/>
  <c r="DN59" s="1"/>
  <c r="EF58"/>
  <c r="CN59"/>
  <c r="EF59" s="1"/>
  <c r="BH59"/>
  <c r="CZ59" s="1"/>
  <c r="CZ58"/>
  <c r="CJ59"/>
  <c r="EB59" s="1"/>
  <c r="EB58"/>
  <c r="CO59"/>
  <c r="EG59" s="1"/>
  <c r="EG58"/>
  <c r="CH59"/>
  <c r="DZ59" s="1"/>
  <c r="DZ58"/>
  <c r="CI59"/>
  <c r="EA59" s="1"/>
  <c r="EA58"/>
  <c r="CL59"/>
  <c r="ED59" s="1"/>
  <c r="ED58"/>
  <c r="CK59"/>
  <c r="EC59" s="1"/>
  <c r="EC58"/>
  <c r="DU58"/>
  <c r="CC59"/>
  <c r="DU59" s="1"/>
  <c r="BT59"/>
  <c r="DL59" s="1"/>
  <c r="BX59"/>
  <c r="DP59" s="1"/>
  <c r="BF59"/>
  <c r="CX59" s="1"/>
  <c r="BM59"/>
  <c r="DE59" s="1"/>
  <c r="BE59"/>
  <c r="CW59" s="1"/>
  <c r="CM59"/>
  <c r="EE59" s="1"/>
  <c r="BY59"/>
  <c r="DQ59" s="1"/>
  <c r="BD59"/>
  <c r="CV59" s="1"/>
  <c r="BG59"/>
  <c r="CY59" s="1"/>
  <c r="BZ59"/>
  <c r="DR59" s="1"/>
  <c r="BR59"/>
  <c r="DJ59" s="1"/>
  <c r="BK59"/>
  <c r="DC59" s="1"/>
  <c r="BO59"/>
  <c r="DG59" s="1"/>
  <c r="CF58"/>
  <c r="DX58" s="1"/>
  <c r="BQ58"/>
  <c r="DI58" s="1"/>
  <c r="BC59"/>
  <c r="CU59" s="1"/>
  <c r="BS59"/>
  <c r="DK59" s="1"/>
  <c r="BL59"/>
  <c r="DD59" s="1"/>
  <c r="CA59"/>
  <c r="DS59" s="1"/>
  <c r="BQ59" i="23"/>
  <c r="CF59"/>
  <c r="BJ59"/>
  <c r="BX59" s="1"/>
  <c r="BX58"/>
  <c r="H59" i="11"/>
  <c r="EB59" i="23" l="1"/>
  <c r="EB63" s="1"/>
  <c r="EA59"/>
  <c r="EA63" s="1"/>
  <c r="EF59"/>
  <c r="EF63" s="1"/>
  <c r="DZ59"/>
  <c r="DZ63" s="1"/>
  <c r="DY59"/>
  <c r="DY63" s="1"/>
  <c r="EG59"/>
  <c r="EG63" s="1"/>
  <c r="ED59"/>
  <c r="ED63" s="1"/>
  <c r="EE59"/>
  <c r="EE63" s="1"/>
  <c r="EC59"/>
  <c r="EC63" s="1"/>
  <c r="BQ59" i="17"/>
  <c r="DI59" s="1"/>
  <c r="CF59"/>
  <c r="DX59" s="1"/>
  <c r="EA64" i="23" l="1"/>
  <c r="EC64"/>
  <c r="ED64"/>
  <c r="EF64"/>
  <c r="EB64"/>
  <c r="DY64"/>
  <c r="EG64"/>
  <c r="EE64"/>
  <c r="DZ64"/>
</calcChain>
</file>

<file path=xl/comments1.xml><?xml version="1.0" encoding="utf-8"?>
<comments xmlns="http://schemas.openxmlformats.org/spreadsheetml/2006/main">
  <authors>
    <author>Ruben</author>
  </authors>
  <commentList>
    <comment ref="BF1" authorId="0">
      <text>
        <r>
          <rPr>
            <b/>
            <sz val="9"/>
            <color indexed="81"/>
            <rFont val="Tahoma"/>
            <family val="2"/>
          </rPr>
          <t>La fecha tomada como cierre fue el 28/01/16 a las 22.21
No me espere a final de mes porque ba a estar de viaje.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La fecha tomada como apertura fue el 29/01/16.
ASI QUE PARA CALCULAR LOS RESULTADOS DESPUES, NO ME SIRVE EL GRAFICO MENSUAL COMO EN OTRAS OCASIONES, TENDRE QUE TOMARLOS EN EL GRAFICO DIARIO.</t>
        </r>
      </text>
    </comment>
    <comment ref="GM4" authorId="0">
      <text>
        <r>
          <rPr>
            <b/>
            <sz val="9"/>
            <color indexed="81"/>
            <rFont val="Tahoma"/>
            <charset val="1"/>
          </rPr>
          <t>bajó un 4,77 jsto el 30 de noviembre, si no hubeira sido por ese ultimo dia del mes hubiera ido genial</t>
        </r>
      </text>
    </comment>
    <comment ref="FU21" authorId="0">
      <text>
        <r>
          <rPr>
            <b/>
            <sz val="9"/>
            <color indexed="81"/>
            <rFont val="Tahoma"/>
            <charset val="1"/>
          </rPr>
          <t>no se como coño la puse a la baja…no era para nada clara</t>
        </r>
      </text>
    </comment>
    <comment ref="EA36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 alza.</t>
        </r>
      </text>
    </comment>
    <comment ref="FW36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AU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BO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CM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DC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DO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DS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EI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EQ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EU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EY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FO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</commentList>
</comments>
</file>

<file path=xl/comments2.xml><?xml version="1.0" encoding="utf-8"?>
<comments xmlns="http://schemas.openxmlformats.org/spreadsheetml/2006/main">
  <authors>
    <author>Ruben</author>
  </authors>
  <commentList>
    <comment ref="BF1" authorId="0">
      <text>
        <r>
          <rPr>
            <b/>
            <sz val="9"/>
            <color indexed="81"/>
            <rFont val="Tahoma"/>
            <family val="2"/>
          </rPr>
          <t>La fecha tomada como cierre fue el 28/01/16 a las 22.21
No me espere a final de mes porque ba a estar de viaje.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La fecha tomada como apertura fue el 29/01/16.
ASI QUE PARA CALCULAR LOS RESULTADOS DESPUES, NO ME SIRVE EL GRAFICO MENSUAL COMO EN OTRAS OCASIONES, TENDRE QUE TOMARLOS EN EL GRAFICO DIARIO.</t>
        </r>
      </text>
    </comment>
    <comment ref="FU21" authorId="0">
      <text>
        <r>
          <rPr>
            <b/>
            <sz val="9"/>
            <color indexed="81"/>
            <rFont val="Tahoma"/>
            <charset val="1"/>
          </rPr>
          <t>no se como coño la puse a la baja…no era para nada clara</t>
        </r>
      </text>
    </comment>
    <comment ref="EA36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 alza.</t>
        </r>
      </text>
    </comment>
    <comment ref="FW36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AU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BO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CM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DC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DO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DS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EI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EQ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EU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EY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  <comment ref="FO37" authorId="0">
      <text>
        <r>
          <rPr>
            <b/>
            <sz val="9"/>
            <color indexed="81"/>
            <rFont val="Tahoma"/>
            <family val="2"/>
          </rPr>
          <t>Puesto a mano porque sino da error la formula al no haber acciones ala baja.</t>
        </r>
      </text>
    </comment>
  </commentList>
</comments>
</file>

<file path=xl/comments3.xml><?xml version="1.0" encoding="utf-8"?>
<comments xmlns="http://schemas.openxmlformats.org/spreadsheetml/2006/main">
  <authors>
    <author>Ruben</author>
  </authors>
  <commentList>
    <comment ref="BF1" authorId="0">
      <text>
        <r>
          <rPr>
            <b/>
            <sz val="9"/>
            <color indexed="81"/>
            <rFont val="Tahoma"/>
            <family val="2"/>
          </rPr>
          <t>La fecha tomada como cierre fue el 28/01/16 a las 22.21
No me espere a final de mes porque ba a estar de viaje.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La fecha tomada como apertura fue el 29/01/16.
ASI QUE PARA CALCULAR LOS RESULTADOS DESPUES, NO ME SIRVE EL GRAFICO MENSUAL COMO EN OTRAS OCASIONES, TENDRE QUE TOMARLOS EN EL GRAFICO DIARIO.</t>
        </r>
      </text>
    </comment>
    <comment ref="GM4" authorId="0">
      <text>
        <r>
          <rPr>
            <b/>
            <sz val="9"/>
            <color indexed="81"/>
            <rFont val="Tahoma"/>
            <charset val="1"/>
          </rPr>
          <t>bajó un 4,77 jsto el 30 de noviembre, si no hubeira sido por ese ultimo dia del mes hubiera ido genial</t>
        </r>
      </text>
    </comment>
    <comment ref="FU21" authorId="0">
      <text>
        <r>
          <rPr>
            <b/>
            <sz val="9"/>
            <color indexed="81"/>
            <rFont val="Tahoma"/>
            <charset val="1"/>
          </rPr>
          <t>no se como coño la puse a la baja…no era para nada clara</t>
        </r>
      </text>
    </comment>
  </commentList>
</comments>
</file>

<file path=xl/comments4.xml><?xml version="1.0" encoding="utf-8"?>
<comments xmlns="http://schemas.openxmlformats.org/spreadsheetml/2006/main">
  <authors>
    <author>Ruben</author>
  </authors>
  <commentList>
    <comment ref="BF1" authorId="0">
      <text>
        <r>
          <rPr>
            <b/>
            <sz val="9"/>
            <color indexed="81"/>
            <rFont val="Tahoma"/>
            <family val="2"/>
          </rPr>
          <t>La fecha tomada como cierre fue el 28/01/16 a las 22.21
No me espere a final de mes porque ba a estar de viaje.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La fecha tomada como apertura fue el 29/01/16.
ASI QUE PARA CALCULAR LOS RESULTADOS DESPUES, NO ME SIRVE EL GRAFICO MENSUAL COMO EN OTRAS OCASIONES, TENDRE QUE TOMARLOS EN EL GRAFICO DIARIO.</t>
        </r>
      </text>
    </comment>
    <comment ref="FU21" authorId="0">
      <text>
        <r>
          <rPr>
            <b/>
            <sz val="9"/>
            <color indexed="81"/>
            <rFont val="Tahoma"/>
            <charset val="1"/>
          </rPr>
          <t>no se como coño la puse a la baja…no era para nada clara</t>
        </r>
      </text>
    </comment>
  </commentList>
</comments>
</file>

<file path=xl/comments5.xml><?xml version="1.0" encoding="utf-8"?>
<comments xmlns="http://schemas.openxmlformats.org/spreadsheetml/2006/main">
  <authors>
    <author>Ruben</author>
  </authors>
  <commentList>
    <comment ref="BF1" authorId="0">
      <text>
        <r>
          <rPr>
            <b/>
            <sz val="9"/>
            <color indexed="81"/>
            <rFont val="Tahoma"/>
            <family val="2"/>
          </rPr>
          <t>La fecha tomada como cierre fue el 28/01/16 a las 22.21
No me espere a final de mes porque ba a estar de viaje.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La fecha tomada como apertura fue el 29/01/16.
ASI QUE PARA CALCULAR LOS RESULTADOS DESPUES, NO ME SIRVE EL GRAFICO MENSUAL COMO EN OTRAS OCASIONES, TENDRE QUE TOMARLOS EN EL GRAFICO DIARIO.</t>
        </r>
      </text>
    </comment>
    <comment ref="GM4" authorId="0">
      <text>
        <r>
          <rPr>
            <b/>
            <sz val="9"/>
            <color indexed="81"/>
            <rFont val="Tahoma"/>
            <charset val="1"/>
          </rPr>
          <t>bajó un 4,77 jsto el 30 de noviembre, si no hubeira sido por ese ultimo dia del mes hubiera ido genial</t>
        </r>
      </text>
    </comment>
    <comment ref="FU21" authorId="0">
      <text>
        <r>
          <rPr>
            <b/>
            <sz val="9"/>
            <color indexed="81"/>
            <rFont val="Tahoma"/>
            <charset val="1"/>
          </rPr>
          <t>no se como coño la puse a la baja…no era para nada clara</t>
        </r>
      </text>
    </comment>
  </commentList>
</comments>
</file>

<file path=xl/comments6.xml><?xml version="1.0" encoding="utf-8"?>
<comments xmlns="http://schemas.openxmlformats.org/spreadsheetml/2006/main">
  <authors>
    <author>Ruben</author>
  </authors>
  <commentList>
    <comment ref="BF1" authorId="0">
      <text>
        <r>
          <rPr>
            <b/>
            <sz val="9"/>
            <color indexed="81"/>
            <rFont val="Tahoma"/>
            <family val="2"/>
          </rPr>
          <t>La fecha tomada como cierre fue el 28/01/16 a las 22.21
No me espere a final de mes porque ba a estar de viaje.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La fecha tomada como apertura fue el 29/01/16.
ASI QUE PARA CALCULAR LOS RESULTADOS DESPUES, NO ME SIRVE EL GRAFICO MENSUAL COMO EN OTRAS OCASIONES, TENDRE QUE TOMARLOS EN EL GRAFICO DIARIO.</t>
        </r>
      </text>
    </comment>
    <comment ref="FU21" authorId="0">
      <text>
        <r>
          <rPr>
            <b/>
            <sz val="9"/>
            <color indexed="81"/>
            <rFont val="Tahoma"/>
            <charset val="1"/>
          </rPr>
          <t>no se como coño la puse a la baja…no era para nada clara</t>
        </r>
      </text>
    </comment>
  </commentList>
</comments>
</file>

<file path=xl/comments7.xml><?xml version="1.0" encoding="utf-8"?>
<comments xmlns="http://schemas.openxmlformats.org/spreadsheetml/2006/main">
  <authors>
    <author>Ruben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La fecha tomada como cierre fue el 28/01/16 a las 22.21
No me espere a final de mes porque ba a estar de viaje.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La fecha tomada como apertura fue el 29/01/16.
ASI QUE PARA CALCULAR LOS RESULTADOS DESPUES, NO ME SIRVE EL GRAFICO MENSUAL COMO EN OTRAS OCASIONES, TENDRE QUE TOMARLOS EN EL GRAFICO DIARIO.</t>
        </r>
      </text>
    </comment>
  </commentList>
</comments>
</file>

<file path=xl/comments8.xml><?xml version="1.0" encoding="utf-8"?>
<comments xmlns="http://schemas.openxmlformats.org/spreadsheetml/2006/main">
  <authors>
    <author>Ruben</author>
  </authors>
  <commentList>
    <comment ref="A18" authorId="0">
      <text>
        <r>
          <rPr>
            <b/>
            <sz val="9"/>
            <color indexed="81"/>
            <rFont val="Tahoma"/>
            <family val="2"/>
          </rPr>
          <t>La fecha tomada como cierre fue el 28/01/16 a las 22.21
No me espere a final de mes porque ba a estar de viaje.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La fecha tomada como apertura fue el 29/01/16.
ASI QUE PARA CALCULAR LOS RESULTADOS DESPUES, NO ME SIRVE EL GRAFICO MENSUAL COMO EN OTRAS OCASIONES, TENDRE QUE TOMARLOS EN EL GRAFICO DIARIO.</t>
        </r>
      </text>
    </comment>
  </commentList>
</comments>
</file>

<file path=xl/sharedStrings.xml><?xml version="1.0" encoding="utf-8"?>
<sst xmlns="http://schemas.openxmlformats.org/spreadsheetml/2006/main" count="5604" uniqueCount="177">
  <si>
    <t>MES</t>
  </si>
  <si>
    <t>IBEX</t>
  </si>
  <si>
    <t>2014 nov</t>
  </si>
  <si>
    <t>2014 dic</t>
  </si>
  <si>
    <t>2015 ene</t>
  </si>
  <si>
    <t>2015 feb</t>
  </si>
  <si>
    <t>2015 mar</t>
  </si>
  <si>
    <t>2015 abr</t>
  </si>
  <si>
    <t>De apertura de ese mes a cierre de ese mes, en barras mensuales.</t>
  </si>
  <si>
    <t>min</t>
  </si>
  <si>
    <t>cierre</t>
  </si>
  <si>
    <t>max</t>
  </si>
  <si>
    <t>ALZA</t>
  </si>
  <si>
    <t>BAJA</t>
  </si>
  <si>
    <t>bme</t>
  </si>
  <si>
    <t>fer</t>
  </si>
  <si>
    <t>tef</t>
  </si>
  <si>
    <t>vis</t>
  </si>
  <si>
    <t>pop</t>
  </si>
  <si>
    <t>ebro</t>
  </si>
  <si>
    <t>sacyr</t>
  </si>
  <si>
    <t>abe</t>
  </si>
  <si>
    <t>ana</t>
  </si>
  <si>
    <t>acs</t>
  </si>
  <si>
    <t>mel</t>
  </si>
  <si>
    <t>tl5</t>
  </si>
  <si>
    <t>sab</t>
  </si>
  <si>
    <t>acx</t>
  </si>
  <si>
    <t>gas</t>
  </si>
  <si>
    <t>idr</t>
  </si>
  <si>
    <t>fcc</t>
  </si>
  <si>
    <t>grf</t>
  </si>
  <si>
    <t>ohl</t>
  </si>
  <si>
    <t>MED ALZA</t>
  </si>
  <si>
    <t>MED BAJA</t>
  </si>
  <si>
    <t>MED TOTAL (a todos se apuesta lo mismo)</t>
  </si>
  <si>
    <t>MED TOTAL (se apuesta lo mismo al alza que a la baja, y dentro de cada uno se divide igual)</t>
  </si>
  <si>
    <t>Diferencia</t>
  </si>
  <si>
    <t>Menos comision</t>
  </si>
  <si>
    <t>2015 may</t>
  </si>
  <si>
    <t>alm</t>
  </si>
  <si>
    <t>mts</t>
  </si>
  <si>
    <t>a3m</t>
  </si>
  <si>
    <t>abg.b</t>
  </si>
  <si>
    <t>bbva</t>
  </si>
  <si>
    <t>iag</t>
  </si>
  <si>
    <t>ibe</t>
  </si>
  <si>
    <t>itx</t>
  </si>
  <si>
    <t>map</t>
  </si>
  <si>
    <t>2015 jun</t>
  </si>
  <si>
    <t>zot</t>
  </si>
  <si>
    <t>cabk</t>
  </si>
  <si>
    <t>dia</t>
  </si>
  <si>
    <t>eng</t>
  </si>
  <si>
    <t>nhh</t>
  </si>
  <si>
    <t>rep</t>
  </si>
  <si>
    <t>2015 jul</t>
  </si>
  <si>
    <t>ele</t>
  </si>
  <si>
    <t>ams</t>
  </si>
  <si>
    <t>ree</t>
  </si>
  <si>
    <t>san</t>
  </si>
  <si>
    <t>Y en las acciones que estan a la baja se pone en igual, no se cambia el signo ni nada, ya se cambia despues en los calculos.</t>
  </si>
  <si>
    <t>2015 ago</t>
  </si>
  <si>
    <t>bkia</t>
  </si>
  <si>
    <t>bkt</t>
  </si>
  <si>
    <t>col</t>
  </si>
  <si>
    <t>gam</t>
  </si>
  <si>
    <t>2015 nov</t>
  </si>
  <si>
    <t>2015 oct</t>
  </si>
  <si>
    <t>2015 dic</t>
  </si>
  <si>
    <t>mrl</t>
  </si>
  <si>
    <t>2016 ene</t>
  </si>
  <si>
    <t>ekt</t>
  </si>
  <si>
    <t>syv</t>
  </si>
  <si>
    <t>2016 feb</t>
  </si>
  <si>
    <t>tre</t>
  </si>
  <si>
    <t>INDEXADO</t>
  </si>
  <si>
    <t>SIN INDEXAR</t>
  </si>
  <si>
    <t>2016 mar</t>
  </si>
  <si>
    <t>2016 abr</t>
  </si>
  <si>
    <t>aena</t>
  </si>
  <si>
    <t>2016 may</t>
  </si>
  <si>
    <t>apps</t>
  </si>
  <si>
    <t>lbk</t>
  </si>
  <si>
    <t>2016 jun</t>
  </si>
  <si>
    <t>INDEXADO SIN LIQUIDEZ</t>
  </si>
  <si>
    <t>2016 jul</t>
  </si>
  <si>
    <t>2017 jul</t>
  </si>
  <si>
    <t>2016 ago</t>
  </si>
  <si>
    <t>% mensual</t>
  </si>
  <si>
    <t>% anual</t>
  </si>
  <si>
    <t>Desv mensual</t>
  </si>
  <si>
    <t>Desv anual</t>
  </si>
  <si>
    <t>Sharpe</t>
  </si>
  <si>
    <t>2017 ago</t>
  </si>
  <si>
    <t>2016 sep</t>
  </si>
  <si>
    <t>2016 oct</t>
  </si>
  <si>
    <t>2016 nov</t>
  </si>
  <si>
    <t>2016 dic</t>
  </si>
  <si>
    <t>2017 ene</t>
  </si>
  <si>
    <t>2017 feb</t>
  </si>
  <si>
    <t>2017 mar</t>
  </si>
  <si>
    <t>psg</t>
  </si>
  <si>
    <t>LOS RESULTADOS DE AQUÍ CONSISTE EN BORRAR LAS ACCIONES QUE HAYAN DADO RENTABILIDADES DESORBITADAS (CON BORRARLAS ME REFIERO, A HACER COMO SI NO LAS HUBIERA DETECTADO EN MI ANALISIS, ASI QUE SI AL QUITARLA ME QUEDO CON 0 ACCIONES A LA BAJA, PUES TENDRIA Q TENERLO EN CUENTA EN EL INDEXADO ETC)</t>
  </si>
  <si>
    <t>2015 sep</t>
  </si>
  <si>
    <t>2017 abr</t>
  </si>
  <si>
    <t>2017 may</t>
  </si>
  <si>
    <t>2017 jun</t>
  </si>
  <si>
    <t>scyr</t>
  </si>
  <si>
    <t>alza</t>
  </si>
  <si>
    <t>baja</t>
  </si>
  <si>
    <t>2017 sep</t>
  </si>
  <si>
    <t>2017 oct</t>
  </si>
  <si>
    <t>2017 nov</t>
  </si>
  <si>
    <t>2017 dic</t>
  </si>
  <si>
    <t>2018 ene</t>
  </si>
  <si>
    <t>2018 feb</t>
  </si>
  <si>
    <t>2018 mar</t>
  </si>
  <si>
    <t>2018 abr</t>
  </si>
  <si>
    <t>enc</t>
  </si>
  <si>
    <t>2018 may</t>
  </si>
  <si>
    <t>2018 jul</t>
  </si>
  <si>
    <t>2018 jun</t>
  </si>
  <si>
    <t>profit</t>
  </si>
  <si>
    <t>stop loss</t>
  </si>
  <si>
    <t>2018 ago</t>
  </si>
  <si>
    <t>2018 sep</t>
  </si>
  <si>
    <t>slr</t>
  </si>
  <si>
    <t>2018 oct</t>
  </si>
  <si>
    <t>2018 nov</t>
  </si>
  <si>
    <t>mas</t>
  </si>
  <si>
    <t>2018 dic</t>
  </si>
  <si>
    <t>2019 ene</t>
  </si>
  <si>
    <t>log</t>
  </si>
  <si>
    <t>2019 feb</t>
  </si>
  <si>
    <t>air</t>
  </si>
  <si>
    <t>2019 mar</t>
  </si>
  <si>
    <t>gco</t>
  </si>
  <si>
    <t>cie</t>
  </si>
  <si>
    <t>2019 abr</t>
  </si>
  <si>
    <t>sab*arriesgada</t>
  </si>
  <si>
    <t>cash</t>
  </si>
  <si>
    <t>2019 may</t>
  </si>
  <si>
    <t>2019 jun</t>
  </si>
  <si>
    <t>DD</t>
  </si>
  <si>
    <t>ratio</t>
  </si>
  <si>
    <t>rent anual</t>
  </si>
  <si>
    <t xml:space="preserve"> </t>
  </si>
  <si>
    <t>resultados</t>
  </si>
  <si>
    <t>resultados (indexado al indice)</t>
  </si>
  <si>
    <t>resultados (index. sin liquidez</t>
  </si>
  <si>
    <t>ALZA solo</t>
  </si>
  <si>
    <t>res</t>
  </si>
  <si>
    <t>resIndex</t>
  </si>
  <si>
    <t>resIndexSinLiq</t>
  </si>
  <si>
    <t>BAJA solo</t>
  </si>
  <si>
    <t>ALZA solo con comisiones</t>
  </si>
  <si>
    <t>BAJA solo con comisiones</t>
  </si>
  <si>
    <t>a</t>
  </si>
  <si>
    <t>b</t>
  </si>
  <si>
    <t>MED TOTAL (se apuesta lo mismo al alza que a la baja, y dentro de cada uno se divide igual). CONTANDO COMISIONES.</t>
  </si>
  <si>
    <t>MED TOTAL (a todos se apuesta lo mismo). CONTANDO COMISIONES.</t>
  </si>
  <si>
    <t>resultados (con lossYprof) prof=+100 stop=-3,5</t>
  </si>
  <si>
    <t>resultados (con lossYprof) prof=+14stop=-2,5  (es muy parecido a que si pongo +14,-3,5 pero con un poco menos de volatilidad al poner -2,5)</t>
  </si>
  <si>
    <t>resTPySL 100,-3,5</t>
  </si>
  <si>
    <t>resTPySL 14,-2,5</t>
  </si>
  <si>
    <t>resTPySL 100,-3,5 (2)</t>
  </si>
  <si>
    <t>resTPySL 14,-2,5 (2)</t>
  </si>
  <si>
    <t>res (2)</t>
  </si>
  <si>
    <t>resIndex (2)</t>
  </si>
  <si>
    <t>Ratio</t>
  </si>
  <si>
    <t>Años</t>
  </si>
  <si>
    <t>Rent anual</t>
  </si>
  <si>
    <t>Max DD</t>
  </si>
  <si>
    <t>CON COMISIONES</t>
  </si>
  <si>
    <t>Rent acum</t>
  </si>
  <si>
    <t>2019 jul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</si>
</sst>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333333"/>
      <name val="Verdana"/>
      <family val="2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1" fillId="2" borderId="0" xfId="1" applyNumberFormat="1" applyFont="1" applyFill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2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164" fontId="0" fillId="6" borderId="0" xfId="1" applyNumberFormat="1" applyFont="1" applyFill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3" borderId="2" xfId="0" applyNumberFormat="1" applyFill="1" applyBorder="1"/>
    <xf numFmtId="2" fontId="0" fillId="3" borderId="0" xfId="0" applyNumberFormat="1" applyFill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1" xfId="0" applyNumberFormat="1" applyFont="1" applyBorder="1"/>
    <xf numFmtId="2" fontId="0" fillId="0" borderId="2" xfId="0" applyNumberFormat="1" applyFont="1" applyBorder="1"/>
    <xf numFmtId="2" fontId="0" fillId="0" borderId="4" xfId="0" applyNumberFormat="1" applyFont="1" applyBorder="1"/>
    <xf numFmtId="2" fontId="0" fillId="0" borderId="0" xfId="0" applyNumberFormat="1" applyFont="1" applyBorder="1"/>
    <xf numFmtId="165" fontId="0" fillId="0" borderId="0" xfId="0" applyNumberFormat="1"/>
    <xf numFmtId="0" fontId="1" fillId="2" borderId="0" xfId="0" applyFont="1" applyFill="1"/>
    <xf numFmtId="165" fontId="0" fillId="2" borderId="0" xfId="0" applyNumberFormat="1" applyFill="1"/>
    <xf numFmtId="165" fontId="0" fillId="0" borderId="12" xfId="0" applyNumberFormat="1" applyBorder="1" applyAlignment="1">
      <alignment horizontal="left"/>
    </xf>
    <xf numFmtId="165" fontId="0" fillId="0" borderId="0" xfId="0" applyNumberFormat="1" applyFill="1"/>
    <xf numFmtId="2" fontId="0" fillId="0" borderId="0" xfId="0" applyNumberFormat="1" applyFill="1"/>
    <xf numFmtId="2" fontId="0" fillId="6" borderId="1" xfId="0" applyNumberFormat="1" applyFill="1" applyBorder="1"/>
    <xf numFmtId="2" fontId="0" fillId="6" borderId="2" xfId="0" applyNumberFormat="1" applyFill="1" applyBorder="1"/>
    <xf numFmtId="2" fontId="0" fillId="6" borderId="3" xfId="0" applyNumberFormat="1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2" fontId="0" fillId="6" borderId="4" xfId="0" applyNumberFormat="1" applyFill="1" applyBorder="1"/>
    <xf numFmtId="2" fontId="0" fillId="6" borderId="0" xfId="0" applyNumberFormat="1" applyFill="1" applyBorder="1"/>
    <xf numFmtId="2" fontId="0" fillId="6" borderId="5" xfId="0" applyNumberFormat="1" applyFill="1" applyBorder="1"/>
    <xf numFmtId="165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2" fontId="0" fillId="0" borderId="0" xfId="1" applyNumberFormat="1" applyFont="1"/>
    <xf numFmtId="0" fontId="5" fillId="0" borderId="0" xfId="0" applyFont="1"/>
    <xf numFmtId="1" fontId="5" fillId="0" borderId="0" xfId="0" applyNumberFormat="1" applyFont="1"/>
    <xf numFmtId="9" fontId="0" fillId="0" borderId="0" xfId="1" applyFont="1" applyBorder="1"/>
    <xf numFmtId="164" fontId="0" fillId="0" borderId="0" xfId="1" applyNumberFormat="1" applyFont="1" applyBorder="1"/>
    <xf numFmtId="9" fontId="0" fillId="0" borderId="0" xfId="1" applyFont="1" applyFill="1" applyBorder="1"/>
    <xf numFmtId="165" fontId="0" fillId="0" borderId="0" xfId="0" applyNumberFormat="1" applyBorder="1"/>
    <xf numFmtId="165" fontId="6" fillId="0" borderId="0" xfId="0" applyNumberFormat="1" applyFont="1"/>
    <xf numFmtId="1" fontId="6" fillId="0" borderId="0" xfId="0" applyNumberFormat="1" applyFont="1"/>
    <xf numFmtId="2" fontId="1" fillId="2" borderId="0" xfId="0" applyNumberFormat="1" applyFont="1" applyFill="1"/>
    <xf numFmtId="0" fontId="0" fillId="0" borderId="0" xfId="0" applyAlignment="1">
      <alignment horizontal="center"/>
    </xf>
    <xf numFmtId="0" fontId="7" fillId="0" borderId="0" xfId="0" applyFont="1"/>
    <xf numFmtId="2" fontId="7" fillId="0" borderId="0" xfId="0" applyNumberFormat="1" applyFont="1"/>
    <xf numFmtId="0" fontId="0" fillId="0" borderId="0" xfId="0" applyAlignment="1">
      <alignment horizontal="center"/>
    </xf>
    <xf numFmtId="2" fontId="0" fillId="0" borderId="11" xfId="0" applyNumberFormat="1" applyBorder="1" applyAlignment="1">
      <alignment horizontal="left"/>
    </xf>
    <xf numFmtId="2" fontId="0" fillId="0" borderId="13" xfId="0" applyNumberFormat="1" applyBorder="1" applyAlignment="1">
      <alignment horizontal="left"/>
    </xf>
    <xf numFmtId="165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1" xfId="0" applyNumberFormat="1" applyBorder="1" applyAlignment="1">
      <alignment horizontal="left"/>
    </xf>
    <xf numFmtId="165" fontId="0" fillId="0" borderId="12" xfId="0" applyNumberForma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2" fontId="0" fillId="6" borderId="8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2" fontId="0" fillId="6" borderId="10" xfId="0" applyNumberFormat="1" applyFill="1" applyBorder="1" applyAlignment="1">
      <alignment horizontal="center"/>
    </xf>
    <xf numFmtId="2" fontId="0" fillId="6" borderId="8" xfId="0" applyNumberFormat="1" applyFill="1" applyBorder="1" applyAlignment="1">
      <alignment horizontal="left"/>
    </xf>
    <xf numFmtId="2" fontId="0" fillId="6" borderId="9" xfId="0" applyNumberFormat="1" applyFill="1" applyBorder="1" applyAlignment="1">
      <alignment horizontal="left"/>
    </xf>
    <xf numFmtId="2" fontId="0" fillId="6" borderId="10" xfId="0" applyNumberFormat="1" applyFill="1" applyBorder="1" applyAlignment="1">
      <alignment horizontal="left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2">
    <cellStyle name="Normal" xfId="0" builtinId="0"/>
    <cellStyle name="Porcentual" xfId="1" builtinId="5"/>
  </cellStyles>
  <dxfs count="2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'Resumen comparativo_'!$G$2:$G$57</c:f>
              <c:numCache>
                <c:formatCode>0.00</c:formatCode>
                <c:ptCount val="56"/>
                <c:pt idx="0" formatCode="General">
                  <c:v>0</c:v>
                </c:pt>
                <c:pt idx="1">
                  <c:v>4.7170833333333331</c:v>
                </c:pt>
                <c:pt idx="2">
                  <c:v>4.5695833333333331</c:v>
                </c:pt>
                <c:pt idx="3">
                  <c:v>4.2037500000000003</c:v>
                </c:pt>
                <c:pt idx="4">
                  <c:v>9.250178571428572</c:v>
                </c:pt>
                <c:pt idx="5">
                  <c:v>6.0585119047619056</c:v>
                </c:pt>
                <c:pt idx="6">
                  <c:v>8.2868452380952391</c:v>
                </c:pt>
                <c:pt idx="7">
                  <c:v>7.4206785714285726</c:v>
                </c:pt>
                <c:pt idx="8">
                  <c:v>11.238064935064937</c:v>
                </c:pt>
                <c:pt idx="9">
                  <c:v>9.9020649350649386</c:v>
                </c:pt>
                <c:pt idx="10">
                  <c:v>24.448314935064936</c:v>
                </c:pt>
                <c:pt idx="11">
                  <c:v>28.318314935064937</c:v>
                </c:pt>
                <c:pt idx="12">
                  <c:v>30.627814935064936</c:v>
                </c:pt>
                <c:pt idx="13">
                  <c:v>30.874481601731603</c:v>
                </c:pt>
                <c:pt idx="14">
                  <c:v>32.919981601731607</c:v>
                </c:pt>
                <c:pt idx="15">
                  <c:v>35.218939935064938</c:v>
                </c:pt>
                <c:pt idx="16">
                  <c:v>38.063939935064937</c:v>
                </c:pt>
                <c:pt idx="17">
                  <c:v>35.661939935064936</c:v>
                </c:pt>
                <c:pt idx="18">
                  <c:v>37.071939935064933</c:v>
                </c:pt>
                <c:pt idx="19">
                  <c:v>52.037564935064935</c:v>
                </c:pt>
                <c:pt idx="20">
                  <c:v>49.611064935064931</c:v>
                </c:pt>
                <c:pt idx="21">
                  <c:v>48.709398268398267</c:v>
                </c:pt>
                <c:pt idx="22">
                  <c:v>49.138398268398269</c:v>
                </c:pt>
                <c:pt idx="23">
                  <c:v>47.123231601731604</c:v>
                </c:pt>
                <c:pt idx="24">
                  <c:v>45.458231601731605</c:v>
                </c:pt>
                <c:pt idx="25">
                  <c:v>44.894064935064939</c:v>
                </c:pt>
                <c:pt idx="26">
                  <c:v>45.805064935064941</c:v>
                </c:pt>
                <c:pt idx="27">
                  <c:v>44.196731601731607</c:v>
                </c:pt>
                <c:pt idx="28">
                  <c:v>44.680064935064941</c:v>
                </c:pt>
                <c:pt idx="29">
                  <c:v>47.752564935064939</c:v>
                </c:pt>
                <c:pt idx="30">
                  <c:v>49.600064935064935</c:v>
                </c:pt>
                <c:pt idx="31">
                  <c:v>45.287564935064935</c:v>
                </c:pt>
                <c:pt idx="32">
                  <c:v>46.585064935064935</c:v>
                </c:pt>
                <c:pt idx="33">
                  <c:v>42.095064935064933</c:v>
                </c:pt>
                <c:pt idx="34">
                  <c:v>40.403398268398263</c:v>
                </c:pt>
                <c:pt idx="35">
                  <c:v>42.534648268398264</c:v>
                </c:pt>
                <c:pt idx="36">
                  <c:v>41.348648268398264</c:v>
                </c:pt>
                <c:pt idx="37">
                  <c:v>41.014362554112552</c:v>
                </c:pt>
                <c:pt idx="38">
                  <c:v>46.001862554112549</c:v>
                </c:pt>
                <c:pt idx="39">
                  <c:v>41.294362554112546</c:v>
                </c:pt>
                <c:pt idx="40">
                  <c:v>47.506862554112544</c:v>
                </c:pt>
                <c:pt idx="41">
                  <c:v>47.776862554112547</c:v>
                </c:pt>
                <c:pt idx="42">
                  <c:v>42.948862554112544</c:v>
                </c:pt>
                <c:pt idx="43">
                  <c:v>40.898862554112547</c:v>
                </c:pt>
                <c:pt idx="44">
                  <c:v>36.26719588744588</c:v>
                </c:pt>
                <c:pt idx="45">
                  <c:v>33.294695887445883</c:v>
                </c:pt>
                <c:pt idx="46">
                  <c:v>33.824695887445884</c:v>
                </c:pt>
                <c:pt idx="47">
                  <c:v>32.994695887445886</c:v>
                </c:pt>
                <c:pt idx="48">
                  <c:v>32.754695887445884</c:v>
                </c:pt>
                <c:pt idx="49">
                  <c:v>30.015695887445883</c:v>
                </c:pt>
                <c:pt idx="50">
                  <c:v>29.375695887445882</c:v>
                </c:pt>
                <c:pt idx="51">
                  <c:v>28.937695887445884</c:v>
                </c:pt>
                <c:pt idx="52">
                  <c:v>28.675195887445884</c:v>
                </c:pt>
                <c:pt idx="53">
                  <c:v>34.334195887445887</c:v>
                </c:pt>
                <c:pt idx="54">
                  <c:v>33.589195887445889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'Resumen comparativo_'!$H$2:$H$57</c:f>
              <c:numCache>
                <c:formatCode>0.00</c:formatCode>
                <c:ptCount val="56"/>
                <c:pt idx="0" formatCode="General">
                  <c:v>0</c:v>
                </c:pt>
                <c:pt idx="1">
                  <c:v>4.8257142857142856</c:v>
                </c:pt>
                <c:pt idx="2">
                  <c:v>2.6637142857142857</c:v>
                </c:pt>
                <c:pt idx="3">
                  <c:v>8.950857142857144</c:v>
                </c:pt>
                <c:pt idx="4">
                  <c:v>14.339607142857144</c:v>
                </c:pt>
                <c:pt idx="5">
                  <c:v>11.977107142857143</c:v>
                </c:pt>
                <c:pt idx="6">
                  <c:v>13.457821428571428</c:v>
                </c:pt>
                <c:pt idx="7">
                  <c:v>15.271667582417582</c:v>
                </c:pt>
                <c:pt idx="8">
                  <c:v>15.967000915750914</c:v>
                </c:pt>
                <c:pt idx="9">
                  <c:v>11.929500915750914</c:v>
                </c:pt>
                <c:pt idx="10">
                  <c:v>15.871500915750914</c:v>
                </c:pt>
                <c:pt idx="11">
                  <c:v>23.611500915750913</c:v>
                </c:pt>
                <c:pt idx="12">
                  <c:v>23.850591824841821</c:v>
                </c:pt>
                <c:pt idx="13">
                  <c:v>23.118091824841819</c:v>
                </c:pt>
                <c:pt idx="14">
                  <c:v>24.004758491508486</c:v>
                </c:pt>
                <c:pt idx="15">
                  <c:v>25.572940309690303</c:v>
                </c:pt>
                <c:pt idx="16">
                  <c:v>31.2629403096903</c:v>
                </c:pt>
                <c:pt idx="17">
                  <c:v>31.482940309690299</c:v>
                </c:pt>
                <c:pt idx="18">
                  <c:v>31.645440309690301</c:v>
                </c:pt>
                <c:pt idx="19">
                  <c:v>29.364329198579192</c:v>
                </c:pt>
                <c:pt idx="20">
                  <c:v>30.254329198579192</c:v>
                </c:pt>
                <c:pt idx="21">
                  <c:v>29.730043484293478</c:v>
                </c:pt>
                <c:pt idx="22">
                  <c:v>30.588043484293479</c:v>
                </c:pt>
                <c:pt idx="23">
                  <c:v>28.750770757020753</c:v>
                </c:pt>
                <c:pt idx="24">
                  <c:v>26.320770757020753</c:v>
                </c:pt>
                <c:pt idx="25">
                  <c:v>28.128548534798533</c:v>
                </c:pt>
                <c:pt idx="26">
                  <c:v>29.950548534798532</c:v>
                </c:pt>
                <c:pt idx="27">
                  <c:v>27.68626282051282</c:v>
                </c:pt>
                <c:pt idx="28">
                  <c:v>26.70426282051282</c:v>
                </c:pt>
                <c:pt idx="29">
                  <c:v>32.84926282051282</c:v>
                </c:pt>
                <c:pt idx="30">
                  <c:v>36.54426282051282</c:v>
                </c:pt>
                <c:pt idx="31">
                  <c:v>32.23176282051282</c:v>
                </c:pt>
                <c:pt idx="32">
                  <c:v>34.826762820512819</c:v>
                </c:pt>
                <c:pt idx="33">
                  <c:v>30.810096153846153</c:v>
                </c:pt>
                <c:pt idx="34">
                  <c:v>27.42676282051282</c:v>
                </c:pt>
                <c:pt idx="35">
                  <c:v>30.736762820512823</c:v>
                </c:pt>
                <c:pt idx="36">
                  <c:v>28.364762820512823</c:v>
                </c:pt>
                <c:pt idx="37">
                  <c:v>27.696191391941394</c:v>
                </c:pt>
                <c:pt idx="38">
                  <c:v>37.671191391941392</c:v>
                </c:pt>
                <c:pt idx="39">
                  <c:v>32.963691391941389</c:v>
                </c:pt>
                <c:pt idx="40">
                  <c:v>38.220358058608056</c:v>
                </c:pt>
                <c:pt idx="41">
                  <c:v>40.200358058608053</c:v>
                </c:pt>
                <c:pt idx="42">
                  <c:v>30.544358058608054</c:v>
                </c:pt>
                <c:pt idx="43">
                  <c:v>26.444358058608053</c:v>
                </c:pt>
                <c:pt idx="44">
                  <c:v>21.694358058608053</c:v>
                </c:pt>
                <c:pt idx="45">
                  <c:v>18.721858058608053</c:v>
                </c:pt>
                <c:pt idx="46">
                  <c:v>15.805191391941387</c:v>
                </c:pt>
                <c:pt idx="47">
                  <c:v>13.985191391941386</c:v>
                </c:pt>
                <c:pt idx="48">
                  <c:v>9.9035247252747212</c:v>
                </c:pt>
                <c:pt idx="49">
                  <c:v>14.031858058608055</c:v>
                </c:pt>
                <c:pt idx="50">
                  <c:v>16.071858058608054</c:v>
                </c:pt>
                <c:pt idx="51">
                  <c:v>15.975191391941388</c:v>
                </c:pt>
                <c:pt idx="52">
                  <c:v>16.230746947496943</c:v>
                </c:pt>
                <c:pt idx="53">
                  <c:v>24.076996947496944</c:v>
                </c:pt>
                <c:pt idx="54">
                  <c:v>23.77366361416361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'Resumen comparativo_'!$Q$2:$Q$57</c:f>
              <c:numCache>
                <c:formatCode>0.00</c:formatCode>
                <c:ptCount val="56"/>
                <c:pt idx="0" formatCode="General">
                  <c:v>0</c:v>
                </c:pt>
                <c:pt idx="1">
                  <c:v>3.84375</c:v>
                </c:pt>
                <c:pt idx="2">
                  <c:v>3.9587500000000002</c:v>
                </c:pt>
                <c:pt idx="3">
                  <c:v>7.5595833333333342</c:v>
                </c:pt>
                <c:pt idx="4">
                  <c:v>7.4160119047619055</c:v>
                </c:pt>
                <c:pt idx="5">
                  <c:v>6.1210119047619056</c:v>
                </c:pt>
                <c:pt idx="6">
                  <c:v>6.5541937229437233</c:v>
                </c:pt>
                <c:pt idx="7">
                  <c:v>6.1931937229437235</c:v>
                </c:pt>
                <c:pt idx="8">
                  <c:v>7.6122846320346316</c:v>
                </c:pt>
                <c:pt idx="9">
                  <c:v>6.9231937229437222</c:v>
                </c:pt>
                <c:pt idx="10">
                  <c:v>11.516943722943722</c:v>
                </c:pt>
                <c:pt idx="11">
                  <c:v>11.811943722943722</c:v>
                </c:pt>
                <c:pt idx="12">
                  <c:v>11.470943722943723</c:v>
                </c:pt>
                <c:pt idx="13">
                  <c:v>12.510943722943722</c:v>
                </c:pt>
                <c:pt idx="14">
                  <c:v>14.198943722943723</c:v>
                </c:pt>
                <c:pt idx="15">
                  <c:v>16.233318722943721</c:v>
                </c:pt>
                <c:pt idx="16">
                  <c:v>17.48831872294372</c:v>
                </c:pt>
                <c:pt idx="17">
                  <c:v>16.247318722943721</c:v>
                </c:pt>
                <c:pt idx="18">
                  <c:v>16.45919372294372</c:v>
                </c:pt>
                <c:pt idx="19">
                  <c:v>19.367318722943718</c:v>
                </c:pt>
                <c:pt idx="20">
                  <c:v>18.727318722943718</c:v>
                </c:pt>
                <c:pt idx="21">
                  <c:v>18.183985389610385</c:v>
                </c:pt>
                <c:pt idx="22">
                  <c:v>18.422985389610385</c:v>
                </c:pt>
                <c:pt idx="23">
                  <c:v>16.372985389610385</c:v>
                </c:pt>
                <c:pt idx="24">
                  <c:v>16.965485389610386</c:v>
                </c:pt>
                <c:pt idx="25">
                  <c:v>16.35881872294372</c:v>
                </c:pt>
                <c:pt idx="26">
                  <c:v>17.364818722943721</c:v>
                </c:pt>
                <c:pt idx="27">
                  <c:v>15.56481872294372</c:v>
                </c:pt>
                <c:pt idx="28">
                  <c:v>16.209818722943719</c:v>
                </c:pt>
                <c:pt idx="29">
                  <c:v>18.047318722943718</c:v>
                </c:pt>
                <c:pt idx="30">
                  <c:v>19.229818722943719</c:v>
                </c:pt>
                <c:pt idx="31">
                  <c:v>14.917318722943719</c:v>
                </c:pt>
                <c:pt idx="32">
                  <c:v>16.18981872294372</c:v>
                </c:pt>
                <c:pt idx="33">
                  <c:v>12.437318722943719</c:v>
                </c:pt>
                <c:pt idx="34">
                  <c:v>10.490652056277051</c:v>
                </c:pt>
                <c:pt idx="35">
                  <c:v>12.335652056277052</c:v>
                </c:pt>
                <c:pt idx="36">
                  <c:v>12.944652056277052</c:v>
                </c:pt>
                <c:pt idx="37">
                  <c:v>13.500366341991338</c:v>
                </c:pt>
                <c:pt idx="38">
                  <c:v>16.692866341991337</c:v>
                </c:pt>
                <c:pt idx="39">
                  <c:v>11.985366341991337</c:v>
                </c:pt>
                <c:pt idx="40">
                  <c:v>16.425366341991335</c:v>
                </c:pt>
                <c:pt idx="41">
                  <c:v>17.295366341991336</c:v>
                </c:pt>
                <c:pt idx="42">
                  <c:v>15.057366341991337</c:v>
                </c:pt>
                <c:pt idx="43">
                  <c:v>14.729366341991337</c:v>
                </c:pt>
                <c:pt idx="44">
                  <c:v>11.56769967532467</c:v>
                </c:pt>
                <c:pt idx="45">
                  <c:v>8.59519967532467</c:v>
                </c:pt>
                <c:pt idx="46">
                  <c:v>7.7151996753246701</c:v>
                </c:pt>
                <c:pt idx="47">
                  <c:v>5.7718663419913367</c:v>
                </c:pt>
                <c:pt idx="48">
                  <c:v>4.6031163419913375</c:v>
                </c:pt>
                <c:pt idx="49">
                  <c:v>4.2001163419913379</c:v>
                </c:pt>
                <c:pt idx="50">
                  <c:v>4.7534496753246707</c:v>
                </c:pt>
                <c:pt idx="51">
                  <c:v>5.0114496753246707</c:v>
                </c:pt>
                <c:pt idx="52">
                  <c:v>4.9814496753246704</c:v>
                </c:pt>
                <c:pt idx="53">
                  <c:v>10.124449675324671</c:v>
                </c:pt>
                <c:pt idx="54">
                  <c:v>9.1894496753246706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'Resumen comparativo_'!$R$2:$R$57</c:f>
              <c:numCache>
                <c:formatCode>0.00</c:formatCode>
                <c:ptCount val="56"/>
                <c:pt idx="0" formatCode="General">
                  <c:v>0</c:v>
                </c:pt>
                <c:pt idx="1">
                  <c:v>4.7170833333333331</c:v>
                </c:pt>
                <c:pt idx="2">
                  <c:v>4.5695833333333331</c:v>
                </c:pt>
                <c:pt idx="3">
                  <c:v>4.2037500000000003</c:v>
                </c:pt>
                <c:pt idx="4">
                  <c:v>9.250178571428572</c:v>
                </c:pt>
                <c:pt idx="5">
                  <c:v>6.0585119047619056</c:v>
                </c:pt>
                <c:pt idx="6">
                  <c:v>8.2868452380952391</c:v>
                </c:pt>
                <c:pt idx="7">
                  <c:v>7.4206785714285726</c:v>
                </c:pt>
                <c:pt idx="8">
                  <c:v>11.238064935064937</c:v>
                </c:pt>
                <c:pt idx="9">
                  <c:v>9.9020649350649386</c:v>
                </c:pt>
                <c:pt idx="10">
                  <c:v>24.448314935064936</c:v>
                </c:pt>
                <c:pt idx="11">
                  <c:v>24.743314935064934</c:v>
                </c:pt>
                <c:pt idx="12">
                  <c:v>27.052814935064934</c:v>
                </c:pt>
                <c:pt idx="13">
                  <c:v>27.2994816017316</c:v>
                </c:pt>
                <c:pt idx="14">
                  <c:v>29.3449816017316</c:v>
                </c:pt>
                <c:pt idx="15">
                  <c:v>31.643939935064935</c:v>
                </c:pt>
                <c:pt idx="16">
                  <c:v>32.898939935064938</c:v>
                </c:pt>
                <c:pt idx="17">
                  <c:v>30.496939935064937</c:v>
                </c:pt>
                <c:pt idx="18">
                  <c:v>31.906939935064937</c:v>
                </c:pt>
                <c:pt idx="19">
                  <c:v>46.872564935064936</c:v>
                </c:pt>
                <c:pt idx="20">
                  <c:v>44.446064935064939</c:v>
                </c:pt>
                <c:pt idx="21">
                  <c:v>43.544398268398275</c:v>
                </c:pt>
                <c:pt idx="22">
                  <c:v>43.783398268398273</c:v>
                </c:pt>
                <c:pt idx="23">
                  <c:v>41.768231601731607</c:v>
                </c:pt>
                <c:pt idx="24">
                  <c:v>40.103231601731608</c:v>
                </c:pt>
                <c:pt idx="25">
                  <c:v>39.539064935064943</c:v>
                </c:pt>
                <c:pt idx="26">
                  <c:v>40.545064935064943</c:v>
                </c:pt>
                <c:pt idx="27">
                  <c:v>38.935064935064943</c:v>
                </c:pt>
                <c:pt idx="28">
                  <c:v>39.418398268398278</c:v>
                </c:pt>
                <c:pt idx="29">
                  <c:v>41.255898268398276</c:v>
                </c:pt>
                <c:pt idx="30">
                  <c:v>42.438398268398274</c:v>
                </c:pt>
                <c:pt idx="31">
                  <c:v>38.125898268398274</c:v>
                </c:pt>
                <c:pt idx="32">
                  <c:v>39.398398268398275</c:v>
                </c:pt>
                <c:pt idx="33">
                  <c:v>34.908398268398273</c:v>
                </c:pt>
                <c:pt idx="34">
                  <c:v>32.961731601731607</c:v>
                </c:pt>
                <c:pt idx="35">
                  <c:v>35.092981601731609</c:v>
                </c:pt>
                <c:pt idx="36">
                  <c:v>35.70198160173161</c:v>
                </c:pt>
                <c:pt idx="37">
                  <c:v>36.257695887445898</c:v>
                </c:pt>
                <c:pt idx="38">
                  <c:v>39.450195887445901</c:v>
                </c:pt>
                <c:pt idx="39">
                  <c:v>34.742695887445898</c:v>
                </c:pt>
                <c:pt idx="40">
                  <c:v>40.955195887445896</c:v>
                </c:pt>
                <c:pt idx="41">
                  <c:v>41.225195887445899</c:v>
                </c:pt>
                <c:pt idx="42">
                  <c:v>38.9871958874459</c:v>
                </c:pt>
                <c:pt idx="43">
                  <c:v>38.659195887445897</c:v>
                </c:pt>
                <c:pt idx="44">
                  <c:v>34.027529220779229</c:v>
                </c:pt>
                <c:pt idx="45">
                  <c:v>31.055029220779229</c:v>
                </c:pt>
                <c:pt idx="46">
                  <c:v>31.58502922077923</c:v>
                </c:pt>
                <c:pt idx="47">
                  <c:v>30.755029220779228</c:v>
                </c:pt>
                <c:pt idx="48">
                  <c:v>30.51502922077923</c:v>
                </c:pt>
                <c:pt idx="49">
                  <c:v>27.776029220779229</c:v>
                </c:pt>
                <c:pt idx="50">
                  <c:v>27.136029220779228</c:v>
                </c:pt>
                <c:pt idx="51">
                  <c:v>26.69802922077923</c:v>
                </c:pt>
                <c:pt idx="52">
                  <c:v>26.43552922077923</c:v>
                </c:pt>
                <c:pt idx="53">
                  <c:v>32.094529220779229</c:v>
                </c:pt>
                <c:pt idx="54">
                  <c:v>31.349529220779228</c:v>
                </c:pt>
              </c:numCache>
            </c:numRef>
          </c:val>
        </c:ser>
        <c:marker val="1"/>
        <c:axId val="161769344"/>
        <c:axId val="161770880"/>
      </c:lineChart>
      <c:catAx>
        <c:axId val="161769344"/>
        <c:scaling>
          <c:orientation val="minMax"/>
        </c:scaling>
        <c:axPos val="b"/>
        <c:tickLblPos val="nextTo"/>
        <c:crossAx val="161770880"/>
        <c:crosses val="autoZero"/>
        <c:auto val="1"/>
        <c:lblAlgn val="ctr"/>
        <c:lblOffset val="100"/>
      </c:catAx>
      <c:valAx>
        <c:axId val="161770880"/>
        <c:scaling>
          <c:orientation val="minMax"/>
        </c:scaling>
        <c:axPos val="l"/>
        <c:majorGridlines/>
        <c:numFmt formatCode="General" sourceLinked="1"/>
        <c:tickLblPos val="nextTo"/>
        <c:crossAx val="1617693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81" l="0.70000000000000062" r="0.70000000000000062" t="0.750000000000008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'Resumen comparativo_'!$I$2:$I$57</c:f>
              <c:numCache>
                <c:formatCode>0.00</c:formatCode>
                <c:ptCount val="56"/>
                <c:pt idx="0" formatCode="General">
                  <c:v>0</c:v>
                </c:pt>
                <c:pt idx="1">
                  <c:v>1.4870833333333333</c:v>
                </c:pt>
                <c:pt idx="2">
                  <c:v>5.0495833333333335</c:v>
                </c:pt>
                <c:pt idx="3">
                  <c:v>4.3237500000000004</c:v>
                </c:pt>
                <c:pt idx="4">
                  <c:v>1.6501785714285724</c:v>
                </c:pt>
                <c:pt idx="5">
                  <c:v>-0.90148809523809437</c:v>
                </c:pt>
                <c:pt idx="6">
                  <c:v>2.5268452380952389</c:v>
                </c:pt>
                <c:pt idx="7">
                  <c:v>5.8606785714285721</c:v>
                </c:pt>
                <c:pt idx="8">
                  <c:v>6.5080649350649358</c:v>
                </c:pt>
                <c:pt idx="9">
                  <c:v>13.212064935064937</c:v>
                </c:pt>
                <c:pt idx="10">
                  <c:v>33.238314935064935</c:v>
                </c:pt>
                <c:pt idx="11">
                  <c:v>29.758314935064934</c:v>
                </c:pt>
                <c:pt idx="12">
                  <c:v>30.817814935064934</c:v>
                </c:pt>
                <c:pt idx="13">
                  <c:v>38.9944816017316</c:v>
                </c:pt>
                <c:pt idx="14">
                  <c:v>49.7399816017316</c:v>
                </c:pt>
                <c:pt idx="15">
                  <c:v>54.898939935064931</c:v>
                </c:pt>
                <c:pt idx="16">
                  <c:v>54.363939935064927</c:v>
                </c:pt>
                <c:pt idx="17">
                  <c:v>47.111939935064925</c:v>
                </c:pt>
                <c:pt idx="18">
                  <c:v>48.681939935064925</c:v>
                </c:pt>
                <c:pt idx="19">
                  <c:v>73.02756493506493</c:v>
                </c:pt>
                <c:pt idx="20">
                  <c:v>66.191064935064929</c:v>
                </c:pt>
                <c:pt idx="21">
                  <c:v>64.519398268398263</c:v>
                </c:pt>
                <c:pt idx="22">
                  <c:v>64.368398268398266</c:v>
                </c:pt>
                <c:pt idx="23">
                  <c:v>57.763231601731597</c:v>
                </c:pt>
                <c:pt idx="24">
                  <c:v>61.528231601731598</c:v>
                </c:pt>
                <c:pt idx="25">
                  <c:v>52.914064935064928</c:v>
                </c:pt>
                <c:pt idx="26">
                  <c:v>53.815064935064932</c:v>
                </c:pt>
                <c:pt idx="27">
                  <c:v>50.526731601731598</c:v>
                </c:pt>
                <c:pt idx="28">
                  <c:v>42.030064935064935</c:v>
                </c:pt>
                <c:pt idx="29">
                  <c:v>42.432564935064931</c:v>
                </c:pt>
                <c:pt idx="30">
                  <c:v>42.750064935064934</c:v>
                </c:pt>
                <c:pt idx="31">
                  <c:v>42.337564935064933</c:v>
                </c:pt>
                <c:pt idx="32">
                  <c:v>43.485064935064933</c:v>
                </c:pt>
                <c:pt idx="33">
                  <c:v>41.755064935064937</c:v>
                </c:pt>
                <c:pt idx="34">
                  <c:v>39.353398268398273</c:v>
                </c:pt>
                <c:pt idx="35">
                  <c:v>38.734648268398274</c:v>
                </c:pt>
                <c:pt idx="36">
                  <c:v>40.938648268398275</c:v>
                </c:pt>
                <c:pt idx="37">
                  <c:v>42.18436255411256</c:v>
                </c:pt>
                <c:pt idx="38">
                  <c:v>43.381862554112558</c:v>
                </c:pt>
                <c:pt idx="39">
                  <c:v>44.924362554112555</c:v>
                </c:pt>
                <c:pt idx="40">
                  <c:v>52.92686255411256</c:v>
                </c:pt>
                <c:pt idx="41">
                  <c:v>48.282695887445897</c:v>
                </c:pt>
                <c:pt idx="42">
                  <c:v>48.434695887445898</c:v>
                </c:pt>
                <c:pt idx="43">
                  <c:v>42.746695887445895</c:v>
                </c:pt>
                <c:pt idx="44">
                  <c:v>42.695029220779226</c:v>
                </c:pt>
                <c:pt idx="45">
                  <c:v>39.522529220779226</c:v>
                </c:pt>
                <c:pt idx="46">
                  <c:v>45.082529220779229</c:v>
                </c:pt>
                <c:pt idx="47">
                  <c:v>41.86252922077923</c:v>
                </c:pt>
                <c:pt idx="48">
                  <c:v>48.992529220779232</c:v>
                </c:pt>
                <c:pt idx="49">
                  <c:v>38.853529220779237</c:v>
                </c:pt>
                <c:pt idx="50">
                  <c:v>35.593529220779239</c:v>
                </c:pt>
                <c:pt idx="51">
                  <c:v>35.74552922077924</c:v>
                </c:pt>
                <c:pt idx="52">
                  <c:v>32.68302922077924</c:v>
                </c:pt>
                <c:pt idx="53">
                  <c:v>43.812029220779237</c:v>
                </c:pt>
                <c:pt idx="54">
                  <c:v>40.037029220779239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'Resumen comparativo_'!$J$2:$J$57</c:f>
              <c:numCache>
                <c:formatCode>0.00</c:formatCode>
                <c:ptCount val="56"/>
                <c:pt idx="0" formatCode="General">
                  <c:v>0</c:v>
                </c:pt>
                <c:pt idx="1">
                  <c:v>1.5957142857142859</c:v>
                </c:pt>
                <c:pt idx="2">
                  <c:v>3.1437142857142861</c:v>
                </c:pt>
                <c:pt idx="3">
                  <c:v>9.0708571428571432</c:v>
                </c:pt>
                <c:pt idx="4">
                  <c:v>6.7396071428571434</c:v>
                </c:pt>
                <c:pt idx="5">
                  <c:v>5.0171071428571432</c:v>
                </c:pt>
                <c:pt idx="6">
                  <c:v>7.6978214285714284</c:v>
                </c:pt>
                <c:pt idx="7">
                  <c:v>13.711667582417583</c:v>
                </c:pt>
                <c:pt idx="8">
                  <c:v>11.237000915750915</c:v>
                </c:pt>
                <c:pt idx="9">
                  <c:v>15.239500915750916</c:v>
                </c:pt>
                <c:pt idx="10">
                  <c:v>24.661500915750917</c:v>
                </c:pt>
                <c:pt idx="11">
                  <c:v>25.051500915750918</c:v>
                </c:pt>
                <c:pt idx="12">
                  <c:v>24.040591824841826</c:v>
                </c:pt>
                <c:pt idx="13">
                  <c:v>31.238091824841828</c:v>
                </c:pt>
                <c:pt idx="14">
                  <c:v>40.824758491508497</c:v>
                </c:pt>
                <c:pt idx="15">
                  <c:v>45.252940309690317</c:v>
                </c:pt>
                <c:pt idx="16">
                  <c:v>47.562940309690319</c:v>
                </c:pt>
                <c:pt idx="17">
                  <c:v>42.932940309690316</c:v>
                </c:pt>
                <c:pt idx="18">
                  <c:v>43.255440309690314</c:v>
                </c:pt>
                <c:pt idx="19">
                  <c:v>50.354329198579201</c:v>
                </c:pt>
                <c:pt idx="20">
                  <c:v>46.834329198579198</c:v>
                </c:pt>
                <c:pt idx="21">
                  <c:v>45.540043484293484</c:v>
                </c:pt>
                <c:pt idx="22">
                  <c:v>45.818043484293483</c:v>
                </c:pt>
                <c:pt idx="23">
                  <c:v>39.390770757020753</c:v>
                </c:pt>
                <c:pt idx="24">
                  <c:v>42.390770757020753</c:v>
                </c:pt>
                <c:pt idx="25">
                  <c:v>36.148548534798529</c:v>
                </c:pt>
                <c:pt idx="26">
                  <c:v>37.960548534798527</c:v>
                </c:pt>
                <c:pt idx="27">
                  <c:v>34.016262820512814</c:v>
                </c:pt>
                <c:pt idx="28">
                  <c:v>24.054262820512818</c:v>
                </c:pt>
                <c:pt idx="29">
                  <c:v>27.529262820512816</c:v>
                </c:pt>
                <c:pt idx="30">
                  <c:v>29.694262820512815</c:v>
                </c:pt>
                <c:pt idx="31">
                  <c:v>29.281762820512817</c:v>
                </c:pt>
                <c:pt idx="32">
                  <c:v>31.726762820512818</c:v>
                </c:pt>
                <c:pt idx="33">
                  <c:v>30.47009615384615</c:v>
                </c:pt>
                <c:pt idx="34">
                  <c:v>26.376762820512816</c:v>
                </c:pt>
                <c:pt idx="35">
                  <c:v>26.936762820512818</c:v>
                </c:pt>
                <c:pt idx="36">
                  <c:v>27.954762820512819</c:v>
                </c:pt>
                <c:pt idx="37">
                  <c:v>28.866191391941392</c:v>
                </c:pt>
                <c:pt idx="38">
                  <c:v>35.051191391941394</c:v>
                </c:pt>
                <c:pt idx="39">
                  <c:v>36.593691391941391</c:v>
                </c:pt>
                <c:pt idx="40">
                  <c:v>43.640358058608058</c:v>
                </c:pt>
                <c:pt idx="41">
                  <c:v>40.710358058608058</c:v>
                </c:pt>
                <c:pt idx="42">
                  <c:v>36.034358058608056</c:v>
                </c:pt>
                <c:pt idx="43">
                  <c:v>28.294358058608054</c:v>
                </c:pt>
                <c:pt idx="44">
                  <c:v>28.124358058608056</c:v>
                </c:pt>
                <c:pt idx="45">
                  <c:v>24.951858058608057</c:v>
                </c:pt>
                <c:pt idx="46">
                  <c:v>27.06519139194139</c:v>
                </c:pt>
                <c:pt idx="47">
                  <c:v>22.855191391941389</c:v>
                </c:pt>
                <c:pt idx="48">
                  <c:v>26.143524725274723</c:v>
                </c:pt>
                <c:pt idx="49">
                  <c:v>22.871858058608055</c:v>
                </c:pt>
                <c:pt idx="50">
                  <c:v>22.291858058608057</c:v>
                </c:pt>
                <c:pt idx="51">
                  <c:v>22.785191391941389</c:v>
                </c:pt>
                <c:pt idx="52">
                  <c:v>20.240746947496945</c:v>
                </c:pt>
                <c:pt idx="53">
                  <c:v>33.556996947496948</c:v>
                </c:pt>
                <c:pt idx="54">
                  <c:v>30.223663614163616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'Resumen comparativo_'!$S$2:$S$57</c:f>
              <c:numCache>
                <c:formatCode>0.00</c:formatCode>
                <c:ptCount val="56"/>
                <c:pt idx="0" formatCode="General">
                  <c:v>0</c:v>
                </c:pt>
                <c:pt idx="1">
                  <c:v>0.61375000000000024</c:v>
                </c:pt>
                <c:pt idx="2">
                  <c:v>4.4387500000000006</c:v>
                </c:pt>
                <c:pt idx="3">
                  <c:v>7.6795833333333334</c:v>
                </c:pt>
                <c:pt idx="4">
                  <c:v>-0.18398809523809501</c:v>
                </c:pt>
                <c:pt idx="5">
                  <c:v>-0.83898809523809503</c:v>
                </c:pt>
                <c:pt idx="6">
                  <c:v>0.79419372294372304</c:v>
                </c:pt>
                <c:pt idx="7">
                  <c:v>4.633193722943723</c:v>
                </c:pt>
                <c:pt idx="8">
                  <c:v>2.8822846320346311</c:v>
                </c:pt>
                <c:pt idx="9">
                  <c:v>10.233193722943723</c:v>
                </c:pt>
                <c:pt idx="10">
                  <c:v>20.306943722943721</c:v>
                </c:pt>
                <c:pt idx="11">
                  <c:v>13.251943722943722</c:v>
                </c:pt>
                <c:pt idx="12">
                  <c:v>11.660943722943722</c:v>
                </c:pt>
                <c:pt idx="13">
                  <c:v>20.630943722943723</c:v>
                </c:pt>
                <c:pt idx="14">
                  <c:v>31.018943722943725</c:v>
                </c:pt>
                <c:pt idx="15">
                  <c:v>35.913318722943721</c:v>
                </c:pt>
                <c:pt idx="16">
                  <c:v>33.788318722943721</c:v>
                </c:pt>
                <c:pt idx="17">
                  <c:v>27.69731872294372</c:v>
                </c:pt>
                <c:pt idx="18">
                  <c:v>28.069193722943719</c:v>
                </c:pt>
                <c:pt idx="19">
                  <c:v>40.357318722943717</c:v>
                </c:pt>
                <c:pt idx="20">
                  <c:v>35.30731872294372</c:v>
                </c:pt>
                <c:pt idx="21">
                  <c:v>33.993985389610387</c:v>
                </c:pt>
                <c:pt idx="22">
                  <c:v>33.652985389610386</c:v>
                </c:pt>
                <c:pt idx="23">
                  <c:v>27.012985389610385</c:v>
                </c:pt>
                <c:pt idx="24">
                  <c:v>33.035485389610386</c:v>
                </c:pt>
                <c:pt idx="25">
                  <c:v>24.37881872294372</c:v>
                </c:pt>
                <c:pt idx="26">
                  <c:v>25.374818722943719</c:v>
                </c:pt>
                <c:pt idx="27">
                  <c:v>21.898568722943718</c:v>
                </c:pt>
                <c:pt idx="28">
                  <c:v>13.563568722943719</c:v>
                </c:pt>
                <c:pt idx="29">
                  <c:v>12.731068722943718</c:v>
                </c:pt>
                <c:pt idx="30">
                  <c:v>12.383568722943718</c:v>
                </c:pt>
                <c:pt idx="31">
                  <c:v>11.971068722943718</c:v>
                </c:pt>
                <c:pt idx="32">
                  <c:v>13.093568722943719</c:v>
                </c:pt>
                <c:pt idx="33">
                  <c:v>12.101068722943719</c:v>
                </c:pt>
                <c:pt idx="34">
                  <c:v>9.4444020562770525</c:v>
                </c:pt>
                <c:pt idx="35">
                  <c:v>8.5394020562770532</c:v>
                </c:pt>
                <c:pt idx="36">
                  <c:v>12.538402056277054</c:v>
                </c:pt>
                <c:pt idx="37">
                  <c:v>14.67411634199134</c:v>
                </c:pt>
                <c:pt idx="38">
                  <c:v>14.07661634199134</c:v>
                </c:pt>
                <c:pt idx="39">
                  <c:v>15.61911634199134</c:v>
                </c:pt>
                <c:pt idx="40">
                  <c:v>21.849116341991341</c:v>
                </c:pt>
                <c:pt idx="41">
                  <c:v>17.809116341991341</c:v>
                </c:pt>
                <c:pt idx="42">
                  <c:v>20.551116341991339</c:v>
                </c:pt>
                <c:pt idx="43">
                  <c:v>16.583116341991339</c:v>
                </c:pt>
                <c:pt idx="44">
                  <c:v>18.001449675324672</c:v>
                </c:pt>
                <c:pt idx="45">
                  <c:v>14.828949675324672</c:v>
                </c:pt>
                <c:pt idx="46">
                  <c:v>18.978949675324671</c:v>
                </c:pt>
                <c:pt idx="47">
                  <c:v>14.645616341991339</c:v>
                </c:pt>
                <c:pt idx="48">
                  <c:v>20.84686634199134</c:v>
                </c:pt>
                <c:pt idx="49">
                  <c:v>13.04386634199134</c:v>
                </c:pt>
                <c:pt idx="50">
                  <c:v>10.977199675324673</c:v>
                </c:pt>
                <c:pt idx="51">
                  <c:v>11.825199675324674</c:v>
                </c:pt>
                <c:pt idx="52">
                  <c:v>8.9951996753246739</c:v>
                </c:pt>
                <c:pt idx="53">
                  <c:v>19.608199675324677</c:v>
                </c:pt>
                <c:pt idx="54">
                  <c:v>15.643199675324677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'Resumen comparativo_'!$T$2:$T$57</c:f>
              <c:numCache>
                <c:formatCode>0.00</c:formatCode>
                <c:ptCount val="56"/>
                <c:pt idx="0" formatCode="General">
                  <c:v>0</c:v>
                </c:pt>
                <c:pt idx="1">
                  <c:v>1.4870833333333333</c:v>
                </c:pt>
                <c:pt idx="2">
                  <c:v>5.0495833333333335</c:v>
                </c:pt>
                <c:pt idx="3">
                  <c:v>4.3237500000000004</c:v>
                </c:pt>
                <c:pt idx="4">
                  <c:v>1.6501785714285724</c:v>
                </c:pt>
                <c:pt idx="5">
                  <c:v>-0.90148809523809437</c:v>
                </c:pt>
                <c:pt idx="6">
                  <c:v>2.5268452380952389</c:v>
                </c:pt>
                <c:pt idx="7">
                  <c:v>5.8606785714285721</c:v>
                </c:pt>
                <c:pt idx="8">
                  <c:v>6.5080649350649358</c:v>
                </c:pt>
                <c:pt idx="9">
                  <c:v>13.212064935064937</c:v>
                </c:pt>
                <c:pt idx="10">
                  <c:v>33.238314935064935</c:v>
                </c:pt>
                <c:pt idx="11">
                  <c:v>26.183314935064935</c:v>
                </c:pt>
                <c:pt idx="12">
                  <c:v>27.242814935064935</c:v>
                </c:pt>
                <c:pt idx="13">
                  <c:v>35.419481601731604</c:v>
                </c:pt>
                <c:pt idx="14">
                  <c:v>46.164981601731604</c:v>
                </c:pt>
                <c:pt idx="15">
                  <c:v>51.323939935064935</c:v>
                </c:pt>
                <c:pt idx="16">
                  <c:v>49.198939935064935</c:v>
                </c:pt>
                <c:pt idx="17">
                  <c:v>41.946939935064933</c:v>
                </c:pt>
                <c:pt idx="18">
                  <c:v>43.516939935064933</c:v>
                </c:pt>
                <c:pt idx="19">
                  <c:v>67.862564935064938</c:v>
                </c:pt>
                <c:pt idx="20">
                  <c:v>61.026064935064937</c:v>
                </c:pt>
                <c:pt idx="21">
                  <c:v>59.35439826839827</c:v>
                </c:pt>
                <c:pt idx="22">
                  <c:v>59.013398268398269</c:v>
                </c:pt>
                <c:pt idx="23">
                  <c:v>52.4082316017316</c:v>
                </c:pt>
                <c:pt idx="24">
                  <c:v>56.173231601731601</c:v>
                </c:pt>
                <c:pt idx="25">
                  <c:v>47.559064935064939</c:v>
                </c:pt>
                <c:pt idx="26">
                  <c:v>48.555064935064941</c:v>
                </c:pt>
                <c:pt idx="27">
                  <c:v>45.266731601731607</c:v>
                </c:pt>
                <c:pt idx="28">
                  <c:v>36.770064935064944</c:v>
                </c:pt>
                <c:pt idx="29">
                  <c:v>35.937564935064941</c:v>
                </c:pt>
                <c:pt idx="30">
                  <c:v>35.590064935064945</c:v>
                </c:pt>
                <c:pt idx="31">
                  <c:v>35.177564935064943</c:v>
                </c:pt>
                <c:pt idx="32">
                  <c:v>36.300064935064945</c:v>
                </c:pt>
                <c:pt idx="33">
                  <c:v>34.570064935064948</c:v>
                </c:pt>
                <c:pt idx="34">
                  <c:v>31.913398268398282</c:v>
                </c:pt>
                <c:pt idx="35">
                  <c:v>31.294648268398284</c:v>
                </c:pt>
                <c:pt idx="36">
                  <c:v>35.293648268398286</c:v>
                </c:pt>
                <c:pt idx="37">
                  <c:v>37.429362554112572</c:v>
                </c:pt>
                <c:pt idx="38">
                  <c:v>36.831862554112575</c:v>
                </c:pt>
                <c:pt idx="39">
                  <c:v>38.374362554112572</c:v>
                </c:pt>
                <c:pt idx="40">
                  <c:v>46.376862554112577</c:v>
                </c:pt>
                <c:pt idx="41">
                  <c:v>41.736862554112577</c:v>
                </c:pt>
                <c:pt idx="42">
                  <c:v>44.478862554112574</c:v>
                </c:pt>
                <c:pt idx="43">
                  <c:v>40.510862554112578</c:v>
                </c:pt>
                <c:pt idx="44">
                  <c:v>40.459195887445908</c:v>
                </c:pt>
                <c:pt idx="45">
                  <c:v>37.286695887445909</c:v>
                </c:pt>
                <c:pt idx="46">
                  <c:v>42.846695887445911</c:v>
                </c:pt>
                <c:pt idx="47">
                  <c:v>39.626695887445912</c:v>
                </c:pt>
                <c:pt idx="48">
                  <c:v>46.756695887445915</c:v>
                </c:pt>
                <c:pt idx="49">
                  <c:v>36.617695887445919</c:v>
                </c:pt>
                <c:pt idx="50">
                  <c:v>33.357695887445921</c:v>
                </c:pt>
                <c:pt idx="51">
                  <c:v>33.509695887445922</c:v>
                </c:pt>
                <c:pt idx="52">
                  <c:v>30.447195887445922</c:v>
                </c:pt>
                <c:pt idx="53">
                  <c:v>41.57619588744592</c:v>
                </c:pt>
                <c:pt idx="54">
                  <c:v>37.801195887445921</c:v>
                </c:pt>
              </c:numCache>
            </c:numRef>
          </c:val>
        </c:ser>
        <c:marker val="1"/>
        <c:axId val="162608256"/>
        <c:axId val="162609792"/>
      </c:lineChart>
      <c:catAx>
        <c:axId val="162608256"/>
        <c:scaling>
          <c:orientation val="minMax"/>
        </c:scaling>
        <c:axPos val="b"/>
        <c:tickLblPos val="nextTo"/>
        <c:crossAx val="162609792"/>
        <c:crosses val="autoZero"/>
        <c:auto val="1"/>
        <c:lblAlgn val="ctr"/>
        <c:lblOffset val="100"/>
      </c:catAx>
      <c:valAx>
        <c:axId val="162609792"/>
        <c:scaling>
          <c:orientation val="minMax"/>
        </c:scaling>
        <c:axPos val="l"/>
        <c:majorGridlines/>
        <c:numFmt formatCode="General" sourceLinked="1"/>
        <c:tickLblPos val="nextTo"/>
        <c:crossAx val="1626082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81" l="0.70000000000000062" r="0.70000000000000062" t="0.750000000000008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'Resumen comp_ (sin anomalias)'!$G$2:$G$35</c:f>
              <c:numCache>
                <c:formatCode>0.00</c:formatCode>
                <c:ptCount val="34"/>
                <c:pt idx="0" formatCode="General">
                  <c:v>0</c:v>
                </c:pt>
                <c:pt idx="1">
                  <c:v>4.7170833333333331</c:v>
                </c:pt>
                <c:pt idx="2">
                  <c:v>4.5695833333333331</c:v>
                </c:pt>
                <c:pt idx="3">
                  <c:v>4.2037500000000003</c:v>
                </c:pt>
                <c:pt idx="4">
                  <c:v>9.250178571428572</c:v>
                </c:pt>
                <c:pt idx="5">
                  <c:v>6.0585119047619056</c:v>
                </c:pt>
                <c:pt idx="6">
                  <c:v>8.2868452380952391</c:v>
                </c:pt>
                <c:pt idx="7">
                  <c:v>7.4206785714285726</c:v>
                </c:pt>
                <c:pt idx="8">
                  <c:v>11.238064935064937</c:v>
                </c:pt>
                <c:pt idx="9">
                  <c:v>9.9020649350649386</c:v>
                </c:pt>
                <c:pt idx="10">
                  <c:v>8.3420649350649381</c:v>
                </c:pt>
                <c:pt idx="11">
                  <c:v>12.212064935064937</c:v>
                </c:pt>
                <c:pt idx="12">
                  <c:v>14.521564935064937</c:v>
                </c:pt>
                <c:pt idx="13">
                  <c:v>14.768231601731603</c:v>
                </c:pt>
                <c:pt idx="14">
                  <c:v>16.813731601731604</c:v>
                </c:pt>
                <c:pt idx="15">
                  <c:v>19.112689935064935</c:v>
                </c:pt>
                <c:pt idx="16">
                  <c:v>21.957689935064934</c:v>
                </c:pt>
                <c:pt idx="17">
                  <c:v>19.555689935064933</c:v>
                </c:pt>
                <c:pt idx="18">
                  <c:v>20.965689935064933</c:v>
                </c:pt>
                <c:pt idx="19">
                  <c:v>17.361314935064932</c:v>
                </c:pt>
                <c:pt idx="20">
                  <c:v>14.934814935064932</c:v>
                </c:pt>
                <c:pt idx="21">
                  <c:v>14.033148268398264</c:v>
                </c:pt>
                <c:pt idx="22">
                  <c:v>14.462148268398265</c:v>
                </c:pt>
                <c:pt idx="23">
                  <c:v>12.446981601731597</c:v>
                </c:pt>
                <c:pt idx="24">
                  <c:v>10.781981601731598</c:v>
                </c:pt>
                <c:pt idx="25">
                  <c:v>10.217814935064931</c:v>
                </c:pt>
                <c:pt idx="26">
                  <c:v>11.128814935064931</c:v>
                </c:pt>
                <c:pt idx="27">
                  <c:v>9.5204816017315981</c:v>
                </c:pt>
                <c:pt idx="28">
                  <c:v>10.003814935064932</c:v>
                </c:pt>
                <c:pt idx="29">
                  <c:v>13.076314935064932</c:v>
                </c:pt>
                <c:pt idx="30">
                  <c:v>14.923814935064932</c:v>
                </c:pt>
                <c:pt idx="31">
                  <c:v>10.611314935064932</c:v>
                </c:pt>
                <c:pt idx="32">
                  <c:v>11.908814935064932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'Resumen comp_ (sin anomalias)'!$H$2:$H$35</c:f>
              <c:numCache>
                <c:formatCode>0.00</c:formatCode>
                <c:ptCount val="34"/>
                <c:pt idx="0" formatCode="General">
                  <c:v>0</c:v>
                </c:pt>
                <c:pt idx="1">
                  <c:v>4.8257142857142856</c:v>
                </c:pt>
                <c:pt idx="2">
                  <c:v>2.6637142857142857</c:v>
                </c:pt>
                <c:pt idx="3">
                  <c:v>8.950857142857144</c:v>
                </c:pt>
                <c:pt idx="4">
                  <c:v>14.339607142857144</c:v>
                </c:pt>
                <c:pt idx="5">
                  <c:v>11.977107142857143</c:v>
                </c:pt>
                <c:pt idx="6">
                  <c:v>13.457821428571428</c:v>
                </c:pt>
                <c:pt idx="7">
                  <c:v>15.271667582417582</c:v>
                </c:pt>
                <c:pt idx="8">
                  <c:v>15.967000915750914</c:v>
                </c:pt>
                <c:pt idx="9">
                  <c:v>11.929500915750914</c:v>
                </c:pt>
                <c:pt idx="10">
                  <c:v>8.7995009157509152</c:v>
                </c:pt>
                <c:pt idx="11">
                  <c:v>16.539500915750914</c:v>
                </c:pt>
                <c:pt idx="12">
                  <c:v>16.778591824841822</c:v>
                </c:pt>
                <c:pt idx="13">
                  <c:v>16.04609182484182</c:v>
                </c:pt>
                <c:pt idx="14">
                  <c:v>16.932758491508487</c:v>
                </c:pt>
                <c:pt idx="15">
                  <c:v>18.500940309690304</c:v>
                </c:pt>
                <c:pt idx="16">
                  <c:v>24.190940309690305</c:v>
                </c:pt>
                <c:pt idx="17">
                  <c:v>24.410940309690304</c:v>
                </c:pt>
                <c:pt idx="18">
                  <c:v>24.573440309690305</c:v>
                </c:pt>
                <c:pt idx="19">
                  <c:v>17.364690309690307</c:v>
                </c:pt>
                <c:pt idx="20">
                  <c:v>18.254690309690307</c:v>
                </c:pt>
                <c:pt idx="21">
                  <c:v>17.730404595404593</c:v>
                </c:pt>
                <c:pt idx="22">
                  <c:v>18.588404595404594</c:v>
                </c:pt>
                <c:pt idx="23">
                  <c:v>16.751131868131868</c:v>
                </c:pt>
                <c:pt idx="24">
                  <c:v>14.321131868131868</c:v>
                </c:pt>
                <c:pt idx="25">
                  <c:v>16.128909645909648</c:v>
                </c:pt>
                <c:pt idx="26">
                  <c:v>17.950909645909647</c:v>
                </c:pt>
                <c:pt idx="27">
                  <c:v>15.686623931623933</c:v>
                </c:pt>
                <c:pt idx="28">
                  <c:v>14.704623931623933</c:v>
                </c:pt>
                <c:pt idx="29">
                  <c:v>20.849623931623931</c:v>
                </c:pt>
                <c:pt idx="30">
                  <c:v>24.544623931623931</c:v>
                </c:pt>
                <c:pt idx="31">
                  <c:v>20.232123931623931</c:v>
                </c:pt>
                <c:pt idx="32">
                  <c:v>22.82712393162393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'Resumen comp_ (sin anomalias)'!$Q$2:$Q$35</c:f>
              <c:numCache>
                <c:formatCode>0.00</c:formatCode>
                <c:ptCount val="34"/>
                <c:pt idx="0" formatCode="General">
                  <c:v>0</c:v>
                </c:pt>
                <c:pt idx="1">
                  <c:v>3.84375</c:v>
                </c:pt>
                <c:pt idx="2">
                  <c:v>3.9587500000000002</c:v>
                </c:pt>
                <c:pt idx="3">
                  <c:v>7.5595833333333342</c:v>
                </c:pt>
                <c:pt idx="4">
                  <c:v>7.4160119047619055</c:v>
                </c:pt>
                <c:pt idx="5">
                  <c:v>6.1210119047619056</c:v>
                </c:pt>
                <c:pt idx="6">
                  <c:v>6.5541937229437233</c:v>
                </c:pt>
                <c:pt idx="7">
                  <c:v>6.1931937229437235</c:v>
                </c:pt>
                <c:pt idx="8">
                  <c:v>7.6122846320346316</c:v>
                </c:pt>
                <c:pt idx="9">
                  <c:v>6.9231937229437222</c:v>
                </c:pt>
                <c:pt idx="10">
                  <c:v>8.2031937229437215</c:v>
                </c:pt>
                <c:pt idx="11">
                  <c:v>8.4981937229437214</c:v>
                </c:pt>
                <c:pt idx="12">
                  <c:v>8.1571937229437221</c:v>
                </c:pt>
                <c:pt idx="13">
                  <c:v>9.1971937229437213</c:v>
                </c:pt>
                <c:pt idx="14">
                  <c:v>10.885193722943722</c:v>
                </c:pt>
                <c:pt idx="15">
                  <c:v>12.919568722943723</c:v>
                </c:pt>
                <c:pt idx="16">
                  <c:v>14.174568722943722</c:v>
                </c:pt>
                <c:pt idx="17">
                  <c:v>12.933568722943722</c:v>
                </c:pt>
                <c:pt idx="18">
                  <c:v>13.145443722943721</c:v>
                </c:pt>
                <c:pt idx="19">
                  <c:v>14.331068722943721</c:v>
                </c:pt>
                <c:pt idx="20">
                  <c:v>13.69106872294372</c:v>
                </c:pt>
                <c:pt idx="21">
                  <c:v>13.147735389610387</c:v>
                </c:pt>
                <c:pt idx="22">
                  <c:v>13.386735389610388</c:v>
                </c:pt>
                <c:pt idx="23">
                  <c:v>11.336735389610388</c:v>
                </c:pt>
                <c:pt idx="24">
                  <c:v>11.929235389610387</c:v>
                </c:pt>
                <c:pt idx="25">
                  <c:v>11.32256872294372</c:v>
                </c:pt>
                <c:pt idx="26">
                  <c:v>12.32856872294372</c:v>
                </c:pt>
                <c:pt idx="27">
                  <c:v>10.528568722943719</c:v>
                </c:pt>
                <c:pt idx="28">
                  <c:v>11.173568722943719</c:v>
                </c:pt>
                <c:pt idx="29">
                  <c:v>13.011068722943719</c:v>
                </c:pt>
                <c:pt idx="30">
                  <c:v>14.19356872294372</c:v>
                </c:pt>
                <c:pt idx="31">
                  <c:v>9.88106872294372</c:v>
                </c:pt>
                <c:pt idx="32">
                  <c:v>11.153568722943721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'Resumen comp_ (sin anomalias)'!$R$2:$R$35</c:f>
              <c:numCache>
                <c:formatCode>0.00</c:formatCode>
                <c:ptCount val="34"/>
                <c:pt idx="0" formatCode="General">
                  <c:v>0</c:v>
                </c:pt>
                <c:pt idx="1">
                  <c:v>4.7170833333333331</c:v>
                </c:pt>
                <c:pt idx="2">
                  <c:v>4.5695833333333331</c:v>
                </c:pt>
                <c:pt idx="3">
                  <c:v>4.2037500000000003</c:v>
                </c:pt>
                <c:pt idx="4">
                  <c:v>9.250178571428572</c:v>
                </c:pt>
                <c:pt idx="5">
                  <c:v>6.0585119047619056</c:v>
                </c:pt>
                <c:pt idx="6">
                  <c:v>8.2868452380952391</c:v>
                </c:pt>
                <c:pt idx="7">
                  <c:v>7.4206785714285726</c:v>
                </c:pt>
                <c:pt idx="8">
                  <c:v>11.238064935064937</c:v>
                </c:pt>
                <c:pt idx="9">
                  <c:v>9.9020649350649386</c:v>
                </c:pt>
                <c:pt idx="10">
                  <c:v>11.178314935064938</c:v>
                </c:pt>
                <c:pt idx="11">
                  <c:v>11.473314935064938</c:v>
                </c:pt>
                <c:pt idx="12">
                  <c:v>13.782814935064938</c:v>
                </c:pt>
                <c:pt idx="13">
                  <c:v>14.029481601731604</c:v>
                </c:pt>
                <c:pt idx="14">
                  <c:v>16.074981601731604</c:v>
                </c:pt>
                <c:pt idx="15">
                  <c:v>18.373939935064939</c:v>
                </c:pt>
                <c:pt idx="16">
                  <c:v>19.628939935064938</c:v>
                </c:pt>
                <c:pt idx="17">
                  <c:v>17.226939935064937</c:v>
                </c:pt>
                <c:pt idx="18">
                  <c:v>18.636939935064937</c:v>
                </c:pt>
                <c:pt idx="19">
                  <c:v>19.822564935064939</c:v>
                </c:pt>
                <c:pt idx="20">
                  <c:v>17.396064935064938</c:v>
                </c:pt>
                <c:pt idx="21">
                  <c:v>16.494398268398271</c:v>
                </c:pt>
                <c:pt idx="22">
                  <c:v>16.733398268398272</c:v>
                </c:pt>
                <c:pt idx="23">
                  <c:v>14.718231601731606</c:v>
                </c:pt>
                <c:pt idx="24">
                  <c:v>13.053231601731607</c:v>
                </c:pt>
                <c:pt idx="25">
                  <c:v>12.48906493506494</c:v>
                </c:pt>
                <c:pt idx="26">
                  <c:v>13.49506493506494</c:v>
                </c:pt>
                <c:pt idx="27">
                  <c:v>11.885064935064941</c:v>
                </c:pt>
                <c:pt idx="28">
                  <c:v>12.368398268398275</c:v>
                </c:pt>
                <c:pt idx="29">
                  <c:v>14.205898268398276</c:v>
                </c:pt>
                <c:pt idx="30">
                  <c:v>15.388398268398277</c:v>
                </c:pt>
                <c:pt idx="31">
                  <c:v>11.075898268398277</c:v>
                </c:pt>
                <c:pt idx="32">
                  <c:v>12.348398268398277</c:v>
                </c:pt>
              </c:numCache>
            </c:numRef>
          </c:val>
        </c:ser>
        <c:marker val="1"/>
        <c:axId val="162710272"/>
        <c:axId val="162711808"/>
      </c:lineChart>
      <c:catAx>
        <c:axId val="162710272"/>
        <c:scaling>
          <c:orientation val="minMax"/>
        </c:scaling>
        <c:axPos val="b"/>
        <c:tickLblPos val="nextTo"/>
        <c:crossAx val="162711808"/>
        <c:crosses val="autoZero"/>
        <c:auto val="1"/>
        <c:lblAlgn val="ctr"/>
        <c:lblOffset val="100"/>
      </c:catAx>
      <c:valAx>
        <c:axId val="162711808"/>
        <c:scaling>
          <c:orientation val="minMax"/>
        </c:scaling>
        <c:axPos val="l"/>
        <c:majorGridlines/>
        <c:numFmt formatCode="General" sourceLinked="1"/>
        <c:tickLblPos val="nextTo"/>
        <c:crossAx val="16271027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'Resumen comp_ (sin anomalias)'!$I$2:$I$35</c:f>
              <c:numCache>
                <c:formatCode>0.00</c:formatCode>
                <c:ptCount val="34"/>
                <c:pt idx="0" formatCode="General">
                  <c:v>0</c:v>
                </c:pt>
                <c:pt idx="1">
                  <c:v>1.4870833333333333</c:v>
                </c:pt>
                <c:pt idx="2">
                  <c:v>5.0495833333333335</c:v>
                </c:pt>
                <c:pt idx="3">
                  <c:v>4.3237500000000004</c:v>
                </c:pt>
                <c:pt idx="4">
                  <c:v>1.6501785714285724</c:v>
                </c:pt>
                <c:pt idx="5">
                  <c:v>-0.90148809523809437</c:v>
                </c:pt>
                <c:pt idx="6">
                  <c:v>2.5268452380952389</c:v>
                </c:pt>
                <c:pt idx="7">
                  <c:v>5.8606785714285721</c:v>
                </c:pt>
                <c:pt idx="8">
                  <c:v>6.5080649350649358</c:v>
                </c:pt>
                <c:pt idx="9">
                  <c:v>13.212064935064937</c:v>
                </c:pt>
                <c:pt idx="10">
                  <c:v>17.132064935064939</c:v>
                </c:pt>
                <c:pt idx="11">
                  <c:v>13.652064935064939</c:v>
                </c:pt>
                <c:pt idx="12">
                  <c:v>14.711564935064938</c:v>
                </c:pt>
                <c:pt idx="13">
                  <c:v>22.888231601731604</c:v>
                </c:pt>
                <c:pt idx="14">
                  <c:v>33.633731601731604</c:v>
                </c:pt>
                <c:pt idx="15">
                  <c:v>38.792689935064935</c:v>
                </c:pt>
                <c:pt idx="16">
                  <c:v>38.257689935064931</c:v>
                </c:pt>
                <c:pt idx="17">
                  <c:v>31.005689935064929</c:v>
                </c:pt>
                <c:pt idx="18">
                  <c:v>32.575689935064929</c:v>
                </c:pt>
                <c:pt idx="19">
                  <c:v>38.351314935064927</c:v>
                </c:pt>
                <c:pt idx="20">
                  <c:v>31.514814935064926</c:v>
                </c:pt>
                <c:pt idx="21">
                  <c:v>29.843148268398259</c:v>
                </c:pt>
                <c:pt idx="22">
                  <c:v>29.69214826839826</c:v>
                </c:pt>
                <c:pt idx="23">
                  <c:v>23.086981601731594</c:v>
                </c:pt>
                <c:pt idx="24">
                  <c:v>26.851981601731595</c:v>
                </c:pt>
                <c:pt idx="25">
                  <c:v>18.237814935064929</c:v>
                </c:pt>
                <c:pt idx="26">
                  <c:v>19.138814935064929</c:v>
                </c:pt>
                <c:pt idx="27">
                  <c:v>15.850481601731595</c:v>
                </c:pt>
                <c:pt idx="28">
                  <c:v>7.3538149350649302</c:v>
                </c:pt>
                <c:pt idx="29">
                  <c:v>7.7563149350649301</c:v>
                </c:pt>
                <c:pt idx="30">
                  <c:v>8.0738149350649309</c:v>
                </c:pt>
                <c:pt idx="31">
                  <c:v>7.6613149350649312</c:v>
                </c:pt>
                <c:pt idx="32">
                  <c:v>8.8088149350649321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'Resumen comp_ (sin anomalias)'!$J$2:$J$35</c:f>
              <c:numCache>
                <c:formatCode>0.00</c:formatCode>
                <c:ptCount val="34"/>
                <c:pt idx="0" formatCode="General">
                  <c:v>0</c:v>
                </c:pt>
                <c:pt idx="1">
                  <c:v>1.5957142857142859</c:v>
                </c:pt>
                <c:pt idx="2">
                  <c:v>3.1437142857142861</c:v>
                </c:pt>
                <c:pt idx="3">
                  <c:v>9.0708571428571432</c:v>
                </c:pt>
                <c:pt idx="4">
                  <c:v>6.7396071428571434</c:v>
                </c:pt>
                <c:pt idx="5">
                  <c:v>5.0171071428571432</c:v>
                </c:pt>
                <c:pt idx="6">
                  <c:v>7.6978214285714284</c:v>
                </c:pt>
                <c:pt idx="7">
                  <c:v>13.711667582417583</c:v>
                </c:pt>
                <c:pt idx="8">
                  <c:v>11.237000915750915</c:v>
                </c:pt>
                <c:pt idx="9">
                  <c:v>15.239500915750916</c:v>
                </c:pt>
                <c:pt idx="10">
                  <c:v>17.589500915750918</c:v>
                </c:pt>
                <c:pt idx="11">
                  <c:v>17.979500915750918</c:v>
                </c:pt>
                <c:pt idx="12">
                  <c:v>16.968591824841827</c:v>
                </c:pt>
                <c:pt idx="13">
                  <c:v>24.166091824841828</c:v>
                </c:pt>
                <c:pt idx="14">
                  <c:v>33.752758491508494</c:v>
                </c:pt>
                <c:pt idx="15">
                  <c:v>38.180940309690314</c:v>
                </c:pt>
                <c:pt idx="16">
                  <c:v>40.490940309690316</c:v>
                </c:pt>
                <c:pt idx="17">
                  <c:v>35.860940309690314</c:v>
                </c:pt>
                <c:pt idx="18">
                  <c:v>36.183440309690312</c:v>
                </c:pt>
                <c:pt idx="19">
                  <c:v>38.354690309690312</c:v>
                </c:pt>
                <c:pt idx="20">
                  <c:v>34.834690309690309</c:v>
                </c:pt>
                <c:pt idx="21">
                  <c:v>33.540404595404596</c:v>
                </c:pt>
                <c:pt idx="22">
                  <c:v>33.818404595404594</c:v>
                </c:pt>
                <c:pt idx="23">
                  <c:v>27.391131868131868</c:v>
                </c:pt>
                <c:pt idx="24">
                  <c:v>30.391131868131868</c:v>
                </c:pt>
                <c:pt idx="25">
                  <c:v>24.148909645909647</c:v>
                </c:pt>
                <c:pt idx="26">
                  <c:v>25.960909645909648</c:v>
                </c:pt>
                <c:pt idx="27">
                  <c:v>22.016623931623933</c:v>
                </c:pt>
                <c:pt idx="28">
                  <c:v>12.054623931623935</c:v>
                </c:pt>
                <c:pt idx="29">
                  <c:v>15.529623931623934</c:v>
                </c:pt>
                <c:pt idx="30">
                  <c:v>17.694623931623934</c:v>
                </c:pt>
                <c:pt idx="31">
                  <c:v>17.282123931623936</c:v>
                </c:pt>
                <c:pt idx="32">
                  <c:v>19.727123931623936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'Resumen comp_ (sin anomalias)'!$S$2:$S$35</c:f>
              <c:numCache>
                <c:formatCode>0.00</c:formatCode>
                <c:ptCount val="34"/>
                <c:pt idx="0" formatCode="General">
                  <c:v>0</c:v>
                </c:pt>
                <c:pt idx="1">
                  <c:v>0.61375000000000024</c:v>
                </c:pt>
                <c:pt idx="2">
                  <c:v>4.4387500000000006</c:v>
                </c:pt>
                <c:pt idx="3">
                  <c:v>7.6795833333333334</c:v>
                </c:pt>
                <c:pt idx="4">
                  <c:v>-0.18398809523809501</c:v>
                </c:pt>
                <c:pt idx="5">
                  <c:v>-0.83898809523809503</c:v>
                </c:pt>
                <c:pt idx="6">
                  <c:v>0.79419372294372304</c:v>
                </c:pt>
                <c:pt idx="7">
                  <c:v>4.633193722943723</c:v>
                </c:pt>
                <c:pt idx="8">
                  <c:v>2.8822846320346311</c:v>
                </c:pt>
                <c:pt idx="9">
                  <c:v>10.233193722943723</c:v>
                </c:pt>
                <c:pt idx="10">
                  <c:v>16.993193722943722</c:v>
                </c:pt>
                <c:pt idx="11">
                  <c:v>9.9381937229437227</c:v>
                </c:pt>
                <c:pt idx="12">
                  <c:v>8.3471937229437234</c:v>
                </c:pt>
                <c:pt idx="13">
                  <c:v>17.317193722943724</c:v>
                </c:pt>
                <c:pt idx="14">
                  <c:v>27.705193722943726</c:v>
                </c:pt>
                <c:pt idx="15">
                  <c:v>32.599568722943722</c:v>
                </c:pt>
                <c:pt idx="16">
                  <c:v>30.474568722943722</c:v>
                </c:pt>
                <c:pt idx="17">
                  <c:v>24.383568722943721</c:v>
                </c:pt>
                <c:pt idx="18">
                  <c:v>24.755443722943721</c:v>
                </c:pt>
                <c:pt idx="19">
                  <c:v>35.321068722943721</c:v>
                </c:pt>
                <c:pt idx="20">
                  <c:v>30.271068722943721</c:v>
                </c:pt>
                <c:pt idx="21">
                  <c:v>28.957735389610388</c:v>
                </c:pt>
                <c:pt idx="22">
                  <c:v>28.616735389610387</c:v>
                </c:pt>
                <c:pt idx="23">
                  <c:v>21.976735389610386</c:v>
                </c:pt>
                <c:pt idx="24">
                  <c:v>27.999235389610387</c:v>
                </c:pt>
                <c:pt idx="25">
                  <c:v>19.342568722943721</c:v>
                </c:pt>
                <c:pt idx="26">
                  <c:v>20.33856872294372</c:v>
                </c:pt>
                <c:pt idx="27">
                  <c:v>16.862318722943719</c:v>
                </c:pt>
                <c:pt idx="28">
                  <c:v>8.5273187229437202</c:v>
                </c:pt>
                <c:pt idx="29">
                  <c:v>7.6948187229437197</c:v>
                </c:pt>
                <c:pt idx="30">
                  <c:v>7.3473187229437196</c:v>
                </c:pt>
                <c:pt idx="31">
                  <c:v>6.9348187229437199</c:v>
                </c:pt>
                <c:pt idx="32">
                  <c:v>8.0573187229437195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'Resumen comp_ (sin anomalias)'!$T$2:$T$35</c:f>
              <c:numCache>
                <c:formatCode>0.00</c:formatCode>
                <c:ptCount val="34"/>
                <c:pt idx="0" formatCode="General">
                  <c:v>0</c:v>
                </c:pt>
                <c:pt idx="1">
                  <c:v>1.4870833333333333</c:v>
                </c:pt>
                <c:pt idx="2">
                  <c:v>5.0495833333333335</c:v>
                </c:pt>
                <c:pt idx="3">
                  <c:v>4.3237500000000004</c:v>
                </c:pt>
                <c:pt idx="4">
                  <c:v>1.6501785714285724</c:v>
                </c:pt>
                <c:pt idx="5">
                  <c:v>-0.90148809523809437</c:v>
                </c:pt>
                <c:pt idx="6">
                  <c:v>2.5268452380952389</c:v>
                </c:pt>
                <c:pt idx="7">
                  <c:v>5.8606785714285721</c:v>
                </c:pt>
                <c:pt idx="8">
                  <c:v>6.5080649350649358</c:v>
                </c:pt>
                <c:pt idx="9">
                  <c:v>13.212064935064937</c:v>
                </c:pt>
                <c:pt idx="10">
                  <c:v>19.968314935064939</c:v>
                </c:pt>
                <c:pt idx="11">
                  <c:v>12.913314935064939</c:v>
                </c:pt>
                <c:pt idx="12">
                  <c:v>13.972814935064939</c:v>
                </c:pt>
                <c:pt idx="13">
                  <c:v>22.149481601731608</c:v>
                </c:pt>
                <c:pt idx="14">
                  <c:v>32.894981601731608</c:v>
                </c:pt>
                <c:pt idx="15">
                  <c:v>38.053939935064939</c:v>
                </c:pt>
                <c:pt idx="16">
                  <c:v>35.928939935064939</c:v>
                </c:pt>
                <c:pt idx="17">
                  <c:v>28.676939935064937</c:v>
                </c:pt>
                <c:pt idx="18">
                  <c:v>30.246939935064937</c:v>
                </c:pt>
                <c:pt idx="19">
                  <c:v>40.812564935064941</c:v>
                </c:pt>
                <c:pt idx="20">
                  <c:v>33.97606493506494</c:v>
                </c:pt>
                <c:pt idx="21">
                  <c:v>32.304398268398273</c:v>
                </c:pt>
                <c:pt idx="22">
                  <c:v>31.963398268398272</c:v>
                </c:pt>
                <c:pt idx="23">
                  <c:v>25.358231601731607</c:v>
                </c:pt>
                <c:pt idx="24">
                  <c:v>29.123231601731607</c:v>
                </c:pt>
                <c:pt idx="25">
                  <c:v>20.509064935064941</c:v>
                </c:pt>
                <c:pt idx="26">
                  <c:v>21.50506493506494</c:v>
                </c:pt>
                <c:pt idx="27">
                  <c:v>18.216731601731606</c:v>
                </c:pt>
                <c:pt idx="28">
                  <c:v>9.7200649350649417</c:v>
                </c:pt>
                <c:pt idx="29">
                  <c:v>8.8875649350649404</c:v>
                </c:pt>
                <c:pt idx="30">
                  <c:v>8.5400649350649402</c:v>
                </c:pt>
                <c:pt idx="31">
                  <c:v>8.1275649350649406</c:v>
                </c:pt>
                <c:pt idx="32">
                  <c:v>9.2500649350649411</c:v>
                </c:pt>
              </c:numCache>
            </c:numRef>
          </c:val>
        </c:ser>
        <c:marker val="1"/>
        <c:axId val="162746368"/>
        <c:axId val="162747904"/>
      </c:lineChart>
      <c:catAx>
        <c:axId val="162746368"/>
        <c:scaling>
          <c:orientation val="minMax"/>
        </c:scaling>
        <c:axPos val="b"/>
        <c:tickLblPos val="nextTo"/>
        <c:crossAx val="162747904"/>
        <c:crosses val="autoZero"/>
        <c:auto val="1"/>
        <c:lblAlgn val="ctr"/>
        <c:lblOffset val="100"/>
      </c:catAx>
      <c:valAx>
        <c:axId val="162747904"/>
        <c:scaling>
          <c:orientation val="minMax"/>
        </c:scaling>
        <c:axPos val="l"/>
        <c:majorGridlines/>
        <c:numFmt formatCode="General" sourceLinked="1"/>
        <c:tickLblPos val="nextTo"/>
        <c:crossAx val="1627463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ALZA solo</a:t>
            </a:r>
          </a:p>
        </c:rich>
      </c:tx>
      <c:layout>
        <c:manualLayout>
          <c:xMode val="edge"/>
          <c:yMode val="edge"/>
          <c:x val="0.82104505969011998"/>
          <c:y val="5.8287779272900096E-2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strRef>
              <c:f>TODO!$BC$2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TODO!$BC$3:$BC$59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3.03</c:v>
                </c:pt>
                <c:pt idx="2">
                  <c:v>-0.88000000000000034</c:v>
                </c:pt>
                <c:pt idx="3">
                  <c:v>-0.72000000000000031</c:v>
                </c:pt>
                <c:pt idx="4">
                  <c:v>6.7999999999999989</c:v>
                </c:pt>
                <c:pt idx="5">
                  <c:v>6.7999999999999989</c:v>
                </c:pt>
                <c:pt idx="6">
                  <c:v>5.9599999999999991</c:v>
                </c:pt>
                <c:pt idx="7">
                  <c:v>4.5599999999999987</c:v>
                </c:pt>
                <c:pt idx="8">
                  <c:v>0.15999999999999837</c:v>
                </c:pt>
                <c:pt idx="9">
                  <c:v>3.1299999999999986</c:v>
                </c:pt>
                <c:pt idx="10">
                  <c:v>-5.1100000000000012</c:v>
                </c:pt>
                <c:pt idx="11">
                  <c:v>-10.790000000000001</c:v>
                </c:pt>
                <c:pt idx="12">
                  <c:v>-3.6400000000000006</c:v>
                </c:pt>
                <c:pt idx="13">
                  <c:v>-2.5900000000000007</c:v>
                </c:pt>
                <c:pt idx="14">
                  <c:v>-10.720000000000002</c:v>
                </c:pt>
                <c:pt idx="15">
                  <c:v>-19.620000000000005</c:v>
                </c:pt>
                <c:pt idx="16">
                  <c:v>-22.680000000000003</c:v>
                </c:pt>
                <c:pt idx="17">
                  <c:v>-19.500000000000004</c:v>
                </c:pt>
                <c:pt idx="18">
                  <c:v>-14.850000000000003</c:v>
                </c:pt>
                <c:pt idx="19">
                  <c:v>-15.210000000000003</c:v>
                </c:pt>
                <c:pt idx="20">
                  <c:v>-24.790000000000003</c:v>
                </c:pt>
                <c:pt idx="21">
                  <c:v>-20.580000000000002</c:v>
                </c:pt>
                <c:pt idx="22">
                  <c:v>-20.010000000000002</c:v>
                </c:pt>
                <c:pt idx="23">
                  <c:v>-19.630000000000003</c:v>
                </c:pt>
                <c:pt idx="24">
                  <c:v>-15.240000000000002</c:v>
                </c:pt>
                <c:pt idx="25">
                  <c:v>-20.87</c:v>
                </c:pt>
                <c:pt idx="26">
                  <c:v>-13.020000000000001</c:v>
                </c:pt>
                <c:pt idx="27">
                  <c:v>-13.21</c:v>
                </c:pt>
                <c:pt idx="28">
                  <c:v>-11.73</c:v>
                </c:pt>
                <c:pt idx="29">
                  <c:v>-2.9500000000000011</c:v>
                </c:pt>
                <c:pt idx="30">
                  <c:v>-0.48000000000000087</c:v>
                </c:pt>
                <c:pt idx="31">
                  <c:v>0.8499999999999992</c:v>
                </c:pt>
                <c:pt idx="32">
                  <c:v>-3.2500000000000004</c:v>
                </c:pt>
                <c:pt idx="33">
                  <c:v>-3.3000000000000003</c:v>
                </c:pt>
                <c:pt idx="34">
                  <c:v>-6.26</c:v>
                </c:pt>
                <c:pt idx="35">
                  <c:v>-5.75</c:v>
                </c:pt>
                <c:pt idx="36">
                  <c:v>-3.2</c:v>
                </c:pt>
                <c:pt idx="37">
                  <c:v>-6.79</c:v>
                </c:pt>
                <c:pt idx="38">
                  <c:v>-8.57</c:v>
                </c:pt>
                <c:pt idx="39">
                  <c:v>-4.9800000000000004</c:v>
                </c:pt>
                <c:pt idx="40">
                  <c:v>-11.43</c:v>
                </c:pt>
                <c:pt idx="41">
                  <c:v>-13.42</c:v>
                </c:pt>
                <c:pt idx="42">
                  <c:v>-8.7100000000000009</c:v>
                </c:pt>
                <c:pt idx="43">
                  <c:v>-13.89</c:v>
                </c:pt>
                <c:pt idx="44">
                  <c:v>-13.89</c:v>
                </c:pt>
                <c:pt idx="45">
                  <c:v>-10.450000000000001</c:v>
                </c:pt>
                <c:pt idx="46">
                  <c:v>-15.23</c:v>
                </c:pt>
                <c:pt idx="47">
                  <c:v>-15.23</c:v>
                </c:pt>
                <c:pt idx="48">
                  <c:v>-20.46</c:v>
                </c:pt>
                <c:pt idx="49">
                  <c:v>-18.27</c:v>
                </c:pt>
                <c:pt idx="50">
                  <c:v>-25.84</c:v>
                </c:pt>
                <c:pt idx="51">
                  <c:v>-18.64</c:v>
                </c:pt>
                <c:pt idx="52">
                  <c:v>-16.22</c:v>
                </c:pt>
                <c:pt idx="53">
                  <c:v>-17.009999999999998</c:v>
                </c:pt>
                <c:pt idx="54">
                  <c:v>-14.409999999999998</c:v>
                </c:pt>
                <c:pt idx="55">
                  <c:v>-20.079999999999998</c:v>
                </c:pt>
                <c:pt idx="56">
                  <c:v>-17.25</c:v>
                </c:pt>
              </c:numCache>
            </c:numRef>
          </c:val>
        </c:ser>
        <c:ser>
          <c:idx val="1"/>
          <c:order val="1"/>
          <c:tx>
            <c:strRef>
              <c:f>TODO!$BD$2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TODO!$BD$3:$BD$59</c:f>
              <c:numCache>
                <c:formatCode>0.0</c:formatCode>
                <c:ptCount val="57"/>
                <c:pt idx="0" formatCode="0">
                  <c:v>0</c:v>
                </c:pt>
                <c:pt idx="1">
                  <c:v>5.4775</c:v>
                </c:pt>
                <c:pt idx="2">
                  <c:v>1.9725000000000001</c:v>
                </c:pt>
                <c:pt idx="3">
                  <c:v>10.920833333333334</c:v>
                </c:pt>
                <c:pt idx="4">
                  <c:v>16.42369047619048</c:v>
                </c:pt>
                <c:pt idx="5">
                  <c:v>16.42369047619048</c:v>
                </c:pt>
                <c:pt idx="6">
                  <c:v>14.890357142857146</c:v>
                </c:pt>
                <c:pt idx="7">
                  <c:v>18.427023809523813</c:v>
                </c:pt>
                <c:pt idx="8">
                  <c:v>12.58369047619048</c:v>
                </c:pt>
                <c:pt idx="9">
                  <c:v>23.09119047619048</c:v>
                </c:pt>
                <c:pt idx="10">
                  <c:v>14.551190476190481</c:v>
                </c:pt>
                <c:pt idx="11">
                  <c:v>11.423690476190481</c:v>
                </c:pt>
                <c:pt idx="12">
                  <c:v>19.163690476190482</c:v>
                </c:pt>
                <c:pt idx="13">
                  <c:v>18.942690476190482</c:v>
                </c:pt>
                <c:pt idx="14">
                  <c:v>15.272690476190482</c:v>
                </c:pt>
                <c:pt idx="15">
                  <c:v>6.888690476190483</c:v>
                </c:pt>
                <c:pt idx="16">
                  <c:v>7.5799404761904832</c:v>
                </c:pt>
                <c:pt idx="17">
                  <c:v>13.269940476190483</c:v>
                </c:pt>
                <c:pt idx="18">
                  <c:v>16.985940476190482</c:v>
                </c:pt>
                <c:pt idx="19">
                  <c:v>14.653440476190482</c:v>
                </c:pt>
                <c:pt idx="20">
                  <c:v>7.4446904761904831</c:v>
                </c:pt>
                <c:pt idx="21">
                  <c:v>12.756690476190482</c:v>
                </c:pt>
                <c:pt idx="22">
                  <c:v>12.383357142857149</c:v>
                </c:pt>
                <c:pt idx="23">
                  <c:v>13.241357142857149</c:v>
                </c:pt>
                <c:pt idx="24">
                  <c:v>13.183023809523815</c:v>
                </c:pt>
                <c:pt idx="25">
                  <c:v>10.243023809523816</c:v>
                </c:pt>
                <c:pt idx="26">
                  <c:v>16.794690476190482</c:v>
                </c:pt>
                <c:pt idx="27">
                  <c:v>18.616690476190481</c:v>
                </c:pt>
                <c:pt idx="28">
                  <c:v>21.600023809523815</c:v>
                </c:pt>
                <c:pt idx="29">
                  <c:v>29.410023809523814</c:v>
                </c:pt>
                <c:pt idx="30">
                  <c:v>35.555023809523817</c:v>
                </c:pt>
                <c:pt idx="31">
                  <c:v>39.250023809523817</c:v>
                </c:pt>
                <c:pt idx="32">
                  <c:v>29.905023809523819</c:v>
                </c:pt>
                <c:pt idx="33">
                  <c:v>29.905023809523819</c:v>
                </c:pt>
                <c:pt idx="34">
                  <c:v>23.995023809523818</c:v>
                </c:pt>
                <c:pt idx="35">
                  <c:v>20.611690476190486</c:v>
                </c:pt>
                <c:pt idx="36">
                  <c:v>26.279190476190486</c:v>
                </c:pt>
                <c:pt idx="37">
                  <c:v>23.907190476190486</c:v>
                </c:pt>
                <c:pt idx="38">
                  <c:v>23.238619047619057</c:v>
                </c:pt>
                <c:pt idx="39">
                  <c:v>33.213619047619055</c:v>
                </c:pt>
                <c:pt idx="40">
                  <c:v>24.823619047619054</c:v>
                </c:pt>
                <c:pt idx="41">
                  <c:v>28.168619047619053</c:v>
                </c:pt>
                <c:pt idx="42">
                  <c:v>37.015285714285717</c:v>
                </c:pt>
                <c:pt idx="43">
                  <c:v>27.359285714285718</c:v>
                </c:pt>
                <c:pt idx="44">
                  <c:v>27.359285714285718</c:v>
                </c:pt>
                <c:pt idx="45">
                  <c:v>27.359285714285718</c:v>
                </c:pt>
                <c:pt idx="46">
                  <c:v>22.135952380952386</c:v>
                </c:pt>
                <c:pt idx="47">
                  <c:v>17.470952380952387</c:v>
                </c:pt>
                <c:pt idx="48">
                  <c:v>7.6609523809523861</c:v>
                </c:pt>
                <c:pt idx="49">
                  <c:v>4.8509523809523856</c:v>
                </c:pt>
                <c:pt idx="50">
                  <c:v>-6.9140476190476132</c:v>
                </c:pt>
                <c:pt idx="51">
                  <c:v>0.64795238095238705</c:v>
                </c:pt>
                <c:pt idx="52">
                  <c:v>5.3679523809523868</c:v>
                </c:pt>
                <c:pt idx="53">
                  <c:v>5.4419523809523866</c:v>
                </c:pt>
                <c:pt idx="54">
                  <c:v>9.841952380952387</c:v>
                </c:pt>
                <c:pt idx="55">
                  <c:v>6.7519523809523871</c:v>
                </c:pt>
                <c:pt idx="56">
                  <c:v>7.3319523809523872</c:v>
                </c:pt>
              </c:numCache>
            </c:numRef>
          </c:val>
        </c:ser>
        <c:ser>
          <c:idx val="2"/>
          <c:order val="2"/>
          <c:tx>
            <c:strRef>
              <c:f>TODO!$BE$2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TODO!$BE$3:$BE$59</c:f>
              <c:numCache>
                <c:formatCode>0.0</c:formatCode>
                <c:ptCount val="57"/>
                <c:pt idx="0" formatCode="0">
                  <c:v>0</c:v>
                </c:pt>
                <c:pt idx="1">
                  <c:v>5.4775</c:v>
                </c:pt>
                <c:pt idx="2">
                  <c:v>1.9725000000000001</c:v>
                </c:pt>
                <c:pt idx="3">
                  <c:v>10.920833333333334</c:v>
                </c:pt>
                <c:pt idx="4">
                  <c:v>16.42369047619048</c:v>
                </c:pt>
                <c:pt idx="5">
                  <c:v>16.42369047619048</c:v>
                </c:pt>
                <c:pt idx="6">
                  <c:v>14.890357142857146</c:v>
                </c:pt>
                <c:pt idx="7">
                  <c:v>14.836720779220782</c:v>
                </c:pt>
                <c:pt idx="8">
                  <c:v>10.003720779220782</c:v>
                </c:pt>
                <c:pt idx="9">
                  <c:v>15.714629870129873</c:v>
                </c:pt>
                <c:pt idx="10">
                  <c:v>7.1746298701298734</c:v>
                </c:pt>
                <c:pt idx="11">
                  <c:v>4.0471298701298739</c:v>
                </c:pt>
                <c:pt idx="12">
                  <c:v>11.787129870129874</c:v>
                </c:pt>
                <c:pt idx="13">
                  <c:v>11.566129870129874</c:v>
                </c:pt>
                <c:pt idx="14">
                  <c:v>7.8961298701298741</c:v>
                </c:pt>
                <c:pt idx="15">
                  <c:v>-0.48787012987012446</c:v>
                </c:pt>
                <c:pt idx="16">
                  <c:v>0.20337987012987579</c:v>
                </c:pt>
                <c:pt idx="17">
                  <c:v>5.8933798701298752</c:v>
                </c:pt>
                <c:pt idx="18">
                  <c:v>9.6093798701298745</c:v>
                </c:pt>
                <c:pt idx="19">
                  <c:v>7.2768798701298749</c:v>
                </c:pt>
                <c:pt idx="20">
                  <c:v>6.8129870129875592E-2</c:v>
                </c:pt>
                <c:pt idx="21">
                  <c:v>5.380129870129875</c:v>
                </c:pt>
                <c:pt idx="22">
                  <c:v>5.0067965367965419</c:v>
                </c:pt>
                <c:pt idx="23">
                  <c:v>5.8647965367965424</c:v>
                </c:pt>
                <c:pt idx="24">
                  <c:v>5.8064632034632089</c:v>
                </c:pt>
                <c:pt idx="25">
                  <c:v>2.8664632034632089</c:v>
                </c:pt>
                <c:pt idx="26">
                  <c:v>9.4181298701298761</c:v>
                </c:pt>
                <c:pt idx="27">
                  <c:v>11.240129870129875</c:v>
                </c:pt>
                <c:pt idx="28">
                  <c:v>13.847629870129875</c:v>
                </c:pt>
                <c:pt idx="29">
                  <c:v>21.980963203463208</c:v>
                </c:pt>
                <c:pt idx="30">
                  <c:v>28.125963203463208</c:v>
                </c:pt>
                <c:pt idx="31">
                  <c:v>31.820963203463208</c:v>
                </c:pt>
                <c:pt idx="32">
                  <c:v>22.475963203463209</c:v>
                </c:pt>
                <c:pt idx="33">
                  <c:v>22.425963203463208</c:v>
                </c:pt>
                <c:pt idx="34">
                  <c:v>17.99096320346321</c:v>
                </c:pt>
                <c:pt idx="35">
                  <c:v>14.607629870129877</c:v>
                </c:pt>
                <c:pt idx="36">
                  <c:v>20.275129870129877</c:v>
                </c:pt>
                <c:pt idx="37">
                  <c:v>17.903129870129877</c:v>
                </c:pt>
                <c:pt idx="38">
                  <c:v>17.234558441558448</c:v>
                </c:pt>
                <c:pt idx="39">
                  <c:v>27.20955844155845</c:v>
                </c:pt>
                <c:pt idx="40">
                  <c:v>18.819558441558449</c:v>
                </c:pt>
                <c:pt idx="41">
                  <c:v>22.164558441558448</c:v>
                </c:pt>
                <c:pt idx="42">
                  <c:v>31.011225108225112</c:v>
                </c:pt>
                <c:pt idx="43">
                  <c:v>21.355225108225113</c:v>
                </c:pt>
                <c:pt idx="44">
                  <c:v>21.355225108225113</c:v>
                </c:pt>
                <c:pt idx="45">
                  <c:v>24.795225108225114</c:v>
                </c:pt>
                <c:pt idx="46">
                  <c:v>19.571891774891782</c:v>
                </c:pt>
                <c:pt idx="47">
                  <c:v>14.906891774891783</c:v>
                </c:pt>
                <c:pt idx="48">
                  <c:v>5.0968917748917821</c:v>
                </c:pt>
                <c:pt idx="49">
                  <c:v>2.2868917748917821</c:v>
                </c:pt>
                <c:pt idx="50">
                  <c:v>-9.4781082251082172</c:v>
                </c:pt>
                <c:pt idx="51">
                  <c:v>-1.9161082251082169</c:v>
                </c:pt>
                <c:pt idx="52">
                  <c:v>2.8038917748917829</c:v>
                </c:pt>
                <c:pt idx="53">
                  <c:v>2.8778917748917832</c:v>
                </c:pt>
                <c:pt idx="54">
                  <c:v>7.2778917748917831</c:v>
                </c:pt>
                <c:pt idx="55">
                  <c:v>3.1558917748917832</c:v>
                </c:pt>
                <c:pt idx="56">
                  <c:v>3.7358917748917833</c:v>
                </c:pt>
              </c:numCache>
            </c:numRef>
          </c:val>
        </c:ser>
        <c:ser>
          <c:idx val="3"/>
          <c:order val="3"/>
          <c:tx>
            <c:strRef>
              <c:f>TODO!$BF$2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TODO!$BF$3:$BF$59</c:f>
              <c:numCache>
                <c:formatCode>0.0</c:formatCode>
                <c:ptCount val="57"/>
                <c:pt idx="0" formatCode="0">
                  <c:v>0</c:v>
                </c:pt>
                <c:pt idx="1">
                  <c:v>5.4775</c:v>
                </c:pt>
                <c:pt idx="2">
                  <c:v>1.9725000000000001</c:v>
                </c:pt>
                <c:pt idx="3">
                  <c:v>10.920833333333334</c:v>
                </c:pt>
                <c:pt idx="4">
                  <c:v>16.42369047619048</c:v>
                </c:pt>
                <c:pt idx="5">
                  <c:v>16.42369047619048</c:v>
                </c:pt>
                <c:pt idx="6">
                  <c:v>14.890357142857146</c:v>
                </c:pt>
                <c:pt idx="7">
                  <c:v>18.427023809523813</c:v>
                </c:pt>
                <c:pt idx="8">
                  <c:v>12.58369047619048</c:v>
                </c:pt>
                <c:pt idx="9">
                  <c:v>23.09119047619048</c:v>
                </c:pt>
                <c:pt idx="10">
                  <c:v>14.551190476190481</c:v>
                </c:pt>
                <c:pt idx="11">
                  <c:v>11.423690476190481</c:v>
                </c:pt>
                <c:pt idx="12">
                  <c:v>19.163690476190482</c:v>
                </c:pt>
                <c:pt idx="13">
                  <c:v>18.942690476190482</c:v>
                </c:pt>
                <c:pt idx="14">
                  <c:v>15.272690476190482</c:v>
                </c:pt>
                <c:pt idx="15">
                  <c:v>6.888690476190483</c:v>
                </c:pt>
                <c:pt idx="16">
                  <c:v>7.5799404761904832</c:v>
                </c:pt>
                <c:pt idx="17">
                  <c:v>13.269940476190483</c:v>
                </c:pt>
                <c:pt idx="18">
                  <c:v>16.985940476190482</c:v>
                </c:pt>
                <c:pt idx="19">
                  <c:v>14.653440476190482</c:v>
                </c:pt>
                <c:pt idx="20">
                  <c:v>7.4446904761904831</c:v>
                </c:pt>
                <c:pt idx="21">
                  <c:v>12.756690476190482</c:v>
                </c:pt>
                <c:pt idx="22">
                  <c:v>12.383357142857149</c:v>
                </c:pt>
                <c:pt idx="23">
                  <c:v>13.241357142857149</c:v>
                </c:pt>
                <c:pt idx="24">
                  <c:v>13.183023809523815</c:v>
                </c:pt>
                <c:pt idx="25">
                  <c:v>10.243023809523816</c:v>
                </c:pt>
                <c:pt idx="26">
                  <c:v>16.794690476190482</c:v>
                </c:pt>
                <c:pt idx="27">
                  <c:v>18.616690476190481</c:v>
                </c:pt>
                <c:pt idx="28">
                  <c:v>21.600023809523815</c:v>
                </c:pt>
                <c:pt idx="29">
                  <c:v>29.410023809523814</c:v>
                </c:pt>
                <c:pt idx="30">
                  <c:v>35.555023809523817</c:v>
                </c:pt>
                <c:pt idx="31">
                  <c:v>39.250023809523817</c:v>
                </c:pt>
                <c:pt idx="32">
                  <c:v>29.905023809523819</c:v>
                </c:pt>
                <c:pt idx="33">
                  <c:v>29.855023809523818</c:v>
                </c:pt>
                <c:pt idx="34">
                  <c:v>23.945023809523818</c:v>
                </c:pt>
                <c:pt idx="35">
                  <c:v>20.561690476190485</c:v>
                </c:pt>
                <c:pt idx="36">
                  <c:v>26.229190476190485</c:v>
                </c:pt>
                <c:pt idx="37">
                  <c:v>23.857190476190485</c:v>
                </c:pt>
                <c:pt idx="38">
                  <c:v>23.188619047619056</c:v>
                </c:pt>
                <c:pt idx="39">
                  <c:v>33.163619047619058</c:v>
                </c:pt>
                <c:pt idx="40">
                  <c:v>24.773619047619057</c:v>
                </c:pt>
                <c:pt idx="41">
                  <c:v>28.118619047619056</c:v>
                </c:pt>
                <c:pt idx="42">
                  <c:v>36.96528571428572</c:v>
                </c:pt>
                <c:pt idx="43">
                  <c:v>27.309285714285721</c:v>
                </c:pt>
                <c:pt idx="44">
                  <c:v>27.309285714285721</c:v>
                </c:pt>
                <c:pt idx="45">
                  <c:v>30.749285714285723</c:v>
                </c:pt>
                <c:pt idx="46">
                  <c:v>25.52595238095239</c:v>
                </c:pt>
                <c:pt idx="47">
                  <c:v>20.860952380952391</c:v>
                </c:pt>
                <c:pt idx="48">
                  <c:v>11.05095238095239</c:v>
                </c:pt>
                <c:pt idx="49">
                  <c:v>8.2409523809523897</c:v>
                </c:pt>
                <c:pt idx="50">
                  <c:v>-3.5240476190476091</c:v>
                </c:pt>
                <c:pt idx="51">
                  <c:v>4.0379523809523912</c:v>
                </c:pt>
                <c:pt idx="52">
                  <c:v>8.7579523809523909</c:v>
                </c:pt>
                <c:pt idx="53">
                  <c:v>8.8319523809523908</c:v>
                </c:pt>
                <c:pt idx="54">
                  <c:v>13.231952380952391</c:v>
                </c:pt>
                <c:pt idx="55">
                  <c:v>10.141952380952391</c:v>
                </c:pt>
                <c:pt idx="56">
                  <c:v>10.721952380952391</c:v>
                </c:pt>
              </c:numCache>
            </c:numRef>
          </c:val>
        </c:ser>
        <c:ser>
          <c:idx val="4"/>
          <c:order val="4"/>
          <c:tx>
            <c:strRef>
              <c:f>TODO!$BG$2</c:f>
              <c:strCache>
                <c:ptCount val="1"/>
                <c:pt idx="0">
                  <c:v>resTPySL 100,-3,5</c:v>
                </c:pt>
              </c:strCache>
            </c:strRef>
          </c:tx>
          <c:marker>
            <c:symbol val="none"/>
          </c:marker>
          <c:val>
            <c:numRef>
              <c:f>TODO!$BG$3:$BG$59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3.6849999999999996</c:v>
                </c:pt>
                <c:pt idx="2">
                  <c:v>0.18499999999999961</c:v>
                </c:pt>
                <c:pt idx="3">
                  <c:v>3.8083333333333327</c:v>
                </c:pt>
                <c:pt idx="4">
                  <c:v>4.3540476190476181</c:v>
                </c:pt>
                <c:pt idx="5">
                  <c:v>4.3540476190476181</c:v>
                </c:pt>
                <c:pt idx="6">
                  <c:v>3.3973809523809515</c:v>
                </c:pt>
                <c:pt idx="7">
                  <c:v>-0.1026190476190485</c:v>
                </c:pt>
                <c:pt idx="8">
                  <c:v>-3.6026190476190485</c:v>
                </c:pt>
                <c:pt idx="9">
                  <c:v>4.0948809523809508</c:v>
                </c:pt>
                <c:pt idx="10">
                  <c:v>0.59488095238095084</c:v>
                </c:pt>
                <c:pt idx="11">
                  <c:v>-1.4176190476190493</c:v>
                </c:pt>
                <c:pt idx="12">
                  <c:v>4.7786309523809507</c:v>
                </c:pt>
                <c:pt idx="13">
                  <c:v>4.0236309523809508</c:v>
                </c:pt>
                <c:pt idx="14">
                  <c:v>0.52363095238095081</c:v>
                </c:pt>
                <c:pt idx="15">
                  <c:v>-2.9763690476190492</c:v>
                </c:pt>
                <c:pt idx="16">
                  <c:v>-6.4763690476190492</c:v>
                </c:pt>
                <c:pt idx="17">
                  <c:v>-1.6371382783882806</c:v>
                </c:pt>
                <c:pt idx="18">
                  <c:v>0.69286172161171899</c:v>
                </c:pt>
                <c:pt idx="19">
                  <c:v>-2.6071382783882808</c:v>
                </c:pt>
                <c:pt idx="20">
                  <c:v>-6.1071382783882804</c:v>
                </c:pt>
                <c:pt idx="21">
                  <c:v>-2.811138278388281</c:v>
                </c:pt>
                <c:pt idx="22">
                  <c:v>-3.6728049450549474</c:v>
                </c:pt>
                <c:pt idx="23">
                  <c:v>-3.5268049450549475</c:v>
                </c:pt>
                <c:pt idx="24">
                  <c:v>-4.2501382783882811</c:v>
                </c:pt>
                <c:pt idx="25">
                  <c:v>-7.7501382783882811</c:v>
                </c:pt>
                <c:pt idx="26">
                  <c:v>-3.4334716117216146</c:v>
                </c:pt>
                <c:pt idx="27">
                  <c:v>-1.9974716117216145</c:v>
                </c:pt>
                <c:pt idx="28">
                  <c:v>0.98586172161171848</c:v>
                </c:pt>
                <c:pt idx="29">
                  <c:v>8.7958617216117183</c:v>
                </c:pt>
                <c:pt idx="30">
                  <c:v>14.940861721611718</c:v>
                </c:pt>
                <c:pt idx="31">
                  <c:v>19.675861721611717</c:v>
                </c:pt>
                <c:pt idx="32">
                  <c:v>16.175861721611717</c:v>
                </c:pt>
                <c:pt idx="33">
                  <c:v>16.175861721611717</c:v>
                </c:pt>
                <c:pt idx="34">
                  <c:v>12.675861721611717</c:v>
                </c:pt>
                <c:pt idx="35">
                  <c:v>11.432528388278383</c:v>
                </c:pt>
                <c:pt idx="36">
                  <c:v>11.440028388278384</c:v>
                </c:pt>
                <c:pt idx="37">
                  <c:v>9.6180283882783844</c:v>
                </c:pt>
                <c:pt idx="38">
                  <c:v>8.4323141025640993</c:v>
                </c:pt>
                <c:pt idx="39">
                  <c:v>18.407314102564101</c:v>
                </c:pt>
                <c:pt idx="40">
                  <c:v>14.907314102564101</c:v>
                </c:pt>
                <c:pt idx="41">
                  <c:v>16.972314102564102</c:v>
                </c:pt>
                <c:pt idx="42">
                  <c:v>25.81898076923077</c:v>
                </c:pt>
                <c:pt idx="43">
                  <c:v>22.31898076923077</c:v>
                </c:pt>
                <c:pt idx="44">
                  <c:v>22.31898076923077</c:v>
                </c:pt>
                <c:pt idx="45">
                  <c:v>22.31898076923077</c:v>
                </c:pt>
                <c:pt idx="46">
                  <c:v>18.81898076923077</c:v>
                </c:pt>
                <c:pt idx="47">
                  <c:v>15.31898076923077</c:v>
                </c:pt>
                <c:pt idx="48">
                  <c:v>11.81898076923077</c:v>
                </c:pt>
                <c:pt idx="49">
                  <c:v>9.3523141025641028</c:v>
                </c:pt>
                <c:pt idx="50">
                  <c:v>5.8523141025641028</c:v>
                </c:pt>
                <c:pt idx="51">
                  <c:v>13.414314102564102</c:v>
                </c:pt>
                <c:pt idx="52">
                  <c:v>15.164314102564102</c:v>
                </c:pt>
                <c:pt idx="53">
                  <c:v>17.226314102564103</c:v>
                </c:pt>
                <c:pt idx="54">
                  <c:v>20.358314102564105</c:v>
                </c:pt>
                <c:pt idx="55">
                  <c:v>16.858314102564105</c:v>
                </c:pt>
                <c:pt idx="56">
                  <c:v>16.393314102564105</c:v>
                </c:pt>
              </c:numCache>
            </c:numRef>
          </c:val>
        </c:ser>
        <c:ser>
          <c:idx val="5"/>
          <c:order val="5"/>
          <c:tx>
            <c:strRef>
              <c:f>TODO!$BH$2</c:f>
              <c:strCache>
                <c:ptCount val="1"/>
                <c:pt idx="0">
                  <c:v>resTPySL 14,-2,5</c:v>
                </c:pt>
              </c:strCache>
            </c:strRef>
          </c:tx>
          <c:marker>
            <c:symbol val="none"/>
          </c:marker>
          <c:val>
            <c:numRef>
              <c:f>TODO!$BH$3:$BH$59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3.6974999999999998</c:v>
                </c:pt>
                <c:pt idx="2">
                  <c:v>1.1974999999999998</c:v>
                </c:pt>
                <c:pt idx="3">
                  <c:v>4.1974999999999998</c:v>
                </c:pt>
                <c:pt idx="4">
                  <c:v>1.6974999999999998</c:v>
                </c:pt>
                <c:pt idx="5">
                  <c:v>1.6974999999999998</c:v>
                </c:pt>
                <c:pt idx="6">
                  <c:v>1.4074999999999998</c:v>
                </c:pt>
                <c:pt idx="7">
                  <c:v>-1.0925000000000002</c:v>
                </c:pt>
                <c:pt idx="8">
                  <c:v>-3.5925000000000002</c:v>
                </c:pt>
                <c:pt idx="9">
                  <c:v>5.4624999999999995</c:v>
                </c:pt>
                <c:pt idx="10">
                  <c:v>2.9624999999999995</c:v>
                </c:pt>
                <c:pt idx="11">
                  <c:v>1.6999999999999995</c:v>
                </c:pt>
                <c:pt idx="12">
                  <c:v>6.0174999999999992</c:v>
                </c:pt>
                <c:pt idx="13">
                  <c:v>5.7754999999999992</c:v>
                </c:pt>
                <c:pt idx="14">
                  <c:v>3.2754999999999992</c:v>
                </c:pt>
                <c:pt idx="15">
                  <c:v>0.77549999999999919</c:v>
                </c:pt>
                <c:pt idx="16">
                  <c:v>-1.7245000000000008</c:v>
                </c:pt>
                <c:pt idx="17">
                  <c:v>1.6208846153846146</c:v>
                </c:pt>
                <c:pt idx="18">
                  <c:v>4.9848846153846145</c:v>
                </c:pt>
                <c:pt idx="19">
                  <c:v>2.4848846153846145</c:v>
                </c:pt>
                <c:pt idx="20">
                  <c:v>-1.511538461538553E-2</c:v>
                </c:pt>
                <c:pt idx="21">
                  <c:v>2.1408846153846142</c:v>
                </c:pt>
                <c:pt idx="22">
                  <c:v>-0.35911538461538584</c:v>
                </c:pt>
                <c:pt idx="23">
                  <c:v>-0.72911538461538583</c:v>
                </c:pt>
                <c:pt idx="24">
                  <c:v>-0.47911538461538583</c:v>
                </c:pt>
                <c:pt idx="25">
                  <c:v>-2.9791153846153859</c:v>
                </c:pt>
                <c:pt idx="26">
                  <c:v>1.6708846153846135</c:v>
                </c:pt>
                <c:pt idx="27">
                  <c:v>3.5068846153846134</c:v>
                </c:pt>
                <c:pt idx="28">
                  <c:v>4.7435512820512802</c:v>
                </c:pt>
                <c:pt idx="29">
                  <c:v>12.553551282051281</c:v>
                </c:pt>
                <c:pt idx="30">
                  <c:v>10.053551282051281</c:v>
                </c:pt>
                <c:pt idx="31">
                  <c:v>15.28855128205128</c:v>
                </c:pt>
                <c:pt idx="32">
                  <c:v>12.78855128205128</c:v>
                </c:pt>
                <c:pt idx="33">
                  <c:v>12.78855128205128</c:v>
                </c:pt>
                <c:pt idx="34">
                  <c:v>10.28855128205128</c:v>
                </c:pt>
                <c:pt idx="35">
                  <c:v>9.7118846153846139</c:v>
                </c:pt>
                <c:pt idx="36">
                  <c:v>7.2118846153846139</c:v>
                </c:pt>
                <c:pt idx="37">
                  <c:v>6.1898846153846137</c:v>
                </c:pt>
                <c:pt idx="38">
                  <c:v>4.4584560439560423</c:v>
                </c:pt>
                <c:pt idx="39">
                  <c:v>13.815956043956042</c:v>
                </c:pt>
                <c:pt idx="40">
                  <c:v>11.315956043956042</c:v>
                </c:pt>
                <c:pt idx="41">
                  <c:v>10.840956043956043</c:v>
                </c:pt>
                <c:pt idx="42">
                  <c:v>13.337622710622709</c:v>
                </c:pt>
                <c:pt idx="43">
                  <c:v>10.837622710622709</c:v>
                </c:pt>
                <c:pt idx="44">
                  <c:v>10.837622710622709</c:v>
                </c:pt>
                <c:pt idx="45">
                  <c:v>10.837622710622709</c:v>
                </c:pt>
                <c:pt idx="46">
                  <c:v>8.3376227106227088</c:v>
                </c:pt>
                <c:pt idx="47">
                  <c:v>5.8376227106227088</c:v>
                </c:pt>
                <c:pt idx="48">
                  <c:v>3.3376227106227088</c:v>
                </c:pt>
                <c:pt idx="49">
                  <c:v>1.5376227106227087</c:v>
                </c:pt>
                <c:pt idx="50">
                  <c:v>-0.96237728937729128</c:v>
                </c:pt>
                <c:pt idx="51">
                  <c:v>1.7136227106227084</c:v>
                </c:pt>
                <c:pt idx="52">
                  <c:v>4.1302893772893752</c:v>
                </c:pt>
                <c:pt idx="53">
                  <c:v>5.5282893772893758</c:v>
                </c:pt>
                <c:pt idx="54">
                  <c:v>8.2862893772893749</c:v>
                </c:pt>
                <c:pt idx="55">
                  <c:v>5.7862893772893749</c:v>
                </c:pt>
                <c:pt idx="56">
                  <c:v>5.821289377289375</c:v>
                </c:pt>
              </c:numCache>
            </c:numRef>
          </c:val>
        </c:ser>
        <c:marker val="1"/>
        <c:axId val="163271808"/>
        <c:axId val="163273344"/>
      </c:lineChart>
      <c:catAx>
        <c:axId val="163271808"/>
        <c:scaling>
          <c:orientation val="minMax"/>
        </c:scaling>
        <c:axPos val="b"/>
        <c:tickLblPos val="nextTo"/>
        <c:crossAx val="163273344"/>
        <c:crosses val="autoZero"/>
        <c:auto val="1"/>
        <c:lblAlgn val="ctr"/>
        <c:lblOffset val="100"/>
      </c:catAx>
      <c:valAx>
        <c:axId val="163273344"/>
        <c:scaling>
          <c:orientation val="minMax"/>
        </c:scaling>
        <c:axPos val="l"/>
        <c:majorGridlines/>
        <c:numFmt formatCode="0" sourceLinked="1"/>
        <c:tickLblPos val="nextTo"/>
        <c:crossAx val="1632718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BAJA solo</a:t>
            </a:r>
          </a:p>
        </c:rich>
      </c:tx>
      <c:layout>
        <c:manualLayout>
          <c:xMode val="edge"/>
          <c:yMode val="edge"/>
          <c:x val="0.83418990914073488"/>
          <c:y val="4.8689138576778972E-2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strRef>
              <c:f>TODO!$BJ$2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TODO!$BJ$3:$BJ$59</c:f>
              <c:numCache>
                <c:formatCode>0.0</c:formatCode>
                <c:ptCount val="57"/>
                <c:pt idx="0" formatCode="0">
                  <c:v>0</c:v>
                </c:pt>
                <c:pt idx="1">
                  <c:v>-3.03</c:v>
                </c:pt>
                <c:pt idx="2">
                  <c:v>0.88000000000000034</c:v>
                </c:pt>
                <c:pt idx="3">
                  <c:v>0.72000000000000031</c:v>
                </c:pt>
                <c:pt idx="4">
                  <c:v>-6.7999999999999989</c:v>
                </c:pt>
                <c:pt idx="5">
                  <c:v>-6.7999999999999989</c:v>
                </c:pt>
                <c:pt idx="6">
                  <c:v>-5.9599999999999991</c:v>
                </c:pt>
                <c:pt idx="7">
                  <c:v>-4.5599999999999987</c:v>
                </c:pt>
                <c:pt idx="8">
                  <c:v>-0.15999999999999837</c:v>
                </c:pt>
                <c:pt idx="9">
                  <c:v>-3.1299999999999986</c:v>
                </c:pt>
                <c:pt idx="10">
                  <c:v>5.1100000000000012</c:v>
                </c:pt>
                <c:pt idx="11">
                  <c:v>10.790000000000001</c:v>
                </c:pt>
                <c:pt idx="12">
                  <c:v>3.6400000000000006</c:v>
                </c:pt>
                <c:pt idx="13">
                  <c:v>2.5900000000000007</c:v>
                </c:pt>
                <c:pt idx="14">
                  <c:v>10.720000000000002</c:v>
                </c:pt>
                <c:pt idx="15">
                  <c:v>19.620000000000005</c:v>
                </c:pt>
                <c:pt idx="16">
                  <c:v>22.680000000000003</c:v>
                </c:pt>
                <c:pt idx="17">
                  <c:v>19.500000000000004</c:v>
                </c:pt>
                <c:pt idx="18">
                  <c:v>14.850000000000003</c:v>
                </c:pt>
                <c:pt idx="19">
                  <c:v>15.210000000000003</c:v>
                </c:pt>
                <c:pt idx="20">
                  <c:v>24.790000000000003</c:v>
                </c:pt>
                <c:pt idx="21">
                  <c:v>20.580000000000002</c:v>
                </c:pt>
                <c:pt idx="22">
                  <c:v>20.010000000000002</c:v>
                </c:pt>
                <c:pt idx="23">
                  <c:v>19.630000000000003</c:v>
                </c:pt>
                <c:pt idx="24">
                  <c:v>15.240000000000002</c:v>
                </c:pt>
                <c:pt idx="25">
                  <c:v>20.87</c:v>
                </c:pt>
                <c:pt idx="26">
                  <c:v>13.020000000000001</c:v>
                </c:pt>
                <c:pt idx="27">
                  <c:v>13.21</c:v>
                </c:pt>
                <c:pt idx="28">
                  <c:v>11.73</c:v>
                </c:pt>
                <c:pt idx="29">
                  <c:v>2.9500000000000011</c:v>
                </c:pt>
                <c:pt idx="30">
                  <c:v>0.48000000000000087</c:v>
                </c:pt>
                <c:pt idx="31">
                  <c:v>-0.8499999999999992</c:v>
                </c:pt>
                <c:pt idx="32">
                  <c:v>3.2500000000000004</c:v>
                </c:pt>
                <c:pt idx="33">
                  <c:v>3.3000000000000003</c:v>
                </c:pt>
                <c:pt idx="34">
                  <c:v>6.26</c:v>
                </c:pt>
                <c:pt idx="35">
                  <c:v>5.75</c:v>
                </c:pt>
                <c:pt idx="36">
                  <c:v>3.2</c:v>
                </c:pt>
                <c:pt idx="37">
                  <c:v>6.79</c:v>
                </c:pt>
                <c:pt idx="38">
                  <c:v>8.57</c:v>
                </c:pt>
                <c:pt idx="39">
                  <c:v>4.9800000000000004</c:v>
                </c:pt>
                <c:pt idx="40">
                  <c:v>11.43</c:v>
                </c:pt>
                <c:pt idx="41">
                  <c:v>13.42</c:v>
                </c:pt>
                <c:pt idx="42">
                  <c:v>8.7100000000000009</c:v>
                </c:pt>
                <c:pt idx="43">
                  <c:v>13.89</c:v>
                </c:pt>
                <c:pt idx="44">
                  <c:v>13.89</c:v>
                </c:pt>
                <c:pt idx="45">
                  <c:v>10.450000000000001</c:v>
                </c:pt>
                <c:pt idx="46">
                  <c:v>15.23</c:v>
                </c:pt>
                <c:pt idx="47">
                  <c:v>15.23</c:v>
                </c:pt>
                <c:pt idx="48">
                  <c:v>20.46</c:v>
                </c:pt>
                <c:pt idx="49">
                  <c:v>18.27</c:v>
                </c:pt>
                <c:pt idx="50">
                  <c:v>25.84</c:v>
                </c:pt>
                <c:pt idx="51">
                  <c:v>18.64</c:v>
                </c:pt>
                <c:pt idx="52">
                  <c:v>16.22</c:v>
                </c:pt>
                <c:pt idx="53">
                  <c:v>17.009999999999998</c:v>
                </c:pt>
                <c:pt idx="54">
                  <c:v>14.409999999999998</c:v>
                </c:pt>
                <c:pt idx="55">
                  <c:v>20.079999999999998</c:v>
                </c:pt>
                <c:pt idx="56">
                  <c:v>17.25</c:v>
                </c:pt>
              </c:numCache>
            </c:numRef>
          </c:val>
        </c:ser>
        <c:ser>
          <c:idx val="1"/>
          <c:order val="1"/>
          <c:tx>
            <c:strRef>
              <c:f>TODO!$BK$2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TODO!$BK$3:$BK$59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3.956666666666667</c:v>
                </c:pt>
                <c:pt idx="2">
                  <c:v>7.166666666666667</c:v>
                </c:pt>
                <c:pt idx="3">
                  <c:v>-2.5133333333333328</c:v>
                </c:pt>
                <c:pt idx="4">
                  <c:v>2.0766666666666671</c:v>
                </c:pt>
                <c:pt idx="5">
                  <c:v>2.0766666666666671</c:v>
                </c:pt>
                <c:pt idx="6">
                  <c:v>-2.7733333333333325</c:v>
                </c:pt>
                <c:pt idx="7">
                  <c:v>-1.8533333333333326</c:v>
                </c:pt>
                <c:pt idx="8">
                  <c:v>2.2576666666666672</c:v>
                </c:pt>
                <c:pt idx="9">
                  <c:v>-0.61506060606060586</c:v>
                </c:pt>
                <c:pt idx="10">
                  <c:v>5.2529393939393945</c:v>
                </c:pt>
                <c:pt idx="11">
                  <c:v>37.472939393939392</c:v>
                </c:pt>
                <c:pt idx="12">
                  <c:v>37.472939393939392</c:v>
                </c:pt>
                <c:pt idx="13">
                  <c:v>42.312939393939388</c:v>
                </c:pt>
                <c:pt idx="14">
                  <c:v>46.476272727272722</c:v>
                </c:pt>
                <c:pt idx="15">
                  <c:v>58.951272727272723</c:v>
                </c:pt>
                <c:pt idx="16">
                  <c:v>62.85793939393939</c:v>
                </c:pt>
                <c:pt idx="17">
                  <c:v>62.85793939393939</c:v>
                </c:pt>
                <c:pt idx="18">
                  <c:v>54.337939393939386</c:v>
                </c:pt>
                <c:pt idx="19">
                  <c:v>59.490439393939383</c:v>
                </c:pt>
                <c:pt idx="20">
                  <c:v>96.630439393939383</c:v>
                </c:pt>
                <c:pt idx="21">
                  <c:v>86.465439393939377</c:v>
                </c:pt>
                <c:pt idx="22">
                  <c:v>85.03543939393937</c:v>
                </c:pt>
                <c:pt idx="23">
                  <c:v>85.03543939393937</c:v>
                </c:pt>
                <c:pt idx="24">
                  <c:v>81.063439393939376</c:v>
                </c:pt>
                <c:pt idx="25">
                  <c:v>80.673439393939375</c:v>
                </c:pt>
                <c:pt idx="26">
                  <c:v>72.993439393939383</c:v>
                </c:pt>
                <c:pt idx="27">
                  <c:v>72.993439393939383</c:v>
                </c:pt>
                <c:pt idx="28">
                  <c:v>66.79343939393938</c:v>
                </c:pt>
                <c:pt idx="29">
                  <c:v>59.950106060606046</c:v>
                </c:pt>
                <c:pt idx="30">
                  <c:v>59.950106060606046</c:v>
                </c:pt>
                <c:pt idx="31">
                  <c:v>59.950106060606046</c:v>
                </c:pt>
                <c:pt idx="32">
                  <c:v>60.670106060606045</c:v>
                </c:pt>
                <c:pt idx="33">
                  <c:v>63.265106060606044</c:v>
                </c:pt>
                <c:pt idx="34">
                  <c:v>60.195106060606044</c:v>
                </c:pt>
                <c:pt idx="35">
                  <c:v>60.195106060606044</c:v>
                </c:pt>
                <c:pt idx="36">
                  <c:v>58.790106060606043</c:v>
                </c:pt>
                <c:pt idx="37">
                  <c:v>58.790106060606043</c:v>
                </c:pt>
                <c:pt idx="38">
                  <c:v>58.790106060606043</c:v>
                </c:pt>
                <c:pt idx="39">
                  <c:v>58.790106060606043</c:v>
                </c:pt>
                <c:pt idx="40">
                  <c:v>57.765106060606044</c:v>
                </c:pt>
                <c:pt idx="41">
                  <c:v>66.845106060606042</c:v>
                </c:pt>
                <c:pt idx="42">
                  <c:v>58.530106060606045</c:v>
                </c:pt>
                <c:pt idx="43">
                  <c:v>58.530106060606045</c:v>
                </c:pt>
                <c:pt idx="44">
                  <c:v>58.530106060606045</c:v>
                </c:pt>
                <c:pt idx="45">
                  <c:v>54.434106060606041</c:v>
                </c:pt>
                <c:pt idx="46">
                  <c:v>50.394106060606042</c:v>
                </c:pt>
                <c:pt idx="47">
                  <c:v>49.114106060606041</c:v>
                </c:pt>
                <c:pt idx="48">
                  <c:v>59.984106060606038</c:v>
                </c:pt>
                <c:pt idx="49">
                  <c:v>61.134106060606037</c:v>
                </c:pt>
                <c:pt idx="50">
                  <c:v>72.41910606060604</c:v>
                </c:pt>
                <c:pt idx="51">
                  <c:v>59.379106060606041</c:v>
                </c:pt>
                <c:pt idx="52">
                  <c:v>53.379106060606041</c:v>
                </c:pt>
                <c:pt idx="53">
                  <c:v>52.429106060606038</c:v>
                </c:pt>
                <c:pt idx="54">
                  <c:v>47.504106060606041</c:v>
                </c:pt>
                <c:pt idx="55">
                  <c:v>61.912106060606042</c:v>
                </c:pt>
                <c:pt idx="56">
                  <c:v>59.842106060606042</c:v>
                </c:pt>
              </c:numCache>
            </c:numRef>
          </c:val>
        </c:ser>
        <c:ser>
          <c:idx val="2"/>
          <c:order val="2"/>
          <c:tx>
            <c:strRef>
              <c:f>TODO!$BL$2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TODO!$BL$3:$BL$59</c:f>
              <c:numCache>
                <c:formatCode>0.0</c:formatCode>
                <c:ptCount val="57"/>
                <c:pt idx="0" formatCode="0">
                  <c:v>0</c:v>
                </c:pt>
                <c:pt idx="1">
                  <c:v>2.2100000000000004</c:v>
                </c:pt>
                <c:pt idx="2">
                  <c:v>5.9450000000000003</c:v>
                </c:pt>
                <c:pt idx="3">
                  <c:v>4.1983333333333333</c:v>
                </c:pt>
                <c:pt idx="4">
                  <c:v>-1.5916666666666668</c:v>
                </c:pt>
                <c:pt idx="5">
                  <c:v>-1.5916666666666668</c:v>
                </c:pt>
                <c:pt idx="6">
                  <c:v>-2.6483333333333334</c:v>
                </c:pt>
                <c:pt idx="7">
                  <c:v>-1.7283333333333335</c:v>
                </c:pt>
                <c:pt idx="8">
                  <c:v>2.3826666666666663</c:v>
                </c:pt>
                <c:pt idx="9">
                  <c:v>-0.49006060606060675</c:v>
                </c:pt>
                <c:pt idx="10">
                  <c:v>6.6717575757575753</c:v>
                </c:pt>
                <c:pt idx="11">
                  <c:v>18.986757575757576</c:v>
                </c:pt>
                <c:pt idx="12">
                  <c:v>11.836757575757577</c:v>
                </c:pt>
                <c:pt idx="13">
                  <c:v>11.375757575757577</c:v>
                </c:pt>
                <c:pt idx="14">
                  <c:v>17.125757575757575</c:v>
                </c:pt>
                <c:pt idx="15">
                  <c:v>28.885757575757573</c:v>
                </c:pt>
                <c:pt idx="16">
                  <c:v>32.263257575757571</c:v>
                </c:pt>
                <c:pt idx="17">
                  <c:v>29.083257575757571</c:v>
                </c:pt>
                <c:pt idx="18">
                  <c:v>22.885257575757571</c:v>
                </c:pt>
                <c:pt idx="19">
                  <c:v>25.641507575757572</c:v>
                </c:pt>
                <c:pt idx="20">
                  <c:v>38.666507575757571</c:v>
                </c:pt>
                <c:pt idx="21">
                  <c:v>32.074507575757572</c:v>
                </c:pt>
                <c:pt idx="22">
                  <c:v>31.361174242424237</c:v>
                </c:pt>
                <c:pt idx="23">
                  <c:v>30.981174242424238</c:v>
                </c:pt>
                <c:pt idx="24">
                  <c:v>26.93950757575757</c:v>
                </c:pt>
                <c:pt idx="25">
                  <c:v>31.06450757575757</c:v>
                </c:pt>
                <c:pt idx="26">
                  <c:v>23.29950757575757</c:v>
                </c:pt>
                <c:pt idx="27">
                  <c:v>23.489507575757571</c:v>
                </c:pt>
                <c:pt idx="28">
                  <c:v>17.289507575757572</c:v>
                </c:pt>
                <c:pt idx="29">
                  <c:v>10.446174242424238</c:v>
                </c:pt>
                <c:pt idx="30">
                  <c:v>7.9761742424242374</c:v>
                </c:pt>
                <c:pt idx="31">
                  <c:v>6.6461742424242374</c:v>
                </c:pt>
                <c:pt idx="32">
                  <c:v>7.3661742424242371</c:v>
                </c:pt>
                <c:pt idx="33">
                  <c:v>9.9611742424242369</c:v>
                </c:pt>
                <c:pt idx="34">
                  <c:v>6.8911742424242366</c:v>
                </c:pt>
                <c:pt idx="35">
                  <c:v>6.3811742424242368</c:v>
                </c:pt>
                <c:pt idx="36">
                  <c:v>4.4036742424242368</c:v>
                </c:pt>
                <c:pt idx="37">
                  <c:v>7.9936742424242366</c:v>
                </c:pt>
                <c:pt idx="38">
                  <c:v>9.7736742424242369</c:v>
                </c:pt>
                <c:pt idx="39">
                  <c:v>6.183674242424237</c:v>
                </c:pt>
                <c:pt idx="40">
                  <c:v>5.1586742424242367</c:v>
                </c:pt>
                <c:pt idx="41">
                  <c:v>10.693674242424237</c:v>
                </c:pt>
                <c:pt idx="42">
                  <c:v>3.5803409090909035</c:v>
                </c:pt>
                <c:pt idx="43">
                  <c:v>8.7603409090909032</c:v>
                </c:pt>
                <c:pt idx="44">
                  <c:v>8.7603409090909032</c:v>
                </c:pt>
                <c:pt idx="45">
                  <c:v>4.6643409090909032</c:v>
                </c:pt>
                <c:pt idx="46">
                  <c:v>3.5643409090909035</c:v>
                </c:pt>
                <c:pt idx="47">
                  <c:v>2.2843409090909033</c:v>
                </c:pt>
                <c:pt idx="48">
                  <c:v>10.334340909090905</c:v>
                </c:pt>
                <c:pt idx="49">
                  <c:v>9.2576742424242386</c:v>
                </c:pt>
                <c:pt idx="50">
                  <c:v>18.685174242424239</c:v>
                </c:pt>
                <c:pt idx="51">
                  <c:v>10.317174242424239</c:v>
                </c:pt>
                <c:pt idx="52">
                  <c:v>6.7038409090909052</c:v>
                </c:pt>
                <c:pt idx="53">
                  <c:v>7.1458409090909054</c:v>
                </c:pt>
                <c:pt idx="54">
                  <c:v>2.6858409090909054</c:v>
                </c:pt>
                <c:pt idx="55">
                  <c:v>17.093840909090908</c:v>
                </c:pt>
                <c:pt idx="56">
                  <c:v>14.643840909090908</c:v>
                </c:pt>
              </c:numCache>
            </c:numRef>
          </c:val>
        </c:ser>
        <c:ser>
          <c:idx val="3"/>
          <c:order val="3"/>
          <c:tx>
            <c:strRef>
              <c:f>TODO!$BM$2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TODO!$BM$3:$BM$59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3.956666666666667</c:v>
                </c:pt>
                <c:pt idx="2">
                  <c:v>7.166666666666667</c:v>
                </c:pt>
                <c:pt idx="3">
                  <c:v>-2.5133333333333328</c:v>
                </c:pt>
                <c:pt idx="4">
                  <c:v>2.0766666666666671</c:v>
                </c:pt>
                <c:pt idx="5">
                  <c:v>2.0766666666666671</c:v>
                </c:pt>
                <c:pt idx="6">
                  <c:v>-2.7733333333333325</c:v>
                </c:pt>
                <c:pt idx="7">
                  <c:v>-1.8533333333333326</c:v>
                </c:pt>
                <c:pt idx="8">
                  <c:v>2.2576666666666672</c:v>
                </c:pt>
                <c:pt idx="9">
                  <c:v>-0.61506060606060586</c:v>
                </c:pt>
                <c:pt idx="10">
                  <c:v>5.2529393939393945</c:v>
                </c:pt>
                <c:pt idx="11">
                  <c:v>37.472939393939392</c:v>
                </c:pt>
                <c:pt idx="12">
                  <c:v>30.322939393939393</c:v>
                </c:pt>
                <c:pt idx="13">
                  <c:v>35.162939393939396</c:v>
                </c:pt>
                <c:pt idx="14">
                  <c:v>39.32627272727273</c:v>
                </c:pt>
                <c:pt idx="15">
                  <c:v>51.801272727272732</c:v>
                </c:pt>
                <c:pt idx="16">
                  <c:v>55.707939393939398</c:v>
                </c:pt>
                <c:pt idx="17">
                  <c:v>52.527939393939398</c:v>
                </c:pt>
                <c:pt idx="18">
                  <c:v>44.007939393939395</c:v>
                </c:pt>
                <c:pt idx="19">
                  <c:v>49.160439393939399</c:v>
                </c:pt>
                <c:pt idx="20">
                  <c:v>86.300439393939399</c:v>
                </c:pt>
                <c:pt idx="21">
                  <c:v>76.135439393939393</c:v>
                </c:pt>
                <c:pt idx="22">
                  <c:v>74.705439393939386</c:v>
                </c:pt>
                <c:pt idx="23">
                  <c:v>74.325439393939391</c:v>
                </c:pt>
                <c:pt idx="24">
                  <c:v>70.353439393939396</c:v>
                </c:pt>
                <c:pt idx="25">
                  <c:v>69.963439393939396</c:v>
                </c:pt>
                <c:pt idx="26">
                  <c:v>62.283439393939396</c:v>
                </c:pt>
                <c:pt idx="27">
                  <c:v>62.473439393939394</c:v>
                </c:pt>
                <c:pt idx="28">
                  <c:v>56.273439393939398</c:v>
                </c:pt>
                <c:pt idx="29">
                  <c:v>49.430106060606064</c:v>
                </c:pt>
                <c:pt idx="30">
                  <c:v>46.960106060606066</c:v>
                </c:pt>
                <c:pt idx="31">
                  <c:v>45.630106060606067</c:v>
                </c:pt>
                <c:pt idx="32">
                  <c:v>46.350106060606066</c:v>
                </c:pt>
                <c:pt idx="33">
                  <c:v>48.945106060606065</c:v>
                </c:pt>
                <c:pt idx="34">
                  <c:v>45.875106060606065</c:v>
                </c:pt>
                <c:pt idx="35">
                  <c:v>45.365106060606067</c:v>
                </c:pt>
                <c:pt idx="36">
                  <c:v>43.960106060606066</c:v>
                </c:pt>
                <c:pt idx="37">
                  <c:v>47.550106060606069</c:v>
                </c:pt>
                <c:pt idx="38">
                  <c:v>49.33010606060607</c:v>
                </c:pt>
                <c:pt idx="39">
                  <c:v>45.740106060606067</c:v>
                </c:pt>
                <c:pt idx="40">
                  <c:v>44.715106060606068</c:v>
                </c:pt>
                <c:pt idx="41">
                  <c:v>53.795106060606066</c:v>
                </c:pt>
                <c:pt idx="42">
                  <c:v>45.480106060606069</c:v>
                </c:pt>
                <c:pt idx="43">
                  <c:v>50.660106060606068</c:v>
                </c:pt>
                <c:pt idx="44">
                  <c:v>50.660106060606068</c:v>
                </c:pt>
                <c:pt idx="45">
                  <c:v>46.564106060606065</c:v>
                </c:pt>
                <c:pt idx="46">
                  <c:v>42.524106060606066</c:v>
                </c:pt>
                <c:pt idx="47">
                  <c:v>41.244106060606065</c:v>
                </c:pt>
                <c:pt idx="48">
                  <c:v>52.114106060606062</c:v>
                </c:pt>
                <c:pt idx="49">
                  <c:v>53.264106060606061</c:v>
                </c:pt>
                <c:pt idx="50">
                  <c:v>64.549106060606064</c:v>
                </c:pt>
                <c:pt idx="51">
                  <c:v>51.509106060606065</c:v>
                </c:pt>
                <c:pt idx="52">
                  <c:v>45.509106060606065</c:v>
                </c:pt>
                <c:pt idx="53">
                  <c:v>44.559106060606062</c:v>
                </c:pt>
                <c:pt idx="54">
                  <c:v>39.634106060606065</c:v>
                </c:pt>
                <c:pt idx="55">
                  <c:v>54.042106060606066</c:v>
                </c:pt>
                <c:pt idx="56">
                  <c:v>51.972106060606066</c:v>
                </c:pt>
              </c:numCache>
            </c:numRef>
          </c:val>
        </c:ser>
        <c:ser>
          <c:idx val="4"/>
          <c:order val="4"/>
          <c:tx>
            <c:strRef>
              <c:f>TODO!$BN$2</c:f>
              <c:strCache>
                <c:ptCount val="1"/>
                <c:pt idx="0">
                  <c:v>resTPySL 100,-3,5</c:v>
                </c:pt>
              </c:strCache>
            </c:strRef>
          </c:tx>
          <c:marker>
            <c:symbol val="none"/>
          </c:marker>
          <c:val>
            <c:numRef>
              <c:f>TODO!$BN$3:$BN$59</c:f>
              <c:numCache>
                <c:formatCode>0.0</c:formatCode>
                <c:ptCount val="57"/>
                <c:pt idx="0" formatCode="0">
                  <c:v>0</c:v>
                </c:pt>
                <c:pt idx="1">
                  <c:v>-1.1633333333333333</c:v>
                </c:pt>
                <c:pt idx="2">
                  <c:v>2.0466666666666669</c:v>
                </c:pt>
                <c:pt idx="3">
                  <c:v>-1.4533333333333331</c:v>
                </c:pt>
                <c:pt idx="4">
                  <c:v>3.1366666666666667</c:v>
                </c:pt>
                <c:pt idx="5">
                  <c:v>3.1366666666666667</c:v>
                </c:pt>
                <c:pt idx="6">
                  <c:v>-0.36333333333333329</c:v>
                </c:pt>
                <c:pt idx="7">
                  <c:v>-0.44878787878787874</c:v>
                </c:pt>
                <c:pt idx="8">
                  <c:v>2.1762121212121213</c:v>
                </c:pt>
                <c:pt idx="9">
                  <c:v>-1.3237878787878787</c:v>
                </c:pt>
                <c:pt idx="10">
                  <c:v>2.4702121212121209</c:v>
                </c:pt>
                <c:pt idx="11">
                  <c:v>34.69021212121212</c:v>
                </c:pt>
                <c:pt idx="12">
                  <c:v>34.69021212121212</c:v>
                </c:pt>
                <c:pt idx="13">
                  <c:v>31.19021212121212</c:v>
                </c:pt>
                <c:pt idx="14">
                  <c:v>36.75687878787879</c:v>
                </c:pt>
                <c:pt idx="15">
                  <c:v>49.334378787878791</c:v>
                </c:pt>
                <c:pt idx="16">
                  <c:v>55.071045454545455</c:v>
                </c:pt>
                <c:pt idx="17">
                  <c:v>55.071045454545455</c:v>
                </c:pt>
                <c:pt idx="18">
                  <c:v>54.511045454545453</c:v>
                </c:pt>
                <c:pt idx="19">
                  <c:v>59.663545454545456</c:v>
                </c:pt>
                <c:pt idx="20">
                  <c:v>96.803545454545457</c:v>
                </c:pt>
                <c:pt idx="21">
                  <c:v>93.303545454545457</c:v>
                </c:pt>
                <c:pt idx="22">
                  <c:v>91.87354545454545</c:v>
                </c:pt>
                <c:pt idx="23">
                  <c:v>91.87354545454545</c:v>
                </c:pt>
                <c:pt idx="24">
                  <c:v>90.273545454545456</c:v>
                </c:pt>
                <c:pt idx="25">
                  <c:v>89.883545454545455</c:v>
                </c:pt>
                <c:pt idx="26">
                  <c:v>86.383545454545455</c:v>
                </c:pt>
                <c:pt idx="27">
                  <c:v>86.383545454545455</c:v>
                </c:pt>
                <c:pt idx="28">
                  <c:v>84.19104545454546</c:v>
                </c:pt>
                <c:pt idx="29">
                  <c:v>80.69104545454546</c:v>
                </c:pt>
                <c:pt idx="30">
                  <c:v>80.69104545454546</c:v>
                </c:pt>
                <c:pt idx="31">
                  <c:v>80.69104545454546</c:v>
                </c:pt>
                <c:pt idx="32">
                  <c:v>79.576045454545465</c:v>
                </c:pt>
                <c:pt idx="33">
                  <c:v>76.076045454545465</c:v>
                </c:pt>
                <c:pt idx="34">
                  <c:v>72.576045454545465</c:v>
                </c:pt>
                <c:pt idx="35">
                  <c:v>72.576045454545465</c:v>
                </c:pt>
                <c:pt idx="36">
                  <c:v>71.351045454545471</c:v>
                </c:pt>
                <c:pt idx="37">
                  <c:v>71.351045454545471</c:v>
                </c:pt>
                <c:pt idx="38">
                  <c:v>71.351045454545471</c:v>
                </c:pt>
                <c:pt idx="39">
                  <c:v>71.351045454545471</c:v>
                </c:pt>
                <c:pt idx="40">
                  <c:v>70.326045454545465</c:v>
                </c:pt>
                <c:pt idx="41">
                  <c:v>79.406045454545463</c:v>
                </c:pt>
                <c:pt idx="42">
                  <c:v>75.906045454545463</c:v>
                </c:pt>
                <c:pt idx="43">
                  <c:v>75.906045454545463</c:v>
                </c:pt>
                <c:pt idx="44">
                  <c:v>75.906045454545463</c:v>
                </c:pt>
                <c:pt idx="45">
                  <c:v>74.280045454545458</c:v>
                </c:pt>
                <c:pt idx="46">
                  <c:v>70.780045454545458</c:v>
                </c:pt>
                <c:pt idx="47">
                  <c:v>67.280045454545458</c:v>
                </c:pt>
                <c:pt idx="48">
                  <c:v>78.150045454545463</c:v>
                </c:pt>
                <c:pt idx="49">
                  <c:v>79.300045454545469</c:v>
                </c:pt>
                <c:pt idx="50">
                  <c:v>90.585045454545465</c:v>
                </c:pt>
                <c:pt idx="51">
                  <c:v>87.085045454545465</c:v>
                </c:pt>
                <c:pt idx="52">
                  <c:v>83.585045454545465</c:v>
                </c:pt>
                <c:pt idx="53">
                  <c:v>80.085045454545465</c:v>
                </c:pt>
                <c:pt idx="54">
                  <c:v>77.615045454545466</c:v>
                </c:pt>
                <c:pt idx="55">
                  <c:v>92.023045454545468</c:v>
                </c:pt>
                <c:pt idx="56">
                  <c:v>88.523045454545468</c:v>
                </c:pt>
              </c:numCache>
            </c:numRef>
          </c:val>
        </c:ser>
        <c:ser>
          <c:idx val="5"/>
          <c:order val="5"/>
          <c:tx>
            <c:strRef>
              <c:f>TODO!$BO$2</c:f>
              <c:strCache>
                <c:ptCount val="1"/>
                <c:pt idx="0">
                  <c:v>resTPySL 14,-2,5</c:v>
                </c:pt>
              </c:strCache>
            </c:strRef>
          </c:tx>
          <c:marker>
            <c:symbol val="none"/>
          </c:marker>
          <c:val>
            <c:numRef>
              <c:f>TODO!$BO$3:$BO$59</c:f>
              <c:numCache>
                <c:formatCode>0.0</c:formatCode>
                <c:ptCount val="57"/>
                <c:pt idx="0" formatCode="0">
                  <c:v>0</c:v>
                </c:pt>
                <c:pt idx="1">
                  <c:v>-0.49666666666666676</c:v>
                </c:pt>
                <c:pt idx="2">
                  <c:v>2.7133333333333334</c:v>
                </c:pt>
                <c:pt idx="3">
                  <c:v>0.21333333333333337</c:v>
                </c:pt>
                <c:pt idx="4">
                  <c:v>4.8033333333333328</c:v>
                </c:pt>
                <c:pt idx="5">
                  <c:v>4.8033333333333328</c:v>
                </c:pt>
                <c:pt idx="6">
                  <c:v>2.3033333333333328</c:v>
                </c:pt>
                <c:pt idx="7">
                  <c:v>2.4951515151515147</c:v>
                </c:pt>
                <c:pt idx="8">
                  <c:v>3.9121515151515145</c:v>
                </c:pt>
                <c:pt idx="9">
                  <c:v>1.4121515151515145</c:v>
                </c:pt>
                <c:pt idx="10">
                  <c:v>5.2881515151515153</c:v>
                </c:pt>
                <c:pt idx="11">
                  <c:v>19.288151515151515</c:v>
                </c:pt>
                <c:pt idx="12">
                  <c:v>19.288151515151515</c:v>
                </c:pt>
                <c:pt idx="13">
                  <c:v>16.788151515151515</c:v>
                </c:pt>
                <c:pt idx="14">
                  <c:v>25.288151515151515</c:v>
                </c:pt>
                <c:pt idx="15">
                  <c:v>35.163151515151512</c:v>
                </c:pt>
                <c:pt idx="16">
                  <c:v>43.663151515151512</c:v>
                </c:pt>
                <c:pt idx="17">
                  <c:v>43.663151515151512</c:v>
                </c:pt>
                <c:pt idx="18">
                  <c:v>41.163151515151512</c:v>
                </c:pt>
                <c:pt idx="19">
                  <c:v>46.315651515151515</c:v>
                </c:pt>
                <c:pt idx="20">
                  <c:v>60.315651515151515</c:v>
                </c:pt>
                <c:pt idx="21">
                  <c:v>57.815651515151515</c:v>
                </c:pt>
                <c:pt idx="22">
                  <c:v>55.315651515151515</c:v>
                </c:pt>
                <c:pt idx="23">
                  <c:v>55.315651515151515</c:v>
                </c:pt>
                <c:pt idx="24">
                  <c:v>54.515651515151518</c:v>
                </c:pt>
                <c:pt idx="25">
                  <c:v>54.125651515151517</c:v>
                </c:pt>
                <c:pt idx="26">
                  <c:v>51.625651515151517</c:v>
                </c:pt>
                <c:pt idx="27">
                  <c:v>51.625651515151517</c:v>
                </c:pt>
                <c:pt idx="28">
                  <c:v>50.183151515151515</c:v>
                </c:pt>
                <c:pt idx="29">
                  <c:v>47.683151515151515</c:v>
                </c:pt>
                <c:pt idx="30">
                  <c:v>47.683151515151515</c:v>
                </c:pt>
                <c:pt idx="31">
                  <c:v>47.683151515151515</c:v>
                </c:pt>
                <c:pt idx="32">
                  <c:v>47.068151515151513</c:v>
                </c:pt>
                <c:pt idx="33">
                  <c:v>44.568151515151513</c:v>
                </c:pt>
                <c:pt idx="34">
                  <c:v>42.068151515151513</c:v>
                </c:pt>
                <c:pt idx="35">
                  <c:v>42.068151515151513</c:v>
                </c:pt>
                <c:pt idx="36">
                  <c:v>41.343151515151511</c:v>
                </c:pt>
                <c:pt idx="37">
                  <c:v>41.343151515151511</c:v>
                </c:pt>
                <c:pt idx="38">
                  <c:v>41.343151515151511</c:v>
                </c:pt>
                <c:pt idx="39">
                  <c:v>41.343151515151511</c:v>
                </c:pt>
                <c:pt idx="40">
                  <c:v>40.093151515151511</c:v>
                </c:pt>
                <c:pt idx="41">
                  <c:v>50.17315151515151</c:v>
                </c:pt>
                <c:pt idx="42">
                  <c:v>47.67315151515151</c:v>
                </c:pt>
                <c:pt idx="43">
                  <c:v>47.67315151515151</c:v>
                </c:pt>
                <c:pt idx="44">
                  <c:v>47.67315151515151</c:v>
                </c:pt>
                <c:pt idx="45">
                  <c:v>46.847151515151509</c:v>
                </c:pt>
                <c:pt idx="46">
                  <c:v>44.347151515151509</c:v>
                </c:pt>
                <c:pt idx="47">
                  <c:v>41.847151515151509</c:v>
                </c:pt>
                <c:pt idx="48">
                  <c:v>55.847151515151509</c:v>
                </c:pt>
                <c:pt idx="49">
                  <c:v>56.997151515151508</c:v>
                </c:pt>
                <c:pt idx="50">
                  <c:v>68.552151515151508</c:v>
                </c:pt>
                <c:pt idx="51">
                  <c:v>66.052151515151508</c:v>
                </c:pt>
                <c:pt idx="52">
                  <c:v>63.552151515151508</c:v>
                </c:pt>
                <c:pt idx="53">
                  <c:v>61.052151515151508</c:v>
                </c:pt>
                <c:pt idx="54">
                  <c:v>59.332151515151509</c:v>
                </c:pt>
                <c:pt idx="55">
                  <c:v>70.116151515151515</c:v>
                </c:pt>
                <c:pt idx="56">
                  <c:v>67.616151515151515</c:v>
                </c:pt>
              </c:numCache>
            </c:numRef>
          </c:val>
        </c:ser>
        <c:marker val="1"/>
        <c:axId val="162810496"/>
        <c:axId val="162820480"/>
      </c:lineChart>
      <c:catAx>
        <c:axId val="162810496"/>
        <c:scaling>
          <c:orientation val="minMax"/>
        </c:scaling>
        <c:axPos val="b"/>
        <c:tickLblPos val="nextTo"/>
        <c:crossAx val="162820480"/>
        <c:crosses val="autoZero"/>
        <c:auto val="1"/>
        <c:lblAlgn val="ctr"/>
        <c:lblOffset val="100"/>
      </c:catAx>
      <c:valAx>
        <c:axId val="162820480"/>
        <c:scaling>
          <c:orientation val="minMax"/>
        </c:scaling>
        <c:axPos val="l"/>
        <c:majorGridlines/>
        <c:numFmt formatCode="0" sourceLinked="1"/>
        <c:tickLblPos val="nextTo"/>
        <c:crossAx val="162810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ALZA solo</a:t>
            </a:r>
          </a:p>
          <a:p>
            <a:pPr>
              <a:defRPr/>
            </a:pPr>
            <a:r>
              <a:rPr lang="es-ES"/>
              <a:t>con comisiones</a:t>
            </a:r>
          </a:p>
        </c:rich>
      </c:tx>
      <c:layout>
        <c:manualLayout>
          <c:xMode val="edge"/>
          <c:yMode val="edge"/>
          <c:x val="0.7927675556684447"/>
          <c:y val="3.6429862045562591E-3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strRef>
              <c:f>TODO!$BQ$2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TODO!$BQ$3:$BQ$59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3.03</c:v>
                </c:pt>
                <c:pt idx="2">
                  <c:v>-0.88000000000000034</c:v>
                </c:pt>
                <c:pt idx="3">
                  <c:v>-0.72000000000000031</c:v>
                </c:pt>
                <c:pt idx="4">
                  <c:v>6.7999999999999989</c:v>
                </c:pt>
                <c:pt idx="5">
                  <c:v>6.7999999999999989</c:v>
                </c:pt>
                <c:pt idx="6">
                  <c:v>5.9599999999999991</c:v>
                </c:pt>
                <c:pt idx="7">
                  <c:v>4.5599999999999987</c:v>
                </c:pt>
                <c:pt idx="8">
                  <c:v>0.15999999999999837</c:v>
                </c:pt>
                <c:pt idx="9">
                  <c:v>3.1299999999999986</c:v>
                </c:pt>
                <c:pt idx="10">
                  <c:v>-5.1100000000000012</c:v>
                </c:pt>
                <c:pt idx="11">
                  <c:v>-10.790000000000001</c:v>
                </c:pt>
                <c:pt idx="12">
                  <c:v>-3.6400000000000006</c:v>
                </c:pt>
                <c:pt idx="13">
                  <c:v>-2.5900000000000007</c:v>
                </c:pt>
                <c:pt idx="14">
                  <c:v>-10.720000000000002</c:v>
                </c:pt>
                <c:pt idx="15">
                  <c:v>-19.620000000000005</c:v>
                </c:pt>
                <c:pt idx="16">
                  <c:v>-22.680000000000003</c:v>
                </c:pt>
                <c:pt idx="17">
                  <c:v>-19.500000000000004</c:v>
                </c:pt>
                <c:pt idx="18">
                  <c:v>-14.850000000000003</c:v>
                </c:pt>
                <c:pt idx="19">
                  <c:v>-15.210000000000003</c:v>
                </c:pt>
                <c:pt idx="20">
                  <c:v>-24.790000000000003</c:v>
                </c:pt>
                <c:pt idx="21">
                  <c:v>-20.580000000000002</c:v>
                </c:pt>
                <c:pt idx="22">
                  <c:v>-20.010000000000002</c:v>
                </c:pt>
                <c:pt idx="23">
                  <c:v>-19.630000000000003</c:v>
                </c:pt>
                <c:pt idx="24">
                  <c:v>-15.240000000000002</c:v>
                </c:pt>
                <c:pt idx="25">
                  <c:v>-20.87</c:v>
                </c:pt>
                <c:pt idx="26">
                  <c:v>-13.020000000000001</c:v>
                </c:pt>
                <c:pt idx="27">
                  <c:v>-13.21</c:v>
                </c:pt>
                <c:pt idx="28">
                  <c:v>-11.73</c:v>
                </c:pt>
                <c:pt idx="29">
                  <c:v>-2.9500000000000011</c:v>
                </c:pt>
                <c:pt idx="30">
                  <c:v>-0.48000000000000087</c:v>
                </c:pt>
                <c:pt idx="31">
                  <c:v>0.8499999999999992</c:v>
                </c:pt>
                <c:pt idx="32">
                  <c:v>-3.2500000000000004</c:v>
                </c:pt>
                <c:pt idx="33">
                  <c:v>-3.3000000000000003</c:v>
                </c:pt>
                <c:pt idx="34">
                  <c:v>-6.26</c:v>
                </c:pt>
                <c:pt idx="35">
                  <c:v>-5.75</c:v>
                </c:pt>
                <c:pt idx="36">
                  <c:v>-3.2</c:v>
                </c:pt>
                <c:pt idx="37">
                  <c:v>-6.79</c:v>
                </c:pt>
                <c:pt idx="38">
                  <c:v>-8.57</c:v>
                </c:pt>
                <c:pt idx="39">
                  <c:v>-4.9800000000000004</c:v>
                </c:pt>
                <c:pt idx="40">
                  <c:v>-11.43</c:v>
                </c:pt>
                <c:pt idx="41">
                  <c:v>-13.42</c:v>
                </c:pt>
                <c:pt idx="42">
                  <c:v>-8.7100000000000009</c:v>
                </c:pt>
                <c:pt idx="43">
                  <c:v>-13.89</c:v>
                </c:pt>
                <c:pt idx="44">
                  <c:v>-13.89</c:v>
                </c:pt>
                <c:pt idx="45">
                  <c:v>-10.450000000000001</c:v>
                </c:pt>
                <c:pt idx="46">
                  <c:v>-15.23</c:v>
                </c:pt>
                <c:pt idx="47">
                  <c:v>-15.23</c:v>
                </c:pt>
                <c:pt idx="48">
                  <c:v>-20.46</c:v>
                </c:pt>
                <c:pt idx="49">
                  <c:v>-18.27</c:v>
                </c:pt>
                <c:pt idx="50">
                  <c:v>-25.84</c:v>
                </c:pt>
                <c:pt idx="51">
                  <c:v>-18.64</c:v>
                </c:pt>
                <c:pt idx="52">
                  <c:v>-16.22</c:v>
                </c:pt>
                <c:pt idx="53">
                  <c:v>-17.009999999999998</c:v>
                </c:pt>
                <c:pt idx="54">
                  <c:v>-14.409999999999998</c:v>
                </c:pt>
                <c:pt idx="55">
                  <c:v>-20.079999999999998</c:v>
                </c:pt>
                <c:pt idx="56">
                  <c:v>-17.25</c:v>
                </c:pt>
              </c:numCache>
            </c:numRef>
          </c:val>
        </c:ser>
        <c:ser>
          <c:idx val="1"/>
          <c:order val="1"/>
          <c:tx>
            <c:strRef>
              <c:f>TODO!$BR$2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TODO!$BR$3:$BR$59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5.2774999999999999</c:v>
                </c:pt>
                <c:pt idx="2">
                  <c:v>1.5725</c:v>
                </c:pt>
                <c:pt idx="3">
                  <c:v>10.320833333333335</c:v>
                </c:pt>
                <c:pt idx="4">
                  <c:v>15.623690476190479</c:v>
                </c:pt>
                <c:pt idx="5">
                  <c:v>15.623690476190479</c:v>
                </c:pt>
                <c:pt idx="6">
                  <c:v>13.890357142857146</c:v>
                </c:pt>
                <c:pt idx="7">
                  <c:v>17.227023809523814</c:v>
                </c:pt>
                <c:pt idx="8">
                  <c:v>11.183690476190481</c:v>
                </c:pt>
                <c:pt idx="9">
                  <c:v>21.491190476190482</c:v>
                </c:pt>
                <c:pt idx="10">
                  <c:v>12.751190476190484</c:v>
                </c:pt>
                <c:pt idx="11">
                  <c:v>9.4236904761904849</c:v>
                </c:pt>
                <c:pt idx="12">
                  <c:v>16.963690476190486</c:v>
                </c:pt>
                <c:pt idx="13">
                  <c:v>16.542690476190486</c:v>
                </c:pt>
                <c:pt idx="14">
                  <c:v>12.672690476190487</c:v>
                </c:pt>
                <c:pt idx="15">
                  <c:v>4.0886904761904885</c:v>
                </c:pt>
                <c:pt idx="16">
                  <c:v>4.5799404761904885</c:v>
                </c:pt>
                <c:pt idx="17">
                  <c:v>10.069940476190489</c:v>
                </c:pt>
                <c:pt idx="18">
                  <c:v>13.585940476190489</c:v>
                </c:pt>
                <c:pt idx="19">
                  <c:v>11.05344047619049</c:v>
                </c:pt>
                <c:pt idx="20">
                  <c:v>3.6446904761904904</c:v>
                </c:pt>
                <c:pt idx="21">
                  <c:v>8.7566904761904905</c:v>
                </c:pt>
                <c:pt idx="22">
                  <c:v>8.1833571428571581</c:v>
                </c:pt>
                <c:pt idx="23">
                  <c:v>8.8413571428571593</c:v>
                </c:pt>
                <c:pt idx="24">
                  <c:v>8.5830238095238265</c:v>
                </c:pt>
                <c:pt idx="25">
                  <c:v>5.4430238095238268</c:v>
                </c:pt>
                <c:pt idx="26">
                  <c:v>11.794690476190494</c:v>
                </c:pt>
                <c:pt idx="27">
                  <c:v>13.416690476190494</c:v>
                </c:pt>
                <c:pt idx="28">
                  <c:v>16.200023809523827</c:v>
                </c:pt>
                <c:pt idx="29">
                  <c:v>23.81002380952383</c:v>
                </c:pt>
                <c:pt idx="30">
                  <c:v>29.755023809523831</c:v>
                </c:pt>
                <c:pt idx="31">
                  <c:v>33.250023809523825</c:v>
                </c:pt>
                <c:pt idx="32">
                  <c:v>23.705023809523826</c:v>
                </c:pt>
                <c:pt idx="33">
                  <c:v>23.505023809523827</c:v>
                </c:pt>
                <c:pt idx="34">
                  <c:v>17.395023809523828</c:v>
                </c:pt>
                <c:pt idx="35">
                  <c:v>13.811690476190496</c:v>
                </c:pt>
                <c:pt idx="36">
                  <c:v>19.279190476190497</c:v>
                </c:pt>
                <c:pt idx="37">
                  <c:v>16.707190476190497</c:v>
                </c:pt>
                <c:pt idx="38">
                  <c:v>15.838619047619069</c:v>
                </c:pt>
                <c:pt idx="39">
                  <c:v>25.613619047619071</c:v>
                </c:pt>
                <c:pt idx="40">
                  <c:v>17.023619047619071</c:v>
                </c:pt>
                <c:pt idx="41">
                  <c:v>20.168619047619071</c:v>
                </c:pt>
                <c:pt idx="42">
                  <c:v>28.815285714285739</c:v>
                </c:pt>
                <c:pt idx="43">
                  <c:v>18.959285714285738</c:v>
                </c:pt>
                <c:pt idx="44">
                  <c:v>18.959285714285738</c:v>
                </c:pt>
                <c:pt idx="45">
                  <c:v>18.759285714285738</c:v>
                </c:pt>
                <c:pt idx="46">
                  <c:v>13.335952380952406</c:v>
                </c:pt>
                <c:pt idx="47">
                  <c:v>8.4709523809524079</c:v>
                </c:pt>
                <c:pt idx="48">
                  <c:v>-1.5390476190475926</c:v>
                </c:pt>
                <c:pt idx="49">
                  <c:v>-4.5490476190475926</c:v>
                </c:pt>
                <c:pt idx="50">
                  <c:v>-16.514047619047592</c:v>
                </c:pt>
                <c:pt idx="51">
                  <c:v>-9.1520476190475897</c:v>
                </c:pt>
                <c:pt idx="52">
                  <c:v>-4.6320476190475901</c:v>
                </c:pt>
                <c:pt idx="53">
                  <c:v>-4.7580476190475904</c:v>
                </c:pt>
                <c:pt idx="54">
                  <c:v>-0.55804761904759004</c:v>
                </c:pt>
                <c:pt idx="55">
                  <c:v>-3.8480476190475903</c:v>
                </c:pt>
                <c:pt idx="56">
                  <c:v>-3.4680476190475904</c:v>
                </c:pt>
              </c:numCache>
            </c:numRef>
          </c:val>
        </c:ser>
        <c:ser>
          <c:idx val="2"/>
          <c:order val="2"/>
          <c:tx>
            <c:strRef>
              <c:f>TODO!$BS$2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TODO!$BS$3:$BS$59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5.2774999999999999</c:v>
                </c:pt>
                <c:pt idx="2">
                  <c:v>1.5725</c:v>
                </c:pt>
                <c:pt idx="3">
                  <c:v>10.320833333333335</c:v>
                </c:pt>
                <c:pt idx="4">
                  <c:v>15.623690476190479</c:v>
                </c:pt>
                <c:pt idx="5">
                  <c:v>15.623690476190479</c:v>
                </c:pt>
                <c:pt idx="6">
                  <c:v>13.890357142857146</c:v>
                </c:pt>
                <c:pt idx="7">
                  <c:v>13.636720779220783</c:v>
                </c:pt>
                <c:pt idx="8">
                  <c:v>8.603720779220783</c:v>
                </c:pt>
                <c:pt idx="9">
                  <c:v>14.114629870129875</c:v>
                </c:pt>
                <c:pt idx="10">
                  <c:v>5.3746298701298754</c:v>
                </c:pt>
                <c:pt idx="11">
                  <c:v>2.0471298701298752</c:v>
                </c:pt>
                <c:pt idx="12">
                  <c:v>9.5871298701298748</c:v>
                </c:pt>
                <c:pt idx="13">
                  <c:v>9.1661298701298755</c:v>
                </c:pt>
                <c:pt idx="14">
                  <c:v>5.2961298701298753</c:v>
                </c:pt>
                <c:pt idx="15">
                  <c:v>-3.2878701298701234</c:v>
                </c:pt>
                <c:pt idx="16">
                  <c:v>-2.7966201298701234</c:v>
                </c:pt>
                <c:pt idx="17">
                  <c:v>2.6933798701298759</c:v>
                </c:pt>
                <c:pt idx="18">
                  <c:v>6.209379870129875</c:v>
                </c:pt>
                <c:pt idx="19">
                  <c:v>3.6768798701298748</c:v>
                </c:pt>
                <c:pt idx="20">
                  <c:v>-3.7318701298701247</c:v>
                </c:pt>
                <c:pt idx="21">
                  <c:v>1.3801298701298748</c:v>
                </c:pt>
                <c:pt idx="22">
                  <c:v>0.80679653679654173</c:v>
                </c:pt>
                <c:pt idx="23">
                  <c:v>1.4647965367965419</c:v>
                </c:pt>
                <c:pt idx="24">
                  <c:v>1.2064632034632086</c:v>
                </c:pt>
                <c:pt idx="25">
                  <c:v>-1.9335367965367913</c:v>
                </c:pt>
                <c:pt idx="26">
                  <c:v>4.4181298701298752</c:v>
                </c:pt>
                <c:pt idx="27">
                  <c:v>6.0401298701298751</c:v>
                </c:pt>
                <c:pt idx="28">
                  <c:v>8.4476298701298767</c:v>
                </c:pt>
                <c:pt idx="29">
                  <c:v>16.38096320346321</c:v>
                </c:pt>
                <c:pt idx="30">
                  <c:v>22.325963203463211</c:v>
                </c:pt>
                <c:pt idx="31">
                  <c:v>25.820963203463211</c:v>
                </c:pt>
                <c:pt idx="32">
                  <c:v>16.275963203463213</c:v>
                </c:pt>
                <c:pt idx="33">
                  <c:v>16.025963203463213</c:v>
                </c:pt>
                <c:pt idx="34">
                  <c:v>11.390963203463214</c:v>
                </c:pt>
                <c:pt idx="35">
                  <c:v>7.8076298701298805</c:v>
                </c:pt>
                <c:pt idx="36">
                  <c:v>13.275129870129881</c:v>
                </c:pt>
                <c:pt idx="37">
                  <c:v>10.703129870129882</c:v>
                </c:pt>
                <c:pt idx="38">
                  <c:v>9.8345584415584533</c:v>
                </c:pt>
                <c:pt idx="39">
                  <c:v>19.609558441558452</c:v>
                </c:pt>
                <c:pt idx="40">
                  <c:v>11.019558441558452</c:v>
                </c:pt>
                <c:pt idx="41">
                  <c:v>14.164558441558452</c:v>
                </c:pt>
                <c:pt idx="42">
                  <c:v>22.81122510822512</c:v>
                </c:pt>
                <c:pt idx="43">
                  <c:v>12.95522510822512</c:v>
                </c:pt>
                <c:pt idx="44">
                  <c:v>12.95522510822512</c:v>
                </c:pt>
                <c:pt idx="45">
                  <c:v>16.19522510822512</c:v>
                </c:pt>
                <c:pt idx="46">
                  <c:v>10.771891774891788</c:v>
                </c:pt>
                <c:pt idx="47">
                  <c:v>5.906891774891788</c:v>
                </c:pt>
                <c:pt idx="48">
                  <c:v>-4.1031082251082127</c:v>
                </c:pt>
                <c:pt idx="49">
                  <c:v>-7.1131082251082125</c:v>
                </c:pt>
                <c:pt idx="50">
                  <c:v>-19.07810822510821</c:v>
                </c:pt>
                <c:pt idx="51">
                  <c:v>-11.716108225108208</c:v>
                </c:pt>
                <c:pt idx="52">
                  <c:v>-7.1961082251082082</c:v>
                </c:pt>
                <c:pt idx="53">
                  <c:v>-7.3221082251082086</c:v>
                </c:pt>
                <c:pt idx="54">
                  <c:v>-3.1221082251082084</c:v>
                </c:pt>
                <c:pt idx="55">
                  <c:v>-7.4441082251082085</c:v>
                </c:pt>
                <c:pt idx="56">
                  <c:v>-7.0641082251082086</c:v>
                </c:pt>
              </c:numCache>
            </c:numRef>
          </c:val>
        </c:ser>
        <c:ser>
          <c:idx val="3"/>
          <c:order val="3"/>
          <c:tx>
            <c:strRef>
              <c:f>TODO!$BT$2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TODO!$BT$3:$BT$59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5.2774999999999999</c:v>
                </c:pt>
                <c:pt idx="2">
                  <c:v>1.5725</c:v>
                </c:pt>
                <c:pt idx="3">
                  <c:v>10.320833333333335</c:v>
                </c:pt>
                <c:pt idx="4">
                  <c:v>15.623690476190479</c:v>
                </c:pt>
                <c:pt idx="5">
                  <c:v>15.623690476190479</c:v>
                </c:pt>
                <c:pt idx="6">
                  <c:v>13.890357142857146</c:v>
                </c:pt>
                <c:pt idx="7">
                  <c:v>17.227023809523814</c:v>
                </c:pt>
                <c:pt idx="8">
                  <c:v>11.183690476190481</c:v>
                </c:pt>
                <c:pt idx="9">
                  <c:v>21.491190476190482</c:v>
                </c:pt>
                <c:pt idx="10">
                  <c:v>12.751190476190484</c:v>
                </c:pt>
                <c:pt idx="11">
                  <c:v>9.4236904761904849</c:v>
                </c:pt>
                <c:pt idx="12">
                  <c:v>16.963690476190486</c:v>
                </c:pt>
                <c:pt idx="13">
                  <c:v>16.542690476190486</c:v>
                </c:pt>
                <c:pt idx="14">
                  <c:v>12.672690476190487</c:v>
                </c:pt>
                <c:pt idx="15">
                  <c:v>4.0886904761904885</c:v>
                </c:pt>
                <c:pt idx="16">
                  <c:v>4.5799404761904885</c:v>
                </c:pt>
                <c:pt idx="17">
                  <c:v>10.069940476190489</c:v>
                </c:pt>
                <c:pt idx="18">
                  <c:v>13.585940476190489</c:v>
                </c:pt>
                <c:pt idx="19">
                  <c:v>11.05344047619049</c:v>
                </c:pt>
                <c:pt idx="20">
                  <c:v>3.6446904761904904</c:v>
                </c:pt>
                <c:pt idx="21">
                  <c:v>8.7566904761904905</c:v>
                </c:pt>
                <c:pt idx="22">
                  <c:v>8.1833571428571581</c:v>
                </c:pt>
                <c:pt idx="23">
                  <c:v>8.8413571428571593</c:v>
                </c:pt>
                <c:pt idx="24">
                  <c:v>8.5830238095238265</c:v>
                </c:pt>
                <c:pt idx="25">
                  <c:v>5.4430238095238268</c:v>
                </c:pt>
                <c:pt idx="26">
                  <c:v>11.794690476190494</c:v>
                </c:pt>
                <c:pt idx="27">
                  <c:v>13.416690476190494</c:v>
                </c:pt>
                <c:pt idx="28">
                  <c:v>16.200023809523827</c:v>
                </c:pt>
                <c:pt idx="29">
                  <c:v>23.81002380952383</c:v>
                </c:pt>
                <c:pt idx="30">
                  <c:v>29.755023809523831</c:v>
                </c:pt>
                <c:pt idx="31">
                  <c:v>33.250023809523825</c:v>
                </c:pt>
                <c:pt idx="32">
                  <c:v>23.705023809523826</c:v>
                </c:pt>
                <c:pt idx="33">
                  <c:v>23.455023809523826</c:v>
                </c:pt>
                <c:pt idx="34">
                  <c:v>17.345023809523827</c:v>
                </c:pt>
                <c:pt idx="35">
                  <c:v>13.761690476190495</c:v>
                </c:pt>
                <c:pt idx="36">
                  <c:v>19.229190476190496</c:v>
                </c:pt>
                <c:pt idx="37">
                  <c:v>16.657190476190497</c:v>
                </c:pt>
                <c:pt idx="38">
                  <c:v>15.788619047619068</c:v>
                </c:pt>
                <c:pt idx="39">
                  <c:v>25.563619047619067</c:v>
                </c:pt>
                <c:pt idx="40">
                  <c:v>16.973619047619067</c:v>
                </c:pt>
                <c:pt idx="41">
                  <c:v>20.118619047619067</c:v>
                </c:pt>
                <c:pt idx="42">
                  <c:v>28.765285714285735</c:v>
                </c:pt>
                <c:pt idx="43">
                  <c:v>18.909285714285733</c:v>
                </c:pt>
                <c:pt idx="44">
                  <c:v>18.909285714285733</c:v>
                </c:pt>
                <c:pt idx="45">
                  <c:v>22.149285714285735</c:v>
                </c:pt>
                <c:pt idx="46">
                  <c:v>16.725952380952403</c:v>
                </c:pt>
                <c:pt idx="47">
                  <c:v>11.860952380952405</c:v>
                </c:pt>
                <c:pt idx="48">
                  <c:v>1.8509523809524044</c:v>
                </c:pt>
                <c:pt idx="49">
                  <c:v>-1.1590476190475956</c:v>
                </c:pt>
                <c:pt idx="50">
                  <c:v>-13.124047619047595</c:v>
                </c:pt>
                <c:pt idx="51">
                  <c:v>-5.7620476190475944</c:v>
                </c:pt>
                <c:pt idx="52">
                  <c:v>-1.2420476190475946</c:v>
                </c:pt>
                <c:pt idx="53">
                  <c:v>-1.3680476190475943</c:v>
                </c:pt>
                <c:pt idx="54">
                  <c:v>2.8319523809524059</c:v>
                </c:pt>
                <c:pt idx="55">
                  <c:v>-0.458047619047594</c:v>
                </c:pt>
                <c:pt idx="56">
                  <c:v>-7.8047619047594052E-2</c:v>
                </c:pt>
              </c:numCache>
            </c:numRef>
          </c:val>
        </c:ser>
        <c:ser>
          <c:idx val="4"/>
          <c:order val="4"/>
          <c:tx>
            <c:strRef>
              <c:f>TODO!$BU$2</c:f>
              <c:strCache>
                <c:ptCount val="1"/>
                <c:pt idx="0">
                  <c:v>resTPySL 100,-3,5</c:v>
                </c:pt>
              </c:strCache>
            </c:strRef>
          </c:tx>
          <c:marker>
            <c:symbol val="none"/>
          </c:marker>
          <c:val>
            <c:numRef>
              <c:f>TODO!$BU$3:$BU$59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3.4849999999999994</c:v>
                </c:pt>
                <c:pt idx="2">
                  <c:v>-0.21500000000000058</c:v>
                </c:pt>
                <c:pt idx="3">
                  <c:v>3.2083333333333321</c:v>
                </c:pt>
                <c:pt idx="4">
                  <c:v>3.5540476190476178</c:v>
                </c:pt>
                <c:pt idx="5">
                  <c:v>3.5540476190476178</c:v>
                </c:pt>
                <c:pt idx="6">
                  <c:v>2.3973809523809511</c:v>
                </c:pt>
                <c:pt idx="7">
                  <c:v>-1.3026190476190489</c:v>
                </c:pt>
                <c:pt idx="8">
                  <c:v>-5.0026190476190493</c:v>
                </c:pt>
                <c:pt idx="9">
                  <c:v>2.4948809523809503</c:v>
                </c:pt>
                <c:pt idx="10">
                  <c:v>-1.2051190476190496</c:v>
                </c:pt>
                <c:pt idx="11">
                  <c:v>-3.4176190476190502</c:v>
                </c:pt>
                <c:pt idx="12">
                  <c:v>2.5786309523809496</c:v>
                </c:pt>
                <c:pt idx="13">
                  <c:v>1.6236309523809498</c:v>
                </c:pt>
                <c:pt idx="14">
                  <c:v>-2.0763690476190502</c:v>
                </c:pt>
                <c:pt idx="15">
                  <c:v>-5.7763690476190499</c:v>
                </c:pt>
                <c:pt idx="16">
                  <c:v>-9.4763690476190483</c:v>
                </c:pt>
                <c:pt idx="17">
                  <c:v>-4.8371382783882799</c:v>
                </c:pt>
                <c:pt idx="18">
                  <c:v>-2.7071382783882805</c:v>
                </c:pt>
                <c:pt idx="19">
                  <c:v>-6.2071382783882809</c:v>
                </c:pt>
                <c:pt idx="20">
                  <c:v>-9.9071382783882811</c:v>
                </c:pt>
                <c:pt idx="21">
                  <c:v>-6.8111382783882819</c:v>
                </c:pt>
                <c:pt idx="22">
                  <c:v>-7.8728049450549484</c:v>
                </c:pt>
                <c:pt idx="23">
                  <c:v>-7.9268049450549487</c:v>
                </c:pt>
                <c:pt idx="24">
                  <c:v>-8.8501382783882807</c:v>
                </c:pt>
                <c:pt idx="25">
                  <c:v>-12.55013827838828</c:v>
                </c:pt>
                <c:pt idx="26">
                  <c:v>-8.4334716117216129</c:v>
                </c:pt>
                <c:pt idx="27">
                  <c:v>-7.1974716117216131</c:v>
                </c:pt>
                <c:pt idx="28">
                  <c:v>-4.4141382783882799</c:v>
                </c:pt>
                <c:pt idx="29">
                  <c:v>3.1958617216117204</c:v>
                </c:pt>
                <c:pt idx="30">
                  <c:v>9.1408617216117207</c:v>
                </c:pt>
                <c:pt idx="31">
                  <c:v>13.675861721611721</c:v>
                </c:pt>
                <c:pt idx="32">
                  <c:v>9.9758617216117216</c:v>
                </c:pt>
                <c:pt idx="33">
                  <c:v>9.7758617216117223</c:v>
                </c:pt>
                <c:pt idx="34">
                  <c:v>6.0758617216117221</c:v>
                </c:pt>
                <c:pt idx="35">
                  <c:v>4.6325283882783888</c:v>
                </c:pt>
                <c:pt idx="36">
                  <c:v>4.440028388278388</c:v>
                </c:pt>
                <c:pt idx="37">
                  <c:v>2.4180283882783877</c:v>
                </c:pt>
                <c:pt idx="38">
                  <c:v>1.0323141025641021</c:v>
                </c:pt>
                <c:pt idx="39">
                  <c:v>10.807314102564103</c:v>
                </c:pt>
                <c:pt idx="40">
                  <c:v>7.1073141025641027</c:v>
                </c:pt>
                <c:pt idx="41">
                  <c:v>8.9723141025641038</c:v>
                </c:pt>
                <c:pt idx="42">
                  <c:v>17.61898076923077</c:v>
                </c:pt>
                <c:pt idx="43">
                  <c:v>13.918980769230771</c:v>
                </c:pt>
                <c:pt idx="44">
                  <c:v>13.918980769230771</c:v>
                </c:pt>
                <c:pt idx="45">
                  <c:v>13.718980769230772</c:v>
                </c:pt>
                <c:pt idx="46">
                  <c:v>10.018980769230772</c:v>
                </c:pt>
                <c:pt idx="47">
                  <c:v>6.3189807692307722</c:v>
                </c:pt>
                <c:pt idx="48">
                  <c:v>2.6189807692307721</c:v>
                </c:pt>
                <c:pt idx="49">
                  <c:v>-4.7685897435894742E-2</c:v>
                </c:pt>
                <c:pt idx="50">
                  <c:v>-3.7476858974358951</c:v>
                </c:pt>
                <c:pt idx="51">
                  <c:v>3.614314102564105</c:v>
                </c:pt>
                <c:pt idx="52">
                  <c:v>5.1643141025641048</c:v>
                </c:pt>
                <c:pt idx="53">
                  <c:v>7.0263141025641049</c:v>
                </c:pt>
                <c:pt idx="54">
                  <c:v>9.9583141025641062</c:v>
                </c:pt>
                <c:pt idx="55">
                  <c:v>6.258314102564106</c:v>
                </c:pt>
                <c:pt idx="56">
                  <c:v>5.593314102564106</c:v>
                </c:pt>
              </c:numCache>
            </c:numRef>
          </c:val>
        </c:ser>
        <c:ser>
          <c:idx val="5"/>
          <c:order val="5"/>
          <c:tx>
            <c:strRef>
              <c:f>TODO!$BV$2</c:f>
              <c:strCache>
                <c:ptCount val="1"/>
                <c:pt idx="0">
                  <c:v>resTPySL 14,-2,5</c:v>
                </c:pt>
              </c:strCache>
            </c:strRef>
          </c:tx>
          <c:marker>
            <c:symbol val="none"/>
          </c:marker>
          <c:val>
            <c:numRef>
              <c:f>TODO!$BV$3:$BV$59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3.4974999999999996</c:v>
                </c:pt>
                <c:pt idx="2">
                  <c:v>0.79749999999999965</c:v>
                </c:pt>
                <c:pt idx="3">
                  <c:v>3.5974999999999993</c:v>
                </c:pt>
                <c:pt idx="4">
                  <c:v>0.8974999999999993</c:v>
                </c:pt>
                <c:pt idx="5">
                  <c:v>0.8974999999999993</c:v>
                </c:pt>
                <c:pt idx="6">
                  <c:v>0.40749999999999925</c:v>
                </c:pt>
                <c:pt idx="7">
                  <c:v>-2.2925000000000009</c:v>
                </c:pt>
                <c:pt idx="8">
                  <c:v>-4.9925000000000006</c:v>
                </c:pt>
                <c:pt idx="9">
                  <c:v>3.8624999999999989</c:v>
                </c:pt>
                <c:pt idx="10">
                  <c:v>1.162499999999999</c:v>
                </c:pt>
                <c:pt idx="11">
                  <c:v>-0.30000000000000099</c:v>
                </c:pt>
                <c:pt idx="12">
                  <c:v>3.817499999999999</c:v>
                </c:pt>
                <c:pt idx="13">
                  <c:v>3.3754999999999988</c:v>
                </c:pt>
                <c:pt idx="14">
                  <c:v>0.67549999999999888</c:v>
                </c:pt>
                <c:pt idx="15">
                  <c:v>-2.0245000000000011</c:v>
                </c:pt>
                <c:pt idx="16">
                  <c:v>-4.7245000000000017</c:v>
                </c:pt>
                <c:pt idx="17">
                  <c:v>-1.5791153846153863</c:v>
                </c:pt>
                <c:pt idx="18">
                  <c:v>1.5848846153846137</c:v>
                </c:pt>
                <c:pt idx="19">
                  <c:v>-1.1151153846153863</c:v>
                </c:pt>
                <c:pt idx="20">
                  <c:v>-3.8151153846153862</c:v>
                </c:pt>
                <c:pt idx="21">
                  <c:v>-1.8591153846153865</c:v>
                </c:pt>
                <c:pt idx="22">
                  <c:v>-4.5591153846153869</c:v>
                </c:pt>
                <c:pt idx="23">
                  <c:v>-5.1291153846153872</c:v>
                </c:pt>
                <c:pt idx="24">
                  <c:v>-5.0791153846153874</c:v>
                </c:pt>
                <c:pt idx="25">
                  <c:v>-7.7791153846153875</c:v>
                </c:pt>
                <c:pt idx="26">
                  <c:v>-3.3291153846153883</c:v>
                </c:pt>
                <c:pt idx="27">
                  <c:v>-1.6931153846153884</c:v>
                </c:pt>
                <c:pt idx="28">
                  <c:v>-0.65644871794872173</c:v>
                </c:pt>
                <c:pt idx="29">
                  <c:v>6.9535512820512784</c:v>
                </c:pt>
                <c:pt idx="30">
                  <c:v>4.2535512820512782</c:v>
                </c:pt>
                <c:pt idx="31">
                  <c:v>9.2885512820512801</c:v>
                </c:pt>
                <c:pt idx="32">
                  <c:v>6.5885512820512799</c:v>
                </c:pt>
                <c:pt idx="33">
                  <c:v>6.3885512820512798</c:v>
                </c:pt>
                <c:pt idx="34">
                  <c:v>3.6885512820512796</c:v>
                </c:pt>
                <c:pt idx="35">
                  <c:v>2.9118846153846127</c:v>
                </c:pt>
                <c:pt idx="36">
                  <c:v>0.21188461538461273</c:v>
                </c:pt>
                <c:pt idx="37">
                  <c:v>-1.0101153846153872</c:v>
                </c:pt>
                <c:pt idx="38">
                  <c:v>-2.9415439560439589</c:v>
                </c:pt>
                <c:pt idx="39">
                  <c:v>6.2159560439560408</c:v>
                </c:pt>
                <c:pt idx="40">
                  <c:v>3.5159560439560407</c:v>
                </c:pt>
                <c:pt idx="41">
                  <c:v>2.8409560439560404</c:v>
                </c:pt>
                <c:pt idx="42">
                  <c:v>5.1376227106227068</c:v>
                </c:pt>
                <c:pt idx="43">
                  <c:v>2.4376227106227066</c:v>
                </c:pt>
                <c:pt idx="44">
                  <c:v>2.4376227106227066</c:v>
                </c:pt>
                <c:pt idx="45">
                  <c:v>2.2376227106227065</c:v>
                </c:pt>
                <c:pt idx="46">
                  <c:v>-0.46237728937729355</c:v>
                </c:pt>
                <c:pt idx="47">
                  <c:v>-3.1623772893772939</c:v>
                </c:pt>
                <c:pt idx="48">
                  <c:v>-5.8623772893772941</c:v>
                </c:pt>
                <c:pt idx="49">
                  <c:v>-7.8623772893772941</c:v>
                </c:pt>
                <c:pt idx="50">
                  <c:v>-10.562377289377293</c:v>
                </c:pt>
                <c:pt idx="51">
                  <c:v>-8.0863772893772925</c:v>
                </c:pt>
                <c:pt idx="52">
                  <c:v>-5.8697106227106266</c:v>
                </c:pt>
                <c:pt idx="53">
                  <c:v>-4.6717106227106262</c:v>
                </c:pt>
                <c:pt idx="54">
                  <c:v>-2.1137106227106264</c:v>
                </c:pt>
                <c:pt idx="55">
                  <c:v>-4.8137106227106266</c:v>
                </c:pt>
                <c:pt idx="56">
                  <c:v>-4.9787106227106266</c:v>
                </c:pt>
              </c:numCache>
            </c:numRef>
          </c:val>
        </c:ser>
        <c:marker val="1"/>
        <c:axId val="163323264"/>
        <c:axId val="163345536"/>
      </c:lineChart>
      <c:catAx>
        <c:axId val="163323264"/>
        <c:scaling>
          <c:orientation val="minMax"/>
        </c:scaling>
        <c:axPos val="b"/>
        <c:tickLblPos val="nextTo"/>
        <c:crossAx val="163345536"/>
        <c:crosses val="autoZero"/>
        <c:auto val="1"/>
        <c:lblAlgn val="ctr"/>
        <c:lblOffset val="100"/>
      </c:catAx>
      <c:valAx>
        <c:axId val="163345536"/>
        <c:scaling>
          <c:orientation val="minMax"/>
        </c:scaling>
        <c:axPos val="l"/>
        <c:majorGridlines/>
        <c:numFmt formatCode="General" sourceLinked="1"/>
        <c:tickLblPos val="nextTo"/>
        <c:crossAx val="163323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BAJA solo</a:t>
            </a:r>
          </a:p>
          <a:p>
            <a:pPr>
              <a:defRPr/>
            </a:pPr>
            <a:r>
              <a:rPr lang="es-ES"/>
              <a:t>con comisiones</a:t>
            </a:r>
          </a:p>
        </c:rich>
      </c:tx>
      <c:layout>
        <c:manualLayout>
          <c:xMode val="edge"/>
          <c:yMode val="edge"/>
          <c:x val="0.78762571021034855"/>
          <c:y val="3.3707865168539346E-2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strRef>
              <c:f>TODO!$BX$2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TODO!$BX$3:$BX$59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-3.03</c:v>
                </c:pt>
                <c:pt idx="2">
                  <c:v>0.88000000000000034</c:v>
                </c:pt>
                <c:pt idx="3">
                  <c:v>0.72000000000000031</c:v>
                </c:pt>
                <c:pt idx="4">
                  <c:v>-6.7999999999999989</c:v>
                </c:pt>
                <c:pt idx="5">
                  <c:v>-6.7999999999999989</c:v>
                </c:pt>
                <c:pt idx="6">
                  <c:v>-5.9599999999999991</c:v>
                </c:pt>
                <c:pt idx="7">
                  <c:v>-4.5599999999999987</c:v>
                </c:pt>
                <c:pt idx="8">
                  <c:v>-0.15999999999999837</c:v>
                </c:pt>
                <c:pt idx="9">
                  <c:v>-3.1299999999999986</c:v>
                </c:pt>
                <c:pt idx="10">
                  <c:v>5.1100000000000012</c:v>
                </c:pt>
                <c:pt idx="11">
                  <c:v>10.790000000000001</c:v>
                </c:pt>
                <c:pt idx="12">
                  <c:v>3.6400000000000006</c:v>
                </c:pt>
                <c:pt idx="13">
                  <c:v>2.5900000000000007</c:v>
                </c:pt>
                <c:pt idx="14">
                  <c:v>10.720000000000002</c:v>
                </c:pt>
                <c:pt idx="15">
                  <c:v>19.620000000000005</c:v>
                </c:pt>
                <c:pt idx="16">
                  <c:v>22.680000000000003</c:v>
                </c:pt>
                <c:pt idx="17">
                  <c:v>19.500000000000004</c:v>
                </c:pt>
                <c:pt idx="18">
                  <c:v>14.850000000000003</c:v>
                </c:pt>
                <c:pt idx="19">
                  <c:v>15.210000000000003</c:v>
                </c:pt>
                <c:pt idx="20">
                  <c:v>24.790000000000003</c:v>
                </c:pt>
                <c:pt idx="21">
                  <c:v>20.580000000000002</c:v>
                </c:pt>
                <c:pt idx="22">
                  <c:v>20.010000000000002</c:v>
                </c:pt>
                <c:pt idx="23">
                  <c:v>19.630000000000003</c:v>
                </c:pt>
                <c:pt idx="24">
                  <c:v>15.240000000000002</c:v>
                </c:pt>
                <c:pt idx="25">
                  <c:v>20.87</c:v>
                </c:pt>
                <c:pt idx="26">
                  <c:v>13.020000000000001</c:v>
                </c:pt>
                <c:pt idx="27">
                  <c:v>13.21</c:v>
                </c:pt>
                <c:pt idx="28">
                  <c:v>11.73</c:v>
                </c:pt>
                <c:pt idx="29">
                  <c:v>2.9500000000000011</c:v>
                </c:pt>
                <c:pt idx="30">
                  <c:v>0.48000000000000087</c:v>
                </c:pt>
                <c:pt idx="31">
                  <c:v>-0.8499999999999992</c:v>
                </c:pt>
                <c:pt idx="32">
                  <c:v>3.2500000000000004</c:v>
                </c:pt>
                <c:pt idx="33">
                  <c:v>3.3000000000000003</c:v>
                </c:pt>
                <c:pt idx="34">
                  <c:v>6.26</c:v>
                </c:pt>
                <c:pt idx="35">
                  <c:v>5.75</c:v>
                </c:pt>
                <c:pt idx="36">
                  <c:v>3.2</c:v>
                </c:pt>
                <c:pt idx="37">
                  <c:v>6.79</c:v>
                </c:pt>
                <c:pt idx="38">
                  <c:v>8.57</c:v>
                </c:pt>
                <c:pt idx="39">
                  <c:v>4.9800000000000004</c:v>
                </c:pt>
                <c:pt idx="40">
                  <c:v>11.43</c:v>
                </c:pt>
                <c:pt idx="41">
                  <c:v>13.42</c:v>
                </c:pt>
                <c:pt idx="42">
                  <c:v>8.7100000000000009</c:v>
                </c:pt>
                <c:pt idx="43">
                  <c:v>13.89</c:v>
                </c:pt>
                <c:pt idx="44">
                  <c:v>13.89</c:v>
                </c:pt>
                <c:pt idx="45">
                  <c:v>10.450000000000001</c:v>
                </c:pt>
                <c:pt idx="46">
                  <c:v>15.23</c:v>
                </c:pt>
                <c:pt idx="47">
                  <c:v>15.23</c:v>
                </c:pt>
                <c:pt idx="48">
                  <c:v>20.46</c:v>
                </c:pt>
                <c:pt idx="49">
                  <c:v>18.27</c:v>
                </c:pt>
                <c:pt idx="50">
                  <c:v>25.84</c:v>
                </c:pt>
                <c:pt idx="51">
                  <c:v>18.64</c:v>
                </c:pt>
                <c:pt idx="52">
                  <c:v>16.22</c:v>
                </c:pt>
                <c:pt idx="53">
                  <c:v>17.009999999999998</c:v>
                </c:pt>
                <c:pt idx="54">
                  <c:v>14.409999999999998</c:v>
                </c:pt>
                <c:pt idx="55">
                  <c:v>20.079999999999998</c:v>
                </c:pt>
                <c:pt idx="56">
                  <c:v>17.25</c:v>
                </c:pt>
              </c:numCache>
            </c:numRef>
          </c:val>
        </c:ser>
        <c:ser>
          <c:idx val="1"/>
          <c:order val="1"/>
          <c:tx>
            <c:strRef>
              <c:f>TODO!$BY$2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TODO!$BY$3:$BY$59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3.7566666666666668</c:v>
                </c:pt>
                <c:pt idx="2">
                  <c:v>6.7666666666666666</c:v>
                </c:pt>
                <c:pt idx="3">
                  <c:v>-3.1133333333333333</c:v>
                </c:pt>
                <c:pt idx="4">
                  <c:v>1.2766666666666666</c:v>
                </c:pt>
                <c:pt idx="5">
                  <c:v>1.2766666666666666</c:v>
                </c:pt>
                <c:pt idx="6">
                  <c:v>-3.7733333333333334</c:v>
                </c:pt>
                <c:pt idx="7">
                  <c:v>-3.0533333333333337</c:v>
                </c:pt>
                <c:pt idx="8">
                  <c:v>0.85766666666666613</c:v>
                </c:pt>
                <c:pt idx="9">
                  <c:v>-2.2150606060606073</c:v>
                </c:pt>
                <c:pt idx="10">
                  <c:v>3.4529393939393929</c:v>
                </c:pt>
                <c:pt idx="11">
                  <c:v>35.472939393939392</c:v>
                </c:pt>
                <c:pt idx="12">
                  <c:v>35.272939393939389</c:v>
                </c:pt>
                <c:pt idx="13">
                  <c:v>39.912939393939382</c:v>
                </c:pt>
                <c:pt idx="14">
                  <c:v>43.876272727272713</c:v>
                </c:pt>
                <c:pt idx="15">
                  <c:v>56.151272727272712</c:v>
                </c:pt>
                <c:pt idx="16">
                  <c:v>59.857939393939375</c:v>
                </c:pt>
                <c:pt idx="17">
                  <c:v>59.657939393939373</c:v>
                </c:pt>
                <c:pt idx="18">
                  <c:v>50.937939393939367</c:v>
                </c:pt>
                <c:pt idx="19">
                  <c:v>55.89043939393936</c:v>
                </c:pt>
                <c:pt idx="20">
                  <c:v>92.830439393939358</c:v>
                </c:pt>
                <c:pt idx="21">
                  <c:v>82.465439393939349</c:v>
                </c:pt>
                <c:pt idx="22">
                  <c:v>80.835439393939339</c:v>
                </c:pt>
                <c:pt idx="23">
                  <c:v>80.635439393939336</c:v>
                </c:pt>
                <c:pt idx="24">
                  <c:v>76.463439393939339</c:v>
                </c:pt>
                <c:pt idx="25">
                  <c:v>75.873439393939336</c:v>
                </c:pt>
                <c:pt idx="26">
                  <c:v>67.99343939393934</c:v>
                </c:pt>
                <c:pt idx="27">
                  <c:v>67.793439393939337</c:v>
                </c:pt>
                <c:pt idx="28">
                  <c:v>61.393439393939332</c:v>
                </c:pt>
                <c:pt idx="29">
                  <c:v>54.350106060605995</c:v>
                </c:pt>
                <c:pt idx="30">
                  <c:v>54.150106060605992</c:v>
                </c:pt>
                <c:pt idx="31">
                  <c:v>53.950106060605989</c:v>
                </c:pt>
                <c:pt idx="32">
                  <c:v>54.470106060605985</c:v>
                </c:pt>
                <c:pt idx="33">
                  <c:v>56.865106060605981</c:v>
                </c:pt>
                <c:pt idx="34">
                  <c:v>53.595106060605978</c:v>
                </c:pt>
                <c:pt idx="35">
                  <c:v>53.395106060605976</c:v>
                </c:pt>
                <c:pt idx="36">
                  <c:v>51.790106060605972</c:v>
                </c:pt>
                <c:pt idx="37">
                  <c:v>51.590106060605969</c:v>
                </c:pt>
                <c:pt idx="38">
                  <c:v>51.390106060605966</c:v>
                </c:pt>
                <c:pt idx="39">
                  <c:v>51.190106060605963</c:v>
                </c:pt>
                <c:pt idx="40">
                  <c:v>49.965106060605962</c:v>
                </c:pt>
                <c:pt idx="41">
                  <c:v>58.845106060605957</c:v>
                </c:pt>
                <c:pt idx="42">
                  <c:v>50.330106060605956</c:v>
                </c:pt>
                <c:pt idx="43">
                  <c:v>50.130106060605954</c:v>
                </c:pt>
                <c:pt idx="44">
                  <c:v>50.130106060605954</c:v>
                </c:pt>
                <c:pt idx="45">
                  <c:v>45.834106060605947</c:v>
                </c:pt>
                <c:pt idx="46">
                  <c:v>41.594106060605945</c:v>
                </c:pt>
                <c:pt idx="47">
                  <c:v>40.114106060605941</c:v>
                </c:pt>
                <c:pt idx="48">
                  <c:v>50.784106060605936</c:v>
                </c:pt>
                <c:pt idx="49">
                  <c:v>51.734106060605932</c:v>
                </c:pt>
                <c:pt idx="50">
                  <c:v>62.819106060605932</c:v>
                </c:pt>
                <c:pt idx="51">
                  <c:v>49.57910606060593</c:v>
                </c:pt>
                <c:pt idx="52">
                  <c:v>43.379106060605928</c:v>
                </c:pt>
                <c:pt idx="53">
                  <c:v>42.229106060605922</c:v>
                </c:pt>
                <c:pt idx="54">
                  <c:v>37.104106060605922</c:v>
                </c:pt>
                <c:pt idx="55">
                  <c:v>51.31210606060592</c:v>
                </c:pt>
                <c:pt idx="56">
                  <c:v>49.042106060605917</c:v>
                </c:pt>
              </c:numCache>
            </c:numRef>
          </c:val>
        </c:ser>
        <c:ser>
          <c:idx val="2"/>
          <c:order val="2"/>
          <c:tx>
            <c:strRef>
              <c:f>TODO!$BZ$2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TODO!$BZ$3:$BZ$59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2.0100000000000002</c:v>
                </c:pt>
                <c:pt idx="2">
                  <c:v>5.5450000000000008</c:v>
                </c:pt>
                <c:pt idx="3">
                  <c:v>3.5983333333333336</c:v>
                </c:pt>
                <c:pt idx="4">
                  <c:v>-2.3916666666666666</c:v>
                </c:pt>
                <c:pt idx="5">
                  <c:v>-2.3916666666666666</c:v>
                </c:pt>
                <c:pt idx="6">
                  <c:v>-3.6483333333333334</c:v>
                </c:pt>
                <c:pt idx="7">
                  <c:v>-2.9283333333333337</c:v>
                </c:pt>
                <c:pt idx="8">
                  <c:v>0.98266666666666613</c:v>
                </c:pt>
                <c:pt idx="9">
                  <c:v>-2.0900606060606068</c:v>
                </c:pt>
                <c:pt idx="10">
                  <c:v>4.8717575757575746</c:v>
                </c:pt>
                <c:pt idx="11">
                  <c:v>16.986757575757576</c:v>
                </c:pt>
                <c:pt idx="12">
                  <c:v>9.6367575757575779</c:v>
                </c:pt>
                <c:pt idx="13">
                  <c:v>8.9757575757575783</c:v>
                </c:pt>
                <c:pt idx="14">
                  <c:v>14.525757575757579</c:v>
                </c:pt>
                <c:pt idx="15">
                  <c:v>26.085757575757579</c:v>
                </c:pt>
                <c:pt idx="16">
                  <c:v>29.263257575757581</c:v>
                </c:pt>
                <c:pt idx="17">
                  <c:v>25.883257575757582</c:v>
                </c:pt>
                <c:pt idx="18">
                  <c:v>19.485257575757583</c:v>
                </c:pt>
                <c:pt idx="19">
                  <c:v>22.041507575757581</c:v>
                </c:pt>
                <c:pt idx="20">
                  <c:v>34.866507575757581</c:v>
                </c:pt>
                <c:pt idx="21">
                  <c:v>28.074507575757583</c:v>
                </c:pt>
                <c:pt idx="22">
                  <c:v>27.161174242424249</c:v>
                </c:pt>
                <c:pt idx="23">
                  <c:v>26.58117424242425</c:v>
                </c:pt>
                <c:pt idx="24">
                  <c:v>22.339507575757583</c:v>
                </c:pt>
                <c:pt idx="25">
                  <c:v>26.264507575757584</c:v>
                </c:pt>
                <c:pt idx="26">
                  <c:v>18.299507575757584</c:v>
                </c:pt>
                <c:pt idx="27">
                  <c:v>18.289507575757586</c:v>
                </c:pt>
                <c:pt idx="28">
                  <c:v>11.889507575757587</c:v>
                </c:pt>
                <c:pt idx="29">
                  <c:v>4.8461742424242544</c:v>
                </c:pt>
                <c:pt idx="30">
                  <c:v>2.1761742424242541</c:v>
                </c:pt>
                <c:pt idx="31">
                  <c:v>0.64617424242425403</c:v>
                </c:pt>
                <c:pt idx="32">
                  <c:v>1.166174242424254</c:v>
                </c:pt>
                <c:pt idx="33">
                  <c:v>3.5611742424242543</c:v>
                </c:pt>
                <c:pt idx="34">
                  <c:v>0.29117424242425444</c:v>
                </c:pt>
                <c:pt idx="35">
                  <c:v>-0.41882575757574558</c:v>
                </c:pt>
                <c:pt idx="36">
                  <c:v>-2.5963257575757455</c:v>
                </c:pt>
                <c:pt idx="37">
                  <c:v>0.79367424242425444</c:v>
                </c:pt>
                <c:pt idx="38">
                  <c:v>2.3736742424242543</c:v>
                </c:pt>
                <c:pt idx="39">
                  <c:v>-1.4163257575757455</c:v>
                </c:pt>
                <c:pt idx="40">
                  <c:v>-2.6413257575757454</c:v>
                </c:pt>
                <c:pt idx="41">
                  <c:v>2.6936742424242537</c:v>
                </c:pt>
                <c:pt idx="42">
                  <c:v>-4.6196590909090798</c:v>
                </c:pt>
                <c:pt idx="43">
                  <c:v>0.36034090909091993</c:v>
                </c:pt>
                <c:pt idx="44">
                  <c:v>0.36034090909091993</c:v>
                </c:pt>
                <c:pt idx="45">
                  <c:v>-3.9356590909090805</c:v>
                </c:pt>
                <c:pt idx="46">
                  <c:v>-5.2356590909090803</c:v>
                </c:pt>
                <c:pt idx="47">
                  <c:v>-6.7156590909090808</c:v>
                </c:pt>
                <c:pt idx="48">
                  <c:v>1.13434090909092</c:v>
                </c:pt>
                <c:pt idx="49">
                  <c:v>-0.14232575757574667</c:v>
                </c:pt>
                <c:pt idx="50">
                  <c:v>9.0851742424242534</c:v>
                </c:pt>
                <c:pt idx="51">
                  <c:v>0.51717424242425314</c:v>
                </c:pt>
                <c:pt idx="52">
                  <c:v>-3.2961590909090805</c:v>
                </c:pt>
                <c:pt idx="53">
                  <c:v>-3.0541590909090806</c:v>
                </c:pt>
                <c:pt idx="54">
                  <c:v>-7.7141590909090807</c:v>
                </c:pt>
                <c:pt idx="55">
                  <c:v>6.4938409090909204</c:v>
                </c:pt>
                <c:pt idx="56">
                  <c:v>3.84384090909092</c:v>
                </c:pt>
              </c:numCache>
            </c:numRef>
          </c:val>
        </c:ser>
        <c:ser>
          <c:idx val="3"/>
          <c:order val="3"/>
          <c:tx>
            <c:strRef>
              <c:f>TODO!$CA$2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TODO!$CA$3:$CA$59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3.7566666666666668</c:v>
                </c:pt>
                <c:pt idx="2">
                  <c:v>6.7666666666666666</c:v>
                </c:pt>
                <c:pt idx="3">
                  <c:v>-3.1133333333333333</c:v>
                </c:pt>
                <c:pt idx="4">
                  <c:v>1.2766666666666666</c:v>
                </c:pt>
                <c:pt idx="5">
                  <c:v>1.2766666666666666</c:v>
                </c:pt>
                <c:pt idx="6">
                  <c:v>-3.7733333333333334</c:v>
                </c:pt>
                <c:pt idx="7">
                  <c:v>-3.0533333333333337</c:v>
                </c:pt>
                <c:pt idx="8">
                  <c:v>0.85766666666666613</c:v>
                </c:pt>
                <c:pt idx="9">
                  <c:v>-2.2150606060606073</c:v>
                </c:pt>
                <c:pt idx="10">
                  <c:v>3.4529393939393929</c:v>
                </c:pt>
                <c:pt idx="11">
                  <c:v>35.472939393939392</c:v>
                </c:pt>
                <c:pt idx="12">
                  <c:v>28.122939393939394</c:v>
                </c:pt>
                <c:pt idx="13">
                  <c:v>32.762939393939391</c:v>
                </c:pt>
                <c:pt idx="14">
                  <c:v>36.726272727272722</c:v>
                </c:pt>
                <c:pt idx="15">
                  <c:v>49.00127272727272</c:v>
                </c:pt>
                <c:pt idx="16">
                  <c:v>52.707939393939384</c:v>
                </c:pt>
                <c:pt idx="17">
                  <c:v>49.327939393939381</c:v>
                </c:pt>
                <c:pt idx="18">
                  <c:v>40.607939393939375</c:v>
                </c:pt>
                <c:pt idx="19">
                  <c:v>45.560439393939376</c:v>
                </c:pt>
                <c:pt idx="20">
                  <c:v>82.500439393939374</c:v>
                </c:pt>
                <c:pt idx="21">
                  <c:v>72.135439393939365</c:v>
                </c:pt>
                <c:pt idx="22">
                  <c:v>70.505439393939355</c:v>
                </c:pt>
                <c:pt idx="23">
                  <c:v>69.925439393939357</c:v>
                </c:pt>
                <c:pt idx="24">
                  <c:v>65.75343939393936</c:v>
                </c:pt>
                <c:pt idx="25">
                  <c:v>65.163439393939356</c:v>
                </c:pt>
                <c:pt idx="26">
                  <c:v>57.283439393939354</c:v>
                </c:pt>
                <c:pt idx="27">
                  <c:v>57.273439393939348</c:v>
                </c:pt>
                <c:pt idx="28">
                  <c:v>50.87343939393935</c:v>
                </c:pt>
                <c:pt idx="29">
                  <c:v>43.830106060606013</c:v>
                </c:pt>
                <c:pt idx="30">
                  <c:v>41.160106060606012</c:v>
                </c:pt>
                <c:pt idx="31">
                  <c:v>39.63010606060601</c:v>
                </c:pt>
                <c:pt idx="32">
                  <c:v>40.150106060606007</c:v>
                </c:pt>
                <c:pt idx="33">
                  <c:v>42.545106060606003</c:v>
                </c:pt>
                <c:pt idx="34">
                  <c:v>39.275106060605999</c:v>
                </c:pt>
                <c:pt idx="35">
                  <c:v>38.565106060605999</c:v>
                </c:pt>
                <c:pt idx="36">
                  <c:v>36.960106060605995</c:v>
                </c:pt>
                <c:pt idx="37">
                  <c:v>40.350106060605995</c:v>
                </c:pt>
                <c:pt idx="38">
                  <c:v>41.930106060605993</c:v>
                </c:pt>
                <c:pt idx="39">
                  <c:v>38.140106060605987</c:v>
                </c:pt>
                <c:pt idx="40">
                  <c:v>36.915106060605986</c:v>
                </c:pt>
                <c:pt idx="41">
                  <c:v>45.795106060605981</c:v>
                </c:pt>
                <c:pt idx="42">
                  <c:v>37.280106060605981</c:v>
                </c:pt>
                <c:pt idx="43">
                  <c:v>42.260106060605978</c:v>
                </c:pt>
                <c:pt idx="44">
                  <c:v>42.260106060605978</c:v>
                </c:pt>
                <c:pt idx="45">
                  <c:v>37.964106060605971</c:v>
                </c:pt>
                <c:pt idx="46">
                  <c:v>33.724106060605969</c:v>
                </c:pt>
                <c:pt idx="47">
                  <c:v>32.244106060605965</c:v>
                </c:pt>
                <c:pt idx="48">
                  <c:v>42.91410606060596</c:v>
                </c:pt>
                <c:pt idx="49">
                  <c:v>43.864106060605955</c:v>
                </c:pt>
                <c:pt idx="50">
                  <c:v>54.949106060605956</c:v>
                </c:pt>
                <c:pt idx="51">
                  <c:v>41.709106060605954</c:v>
                </c:pt>
                <c:pt idx="52">
                  <c:v>35.509106060605951</c:v>
                </c:pt>
                <c:pt idx="53">
                  <c:v>34.359106060605946</c:v>
                </c:pt>
                <c:pt idx="54">
                  <c:v>29.234106060605946</c:v>
                </c:pt>
                <c:pt idx="55">
                  <c:v>43.442106060605944</c:v>
                </c:pt>
                <c:pt idx="56">
                  <c:v>41.172106060605941</c:v>
                </c:pt>
              </c:numCache>
            </c:numRef>
          </c:val>
        </c:ser>
        <c:ser>
          <c:idx val="4"/>
          <c:order val="4"/>
          <c:tx>
            <c:strRef>
              <c:f>TODO!$CB$2</c:f>
              <c:strCache>
                <c:ptCount val="1"/>
                <c:pt idx="0">
                  <c:v>resTPySL 100,-3,5</c:v>
                </c:pt>
              </c:strCache>
            </c:strRef>
          </c:tx>
          <c:marker>
            <c:symbol val="none"/>
          </c:marker>
          <c:val>
            <c:numRef>
              <c:f>TODO!$CB$3:$CB$59</c:f>
              <c:numCache>
                <c:formatCode>0.0</c:formatCode>
                <c:ptCount val="57"/>
                <c:pt idx="0" formatCode="0">
                  <c:v>0</c:v>
                </c:pt>
                <c:pt idx="1">
                  <c:v>-1.3633333333333333</c:v>
                </c:pt>
                <c:pt idx="2">
                  <c:v>1.6466666666666667</c:v>
                </c:pt>
                <c:pt idx="3">
                  <c:v>-2.0533333333333332</c:v>
                </c:pt>
                <c:pt idx="4">
                  <c:v>2.3366666666666664</c:v>
                </c:pt>
                <c:pt idx="5">
                  <c:v>2.3366666666666664</c:v>
                </c:pt>
                <c:pt idx="6">
                  <c:v>-1.3633333333333335</c:v>
                </c:pt>
                <c:pt idx="7">
                  <c:v>-1.6487878787878789</c:v>
                </c:pt>
                <c:pt idx="8">
                  <c:v>0.77621212121212113</c:v>
                </c:pt>
                <c:pt idx="9">
                  <c:v>-2.9237878787878788</c:v>
                </c:pt>
                <c:pt idx="10">
                  <c:v>0.67021212121212081</c:v>
                </c:pt>
                <c:pt idx="11">
                  <c:v>32.69021212121212</c:v>
                </c:pt>
                <c:pt idx="12">
                  <c:v>32.490212121212117</c:v>
                </c:pt>
                <c:pt idx="13">
                  <c:v>28.790212121212118</c:v>
                </c:pt>
                <c:pt idx="14">
                  <c:v>34.156878787878782</c:v>
                </c:pt>
                <c:pt idx="15">
                  <c:v>46.534378787878779</c:v>
                </c:pt>
                <c:pt idx="16">
                  <c:v>52.071045454545441</c:v>
                </c:pt>
                <c:pt idx="17">
                  <c:v>51.871045454545438</c:v>
                </c:pt>
                <c:pt idx="18">
                  <c:v>51.111045454545433</c:v>
                </c:pt>
                <c:pt idx="19">
                  <c:v>56.063545454545434</c:v>
                </c:pt>
                <c:pt idx="20">
                  <c:v>93.003545454545431</c:v>
                </c:pt>
                <c:pt idx="21">
                  <c:v>89.303545454545429</c:v>
                </c:pt>
                <c:pt idx="22">
                  <c:v>87.673545454545419</c:v>
                </c:pt>
                <c:pt idx="23">
                  <c:v>87.473545454545416</c:v>
                </c:pt>
                <c:pt idx="24">
                  <c:v>85.673545454545419</c:v>
                </c:pt>
                <c:pt idx="25">
                  <c:v>85.083545454545416</c:v>
                </c:pt>
                <c:pt idx="26">
                  <c:v>81.383545454545413</c:v>
                </c:pt>
                <c:pt idx="27">
                  <c:v>81.18354545454541</c:v>
                </c:pt>
                <c:pt idx="28">
                  <c:v>78.791045454545412</c:v>
                </c:pt>
                <c:pt idx="29">
                  <c:v>75.091045454545409</c:v>
                </c:pt>
                <c:pt idx="30">
                  <c:v>74.891045454545406</c:v>
                </c:pt>
                <c:pt idx="31">
                  <c:v>74.691045454545403</c:v>
                </c:pt>
                <c:pt idx="32">
                  <c:v>73.376045454545405</c:v>
                </c:pt>
                <c:pt idx="33">
                  <c:v>69.676045454545402</c:v>
                </c:pt>
                <c:pt idx="34">
                  <c:v>65.9760454545454</c:v>
                </c:pt>
                <c:pt idx="35">
                  <c:v>65.776045454545397</c:v>
                </c:pt>
                <c:pt idx="36">
                  <c:v>64.3510454545454</c:v>
                </c:pt>
                <c:pt idx="37">
                  <c:v>64.151045454545397</c:v>
                </c:pt>
                <c:pt idx="38">
                  <c:v>63.951045454545394</c:v>
                </c:pt>
                <c:pt idx="39">
                  <c:v>63.751045454545391</c:v>
                </c:pt>
                <c:pt idx="40">
                  <c:v>62.52604545454539</c:v>
                </c:pt>
                <c:pt idx="41">
                  <c:v>71.406045454545392</c:v>
                </c:pt>
                <c:pt idx="42">
                  <c:v>67.706045454545389</c:v>
                </c:pt>
                <c:pt idx="43">
                  <c:v>67.506045454545387</c:v>
                </c:pt>
                <c:pt idx="44">
                  <c:v>67.506045454545387</c:v>
                </c:pt>
                <c:pt idx="45">
                  <c:v>65.680045454545379</c:v>
                </c:pt>
                <c:pt idx="46">
                  <c:v>61.980045454545376</c:v>
                </c:pt>
                <c:pt idx="47">
                  <c:v>58.280045454545373</c:v>
                </c:pt>
                <c:pt idx="48">
                  <c:v>68.950045454545375</c:v>
                </c:pt>
                <c:pt idx="49">
                  <c:v>69.900045454545378</c:v>
                </c:pt>
                <c:pt idx="50">
                  <c:v>80.985045454545372</c:v>
                </c:pt>
                <c:pt idx="51">
                  <c:v>77.285045454545369</c:v>
                </c:pt>
                <c:pt idx="52">
                  <c:v>73.585045454545366</c:v>
                </c:pt>
                <c:pt idx="53">
                  <c:v>69.885045454545363</c:v>
                </c:pt>
                <c:pt idx="54">
                  <c:v>67.215045454545361</c:v>
                </c:pt>
                <c:pt idx="55">
                  <c:v>81.42304545454536</c:v>
                </c:pt>
                <c:pt idx="56">
                  <c:v>77.723045454545357</c:v>
                </c:pt>
              </c:numCache>
            </c:numRef>
          </c:val>
        </c:ser>
        <c:ser>
          <c:idx val="5"/>
          <c:order val="5"/>
          <c:tx>
            <c:strRef>
              <c:f>TODO!$CC$2</c:f>
              <c:strCache>
                <c:ptCount val="1"/>
                <c:pt idx="0">
                  <c:v>resTPySL 14,-2,5</c:v>
                </c:pt>
              </c:strCache>
            </c:strRef>
          </c:tx>
          <c:marker>
            <c:symbol val="none"/>
          </c:marker>
          <c:val>
            <c:numRef>
              <c:f>TODO!$CC$3:$CC$59</c:f>
              <c:numCache>
                <c:formatCode>0.0</c:formatCode>
                <c:ptCount val="57"/>
                <c:pt idx="0" formatCode="0">
                  <c:v>0</c:v>
                </c:pt>
                <c:pt idx="1">
                  <c:v>-0.69666666666666677</c:v>
                </c:pt>
                <c:pt idx="2">
                  <c:v>2.313333333333333</c:v>
                </c:pt>
                <c:pt idx="3">
                  <c:v>-0.38666666666666699</c:v>
                </c:pt>
                <c:pt idx="4">
                  <c:v>4.003333333333333</c:v>
                </c:pt>
                <c:pt idx="5">
                  <c:v>4.003333333333333</c:v>
                </c:pt>
                <c:pt idx="6">
                  <c:v>1.303333333333333</c:v>
                </c:pt>
                <c:pt idx="7">
                  <c:v>1.2951515151515149</c:v>
                </c:pt>
                <c:pt idx="8">
                  <c:v>2.5121515151515146</c:v>
                </c:pt>
                <c:pt idx="9">
                  <c:v>-0.18784848484848543</c:v>
                </c:pt>
                <c:pt idx="10">
                  <c:v>3.4881515151515146</c:v>
                </c:pt>
                <c:pt idx="11">
                  <c:v>17.288151515151515</c:v>
                </c:pt>
                <c:pt idx="12">
                  <c:v>17.088151515151516</c:v>
                </c:pt>
                <c:pt idx="13">
                  <c:v>14.388151515151517</c:v>
                </c:pt>
                <c:pt idx="14">
                  <c:v>22.688151515151517</c:v>
                </c:pt>
                <c:pt idx="15">
                  <c:v>32.363151515151515</c:v>
                </c:pt>
                <c:pt idx="16">
                  <c:v>40.663151515151512</c:v>
                </c:pt>
                <c:pt idx="17">
                  <c:v>40.463151515151509</c:v>
                </c:pt>
                <c:pt idx="18">
                  <c:v>37.763151515151506</c:v>
                </c:pt>
                <c:pt idx="19">
                  <c:v>42.715651515151507</c:v>
                </c:pt>
                <c:pt idx="20">
                  <c:v>56.515651515151504</c:v>
                </c:pt>
                <c:pt idx="21">
                  <c:v>53.815651515151501</c:v>
                </c:pt>
                <c:pt idx="22">
                  <c:v>51.115651515151498</c:v>
                </c:pt>
                <c:pt idx="23">
                  <c:v>50.915651515151495</c:v>
                </c:pt>
                <c:pt idx="24">
                  <c:v>49.915651515151495</c:v>
                </c:pt>
                <c:pt idx="25">
                  <c:v>49.325651515151492</c:v>
                </c:pt>
                <c:pt idx="26">
                  <c:v>46.625651515151489</c:v>
                </c:pt>
                <c:pt idx="27">
                  <c:v>46.425651515151486</c:v>
                </c:pt>
                <c:pt idx="28">
                  <c:v>44.783151515151481</c:v>
                </c:pt>
                <c:pt idx="29">
                  <c:v>42.083151515151478</c:v>
                </c:pt>
                <c:pt idx="30">
                  <c:v>41.883151515151475</c:v>
                </c:pt>
                <c:pt idx="31">
                  <c:v>41.683151515151472</c:v>
                </c:pt>
                <c:pt idx="32">
                  <c:v>40.868151515151467</c:v>
                </c:pt>
                <c:pt idx="33">
                  <c:v>38.168151515151465</c:v>
                </c:pt>
                <c:pt idx="34">
                  <c:v>35.468151515151462</c:v>
                </c:pt>
                <c:pt idx="35">
                  <c:v>35.268151515151459</c:v>
                </c:pt>
                <c:pt idx="36">
                  <c:v>34.343151515151455</c:v>
                </c:pt>
                <c:pt idx="37">
                  <c:v>34.143151515151452</c:v>
                </c:pt>
                <c:pt idx="38">
                  <c:v>33.943151515151449</c:v>
                </c:pt>
                <c:pt idx="39">
                  <c:v>33.743151515151446</c:v>
                </c:pt>
                <c:pt idx="40">
                  <c:v>32.293151515151443</c:v>
                </c:pt>
                <c:pt idx="41">
                  <c:v>42.173151515151439</c:v>
                </c:pt>
                <c:pt idx="42">
                  <c:v>39.473151515151436</c:v>
                </c:pt>
                <c:pt idx="43">
                  <c:v>39.273151515151433</c:v>
                </c:pt>
                <c:pt idx="44">
                  <c:v>39.273151515151433</c:v>
                </c:pt>
                <c:pt idx="45">
                  <c:v>38.24715151515143</c:v>
                </c:pt>
                <c:pt idx="46">
                  <c:v>35.547151515151427</c:v>
                </c:pt>
                <c:pt idx="47">
                  <c:v>32.847151515151424</c:v>
                </c:pt>
                <c:pt idx="48">
                  <c:v>46.647151515151421</c:v>
                </c:pt>
                <c:pt idx="49">
                  <c:v>47.597151515151417</c:v>
                </c:pt>
                <c:pt idx="50">
                  <c:v>58.952151515151414</c:v>
                </c:pt>
                <c:pt idx="51">
                  <c:v>56.252151515151411</c:v>
                </c:pt>
                <c:pt idx="52">
                  <c:v>53.552151515151408</c:v>
                </c:pt>
                <c:pt idx="53">
                  <c:v>50.852151515151405</c:v>
                </c:pt>
                <c:pt idx="54">
                  <c:v>48.932151515151403</c:v>
                </c:pt>
                <c:pt idx="55">
                  <c:v>59.5161515151514</c:v>
                </c:pt>
                <c:pt idx="56">
                  <c:v>56.816151515151397</c:v>
                </c:pt>
              </c:numCache>
            </c:numRef>
          </c:val>
        </c:ser>
        <c:marker val="1"/>
        <c:axId val="163382016"/>
        <c:axId val="163383552"/>
      </c:lineChart>
      <c:catAx>
        <c:axId val="163382016"/>
        <c:scaling>
          <c:orientation val="minMax"/>
        </c:scaling>
        <c:axPos val="b"/>
        <c:tickLblPos val="nextTo"/>
        <c:crossAx val="163383552"/>
        <c:crosses val="autoZero"/>
        <c:auto val="1"/>
        <c:lblAlgn val="ctr"/>
        <c:lblOffset val="100"/>
      </c:catAx>
      <c:valAx>
        <c:axId val="163383552"/>
        <c:scaling>
          <c:orientation val="minMax"/>
        </c:scaling>
        <c:axPos val="l"/>
        <c:majorGridlines/>
        <c:numFmt formatCode="General" sourceLinked="1"/>
        <c:tickLblPos val="nextTo"/>
        <c:crossAx val="163382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tx>
            <c:strRef>
              <c:f>TODO!$CF$2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TODO!$CF$3:$CF$59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3.03</c:v>
                </c:pt>
                <c:pt idx="2">
                  <c:v>-0.88000000000000034</c:v>
                </c:pt>
                <c:pt idx="3">
                  <c:v>-0.72000000000000031</c:v>
                </c:pt>
                <c:pt idx="4">
                  <c:v>6.7999999999999989</c:v>
                </c:pt>
                <c:pt idx="5">
                  <c:v>6.7999999999999989</c:v>
                </c:pt>
                <c:pt idx="6">
                  <c:v>5.9599999999999991</c:v>
                </c:pt>
                <c:pt idx="7">
                  <c:v>4.5599999999999987</c:v>
                </c:pt>
                <c:pt idx="8">
                  <c:v>0.15999999999999837</c:v>
                </c:pt>
                <c:pt idx="9">
                  <c:v>3.1299999999999986</c:v>
                </c:pt>
                <c:pt idx="10">
                  <c:v>-5.1100000000000012</c:v>
                </c:pt>
                <c:pt idx="11">
                  <c:v>-10.790000000000001</c:v>
                </c:pt>
                <c:pt idx="12">
                  <c:v>-3.6400000000000006</c:v>
                </c:pt>
                <c:pt idx="13">
                  <c:v>-2.5900000000000007</c:v>
                </c:pt>
                <c:pt idx="14">
                  <c:v>-10.720000000000002</c:v>
                </c:pt>
                <c:pt idx="15">
                  <c:v>-19.620000000000005</c:v>
                </c:pt>
                <c:pt idx="16">
                  <c:v>-22.680000000000003</c:v>
                </c:pt>
                <c:pt idx="17">
                  <c:v>-19.500000000000004</c:v>
                </c:pt>
                <c:pt idx="18">
                  <c:v>-14.850000000000003</c:v>
                </c:pt>
                <c:pt idx="19">
                  <c:v>-15.210000000000003</c:v>
                </c:pt>
                <c:pt idx="20">
                  <c:v>-24.790000000000003</c:v>
                </c:pt>
                <c:pt idx="21">
                  <c:v>-20.580000000000002</c:v>
                </c:pt>
                <c:pt idx="22">
                  <c:v>-20.010000000000002</c:v>
                </c:pt>
                <c:pt idx="23">
                  <c:v>-19.630000000000003</c:v>
                </c:pt>
                <c:pt idx="24">
                  <c:v>-15.240000000000002</c:v>
                </c:pt>
                <c:pt idx="25">
                  <c:v>-20.87</c:v>
                </c:pt>
                <c:pt idx="26">
                  <c:v>-13.020000000000001</c:v>
                </c:pt>
                <c:pt idx="27">
                  <c:v>-13.21</c:v>
                </c:pt>
                <c:pt idx="28">
                  <c:v>-11.73</c:v>
                </c:pt>
                <c:pt idx="29">
                  <c:v>-2.9500000000000011</c:v>
                </c:pt>
                <c:pt idx="30">
                  <c:v>-0.48000000000000087</c:v>
                </c:pt>
                <c:pt idx="31">
                  <c:v>0.8499999999999992</c:v>
                </c:pt>
                <c:pt idx="32">
                  <c:v>-3.2500000000000004</c:v>
                </c:pt>
                <c:pt idx="33">
                  <c:v>-3.3000000000000003</c:v>
                </c:pt>
                <c:pt idx="34">
                  <c:v>-6.26</c:v>
                </c:pt>
                <c:pt idx="35">
                  <c:v>-5.75</c:v>
                </c:pt>
                <c:pt idx="36">
                  <c:v>-3.2</c:v>
                </c:pt>
                <c:pt idx="37">
                  <c:v>-6.79</c:v>
                </c:pt>
                <c:pt idx="38">
                  <c:v>-8.57</c:v>
                </c:pt>
                <c:pt idx="39">
                  <c:v>-4.9800000000000004</c:v>
                </c:pt>
                <c:pt idx="40">
                  <c:v>-11.43</c:v>
                </c:pt>
                <c:pt idx="41">
                  <c:v>-13.42</c:v>
                </c:pt>
                <c:pt idx="42">
                  <c:v>-8.7100000000000009</c:v>
                </c:pt>
                <c:pt idx="43">
                  <c:v>-13.89</c:v>
                </c:pt>
                <c:pt idx="44">
                  <c:v>-13.89</c:v>
                </c:pt>
                <c:pt idx="45">
                  <c:v>-10.450000000000001</c:v>
                </c:pt>
                <c:pt idx="46">
                  <c:v>-15.23</c:v>
                </c:pt>
                <c:pt idx="47">
                  <c:v>-15.23</c:v>
                </c:pt>
                <c:pt idx="48">
                  <c:v>-20.46</c:v>
                </c:pt>
                <c:pt idx="49">
                  <c:v>-18.27</c:v>
                </c:pt>
                <c:pt idx="50">
                  <c:v>-25.84</c:v>
                </c:pt>
                <c:pt idx="51">
                  <c:v>-18.64</c:v>
                </c:pt>
                <c:pt idx="52">
                  <c:v>-16.22</c:v>
                </c:pt>
                <c:pt idx="53">
                  <c:v>-17.009999999999998</c:v>
                </c:pt>
                <c:pt idx="54">
                  <c:v>-14.409999999999998</c:v>
                </c:pt>
                <c:pt idx="55">
                  <c:v>-20.079999999999998</c:v>
                </c:pt>
                <c:pt idx="56">
                  <c:v>-17.25</c:v>
                </c:pt>
              </c:numCache>
            </c:numRef>
          </c:val>
        </c:ser>
        <c:ser>
          <c:idx val="1"/>
          <c:order val="1"/>
          <c:tx>
            <c:strRef>
              <c:f>TODO!$CG$2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TODO!$CG$3:$CG$59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4.5170833333333329</c:v>
                </c:pt>
                <c:pt idx="2">
                  <c:v>4.1695833333333328</c:v>
                </c:pt>
                <c:pt idx="3">
                  <c:v>3.6037499999999998</c:v>
                </c:pt>
                <c:pt idx="4">
                  <c:v>8.4501785714285731</c:v>
                </c:pt>
                <c:pt idx="5" formatCode="0.0">
                  <c:v>8.4501785714285731</c:v>
                </c:pt>
                <c:pt idx="6">
                  <c:v>5.0585119047619065</c:v>
                </c:pt>
                <c:pt idx="7">
                  <c:v>7.0868452380952398</c:v>
                </c:pt>
                <c:pt idx="8">
                  <c:v>6.0206785714285731</c:v>
                </c:pt>
                <c:pt idx="9">
                  <c:v>9.6380649350649374</c:v>
                </c:pt>
                <c:pt idx="10">
                  <c:v>8.1020649350649379</c:v>
                </c:pt>
                <c:pt idx="11">
                  <c:v>22.448314935064939</c:v>
                </c:pt>
                <c:pt idx="12">
                  <c:v>26.118314935064941</c:v>
                </c:pt>
                <c:pt idx="13">
                  <c:v>28.227814935064941</c:v>
                </c:pt>
                <c:pt idx="14">
                  <c:v>28.274481601731608</c:v>
                </c:pt>
                <c:pt idx="15">
                  <c:v>30.11998160173161</c:v>
                </c:pt>
                <c:pt idx="16">
                  <c:v>32.218939935064938</c:v>
                </c:pt>
                <c:pt idx="17">
                  <c:v>34.863939935064934</c:v>
                </c:pt>
                <c:pt idx="18">
                  <c:v>32.26193993506493</c:v>
                </c:pt>
                <c:pt idx="19">
                  <c:v>33.471939935064924</c:v>
                </c:pt>
                <c:pt idx="20">
                  <c:v>48.237564935064924</c:v>
                </c:pt>
                <c:pt idx="21">
                  <c:v>45.611064935064917</c:v>
                </c:pt>
                <c:pt idx="22">
                  <c:v>44.50939826839825</c:v>
                </c:pt>
                <c:pt idx="23">
                  <c:v>44.73839826839825</c:v>
                </c:pt>
                <c:pt idx="24">
                  <c:v>42.523231601731581</c:v>
                </c:pt>
                <c:pt idx="25">
                  <c:v>40.658231601731579</c:v>
                </c:pt>
                <c:pt idx="26">
                  <c:v>39.894064935064911</c:v>
                </c:pt>
                <c:pt idx="27">
                  <c:v>40.60506493506491</c:v>
                </c:pt>
                <c:pt idx="28">
                  <c:v>38.796731601731572</c:v>
                </c:pt>
                <c:pt idx="29">
                  <c:v>39.080064935064904</c:v>
                </c:pt>
                <c:pt idx="30">
                  <c:v>41.952564935064899</c:v>
                </c:pt>
                <c:pt idx="31">
                  <c:v>43.600064935064893</c:v>
                </c:pt>
                <c:pt idx="32">
                  <c:v>39.08756493506489</c:v>
                </c:pt>
                <c:pt idx="33">
                  <c:v>40.185064935064887</c:v>
                </c:pt>
                <c:pt idx="34">
                  <c:v>35.495064935064882</c:v>
                </c:pt>
                <c:pt idx="35">
                  <c:v>33.603398268398209</c:v>
                </c:pt>
                <c:pt idx="36">
                  <c:v>35.534648268398207</c:v>
                </c:pt>
                <c:pt idx="37">
                  <c:v>34.148648268398205</c:v>
                </c:pt>
                <c:pt idx="38">
                  <c:v>33.614362554112489</c:v>
                </c:pt>
                <c:pt idx="39">
                  <c:v>38.401862554112483</c:v>
                </c:pt>
                <c:pt idx="40">
                  <c:v>33.494362554112477</c:v>
                </c:pt>
                <c:pt idx="41">
                  <c:v>39.506862554112473</c:v>
                </c:pt>
                <c:pt idx="42">
                  <c:v>39.572695887445803</c:v>
                </c:pt>
                <c:pt idx="43">
                  <c:v>34.544695887445798</c:v>
                </c:pt>
                <c:pt idx="44" formatCode="0.0">
                  <c:v>34.544695887445798</c:v>
                </c:pt>
                <c:pt idx="45">
                  <c:v>32.296695887445793</c:v>
                </c:pt>
                <c:pt idx="46">
                  <c:v>27.465029220779126</c:v>
                </c:pt>
                <c:pt idx="47">
                  <c:v>24.292529220779127</c:v>
                </c:pt>
                <c:pt idx="48">
                  <c:v>24.622529220779128</c:v>
                </c:pt>
                <c:pt idx="49">
                  <c:v>23.592529220779131</c:v>
                </c:pt>
                <c:pt idx="50">
                  <c:v>23.152529220779133</c:v>
                </c:pt>
                <c:pt idx="51">
                  <c:v>20.213529220779133</c:v>
                </c:pt>
                <c:pt idx="52">
                  <c:v>19.373529220779133</c:v>
                </c:pt>
                <c:pt idx="53">
                  <c:v>18.735529220779135</c:v>
                </c:pt>
                <c:pt idx="54">
                  <c:v>18.273029220779136</c:v>
                </c:pt>
                <c:pt idx="55">
                  <c:v>23.732029220779136</c:v>
                </c:pt>
                <c:pt idx="56">
                  <c:v>22.787029220779136</c:v>
                </c:pt>
              </c:numCache>
            </c:numRef>
          </c:val>
        </c:ser>
        <c:ser>
          <c:idx val="2"/>
          <c:order val="2"/>
          <c:tx>
            <c:strRef>
              <c:f>TODO!$CH$2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TODO!$CH$3:$CH$59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3.6437499999999998</c:v>
                </c:pt>
                <c:pt idx="2">
                  <c:v>3.5587499999999999</c:v>
                </c:pt>
                <c:pt idx="3">
                  <c:v>6.9595833333333337</c:v>
                </c:pt>
                <c:pt idx="4">
                  <c:v>6.6160119047619057</c:v>
                </c:pt>
                <c:pt idx="5" formatCode="0.0">
                  <c:v>6.6160119047619057</c:v>
                </c:pt>
                <c:pt idx="6">
                  <c:v>5.1210119047619056</c:v>
                </c:pt>
                <c:pt idx="7">
                  <c:v>5.3541937229437231</c:v>
                </c:pt>
                <c:pt idx="8">
                  <c:v>4.7931937229437231</c:v>
                </c:pt>
                <c:pt idx="9">
                  <c:v>6.012284632034631</c:v>
                </c:pt>
                <c:pt idx="10">
                  <c:v>5.1231937229437223</c:v>
                </c:pt>
                <c:pt idx="11">
                  <c:v>9.5169437229437222</c:v>
                </c:pt>
                <c:pt idx="12">
                  <c:v>9.6119437229437228</c:v>
                </c:pt>
                <c:pt idx="13">
                  <c:v>9.0709437229437242</c:v>
                </c:pt>
                <c:pt idx="14">
                  <c:v>9.9109437229437241</c:v>
                </c:pt>
                <c:pt idx="15">
                  <c:v>11.398943722943725</c:v>
                </c:pt>
                <c:pt idx="16">
                  <c:v>13.233318722943725</c:v>
                </c:pt>
                <c:pt idx="17">
                  <c:v>14.288318722943725</c:v>
                </c:pt>
                <c:pt idx="18">
                  <c:v>12.847318722943726</c:v>
                </c:pt>
                <c:pt idx="19">
                  <c:v>12.859193722943726</c:v>
                </c:pt>
                <c:pt idx="20">
                  <c:v>15.567318722943726</c:v>
                </c:pt>
                <c:pt idx="21">
                  <c:v>14.727318722943727</c:v>
                </c:pt>
                <c:pt idx="22">
                  <c:v>13.983985389610394</c:v>
                </c:pt>
                <c:pt idx="23">
                  <c:v>14.022985389610396</c:v>
                </c:pt>
                <c:pt idx="24">
                  <c:v>11.772985389610396</c:v>
                </c:pt>
                <c:pt idx="25">
                  <c:v>12.165485389610396</c:v>
                </c:pt>
                <c:pt idx="26">
                  <c:v>11.358818722943729</c:v>
                </c:pt>
                <c:pt idx="27">
                  <c:v>12.16481872294373</c:v>
                </c:pt>
                <c:pt idx="28">
                  <c:v>10.168568722943732</c:v>
                </c:pt>
                <c:pt idx="29">
                  <c:v>10.613568722943732</c:v>
                </c:pt>
                <c:pt idx="30">
                  <c:v>12.251068722943733</c:v>
                </c:pt>
                <c:pt idx="31">
                  <c:v>13.233568722943733</c:v>
                </c:pt>
                <c:pt idx="32">
                  <c:v>8.721068722943734</c:v>
                </c:pt>
                <c:pt idx="33">
                  <c:v>9.7935687229437356</c:v>
                </c:pt>
                <c:pt idx="34">
                  <c:v>5.841068722943735</c:v>
                </c:pt>
                <c:pt idx="35">
                  <c:v>3.6944020562770681</c:v>
                </c:pt>
                <c:pt idx="36">
                  <c:v>5.3394020562770681</c:v>
                </c:pt>
                <c:pt idx="37">
                  <c:v>5.7484020562770679</c:v>
                </c:pt>
                <c:pt idx="38">
                  <c:v>6.1041163419913529</c:v>
                </c:pt>
                <c:pt idx="39">
                  <c:v>9.0966163419913535</c:v>
                </c:pt>
                <c:pt idx="40">
                  <c:v>4.1891163419913529</c:v>
                </c:pt>
                <c:pt idx="41">
                  <c:v>8.4291163419913531</c:v>
                </c:pt>
                <c:pt idx="42">
                  <c:v>9.0957830086580209</c:v>
                </c:pt>
                <c:pt idx="43">
                  <c:v>6.6577830086580203</c:v>
                </c:pt>
                <c:pt idx="44" formatCode="0.0">
                  <c:v>6.6577830086580203</c:v>
                </c:pt>
                <c:pt idx="45">
                  <c:v>6.1297830086580198</c:v>
                </c:pt>
                <c:pt idx="46">
                  <c:v>2.768116341991353</c:v>
                </c:pt>
                <c:pt idx="47">
                  <c:v>-0.40438365800864712</c:v>
                </c:pt>
                <c:pt idx="48">
                  <c:v>-1.4843836580086469</c:v>
                </c:pt>
                <c:pt idx="49">
                  <c:v>-3.6277169913419804</c:v>
                </c:pt>
                <c:pt idx="50">
                  <c:v>-4.9964669913419799</c:v>
                </c:pt>
                <c:pt idx="51">
                  <c:v>-5.5994669913419797</c:v>
                </c:pt>
                <c:pt idx="52">
                  <c:v>-5.2461336580086462</c:v>
                </c:pt>
                <c:pt idx="53">
                  <c:v>-5.1881336580086463</c:v>
                </c:pt>
                <c:pt idx="54">
                  <c:v>-5.4181336580086468</c:v>
                </c:pt>
                <c:pt idx="55">
                  <c:v>-0.4751336580086461</c:v>
                </c:pt>
                <c:pt idx="56">
                  <c:v>-1.6101336580086461</c:v>
                </c:pt>
              </c:numCache>
            </c:numRef>
          </c:val>
        </c:ser>
        <c:ser>
          <c:idx val="3"/>
          <c:order val="3"/>
          <c:tx>
            <c:strRef>
              <c:f>TODO!$CI$2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TODO!$CI$3:$CI$59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4.5170833333333329</c:v>
                </c:pt>
                <c:pt idx="2">
                  <c:v>4.1695833333333328</c:v>
                </c:pt>
                <c:pt idx="3">
                  <c:v>3.6037499999999998</c:v>
                </c:pt>
                <c:pt idx="4">
                  <c:v>8.4501785714285731</c:v>
                </c:pt>
                <c:pt idx="5" formatCode="0.0">
                  <c:v>8.4501785714285731</c:v>
                </c:pt>
                <c:pt idx="6">
                  <c:v>5.0585119047619065</c:v>
                </c:pt>
                <c:pt idx="7">
                  <c:v>7.0868452380952398</c:v>
                </c:pt>
                <c:pt idx="8">
                  <c:v>6.0206785714285731</c:v>
                </c:pt>
                <c:pt idx="9">
                  <c:v>9.6380649350649374</c:v>
                </c:pt>
                <c:pt idx="10">
                  <c:v>8.1020649350649379</c:v>
                </c:pt>
                <c:pt idx="11">
                  <c:v>22.448314935064939</c:v>
                </c:pt>
                <c:pt idx="12">
                  <c:v>22.543314935064938</c:v>
                </c:pt>
                <c:pt idx="13">
                  <c:v>24.652814935064939</c:v>
                </c:pt>
                <c:pt idx="14">
                  <c:v>24.699481601731605</c:v>
                </c:pt>
                <c:pt idx="15">
                  <c:v>26.544981601731607</c:v>
                </c:pt>
                <c:pt idx="16">
                  <c:v>28.643939935064939</c:v>
                </c:pt>
                <c:pt idx="17">
                  <c:v>29.698939935064939</c:v>
                </c:pt>
                <c:pt idx="18">
                  <c:v>27.096939935064938</c:v>
                </c:pt>
                <c:pt idx="19">
                  <c:v>28.306939935064939</c:v>
                </c:pt>
                <c:pt idx="20">
                  <c:v>43.072564935064939</c:v>
                </c:pt>
                <c:pt idx="21">
                  <c:v>40.446064935064939</c:v>
                </c:pt>
                <c:pt idx="22">
                  <c:v>39.344398268398272</c:v>
                </c:pt>
                <c:pt idx="23">
                  <c:v>39.383398268398267</c:v>
                </c:pt>
                <c:pt idx="24">
                  <c:v>37.168231601731598</c:v>
                </c:pt>
                <c:pt idx="25">
                  <c:v>35.303231601731596</c:v>
                </c:pt>
                <c:pt idx="26">
                  <c:v>34.539064935064928</c:v>
                </c:pt>
                <c:pt idx="27">
                  <c:v>35.345064935064926</c:v>
                </c:pt>
                <c:pt idx="28">
                  <c:v>33.536731601731589</c:v>
                </c:pt>
                <c:pt idx="29">
                  <c:v>33.82006493506492</c:v>
                </c:pt>
                <c:pt idx="30">
                  <c:v>35.457564935064916</c:v>
                </c:pt>
                <c:pt idx="31">
                  <c:v>36.44006493506491</c:v>
                </c:pt>
                <c:pt idx="32">
                  <c:v>31.927564935064911</c:v>
                </c:pt>
                <c:pt idx="33">
                  <c:v>33.000064935064906</c:v>
                </c:pt>
                <c:pt idx="34">
                  <c:v>28.310064935064904</c:v>
                </c:pt>
                <c:pt idx="35">
                  <c:v>26.16339826839824</c:v>
                </c:pt>
                <c:pt idx="36">
                  <c:v>28.094648268398242</c:v>
                </c:pt>
                <c:pt idx="37">
                  <c:v>28.503648268398241</c:v>
                </c:pt>
                <c:pt idx="38">
                  <c:v>28.859362554112526</c:v>
                </c:pt>
                <c:pt idx="39">
                  <c:v>31.851862554112525</c:v>
                </c:pt>
                <c:pt idx="40">
                  <c:v>26.944362554112526</c:v>
                </c:pt>
                <c:pt idx="41">
                  <c:v>32.956862554112526</c:v>
                </c:pt>
                <c:pt idx="42">
                  <c:v>33.022695887445856</c:v>
                </c:pt>
                <c:pt idx="43">
                  <c:v>30.584695887445857</c:v>
                </c:pt>
                <c:pt idx="44" formatCode="0.0">
                  <c:v>30.584695887445857</c:v>
                </c:pt>
                <c:pt idx="45">
                  <c:v>30.056695887445859</c:v>
                </c:pt>
                <c:pt idx="46">
                  <c:v>25.225029220779192</c:v>
                </c:pt>
                <c:pt idx="47">
                  <c:v>22.052529220779192</c:v>
                </c:pt>
                <c:pt idx="48">
                  <c:v>22.382529220779194</c:v>
                </c:pt>
                <c:pt idx="49">
                  <c:v>21.352529220779193</c:v>
                </c:pt>
                <c:pt idx="50">
                  <c:v>20.912529220779195</c:v>
                </c:pt>
                <c:pt idx="51">
                  <c:v>17.973529220779195</c:v>
                </c:pt>
                <c:pt idx="52">
                  <c:v>17.133529220779195</c:v>
                </c:pt>
                <c:pt idx="53">
                  <c:v>16.495529220779197</c:v>
                </c:pt>
                <c:pt idx="54">
                  <c:v>16.033029220779198</c:v>
                </c:pt>
                <c:pt idx="55">
                  <c:v>21.492029220779198</c:v>
                </c:pt>
                <c:pt idx="56">
                  <c:v>20.547029220779198</c:v>
                </c:pt>
              </c:numCache>
            </c:numRef>
          </c:val>
        </c:ser>
        <c:ser>
          <c:idx val="4"/>
          <c:order val="4"/>
          <c:tx>
            <c:strRef>
              <c:f>TODO!$CL$2</c:f>
              <c:strCache>
                <c:ptCount val="1"/>
                <c:pt idx="0">
                  <c:v>res (2)</c:v>
                </c:pt>
              </c:strCache>
            </c:strRef>
          </c:tx>
          <c:marker>
            <c:symbol val="none"/>
          </c:marker>
          <c:val>
            <c:numRef>
              <c:f>TODO!$CL$3:$CL$59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4.6257142857142854</c:v>
                </c:pt>
                <c:pt idx="2">
                  <c:v>2.2637142857142853</c:v>
                </c:pt>
                <c:pt idx="3">
                  <c:v>8.3508571428571443</c:v>
                </c:pt>
                <c:pt idx="4">
                  <c:v>13.539607142857145</c:v>
                </c:pt>
                <c:pt idx="5" formatCode="0.0">
                  <c:v>13.539607142857145</c:v>
                </c:pt>
                <c:pt idx="6">
                  <c:v>10.977107142857147</c:v>
                </c:pt>
                <c:pt idx="7">
                  <c:v>12.257821428571432</c:v>
                </c:pt>
                <c:pt idx="8">
                  <c:v>13.871667582417587</c:v>
                </c:pt>
                <c:pt idx="9">
                  <c:v>14.36700091575092</c:v>
                </c:pt>
                <c:pt idx="10">
                  <c:v>10.129500915750921</c:v>
                </c:pt>
                <c:pt idx="11">
                  <c:v>13.871500915750921</c:v>
                </c:pt>
                <c:pt idx="12">
                  <c:v>21.411500915750921</c:v>
                </c:pt>
                <c:pt idx="13">
                  <c:v>21.45059182484183</c:v>
                </c:pt>
                <c:pt idx="14">
                  <c:v>20.518091824841829</c:v>
                </c:pt>
                <c:pt idx="15">
                  <c:v>21.204758491508496</c:v>
                </c:pt>
                <c:pt idx="16">
                  <c:v>22.572940309690313</c:v>
                </c:pt>
                <c:pt idx="17">
                  <c:v>28.062940309690315</c:v>
                </c:pt>
                <c:pt idx="18">
                  <c:v>28.082940309690315</c:v>
                </c:pt>
                <c:pt idx="19">
                  <c:v>28.045440309690317</c:v>
                </c:pt>
                <c:pt idx="20">
                  <c:v>25.564329198579205</c:v>
                </c:pt>
                <c:pt idx="21">
                  <c:v>26.254329198579207</c:v>
                </c:pt>
                <c:pt idx="22">
                  <c:v>25.530043484293493</c:v>
                </c:pt>
                <c:pt idx="23">
                  <c:v>26.188043484293495</c:v>
                </c:pt>
                <c:pt idx="24">
                  <c:v>24.150770757020769</c:v>
                </c:pt>
                <c:pt idx="25">
                  <c:v>21.52077075702077</c:v>
                </c:pt>
                <c:pt idx="26">
                  <c:v>23.128548534798551</c:v>
                </c:pt>
                <c:pt idx="27">
                  <c:v>24.750548534798551</c:v>
                </c:pt>
                <c:pt idx="28">
                  <c:v>22.286262820512839</c:v>
                </c:pt>
                <c:pt idx="29">
                  <c:v>21.10426282051284</c:v>
                </c:pt>
                <c:pt idx="30">
                  <c:v>27.04926282051284</c:v>
                </c:pt>
                <c:pt idx="31">
                  <c:v>30.544262820512841</c:v>
                </c:pt>
                <c:pt idx="32">
                  <c:v>26.031762820512842</c:v>
                </c:pt>
                <c:pt idx="33">
                  <c:v>28.426762820512842</c:v>
                </c:pt>
                <c:pt idx="34">
                  <c:v>24.210096153846177</c:v>
                </c:pt>
                <c:pt idx="35">
                  <c:v>20.626762820512845</c:v>
                </c:pt>
                <c:pt idx="36">
                  <c:v>23.736762820512848</c:v>
                </c:pt>
                <c:pt idx="37">
                  <c:v>21.164762820512848</c:v>
                </c:pt>
                <c:pt idx="38">
                  <c:v>20.29619139194142</c:v>
                </c:pt>
                <c:pt idx="39">
                  <c:v>30.071191391941422</c:v>
                </c:pt>
                <c:pt idx="40">
                  <c:v>25.163691391941423</c:v>
                </c:pt>
                <c:pt idx="41">
                  <c:v>30.220358058608092</c:v>
                </c:pt>
                <c:pt idx="42">
                  <c:v>32.002358058608088</c:v>
                </c:pt>
                <c:pt idx="43">
                  <c:v>22.14635805860809</c:v>
                </c:pt>
                <c:pt idx="44" formatCode="0.0">
                  <c:v>22.14635805860809</c:v>
                </c:pt>
                <c:pt idx="45">
                  <c:v>17.850358058608091</c:v>
                </c:pt>
                <c:pt idx="46">
                  <c:v>12.900358058608091</c:v>
                </c:pt>
                <c:pt idx="47">
                  <c:v>9.7278580586080921</c:v>
                </c:pt>
                <c:pt idx="48">
                  <c:v>6.6111913919414258</c:v>
                </c:pt>
                <c:pt idx="49">
                  <c:v>4.5911913919414262</c:v>
                </c:pt>
                <c:pt idx="50">
                  <c:v>0.3095247252747601</c:v>
                </c:pt>
                <c:pt idx="51">
                  <c:v>4.2378580586080936</c:v>
                </c:pt>
                <c:pt idx="52">
                  <c:v>6.0778580586080935</c:v>
                </c:pt>
                <c:pt idx="53">
                  <c:v>5.7811913919414266</c:v>
                </c:pt>
                <c:pt idx="54">
                  <c:v>5.836746947496982</c:v>
                </c:pt>
                <c:pt idx="55">
                  <c:v>13.482996947496984</c:v>
                </c:pt>
                <c:pt idx="56">
                  <c:v>12.979663614163652</c:v>
                </c:pt>
              </c:numCache>
            </c:numRef>
          </c:val>
        </c:ser>
        <c:ser>
          <c:idx val="5"/>
          <c:order val="5"/>
          <c:tx>
            <c:strRef>
              <c:f>TODO!$CM$2</c:f>
              <c:strCache>
                <c:ptCount val="1"/>
                <c:pt idx="0">
                  <c:v>resIndex (2)</c:v>
                </c:pt>
              </c:strCache>
            </c:strRef>
          </c:tx>
          <c:marker>
            <c:symbol val="none"/>
          </c:marker>
          <c:val>
            <c:numRef>
              <c:f>TODO!$CM$3:$CM$59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3.6437499999999998</c:v>
                </c:pt>
                <c:pt idx="2">
                  <c:v>3.5587499999999999</c:v>
                </c:pt>
                <c:pt idx="3">
                  <c:v>6.9595833333333337</c:v>
                </c:pt>
                <c:pt idx="4">
                  <c:v>6.6160119047619048</c:v>
                </c:pt>
                <c:pt idx="5" formatCode="0.0">
                  <c:v>6.6160119047619048</c:v>
                </c:pt>
                <c:pt idx="6">
                  <c:v>5.1210119047619047</c:v>
                </c:pt>
                <c:pt idx="7">
                  <c:v>5.3541937229437222</c:v>
                </c:pt>
                <c:pt idx="8">
                  <c:v>4.7931937229437223</c:v>
                </c:pt>
                <c:pt idx="9">
                  <c:v>6.012284632034631</c:v>
                </c:pt>
                <c:pt idx="10">
                  <c:v>5.1231937229437223</c:v>
                </c:pt>
                <c:pt idx="11">
                  <c:v>9.5169437229437222</c:v>
                </c:pt>
                <c:pt idx="12">
                  <c:v>9.6119437229437228</c:v>
                </c:pt>
                <c:pt idx="13">
                  <c:v>9.0709437229437242</c:v>
                </c:pt>
                <c:pt idx="14">
                  <c:v>9.9109437229437241</c:v>
                </c:pt>
                <c:pt idx="15">
                  <c:v>11.398943722943725</c:v>
                </c:pt>
                <c:pt idx="16">
                  <c:v>13.233318722943725</c:v>
                </c:pt>
                <c:pt idx="17">
                  <c:v>14.288318722943725</c:v>
                </c:pt>
                <c:pt idx="18">
                  <c:v>12.847318722943726</c:v>
                </c:pt>
                <c:pt idx="19">
                  <c:v>12.859193722943726</c:v>
                </c:pt>
                <c:pt idx="20">
                  <c:v>15.567318722943726</c:v>
                </c:pt>
                <c:pt idx="21">
                  <c:v>14.727318722943727</c:v>
                </c:pt>
                <c:pt idx="22">
                  <c:v>13.983985389610394</c:v>
                </c:pt>
                <c:pt idx="23">
                  <c:v>14.022985389610396</c:v>
                </c:pt>
                <c:pt idx="24">
                  <c:v>11.772985389610396</c:v>
                </c:pt>
                <c:pt idx="25">
                  <c:v>12.165485389610396</c:v>
                </c:pt>
                <c:pt idx="26">
                  <c:v>11.358818722943729</c:v>
                </c:pt>
                <c:pt idx="27">
                  <c:v>12.16481872294373</c:v>
                </c:pt>
                <c:pt idx="28">
                  <c:v>10.168568722943732</c:v>
                </c:pt>
                <c:pt idx="29">
                  <c:v>10.613568722943732</c:v>
                </c:pt>
                <c:pt idx="30">
                  <c:v>12.251068722943733</c:v>
                </c:pt>
                <c:pt idx="31">
                  <c:v>13.233568722943733</c:v>
                </c:pt>
                <c:pt idx="32">
                  <c:v>8.721068722943734</c:v>
                </c:pt>
                <c:pt idx="33">
                  <c:v>9.7935687229437356</c:v>
                </c:pt>
                <c:pt idx="34">
                  <c:v>5.841068722943735</c:v>
                </c:pt>
                <c:pt idx="35">
                  <c:v>3.6944020562770685</c:v>
                </c:pt>
                <c:pt idx="36">
                  <c:v>5.339402056277069</c:v>
                </c:pt>
                <c:pt idx="37">
                  <c:v>5.7484020562770688</c:v>
                </c:pt>
                <c:pt idx="38">
                  <c:v>6.1041163419913547</c:v>
                </c:pt>
                <c:pt idx="39">
                  <c:v>9.0966163419913553</c:v>
                </c:pt>
                <c:pt idx="40">
                  <c:v>4.1891163419913546</c:v>
                </c:pt>
                <c:pt idx="41">
                  <c:v>8.4291163419913548</c:v>
                </c:pt>
                <c:pt idx="42">
                  <c:v>9.0957830086580227</c:v>
                </c:pt>
                <c:pt idx="43">
                  <c:v>6.6577830086580221</c:v>
                </c:pt>
                <c:pt idx="44" formatCode="0.0">
                  <c:v>6.6577830086580221</c:v>
                </c:pt>
                <c:pt idx="45">
                  <c:v>6.1297830086580216</c:v>
                </c:pt>
                <c:pt idx="46">
                  <c:v>2.7681163419913544</c:v>
                </c:pt>
                <c:pt idx="47">
                  <c:v>-0.40438365800864579</c:v>
                </c:pt>
                <c:pt idx="48">
                  <c:v>-1.4843836580086456</c:v>
                </c:pt>
                <c:pt idx="49">
                  <c:v>-3.6277169913419791</c:v>
                </c:pt>
                <c:pt idx="50">
                  <c:v>-4.9964669913419781</c:v>
                </c:pt>
                <c:pt idx="51">
                  <c:v>-5.5994669913419788</c:v>
                </c:pt>
                <c:pt idx="52">
                  <c:v>-5.2461336580086453</c:v>
                </c:pt>
                <c:pt idx="53">
                  <c:v>-5.1881336580086455</c:v>
                </c:pt>
                <c:pt idx="54">
                  <c:v>-5.4181336580086459</c:v>
                </c:pt>
                <c:pt idx="55">
                  <c:v>-0.47513365800864521</c:v>
                </c:pt>
                <c:pt idx="56">
                  <c:v>-1.6101336580086452</c:v>
                </c:pt>
              </c:numCache>
            </c:numRef>
          </c:val>
        </c:ser>
        <c:marker val="1"/>
        <c:axId val="163424128"/>
        <c:axId val="163425664"/>
      </c:lineChart>
      <c:catAx>
        <c:axId val="163424128"/>
        <c:scaling>
          <c:orientation val="minMax"/>
        </c:scaling>
        <c:axPos val="b"/>
        <c:tickLblPos val="nextTo"/>
        <c:crossAx val="163425664"/>
        <c:crosses val="autoZero"/>
        <c:auto val="1"/>
        <c:lblAlgn val="ctr"/>
        <c:lblOffset val="100"/>
      </c:catAx>
      <c:valAx>
        <c:axId val="163425664"/>
        <c:scaling>
          <c:orientation val="minMax"/>
        </c:scaling>
        <c:axPos val="l"/>
        <c:majorGridlines/>
        <c:numFmt formatCode="General" sourceLinked="1"/>
        <c:tickLblPos val="nextTo"/>
        <c:crossAx val="163424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tx>
            <c:strRef>
              <c:f>TODO!$CF$2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TODO!$CF$3:$CF$59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3.03</c:v>
                </c:pt>
                <c:pt idx="2">
                  <c:v>-0.88000000000000034</c:v>
                </c:pt>
                <c:pt idx="3">
                  <c:v>-0.72000000000000031</c:v>
                </c:pt>
                <c:pt idx="4">
                  <c:v>6.7999999999999989</c:v>
                </c:pt>
                <c:pt idx="5">
                  <c:v>6.7999999999999989</c:v>
                </c:pt>
                <c:pt idx="6">
                  <c:v>5.9599999999999991</c:v>
                </c:pt>
                <c:pt idx="7">
                  <c:v>4.5599999999999987</c:v>
                </c:pt>
                <c:pt idx="8">
                  <c:v>0.15999999999999837</c:v>
                </c:pt>
                <c:pt idx="9">
                  <c:v>3.1299999999999986</c:v>
                </c:pt>
                <c:pt idx="10">
                  <c:v>-5.1100000000000012</c:v>
                </c:pt>
                <c:pt idx="11">
                  <c:v>-10.790000000000001</c:v>
                </c:pt>
                <c:pt idx="12">
                  <c:v>-3.6400000000000006</c:v>
                </c:pt>
                <c:pt idx="13">
                  <c:v>-2.5900000000000007</c:v>
                </c:pt>
                <c:pt idx="14">
                  <c:v>-10.720000000000002</c:v>
                </c:pt>
                <c:pt idx="15">
                  <c:v>-19.620000000000005</c:v>
                </c:pt>
                <c:pt idx="16">
                  <c:v>-22.680000000000003</c:v>
                </c:pt>
                <c:pt idx="17">
                  <c:v>-19.500000000000004</c:v>
                </c:pt>
                <c:pt idx="18">
                  <c:v>-14.850000000000003</c:v>
                </c:pt>
                <c:pt idx="19">
                  <c:v>-15.210000000000003</c:v>
                </c:pt>
                <c:pt idx="20">
                  <c:v>-24.790000000000003</c:v>
                </c:pt>
                <c:pt idx="21">
                  <c:v>-20.580000000000002</c:v>
                </c:pt>
                <c:pt idx="22">
                  <c:v>-20.010000000000002</c:v>
                </c:pt>
                <c:pt idx="23">
                  <c:v>-19.630000000000003</c:v>
                </c:pt>
                <c:pt idx="24">
                  <c:v>-15.240000000000002</c:v>
                </c:pt>
                <c:pt idx="25">
                  <c:v>-20.87</c:v>
                </c:pt>
                <c:pt idx="26">
                  <c:v>-13.020000000000001</c:v>
                </c:pt>
                <c:pt idx="27">
                  <c:v>-13.21</c:v>
                </c:pt>
                <c:pt idx="28">
                  <c:v>-11.73</c:v>
                </c:pt>
                <c:pt idx="29">
                  <c:v>-2.9500000000000011</c:v>
                </c:pt>
                <c:pt idx="30">
                  <c:v>-0.48000000000000087</c:v>
                </c:pt>
                <c:pt idx="31">
                  <c:v>0.8499999999999992</c:v>
                </c:pt>
                <c:pt idx="32">
                  <c:v>-3.2500000000000004</c:v>
                </c:pt>
                <c:pt idx="33">
                  <c:v>-3.3000000000000003</c:v>
                </c:pt>
                <c:pt idx="34">
                  <c:v>-6.26</c:v>
                </c:pt>
                <c:pt idx="35">
                  <c:v>-5.75</c:v>
                </c:pt>
                <c:pt idx="36">
                  <c:v>-3.2</c:v>
                </c:pt>
                <c:pt idx="37">
                  <c:v>-6.79</c:v>
                </c:pt>
                <c:pt idx="38">
                  <c:v>-8.57</c:v>
                </c:pt>
                <c:pt idx="39">
                  <c:v>-4.9800000000000004</c:v>
                </c:pt>
                <c:pt idx="40">
                  <c:v>-11.43</c:v>
                </c:pt>
                <c:pt idx="41">
                  <c:v>-13.42</c:v>
                </c:pt>
                <c:pt idx="42">
                  <c:v>-8.7100000000000009</c:v>
                </c:pt>
                <c:pt idx="43">
                  <c:v>-13.89</c:v>
                </c:pt>
                <c:pt idx="44">
                  <c:v>-13.89</c:v>
                </c:pt>
                <c:pt idx="45">
                  <c:v>-10.450000000000001</c:v>
                </c:pt>
                <c:pt idx="46">
                  <c:v>-15.23</c:v>
                </c:pt>
                <c:pt idx="47">
                  <c:v>-15.23</c:v>
                </c:pt>
                <c:pt idx="48">
                  <c:v>-20.46</c:v>
                </c:pt>
                <c:pt idx="49">
                  <c:v>-18.27</c:v>
                </c:pt>
                <c:pt idx="50">
                  <c:v>-25.84</c:v>
                </c:pt>
                <c:pt idx="51">
                  <c:v>-18.64</c:v>
                </c:pt>
                <c:pt idx="52">
                  <c:v>-16.22</c:v>
                </c:pt>
                <c:pt idx="53">
                  <c:v>-17.009999999999998</c:v>
                </c:pt>
                <c:pt idx="54">
                  <c:v>-14.409999999999998</c:v>
                </c:pt>
                <c:pt idx="55">
                  <c:v>-20.079999999999998</c:v>
                </c:pt>
                <c:pt idx="56">
                  <c:v>-17.25</c:v>
                </c:pt>
              </c:numCache>
            </c:numRef>
          </c:val>
        </c:ser>
        <c:ser>
          <c:idx val="1"/>
          <c:order val="1"/>
          <c:tx>
            <c:strRef>
              <c:f>TODO!$CG$2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TODO!$CG$3:$CG$59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4.5170833333333329</c:v>
                </c:pt>
                <c:pt idx="2">
                  <c:v>4.1695833333333328</c:v>
                </c:pt>
                <c:pt idx="3">
                  <c:v>3.6037499999999998</c:v>
                </c:pt>
                <c:pt idx="4">
                  <c:v>8.4501785714285731</c:v>
                </c:pt>
                <c:pt idx="5" formatCode="0.0">
                  <c:v>8.4501785714285731</c:v>
                </c:pt>
                <c:pt idx="6">
                  <c:v>5.0585119047619065</c:v>
                </c:pt>
                <c:pt idx="7">
                  <c:v>7.0868452380952398</c:v>
                </c:pt>
                <c:pt idx="8">
                  <c:v>6.0206785714285731</c:v>
                </c:pt>
                <c:pt idx="9">
                  <c:v>9.6380649350649374</c:v>
                </c:pt>
                <c:pt idx="10">
                  <c:v>8.1020649350649379</c:v>
                </c:pt>
                <c:pt idx="11">
                  <c:v>22.448314935064939</c:v>
                </c:pt>
                <c:pt idx="12">
                  <c:v>26.118314935064941</c:v>
                </c:pt>
                <c:pt idx="13">
                  <c:v>28.227814935064941</c:v>
                </c:pt>
                <c:pt idx="14">
                  <c:v>28.274481601731608</c:v>
                </c:pt>
                <c:pt idx="15">
                  <c:v>30.11998160173161</c:v>
                </c:pt>
                <c:pt idx="16">
                  <c:v>32.218939935064938</c:v>
                </c:pt>
                <c:pt idx="17">
                  <c:v>34.863939935064934</c:v>
                </c:pt>
                <c:pt idx="18">
                  <c:v>32.26193993506493</c:v>
                </c:pt>
                <c:pt idx="19">
                  <c:v>33.471939935064924</c:v>
                </c:pt>
                <c:pt idx="20">
                  <c:v>48.237564935064924</c:v>
                </c:pt>
                <c:pt idx="21">
                  <c:v>45.611064935064917</c:v>
                </c:pt>
                <c:pt idx="22">
                  <c:v>44.50939826839825</c:v>
                </c:pt>
                <c:pt idx="23">
                  <c:v>44.73839826839825</c:v>
                </c:pt>
                <c:pt idx="24">
                  <c:v>42.523231601731581</c:v>
                </c:pt>
                <c:pt idx="25">
                  <c:v>40.658231601731579</c:v>
                </c:pt>
                <c:pt idx="26">
                  <c:v>39.894064935064911</c:v>
                </c:pt>
                <c:pt idx="27">
                  <c:v>40.60506493506491</c:v>
                </c:pt>
                <c:pt idx="28">
                  <c:v>38.796731601731572</c:v>
                </c:pt>
                <c:pt idx="29">
                  <c:v>39.080064935064904</c:v>
                </c:pt>
                <c:pt idx="30">
                  <c:v>41.952564935064899</c:v>
                </c:pt>
                <c:pt idx="31">
                  <c:v>43.600064935064893</c:v>
                </c:pt>
                <c:pt idx="32">
                  <c:v>39.08756493506489</c:v>
                </c:pt>
                <c:pt idx="33">
                  <c:v>40.185064935064887</c:v>
                </c:pt>
                <c:pt idx="34">
                  <c:v>35.495064935064882</c:v>
                </c:pt>
                <c:pt idx="35">
                  <c:v>33.603398268398209</c:v>
                </c:pt>
                <c:pt idx="36">
                  <c:v>35.534648268398207</c:v>
                </c:pt>
                <c:pt idx="37">
                  <c:v>34.148648268398205</c:v>
                </c:pt>
                <c:pt idx="38">
                  <c:v>33.614362554112489</c:v>
                </c:pt>
                <c:pt idx="39">
                  <c:v>38.401862554112483</c:v>
                </c:pt>
                <c:pt idx="40">
                  <c:v>33.494362554112477</c:v>
                </c:pt>
                <c:pt idx="41">
                  <c:v>39.506862554112473</c:v>
                </c:pt>
                <c:pt idx="42">
                  <c:v>39.572695887445803</c:v>
                </c:pt>
                <c:pt idx="43">
                  <c:v>34.544695887445798</c:v>
                </c:pt>
                <c:pt idx="44" formatCode="0.0">
                  <c:v>34.544695887445798</c:v>
                </c:pt>
                <c:pt idx="45">
                  <c:v>32.296695887445793</c:v>
                </c:pt>
                <c:pt idx="46">
                  <c:v>27.465029220779126</c:v>
                </c:pt>
                <c:pt idx="47">
                  <c:v>24.292529220779127</c:v>
                </c:pt>
                <c:pt idx="48">
                  <c:v>24.622529220779128</c:v>
                </c:pt>
                <c:pt idx="49">
                  <c:v>23.592529220779131</c:v>
                </c:pt>
                <c:pt idx="50">
                  <c:v>23.152529220779133</c:v>
                </c:pt>
                <c:pt idx="51">
                  <c:v>20.213529220779133</c:v>
                </c:pt>
                <c:pt idx="52">
                  <c:v>19.373529220779133</c:v>
                </c:pt>
                <c:pt idx="53">
                  <c:v>18.735529220779135</c:v>
                </c:pt>
                <c:pt idx="54">
                  <c:v>18.273029220779136</c:v>
                </c:pt>
                <c:pt idx="55">
                  <c:v>23.732029220779136</c:v>
                </c:pt>
                <c:pt idx="56">
                  <c:v>22.787029220779136</c:v>
                </c:pt>
              </c:numCache>
            </c:numRef>
          </c:val>
        </c:ser>
        <c:ser>
          <c:idx val="2"/>
          <c:order val="2"/>
          <c:tx>
            <c:strRef>
              <c:f>TODO!$CH$2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TODO!$CH$3:$CH$59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3.6437499999999998</c:v>
                </c:pt>
                <c:pt idx="2">
                  <c:v>3.5587499999999999</c:v>
                </c:pt>
                <c:pt idx="3">
                  <c:v>6.9595833333333337</c:v>
                </c:pt>
                <c:pt idx="4">
                  <c:v>6.6160119047619057</c:v>
                </c:pt>
                <c:pt idx="5" formatCode="0.0">
                  <c:v>6.6160119047619057</c:v>
                </c:pt>
                <c:pt idx="6">
                  <c:v>5.1210119047619056</c:v>
                </c:pt>
                <c:pt idx="7">
                  <c:v>5.3541937229437231</c:v>
                </c:pt>
                <c:pt idx="8">
                  <c:v>4.7931937229437231</c:v>
                </c:pt>
                <c:pt idx="9">
                  <c:v>6.012284632034631</c:v>
                </c:pt>
                <c:pt idx="10">
                  <c:v>5.1231937229437223</c:v>
                </c:pt>
                <c:pt idx="11">
                  <c:v>9.5169437229437222</c:v>
                </c:pt>
                <c:pt idx="12">
                  <c:v>9.6119437229437228</c:v>
                </c:pt>
                <c:pt idx="13">
                  <c:v>9.0709437229437242</c:v>
                </c:pt>
                <c:pt idx="14">
                  <c:v>9.9109437229437241</c:v>
                </c:pt>
                <c:pt idx="15">
                  <c:v>11.398943722943725</c:v>
                </c:pt>
                <c:pt idx="16">
                  <c:v>13.233318722943725</c:v>
                </c:pt>
                <c:pt idx="17">
                  <c:v>14.288318722943725</c:v>
                </c:pt>
                <c:pt idx="18">
                  <c:v>12.847318722943726</c:v>
                </c:pt>
                <c:pt idx="19">
                  <c:v>12.859193722943726</c:v>
                </c:pt>
                <c:pt idx="20">
                  <c:v>15.567318722943726</c:v>
                </c:pt>
                <c:pt idx="21">
                  <c:v>14.727318722943727</c:v>
                </c:pt>
                <c:pt idx="22">
                  <c:v>13.983985389610394</c:v>
                </c:pt>
                <c:pt idx="23">
                  <c:v>14.022985389610396</c:v>
                </c:pt>
                <c:pt idx="24">
                  <c:v>11.772985389610396</c:v>
                </c:pt>
                <c:pt idx="25">
                  <c:v>12.165485389610396</c:v>
                </c:pt>
                <c:pt idx="26">
                  <c:v>11.358818722943729</c:v>
                </c:pt>
                <c:pt idx="27">
                  <c:v>12.16481872294373</c:v>
                </c:pt>
                <c:pt idx="28">
                  <c:v>10.168568722943732</c:v>
                </c:pt>
                <c:pt idx="29">
                  <c:v>10.613568722943732</c:v>
                </c:pt>
                <c:pt idx="30">
                  <c:v>12.251068722943733</c:v>
                </c:pt>
                <c:pt idx="31">
                  <c:v>13.233568722943733</c:v>
                </c:pt>
                <c:pt idx="32">
                  <c:v>8.721068722943734</c:v>
                </c:pt>
                <c:pt idx="33">
                  <c:v>9.7935687229437356</c:v>
                </c:pt>
                <c:pt idx="34">
                  <c:v>5.841068722943735</c:v>
                </c:pt>
                <c:pt idx="35">
                  <c:v>3.6944020562770681</c:v>
                </c:pt>
                <c:pt idx="36">
                  <c:v>5.3394020562770681</c:v>
                </c:pt>
                <c:pt idx="37">
                  <c:v>5.7484020562770679</c:v>
                </c:pt>
                <c:pt idx="38">
                  <c:v>6.1041163419913529</c:v>
                </c:pt>
                <c:pt idx="39">
                  <c:v>9.0966163419913535</c:v>
                </c:pt>
                <c:pt idx="40">
                  <c:v>4.1891163419913529</c:v>
                </c:pt>
                <c:pt idx="41">
                  <c:v>8.4291163419913531</c:v>
                </c:pt>
                <c:pt idx="42">
                  <c:v>9.0957830086580209</c:v>
                </c:pt>
                <c:pt idx="43">
                  <c:v>6.6577830086580203</c:v>
                </c:pt>
                <c:pt idx="44" formatCode="0.0">
                  <c:v>6.6577830086580203</c:v>
                </c:pt>
                <c:pt idx="45">
                  <c:v>6.1297830086580198</c:v>
                </c:pt>
                <c:pt idx="46">
                  <c:v>2.768116341991353</c:v>
                </c:pt>
                <c:pt idx="47">
                  <c:v>-0.40438365800864712</c:v>
                </c:pt>
                <c:pt idx="48">
                  <c:v>-1.4843836580086469</c:v>
                </c:pt>
                <c:pt idx="49">
                  <c:v>-3.6277169913419804</c:v>
                </c:pt>
                <c:pt idx="50">
                  <c:v>-4.9964669913419799</c:v>
                </c:pt>
                <c:pt idx="51">
                  <c:v>-5.5994669913419797</c:v>
                </c:pt>
                <c:pt idx="52">
                  <c:v>-5.2461336580086462</c:v>
                </c:pt>
                <c:pt idx="53">
                  <c:v>-5.1881336580086463</c:v>
                </c:pt>
                <c:pt idx="54">
                  <c:v>-5.4181336580086468</c:v>
                </c:pt>
                <c:pt idx="55">
                  <c:v>-0.4751336580086461</c:v>
                </c:pt>
                <c:pt idx="56">
                  <c:v>-1.6101336580086461</c:v>
                </c:pt>
              </c:numCache>
            </c:numRef>
          </c:val>
        </c:ser>
        <c:ser>
          <c:idx val="3"/>
          <c:order val="3"/>
          <c:tx>
            <c:strRef>
              <c:f>TODO!$CI$2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TODO!$CI$3:$CI$59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4.5170833333333329</c:v>
                </c:pt>
                <c:pt idx="2">
                  <c:v>4.1695833333333328</c:v>
                </c:pt>
                <c:pt idx="3">
                  <c:v>3.6037499999999998</c:v>
                </c:pt>
                <c:pt idx="4">
                  <c:v>8.4501785714285731</c:v>
                </c:pt>
                <c:pt idx="5" formatCode="0.0">
                  <c:v>8.4501785714285731</c:v>
                </c:pt>
                <c:pt idx="6">
                  <c:v>5.0585119047619065</c:v>
                </c:pt>
                <c:pt idx="7">
                  <c:v>7.0868452380952398</c:v>
                </c:pt>
                <c:pt idx="8">
                  <c:v>6.0206785714285731</c:v>
                </c:pt>
                <c:pt idx="9">
                  <c:v>9.6380649350649374</c:v>
                </c:pt>
                <c:pt idx="10">
                  <c:v>8.1020649350649379</c:v>
                </c:pt>
                <c:pt idx="11">
                  <c:v>22.448314935064939</c:v>
                </c:pt>
                <c:pt idx="12">
                  <c:v>22.543314935064938</c:v>
                </c:pt>
                <c:pt idx="13">
                  <c:v>24.652814935064939</c:v>
                </c:pt>
                <c:pt idx="14">
                  <c:v>24.699481601731605</c:v>
                </c:pt>
                <c:pt idx="15">
                  <c:v>26.544981601731607</c:v>
                </c:pt>
                <c:pt idx="16">
                  <c:v>28.643939935064939</c:v>
                </c:pt>
                <c:pt idx="17">
                  <c:v>29.698939935064939</c:v>
                </c:pt>
                <c:pt idx="18">
                  <c:v>27.096939935064938</c:v>
                </c:pt>
                <c:pt idx="19">
                  <c:v>28.306939935064939</c:v>
                </c:pt>
                <c:pt idx="20">
                  <c:v>43.072564935064939</c:v>
                </c:pt>
                <c:pt idx="21">
                  <c:v>40.446064935064939</c:v>
                </c:pt>
                <c:pt idx="22">
                  <c:v>39.344398268398272</c:v>
                </c:pt>
                <c:pt idx="23">
                  <c:v>39.383398268398267</c:v>
                </c:pt>
                <c:pt idx="24">
                  <c:v>37.168231601731598</c:v>
                </c:pt>
                <c:pt idx="25">
                  <c:v>35.303231601731596</c:v>
                </c:pt>
                <c:pt idx="26">
                  <c:v>34.539064935064928</c:v>
                </c:pt>
                <c:pt idx="27">
                  <c:v>35.345064935064926</c:v>
                </c:pt>
                <c:pt idx="28">
                  <c:v>33.536731601731589</c:v>
                </c:pt>
                <c:pt idx="29">
                  <c:v>33.82006493506492</c:v>
                </c:pt>
                <c:pt idx="30">
                  <c:v>35.457564935064916</c:v>
                </c:pt>
                <c:pt idx="31">
                  <c:v>36.44006493506491</c:v>
                </c:pt>
                <c:pt idx="32">
                  <c:v>31.927564935064911</c:v>
                </c:pt>
                <c:pt idx="33">
                  <c:v>33.000064935064906</c:v>
                </c:pt>
                <c:pt idx="34">
                  <c:v>28.310064935064904</c:v>
                </c:pt>
                <c:pt idx="35">
                  <c:v>26.16339826839824</c:v>
                </c:pt>
                <c:pt idx="36">
                  <c:v>28.094648268398242</c:v>
                </c:pt>
                <c:pt idx="37">
                  <c:v>28.503648268398241</c:v>
                </c:pt>
                <c:pt idx="38">
                  <c:v>28.859362554112526</c:v>
                </c:pt>
                <c:pt idx="39">
                  <c:v>31.851862554112525</c:v>
                </c:pt>
                <c:pt idx="40">
                  <c:v>26.944362554112526</c:v>
                </c:pt>
                <c:pt idx="41">
                  <c:v>32.956862554112526</c:v>
                </c:pt>
                <c:pt idx="42">
                  <c:v>33.022695887445856</c:v>
                </c:pt>
                <c:pt idx="43">
                  <c:v>30.584695887445857</c:v>
                </c:pt>
                <c:pt idx="44" formatCode="0.0">
                  <c:v>30.584695887445857</c:v>
                </c:pt>
                <c:pt idx="45">
                  <c:v>30.056695887445859</c:v>
                </c:pt>
                <c:pt idx="46">
                  <c:v>25.225029220779192</c:v>
                </c:pt>
                <c:pt idx="47">
                  <c:v>22.052529220779192</c:v>
                </c:pt>
                <c:pt idx="48">
                  <c:v>22.382529220779194</c:v>
                </c:pt>
                <c:pt idx="49">
                  <c:v>21.352529220779193</c:v>
                </c:pt>
                <c:pt idx="50">
                  <c:v>20.912529220779195</c:v>
                </c:pt>
                <c:pt idx="51">
                  <c:v>17.973529220779195</c:v>
                </c:pt>
                <c:pt idx="52">
                  <c:v>17.133529220779195</c:v>
                </c:pt>
                <c:pt idx="53">
                  <c:v>16.495529220779197</c:v>
                </c:pt>
                <c:pt idx="54">
                  <c:v>16.033029220779198</c:v>
                </c:pt>
                <c:pt idx="55">
                  <c:v>21.492029220779198</c:v>
                </c:pt>
                <c:pt idx="56">
                  <c:v>20.547029220779198</c:v>
                </c:pt>
              </c:numCache>
            </c:numRef>
          </c:val>
        </c:ser>
        <c:ser>
          <c:idx val="4"/>
          <c:order val="4"/>
          <c:tx>
            <c:strRef>
              <c:f>TODO!$CJ$2</c:f>
              <c:strCache>
                <c:ptCount val="1"/>
                <c:pt idx="0">
                  <c:v>resTPySL 100,-3,5</c:v>
                </c:pt>
              </c:strCache>
            </c:strRef>
          </c:tx>
          <c:marker>
            <c:symbol val="none"/>
          </c:marker>
          <c:val>
            <c:numRef>
              <c:f>TODO!$CJ$3:$CJ$59</c:f>
              <c:numCache>
                <c:formatCode>0.00</c:formatCode>
                <c:ptCount val="57"/>
                <c:pt idx="0" formatCode="0">
                  <c:v>0</c:v>
                </c:pt>
                <c:pt idx="1">
                  <c:v>1.0608333333333333</c:v>
                </c:pt>
                <c:pt idx="2">
                  <c:v>0.71583333333333332</c:v>
                </c:pt>
                <c:pt idx="3">
                  <c:v>0.5774999999999999</c:v>
                </c:pt>
                <c:pt idx="4">
                  <c:v>2.9453571428571426</c:v>
                </c:pt>
                <c:pt idx="5" formatCode="0.0">
                  <c:v>2.9453571428571426</c:v>
                </c:pt>
                <c:pt idx="6">
                  <c:v>0.51702380952380911</c:v>
                </c:pt>
                <c:pt idx="7">
                  <c:v>-1.4757034632034636</c:v>
                </c:pt>
                <c:pt idx="8">
                  <c:v>-2.1132034632034635</c:v>
                </c:pt>
                <c:pt idx="9">
                  <c:v>-0.21445346320346365</c:v>
                </c:pt>
                <c:pt idx="10">
                  <c:v>-0.26745346320346386</c:v>
                </c:pt>
                <c:pt idx="11">
                  <c:v>14.636296536796536</c:v>
                </c:pt>
                <c:pt idx="12">
                  <c:v>17.534421536796536</c:v>
                </c:pt>
                <c:pt idx="13">
                  <c:v>15.206921536796537</c:v>
                </c:pt>
                <c:pt idx="14">
                  <c:v>16.040254870129871</c:v>
                </c:pt>
                <c:pt idx="15">
                  <c:v>20.379004870129872</c:v>
                </c:pt>
                <c:pt idx="16">
                  <c:v>21.297338203463205</c:v>
                </c:pt>
                <c:pt idx="17">
                  <c:v>23.516953588078589</c:v>
                </c:pt>
                <c:pt idx="18">
                  <c:v>24.201953588078592</c:v>
                </c:pt>
                <c:pt idx="19">
                  <c:v>24.928203588078592</c:v>
                </c:pt>
                <c:pt idx="20">
                  <c:v>41.548203588078593</c:v>
                </c:pt>
                <c:pt idx="21">
                  <c:v>41.246203588078586</c:v>
                </c:pt>
                <c:pt idx="22">
                  <c:v>39.900370254745248</c:v>
                </c:pt>
                <c:pt idx="23">
                  <c:v>39.773370254745245</c:v>
                </c:pt>
                <c:pt idx="24">
                  <c:v>38.411703588078574</c:v>
                </c:pt>
                <c:pt idx="25">
                  <c:v>36.26670358807857</c:v>
                </c:pt>
                <c:pt idx="26">
                  <c:v>36.475036921411899</c:v>
                </c:pt>
                <c:pt idx="27">
                  <c:v>36.9930369214119</c:v>
                </c:pt>
                <c:pt idx="28">
                  <c:v>37.188453588078566</c:v>
                </c:pt>
                <c:pt idx="29">
                  <c:v>39.143453588078565</c:v>
                </c:pt>
                <c:pt idx="30">
                  <c:v>42.01595358807856</c:v>
                </c:pt>
                <c:pt idx="31">
                  <c:v>44.183453588078557</c:v>
                </c:pt>
                <c:pt idx="32">
                  <c:v>41.675953588078556</c:v>
                </c:pt>
                <c:pt idx="33">
                  <c:v>39.725953588078553</c:v>
                </c:pt>
                <c:pt idx="34">
                  <c:v>36.025953588078551</c:v>
                </c:pt>
                <c:pt idx="35">
                  <c:v>35.204286921411878</c:v>
                </c:pt>
                <c:pt idx="36">
                  <c:v>34.395536921411875</c:v>
                </c:pt>
                <c:pt idx="37">
                  <c:v>33.28453692141187</c:v>
                </c:pt>
                <c:pt idx="38">
                  <c:v>32.491679778554726</c:v>
                </c:pt>
                <c:pt idx="39">
                  <c:v>37.27917977855472</c:v>
                </c:pt>
                <c:pt idx="40">
                  <c:v>34.816679778554715</c:v>
                </c:pt>
                <c:pt idx="41">
                  <c:v>40.18917977855471</c:v>
                </c:pt>
                <c:pt idx="42">
                  <c:v>42.662513111888039</c:v>
                </c:pt>
                <c:pt idx="43">
                  <c:v>40.712513111888036</c:v>
                </c:pt>
                <c:pt idx="44" formatCode="0.0">
                  <c:v>40.712513111888036</c:v>
                </c:pt>
                <c:pt idx="45">
                  <c:v>39.699513111888031</c:v>
                </c:pt>
                <c:pt idx="46">
                  <c:v>35.999513111888028</c:v>
                </c:pt>
                <c:pt idx="47">
                  <c:v>32.299513111888025</c:v>
                </c:pt>
                <c:pt idx="48">
                  <c:v>35.784513111888025</c:v>
                </c:pt>
                <c:pt idx="49">
                  <c:v>34.92617977855469</c:v>
                </c:pt>
                <c:pt idx="50">
                  <c:v>38.618679778554686</c:v>
                </c:pt>
                <c:pt idx="51">
                  <c:v>40.449679778554682</c:v>
                </c:pt>
                <c:pt idx="52">
                  <c:v>39.374679778554679</c:v>
                </c:pt>
                <c:pt idx="53">
                  <c:v>38.455679778554675</c:v>
                </c:pt>
                <c:pt idx="54">
                  <c:v>38.586679778554675</c:v>
                </c:pt>
                <c:pt idx="55">
                  <c:v>43.840679778554673</c:v>
                </c:pt>
                <c:pt idx="56">
                  <c:v>41.658179778554668</c:v>
                </c:pt>
              </c:numCache>
            </c:numRef>
          </c:val>
        </c:ser>
        <c:ser>
          <c:idx val="5"/>
          <c:order val="5"/>
          <c:tx>
            <c:strRef>
              <c:f>TODO!$CK$2</c:f>
              <c:strCache>
                <c:ptCount val="1"/>
                <c:pt idx="0">
                  <c:v>resTPySL 14,-2,5</c:v>
                </c:pt>
              </c:strCache>
            </c:strRef>
          </c:tx>
          <c:marker>
            <c:symbol val="none"/>
          </c:marker>
          <c:val>
            <c:numRef>
              <c:f>TODO!$CK$3:$CK$59</c:f>
              <c:numCache>
                <c:formatCode>0.00</c:formatCode>
                <c:ptCount val="57"/>
                <c:pt idx="0" formatCode="0">
                  <c:v>0</c:v>
                </c:pt>
                <c:pt idx="1">
                  <c:v>1.4004166666666666</c:v>
                </c:pt>
                <c:pt idx="2">
                  <c:v>1.5554166666666667</c:v>
                </c:pt>
                <c:pt idx="3">
                  <c:v>1.6054166666666667</c:v>
                </c:pt>
                <c:pt idx="4">
                  <c:v>2.4504166666666665</c:v>
                </c:pt>
                <c:pt idx="5" formatCode="0.0">
                  <c:v>2.4504166666666665</c:v>
                </c:pt>
                <c:pt idx="6">
                  <c:v>0.85541666666666649</c:v>
                </c:pt>
                <c:pt idx="7">
                  <c:v>-0.49867424242424258</c:v>
                </c:pt>
                <c:pt idx="8">
                  <c:v>-1.2401742424242426</c:v>
                </c:pt>
                <c:pt idx="9">
                  <c:v>1.8373257575757573</c:v>
                </c:pt>
                <c:pt idx="10">
                  <c:v>2.3253257575757571</c:v>
                </c:pt>
                <c:pt idx="11">
                  <c:v>8.4940757575757573</c:v>
                </c:pt>
                <c:pt idx="12">
                  <c:v>10.452825757575757</c:v>
                </c:pt>
                <c:pt idx="13">
                  <c:v>8.8818257575757578</c:v>
                </c:pt>
                <c:pt idx="14">
                  <c:v>11.681825757575758</c:v>
                </c:pt>
                <c:pt idx="15">
                  <c:v>15.169325757575759</c:v>
                </c:pt>
                <c:pt idx="16">
                  <c:v>17.96932575757576</c:v>
                </c:pt>
                <c:pt idx="17">
                  <c:v>19.442018065268069</c:v>
                </c:pt>
                <c:pt idx="18">
                  <c:v>19.674018065268069</c:v>
                </c:pt>
                <c:pt idx="19">
                  <c:v>20.800268065268067</c:v>
                </c:pt>
                <c:pt idx="20">
                  <c:v>26.350268065268068</c:v>
                </c:pt>
                <c:pt idx="21">
                  <c:v>25.978268065268068</c:v>
                </c:pt>
                <c:pt idx="22">
                  <c:v>23.278268065268069</c:v>
                </c:pt>
                <c:pt idx="23">
                  <c:v>22.893268065268071</c:v>
                </c:pt>
                <c:pt idx="24">
                  <c:v>22.418268065268073</c:v>
                </c:pt>
                <c:pt idx="25">
                  <c:v>20.773268065268073</c:v>
                </c:pt>
                <c:pt idx="26">
                  <c:v>21.648268065268073</c:v>
                </c:pt>
                <c:pt idx="27">
                  <c:v>22.366268065268073</c:v>
                </c:pt>
                <c:pt idx="28">
                  <c:v>22.063351398601409</c:v>
                </c:pt>
                <c:pt idx="29">
                  <c:v>24.518351398601411</c:v>
                </c:pt>
                <c:pt idx="30">
                  <c:v>23.068351398601411</c:v>
                </c:pt>
                <c:pt idx="31">
                  <c:v>25.485851398601412</c:v>
                </c:pt>
                <c:pt idx="32">
                  <c:v>23.728351398601411</c:v>
                </c:pt>
                <c:pt idx="33">
                  <c:v>22.278351398601412</c:v>
                </c:pt>
                <c:pt idx="34">
                  <c:v>19.578351398601413</c:v>
                </c:pt>
                <c:pt idx="35">
                  <c:v>19.09001806526808</c:v>
                </c:pt>
                <c:pt idx="36">
                  <c:v>17.27751806526808</c:v>
                </c:pt>
                <c:pt idx="37">
                  <c:v>16.566518065268081</c:v>
                </c:pt>
                <c:pt idx="38">
                  <c:v>15.500803779553795</c:v>
                </c:pt>
                <c:pt idx="39">
                  <c:v>19.979553779553797</c:v>
                </c:pt>
                <c:pt idx="40">
                  <c:v>17.904553779553797</c:v>
                </c:pt>
                <c:pt idx="41">
                  <c:v>22.507053779553797</c:v>
                </c:pt>
                <c:pt idx="42">
                  <c:v>22.305387112887132</c:v>
                </c:pt>
                <c:pt idx="43">
                  <c:v>20.855387112887133</c:v>
                </c:pt>
                <c:pt idx="44" formatCode="0.0">
                  <c:v>20.855387112887133</c:v>
                </c:pt>
                <c:pt idx="45">
                  <c:v>20.242387112887133</c:v>
                </c:pt>
                <c:pt idx="46">
                  <c:v>17.542387112887134</c:v>
                </c:pt>
                <c:pt idx="47">
                  <c:v>14.842387112887135</c:v>
                </c:pt>
                <c:pt idx="48">
                  <c:v>20.392387112887135</c:v>
                </c:pt>
                <c:pt idx="49">
                  <c:v>19.867387112887137</c:v>
                </c:pt>
                <c:pt idx="50">
                  <c:v>24.194887112887137</c:v>
                </c:pt>
                <c:pt idx="51">
                  <c:v>24.082887112887139</c:v>
                </c:pt>
                <c:pt idx="52">
                  <c:v>23.841220446220472</c:v>
                </c:pt>
                <c:pt idx="53">
                  <c:v>23.090220446220474</c:v>
                </c:pt>
                <c:pt idx="54">
                  <c:v>23.409220446220473</c:v>
                </c:pt>
                <c:pt idx="55">
                  <c:v>27.351220446220474</c:v>
                </c:pt>
                <c:pt idx="56">
                  <c:v>25.918720446220473</c:v>
                </c:pt>
              </c:numCache>
            </c:numRef>
          </c:val>
        </c:ser>
        <c:ser>
          <c:idx val="6"/>
          <c:order val="6"/>
          <c:tx>
            <c:strRef>
              <c:f>TODO!$CL$2</c:f>
              <c:strCache>
                <c:ptCount val="1"/>
                <c:pt idx="0">
                  <c:v>res (2)</c:v>
                </c:pt>
              </c:strCache>
            </c:strRef>
          </c:tx>
          <c:marker>
            <c:symbol val="none"/>
          </c:marker>
          <c:val>
            <c:numRef>
              <c:f>TODO!$CL$3:$CL$59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4.6257142857142854</c:v>
                </c:pt>
                <c:pt idx="2">
                  <c:v>2.2637142857142853</c:v>
                </c:pt>
                <c:pt idx="3">
                  <c:v>8.3508571428571443</c:v>
                </c:pt>
                <c:pt idx="4">
                  <c:v>13.539607142857145</c:v>
                </c:pt>
                <c:pt idx="5" formatCode="0.0">
                  <c:v>13.539607142857145</c:v>
                </c:pt>
                <c:pt idx="6">
                  <c:v>10.977107142857147</c:v>
                </c:pt>
                <c:pt idx="7">
                  <c:v>12.257821428571432</c:v>
                </c:pt>
                <c:pt idx="8">
                  <c:v>13.871667582417587</c:v>
                </c:pt>
                <c:pt idx="9">
                  <c:v>14.36700091575092</c:v>
                </c:pt>
                <c:pt idx="10">
                  <c:v>10.129500915750921</c:v>
                </c:pt>
                <c:pt idx="11">
                  <c:v>13.871500915750921</c:v>
                </c:pt>
                <c:pt idx="12">
                  <c:v>21.411500915750921</c:v>
                </c:pt>
                <c:pt idx="13">
                  <c:v>21.45059182484183</c:v>
                </c:pt>
                <c:pt idx="14">
                  <c:v>20.518091824841829</c:v>
                </c:pt>
                <c:pt idx="15">
                  <c:v>21.204758491508496</c:v>
                </c:pt>
                <c:pt idx="16">
                  <c:v>22.572940309690313</c:v>
                </c:pt>
                <c:pt idx="17">
                  <c:v>28.062940309690315</c:v>
                </c:pt>
                <c:pt idx="18">
                  <c:v>28.082940309690315</c:v>
                </c:pt>
                <c:pt idx="19">
                  <c:v>28.045440309690317</c:v>
                </c:pt>
                <c:pt idx="20">
                  <c:v>25.564329198579205</c:v>
                </c:pt>
                <c:pt idx="21">
                  <c:v>26.254329198579207</c:v>
                </c:pt>
                <c:pt idx="22">
                  <c:v>25.530043484293493</c:v>
                </c:pt>
                <c:pt idx="23">
                  <c:v>26.188043484293495</c:v>
                </c:pt>
                <c:pt idx="24">
                  <c:v>24.150770757020769</c:v>
                </c:pt>
                <c:pt idx="25">
                  <c:v>21.52077075702077</c:v>
                </c:pt>
                <c:pt idx="26">
                  <c:v>23.128548534798551</c:v>
                </c:pt>
                <c:pt idx="27">
                  <c:v>24.750548534798551</c:v>
                </c:pt>
                <c:pt idx="28">
                  <c:v>22.286262820512839</c:v>
                </c:pt>
                <c:pt idx="29">
                  <c:v>21.10426282051284</c:v>
                </c:pt>
                <c:pt idx="30">
                  <c:v>27.04926282051284</c:v>
                </c:pt>
                <c:pt idx="31">
                  <c:v>30.544262820512841</c:v>
                </c:pt>
                <c:pt idx="32">
                  <c:v>26.031762820512842</c:v>
                </c:pt>
                <c:pt idx="33">
                  <c:v>28.426762820512842</c:v>
                </c:pt>
                <c:pt idx="34">
                  <c:v>24.210096153846177</c:v>
                </c:pt>
                <c:pt idx="35">
                  <c:v>20.626762820512845</c:v>
                </c:pt>
                <c:pt idx="36">
                  <c:v>23.736762820512848</c:v>
                </c:pt>
                <c:pt idx="37">
                  <c:v>21.164762820512848</c:v>
                </c:pt>
                <c:pt idx="38">
                  <c:v>20.29619139194142</c:v>
                </c:pt>
                <c:pt idx="39">
                  <c:v>30.071191391941422</c:v>
                </c:pt>
                <c:pt idx="40">
                  <c:v>25.163691391941423</c:v>
                </c:pt>
                <c:pt idx="41">
                  <c:v>30.220358058608092</c:v>
                </c:pt>
                <c:pt idx="42">
                  <c:v>32.002358058608088</c:v>
                </c:pt>
                <c:pt idx="43">
                  <c:v>22.14635805860809</c:v>
                </c:pt>
                <c:pt idx="44" formatCode="0.0">
                  <c:v>22.14635805860809</c:v>
                </c:pt>
                <c:pt idx="45">
                  <c:v>17.850358058608091</c:v>
                </c:pt>
                <c:pt idx="46">
                  <c:v>12.900358058608091</c:v>
                </c:pt>
                <c:pt idx="47">
                  <c:v>9.7278580586080921</c:v>
                </c:pt>
                <c:pt idx="48">
                  <c:v>6.6111913919414258</c:v>
                </c:pt>
                <c:pt idx="49">
                  <c:v>4.5911913919414262</c:v>
                </c:pt>
                <c:pt idx="50">
                  <c:v>0.3095247252747601</c:v>
                </c:pt>
                <c:pt idx="51">
                  <c:v>4.2378580586080936</c:v>
                </c:pt>
                <c:pt idx="52">
                  <c:v>6.0778580586080935</c:v>
                </c:pt>
                <c:pt idx="53">
                  <c:v>5.7811913919414266</c:v>
                </c:pt>
                <c:pt idx="54">
                  <c:v>5.836746947496982</c:v>
                </c:pt>
                <c:pt idx="55">
                  <c:v>13.482996947496984</c:v>
                </c:pt>
                <c:pt idx="56">
                  <c:v>12.979663614163652</c:v>
                </c:pt>
              </c:numCache>
            </c:numRef>
          </c:val>
        </c:ser>
        <c:ser>
          <c:idx val="7"/>
          <c:order val="7"/>
          <c:tx>
            <c:strRef>
              <c:f>TODO!$CM$2</c:f>
              <c:strCache>
                <c:ptCount val="1"/>
                <c:pt idx="0">
                  <c:v>resIndex (2)</c:v>
                </c:pt>
              </c:strCache>
            </c:strRef>
          </c:tx>
          <c:marker>
            <c:symbol val="none"/>
          </c:marker>
          <c:val>
            <c:numRef>
              <c:f>TODO!$CM$3:$CM$59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3.6437499999999998</c:v>
                </c:pt>
                <c:pt idx="2">
                  <c:v>3.5587499999999999</c:v>
                </c:pt>
                <c:pt idx="3">
                  <c:v>6.9595833333333337</c:v>
                </c:pt>
                <c:pt idx="4">
                  <c:v>6.6160119047619048</c:v>
                </c:pt>
                <c:pt idx="5" formatCode="0.0">
                  <c:v>6.6160119047619048</c:v>
                </c:pt>
                <c:pt idx="6">
                  <c:v>5.1210119047619047</c:v>
                </c:pt>
                <c:pt idx="7">
                  <c:v>5.3541937229437222</c:v>
                </c:pt>
                <c:pt idx="8">
                  <c:v>4.7931937229437223</c:v>
                </c:pt>
                <c:pt idx="9">
                  <c:v>6.012284632034631</c:v>
                </c:pt>
                <c:pt idx="10">
                  <c:v>5.1231937229437223</c:v>
                </c:pt>
                <c:pt idx="11">
                  <c:v>9.5169437229437222</c:v>
                </c:pt>
                <c:pt idx="12">
                  <c:v>9.6119437229437228</c:v>
                </c:pt>
                <c:pt idx="13">
                  <c:v>9.0709437229437242</c:v>
                </c:pt>
                <c:pt idx="14">
                  <c:v>9.9109437229437241</c:v>
                </c:pt>
                <c:pt idx="15">
                  <c:v>11.398943722943725</c:v>
                </c:pt>
                <c:pt idx="16">
                  <c:v>13.233318722943725</c:v>
                </c:pt>
                <c:pt idx="17">
                  <c:v>14.288318722943725</c:v>
                </c:pt>
                <c:pt idx="18">
                  <c:v>12.847318722943726</c:v>
                </c:pt>
                <c:pt idx="19">
                  <c:v>12.859193722943726</c:v>
                </c:pt>
                <c:pt idx="20">
                  <c:v>15.567318722943726</c:v>
                </c:pt>
                <c:pt idx="21">
                  <c:v>14.727318722943727</c:v>
                </c:pt>
                <c:pt idx="22">
                  <c:v>13.983985389610394</c:v>
                </c:pt>
                <c:pt idx="23">
                  <c:v>14.022985389610396</c:v>
                </c:pt>
                <c:pt idx="24">
                  <c:v>11.772985389610396</c:v>
                </c:pt>
                <c:pt idx="25">
                  <c:v>12.165485389610396</c:v>
                </c:pt>
                <c:pt idx="26">
                  <c:v>11.358818722943729</c:v>
                </c:pt>
                <c:pt idx="27">
                  <c:v>12.16481872294373</c:v>
                </c:pt>
                <c:pt idx="28">
                  <c:v>10.168568722943732</c:v>
                </c:pt>
                <c:pt idx="29">
                  <c:v>10.613568722943732</c:v>
                </c:pt>
                <c:pt idx="30">
                  <c:v>12.251068722943733</c:v>
                </c:pt>
                <c:pt idx="31">
                  <c:v>13.233568722943733</c:v>
                </c:pt>
                <c:pt idx="32">
                  <c:v>8.721068722943734</c:v>
                </c:pt>
                <c:pt idx="33">
                  <c:v>9.7935687229437356</c:v>
                </c:pt>
                <c:pt idx="34">
                  <c:v>5.841068722943735</c:v>
                </c:pt>
                <c:pt idx="35">
                  <c:v>3.6944020562770685</c:v>
                </c:pt>
                <c:pt idx="36">
                  <c:v>5.339402056277069</c:v>
                </c:pt>
                <c:pt idx="37">
                  <c:v>5.7484020562770688</c:v>
                </c:pt>
                <c:pt idx="38">
                  <c:v>6.1041163419913547</c:v>
                </c:pt>
                <c:pt idx="39">
                  <c:v>9.0966163419913553</c:v>
                </c:pt>
                <c:pt idx="40">
                  <c:v>4.1891163419913546</c:v>
                </c:pt>
                <c:pt idx="41">
                  <c:v>8.4291163419913548</c:v>
                </c:pt>
                <c:pt idx="42">
                  <c:v>9.0957830086580227</c:v>
                </c:pt>
                <c:pt idx="43">
                  <c:v>6.6577830086580221</c:v>
                </c:pt>
                <c:pt idx="44" formatCode="0.0">
                  <c:v>6.6577830086580221</c:v>
                </c:pt>
                <c:pt idx="45">
                  <c:v>6.1297830086580216</c:v>
                </c:pt>
                <c:pt idx="46">
                  <c:v>2.7681163419913544</c:v>
                </c:pt>
                <c:pt idx="47">
                  <c:v>-0.40438365800864579</c:v>
                </c:pt>
                <c:pt idx="48">
                  <c:v>-1.4843836580086456</c:v>
                </c:pt>
                <c:pt idx="49">
                  <c:v>-3.6277169913419791</c:v>
                </c:pt>
                <c:pt idx="50">
                  <c:v>-4.9964669913419781</c:v>
                </c:pt>
                <c:pt idx="51">
                  <c:v>-5.5994669913419788</c:v>
                </c:pt>
                <c:pt idx="52">
                  <c:v>-5.2461336580086453</c:v>
                </c:pt>
                <c:pt idx="53">
                  <c:v>-5.1881336580086455</c:v>
                </c:pt>
                <c:pt idx="54">
                  <c:v>-5.4181336580086459</c:v>
                </c:pt>
                <c:pt idx="55">
                  <c:v>-0.47513365800864521</c:v>
                </c:pt>
                <c:pt idx="56">
                  <c:v>-1.6101336580086452</c:v>
                </c:pt>
              </c:numCache>
            </c:numRef>
          </c:val>
        </c:ser>
        <c:ser>
          <c:idx val="8"/>
          <c:order val="8"/>
          <c:tx>
            <c:strRef>
              <c:f>TODO!$CN$2</c:f>
              <c:strCache>
                <c:ptCount val="1"/>
                <c:pt idx="0">
                  <c:v>resTPySL 100,-3,5 (2)</c:v>
                </c:pt>
              </c:strCache>
            </c:strRef>
          </c:tx>
          <c:marker>
            <c:symbol val="none"/>
          </c:marker>
          <c:val>
            <c:numRef>
              <c:f>TODO!$CN$3:$CN$59</c:f>
              <c:numCache>
                <c:formatCode>0.00</c:formatCode>
                <c:ptCount val="57"/>
                <c:pt idx="0" formatCode="0">
                  <c:v>0</c:v>
                </c:pt>
                <c:pt idx="1">
                  <c:v>1.407142857142857</c:v>
                </c:pt>
                <c:pt idx="2">
                  <c:v>-0.95085714285714285</c:v>
                </c:pt>
                <c:pt idx="3">
                  <c:v>1.4548571428571426</c:v>
                </c:pt>
                <c:pt idx="4">
                  <c:v>2.3061071428571425</c:v>
                </c:pt>
                <c:pt idx="5" formatCode="0.0">
                  <c:v>2.3061071428571425</c:v>
                </c:pt>
                <c:pt idx="6">
                  <c:v>0.51360714285714248</c:v>
                </c:pt>
                <c:pt idx="7">
                  <c:v>-0.50353571428571464</c:v>
                </c:pt>
                <c:pt idx="8">
                  <c:v>0.50800274725274686</c:v>
                </c:pt>
                <c:pt idx="9">
                  <c:v>-0.20599725274725317</c:v>
                </c:pt>
                <c:pt idx="10">
                  <c:v>-1.6266222527472531</c:v>
                </c:pt>
                <c:pt idx="11">
                  <c:v>3.0073777472527463</c:v>
                </c:pt>
                <c:pt idx="12">
                  <c:v>9.0036277472527466</c:v>
                </c:pt>
                <c:pt idx="13">
                  <c:v>7.7990822927072925</c:v>
                </c:pt>
                <c:pt idx="14">
                  <c:v>7.4990822927072918</c:v>
                </c:pt>
                <c:pt idx="15">
                  <c:v>10.944637848262849</c:v>
                </c:pt>
                <c:pt idx="16">
                  <c:v>9.7637287573537588</c:v>
                </c:pt>
                <c:pt idx="17">
                  <c:v>14.402959526584528</c:v>
                </c:pt>
                <c:pt idx="18">
                  <c:v>15.707245240870243</c:v>
                </c:pt>
                <c:pt idx="19">
                  <c:v>15.024745240870244</c:v>
                </c:pt>
                <c:pt idx="20">
                  <c:v>15.840300796425801</c:v>
                </c:pt>
                <c:pt idx="21">
                  <c:v>16.994586510711514</c:v>
                </c:pt>
                <c:pt idx="22">
                  <c:v>15.851729367854372</c:v>
                </c:pt>
                <c:pt idx="23">
                  <c:v>15.797729367854373</c:v>
                </c:pt>
                <c:pt idx="24">
                  <c:v>14.475911186036193</c:v>
                </c:pt>
                <c:pt idx="25">
                  <c:v>11.397911186036193</c:v>
                </c:pt>
                <c:pt idx="26">
                  <c:v>12.909022297147304</c:v>
                </c:pt>
                <c:pt idx="27">
                  <c:v>14.145022297147305</c:v>
                </c:pt>
                <c:pt idx="28">
                  <c:v>13.970736582861591</c:v>
                </c:pt>
                <c:pt idx="29">
                  <c:v>14.794736582861592</c:v>
                </c:pt>
                <c:pt idx="30">
                  <c:v>20.739736582861592</c:v>
                </c:pt>
                <c:pt idx="31">
                  <c:v>25.274736582861593</c:v>
                </c:pt>
                <c:pt idx="32">
                  <c:v>22.767236582861592</c:v>
                </c:pt>
                <c:pt idx="33">
                  <c:v>19.067236582861593</c:v>
                </c:pt>
                <c:pt idx="34">
                  <c:v>15.367236582861594</c:v>
                </c:pt>
                <c:pt idx="35">
                  <c:v>13.92390324952826</c:v>
                </c:pt>
                <c:pt idx="36">
                  <c:v>13.320569916194927</c:v>
                </c:pt>
                <c:pt idx="37">
                  <c:v>11.298569916194928</c:v>
                </c:pt>
                <c:pt idx="38">
                  <c:v>9.9128556304806441</c:v>
                </c:pt>
                <c:pt idx="39">
                  <c:v>19.687855630480644</c:v>
                </c:pt>
                <c:pt idx="40">
                  <c:v>17.225355630480646</c:v>
                </c:pt>
                <c:pt idx="41">
                  <c:v>21.428688963813979</c:v>
                </c:pt>
                <c:pt idx="42">
                  <c:v>25.136688963813981</c:v>
                </c:pt>
                <c:pt idx="43">
                  <c:v>21.436688963813982</c:v>
                </c:pt>
                <c:pt idx="44" formatCode="0.0">
                  <c:v>21.436688963813982</c:v>
                </c:pt>
                <c:pt idx="45">
                  <c:v>19.610688963813981</c:v>
                </c:pt>
                <c:pt idx="46">
                  <c:v>15.910688963813982</c:v>
                </c:pt>
                <c:pt idx="47">
                  <c:v>12.210688963813983</c:v>
                </c:pt>
                <c:pt idx="48">
                  <c:v>13.300688963813984</c:v>
                </c:pt>
                <c:pt idx="49">
                  <c:v>11.538188963813985</c:v>
                </c:pt>
                <c:pt idx="50">
                  <c:v>12.766522297147318</c:v>
                </c:pt>
                <c:pt idx="51">
                  <c:v>18.284855630480653</c:v>
                </c:pt>
                <c:pt idx="52">
                  <c:v>18.522355630480654</c:v>
                </c:pt>
                <c:pt idx="53">
                  <c:v>19.457355630480656</c:v>
                </c:pt>
                <c:pt idx="54">
                  <c:v>19.89957785270288</c:v>
                </c:pt>
                <c:pt idx="55">
                  <c:v>27.392077852702879</c:v>
                </c:pt>
                <c:pt idx="56">
                  <c:v>25.715411186036214</c:v>
                </c:pt>
              </c:numCache>
            </c:numRef>
          </c:val>
        </c:ser>
        <c:ser>
          <c:idx val="9"/>
          <c:order val="9"/>
          <c:tx>
            <c:strRef>
              <c:f>TODO!$CO$2</c:f>
              <c:strCache>
                <c:ptCount val="1"/>
                <c:pt idx="0">
                  <c:v>resTPySL 14,-2,5 (2)</c:v>
                </c:pt>
              </c:strCache>
            </c:strRef>
          </c:tx>
          <c:marker>
            <c:symbol val="none"/>
          </c:marker>
          <c:val>
            <c:numRef>
              <c:f>TODO!$CO$3:$CO$59</c:f>
              <c:numCache>
                <c:formatCode>0.00</c:formatCode>
                <c:ptCount val="57"/>
                <c:pt idx="0" formatCode="0">
                  <c:v>0</c:v>
                </c:pt>
                <c:pt idx="1">
                  <c:v>1.7</c:v>
                </c:pt>
                <c:pt idx="2">
                  <c:v>0.14199999999999985</c:v>
                </c:pt>
                <c:pt idx="3">
                  <c:v>2.1562857142857141</c:v>
                </c:pt>
                <c:pt idx="4">
                  <c:v>0.34253571428571411</c:v>
                </c:pt>
                <c:pt idx="5" formatCode="0.0">
                  <c:v>0.34253571428571411</c:v>
                </c:pt>
                <c:pt idx="6">
                  <c:v>-0.69996428571428593</c:v>
                </c:pt>
                <c:pt idx="7">
                  <c:v>-1.2849642857142858</c:v>
                </c:pt>
                <c:pt idx="8">
                  <c:v>-0.97188736263736275</c:v>
                </c:pt>
                <c:pt idx="9">
                  <c:v>-0.59055402930402945</c:v>
                </c:pt>
                <c:pt idx="10">
                  <c:v>-1.2980540293040292</c:v>
                </c:pt>
                <c:pt idx="11">
                  <c:v>0.29194597069597056</c:v>
                </c:pt>
                <c:pt idx="12">
                  <c:v>4.4094459706959706</c:v>
                </c:pt>
                <c:pt idx="13">
                  <c:v>3.7621732434232431</c:v>
                </c:pt>
                <c:pt idx="14">
                  <c:v>5.1871732434232429</c:v>
                </c:pt>
                <c:pt idx="15">
                  <c:v>7.9871732434232419</c:v>
                </c:pt>
                <c:pt idx="16">
                  <c:v>8.2871732434232435</c:v>
                </c:pt>
                <c:pt idx="17">
                  <c:v>11.43255785880786</c:v>
                </c:pt>
                <c:pt idx="18">
                  <c:v>12.921129287379289</c:v>
                </c:pt>
                <c:pt idx="19">
                  <c:v>12.771962620712623</c:v>
                </c:pt>
                <c:pt idx="20">
                  <c:v>11.905295954045958</c:v>
                </c:pt>
                <c:pt idx="21">
                  <c:v>12.531010239760244</c:v>
                </c:pt>
                <c:pt idx="22">
                  <c:v>9.8310102397602446</c:v>
                </c:pt>
                <c:pt idx="23">
                  <c:v>9.2610102397602461</c:v>
                </c:pt>
                <c:pt idx="24">
                  <c:v>8.8337375124875201</c:v>
                </c:pt>
                <c:pt idx="25">
                  <c:v>6.5557375124875197</c:v>
                </c:pt>
                <c:pt idx="26">
                  <c:v>8.6224041791541879</c:v>
                </c:pt>
                <c:pt idx="27">
                  <c:v>10.258404179154189</c:v>
                </c:pt>
                <c:pt idx="28">
                  <c:v>9.764118464868476</c:v>
                </c:pt>
                <c:pt idx="29">
                  <c:v>11.188118464868477</c:v>
                </c:pt>
                <c:pt idx="30">
                  <c:v>8.488118464868478</c:v>
                </c:pt>
                <c:pt idx="31">
                  <c:v>13.523118464868478</c:v>
                </c:pt>
                <c:pt idx="32">
                  <c:v>11.765618464868478</c:v>
                </c:pt>
                <c:pt idx="33">
                  <c:v>9.0656184648684786</c:v>
                </c:pt>
                <c:pt idx="34">
                  <c:v>6.3656184648684784</c:v>
                </c:pt>
                <c:pt idx="35">
                  <c:v>5.5889517982018111</c:v>
                </c:pt>
                <c:pt idx="36">
                  <c:v>3.4806184648684777</c:v>
                </c:pt>
                <c:pt idx="37">
                  <c:v>2.2586184648684773</c:v>
                </c:pt>
                <c:pt idx="38">
                  <c:v>0.32718989343990573</c:v>
                </c:pt>
                <c:pt idx="39">
                  <c:v>9.4846898934399064</c:v>
                </c:pt>
                <c:pt idx="40">
                  <c:v>7.4096898934399062</c:v>
                </c:pt>
                <c:pt idx="41">
                  <c:v>10.253023226773241</c:v>
                </c:pt>
                <c:pt idx="42">
                  <c:v>10.551023226773241</c:v>
                </c:pt>
                <c:pt idx="43">
                  <c:v>7.8510232267732407</c:v>
                </c:pt>
                <c:pt idx="44" formatCode="0.0">
                  <c:v>7.8510232267732407</c:v>
                </c:pt>
                <c:pt idx="45">
                  <c:v>6.8250232267732409</c:v>
                </c:pt>
                <c:pt idx="46">
                  <c:v>4.1250232267732407</c:v>
                </c:pt>
                <c:pt idx="47">
                  <c:v>1.4250232267732408</c:v>
                </c:pt>
                <c:pt idx="48">
                  <c:v>4.2250232267732404</c:v>
                </c:pt>
                <c:pt idx="49">
                  <c:v>2.9625232267732402</c:v>
                </c:pt>
                <c:pt idx="50">
                  <c:v>4.9475232267732396</c:v>
                </c:pt>
                <c:pt idx="51">
                  <c:v>6.5608565601065729</c:v>
                </c:pt>
                <c:pt idx="52">
                  <c:v>7.5483565601065727</c:v>
                </c:pt>
                <c:pt idx="53">
                  <c:v>8.0966898934399065</c:v>
                </c:pt>
                <c:pt idx="54">
                  <c:v>8.6644676712176842</c:v>
                </c:pt>
                <c:pt idx="55">
                  <c:v>14.266967671217685</c:v>
                </c:pt>
                <c:pt idx="56">
                  <c:v>13.256967671217685</c:v>
                </c:pt>
              </c:numCache>
            </c:numRef>
          </c:val>
        </c:ser>
        <c:marker val="1"/>
        <c:axId val="163501952"/>
        <c:axId val="163503488"/>
      </c:lineChart>
      <c:catAx>
        <c:axId val="163501952"/>
        <c:scaling>
          <c:orientation val="minMax"/>
        </c:scaling>
        <c:axPos val="b"/>
        <c:tickLblPos val="nextTo"/>
        <c:crossAx val="163503488"/>
        <c:crosses val="autoZero"/>
        <c:auto val="1"/>
        <c:lblAlgn val="ctr"/>
        <c:lblOffset val="100"/>
      </c:catAx>
      <c:valAx>
        <c:axId val="163503488"/>
        <c:scaling>
          <c:orientation val="minMax"/>
        </c:scaling>
        <c:axPos val="l"/>
        <c:majorGridlines/>
        <c:numFmt formatCode="General" sourceLinked="1"/>
        <c:tickLblPos val="nextTo"/>
        <c:crossAx val="163501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ALZA solo</a:t>
            </a:r>
          </a:p>
        </c:rich>
      </c:tx>
      <c:layout>
        <c:manualLayout>
          <c:xMode val="edge"/>
          <c:yMode val="edge"/>
          <c:x val="0.82104505969012043"/>
          <c:y val="5.8287779272900096E-2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strRef>
              <c:f>'TODO quitando when IBEX=a,b'!$BC$2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'TODO quitando when IBEX=a,b'!$BC$3:$BC$59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3.03</c:v>
                </c:pt>
                <c:pt idx="2">
                  <c:v>-0.88000000000000034</c:v>
                </c:pt>
                <c:pt idx="3">
                  <c:v>-0.72000000000000031</c:v>
                </c:pt>
                <c:pt idx="4">
                  <c:v>6.7999999999999989</c:v>
                </c:pt>
                <c:pt idx="5">
                  <c:v>6.7999999999999989</c:v>
                </c:pt>
                <c:pt idx="6">
                  <c:v>5.9599999999999991</c:v>
                </c:pt>
                <c:pt idx="7">
                  <c:v>4.5599999999999987</c:v>
                </c:pt>
                <c:pt idx="8">
                  <c:v>0.15999999999999837</c:v>
                </c:pt>
                <c:pt idx="9">
                  <c:v>3.1299999999999986</c:v>
                </c:pt>
                <c:pt idx="10">
                  <c:v>-5.1100000000000012</c:v>
                </c:pt>
                <c:pt idx="11">
                  <c:v>-10.790000000000001</c:v>
                </c:pt>
                <c:pt idx="12">
                  <c:v>-3.6400000000000006</c:v>
                </c:pt>
                <c:pt idx="13">
                  <c:v>-2.5900000000000007</c:v>
                </c:pt>
                <c:pt idx="14">
                  <c:v>-10.720000000000002</c:v>
                </c:pt>
                <c:pt idx="15">
                  <c:v>-19.620000000000005</c:v>
                </c:pt>
                <c:pt idx="16">
                  <c:v>-22.680000000000003</c:v>
                </c:pt>
                <c:pt idx="17">
                  <c:v>-19.500000000000004</c:v>
                </c:pt>
                <c:pt idx="18">
                  <c:v>-14.850000000000003</c:v>
                </c:pt>
                <c:pt idx="19">
                  <c:v>-15.210000000000003</c:v>
                </c:pt>
                <c:pt idx="20">
                  <c:v>-24.790000000000003</c:v>
                </c:pt>
                <c:pt idx="21">
                  <c:v>-20.580000000000002</c:v>
                </c:pt>
                <c:pt idx="22">
                  <c:v>-20.010000000000002</c:v>
                </c:pt>
                <c:pt idx="23">
                  <c:v>-19.630000000000003</c:v>
                </c:pt>
                <c:pt idx="24">
                  <c:v>-15.240000000000002</c:v>
                </c:pt>
                <c:pt idx="25">
                  <c:v>-20.87</c:v>
                </c:pt>
                <c:pt idx="26">
                  <c:v>-13.020000000000001</c:v>
                </c:pt>
                <c:pt idx="27">
                  <c:v>-13.21</c:v>
                </c:pt>
                <c:pt idx="28">
                  <c:v>-11.73</c:v>
                </c:pt>
                <c:pt idx="29">
                  <c:v>-2.9500000000000011</c:v>
                </c:pt>
                <c:pt idx="30">
                  <c:v>-0.48000000000000087</c:v>
                </c:pt>
                <c:pt idx="31">
                  <c:v>0.8499999999999992</c:v>
                </c:pt>
                <c:pt idx="32">
                  <c:v>-3.2500000000000004</c:v>
                </c:pt>
                <c:pt idx="33">
                  <c:v>-3.3000000000000003</c:v>
                </c:pt>
                <c:pt idx="34">
                  <c:v>-6.26</c:v>
                </c:pt>
                <c:pt idx="35">
                  <c:v>-5.75</c:v>
                </c:pt>
                <c:pt idx="36">
                  <c:v>-3.2</c:v>
                </c:pt>
                <c:pt idx="37">
                  <c:v>-6.79</c:v>
                </c:pt>
                <c:pt idx="38">
                  <c:v>-8.57</c:v>
                </c:pt>
                <c:pt idx="39">
                  <c:v>-4.9800000000000004</c:v>
                </c:pt>
                <c:pt idx="40">
                  <c:v>-11.43</c:v>
                </c:pt>
                <c:pt idx="41">
                  <c:v>-13.42</c:v>
                </c:pt>
                <c:pt idx="42">
                  <c:v>-8.7100000000000009</c:v>
                </c:pt>
                <c:pt idx="43">
                  <c:v>-13.89</c:v>
                </c:pt>
                <c:pt idx="44">
                  <c:v>-13.89</c:v>
                </c:pt>
                <c:pt idx="45">
                  <c:v>-10.450000000000001</c:v>
                </c:pt>
                <c:pt idx="46">
                  <c:v>-15.23</c:v>
                </c:pt>
                <c:pt idx="47">
                  <c:v>-15.23</c:v>
                </c:pt>
                <c:pt idx="48">
                  <c:v>-20.46</c:v>
                </c:pt>
                <c:pt idx="49">
                  <c:v>-18.27</c:v>
                </c:pt>
                <c:pt idx="50">
                  <c:v>-25.84</c:v>
                </c:pt>
                <c:pt idx="51">
                  <c:v>-18.64</c:v>
                </c:pt>
                <c:pt idx="52">
                  <c:v>-16.22</c:v>
                </c:pt>
                <c:pt idx="53">
                  <c:v>-17.009999999999998</c:v>
                </c:pt>
                <c:pt idx="54">
                  <c:v>-14.409999999999998</c:v>
                </c:pt>
                <c:pt idx="55">
                  <c:v>-20.079999999999998</c:v>
                </c:pt>
                <c:pt idx="56">
                  <c:v>-17.25</c:v>
                </c:pt>
              </c:numCache>
            </c:numRef>
          </c:val>
        </c:ser>
        <c:ser>
          <c:idx val="1"/>
          <c:order val="1"/>
          <c:tx>
            <c:strRef>
              <c:f>'TODO quitando when IBEX=a,b'!$BD$2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'TODO quitando when IBEX=a,b'!$BD$3:$BD$59</c:f>
              <c:numCache>
                <c:formatCode>0.0</c:formatCode>
                <c:ptCount val="57"/>
                <c:pt idx="0" formatCode="0">
                  <c:v>0</c:v>
                </c:pt>
                <c:pt idx="1">
                  <c:v>5.4775</c:v>
                </c:pt>
                <c:pt idx="2">
                  <c:v>1.9725000000000001</c:v>
                </c:pt>
                <c:pt idx="3">
                  <c:v>10.920833333333334</c:v>
                </c:pt>
                <c:pt idx="4">
                  <c:v>10.920833333333334</c:v>
                </c:pt>
                <c:pt idx="5">
                  <c:v>10.920833333333334</c:v>
                </c:pt>
                <c:pt idx="6">
                  <c:v>10.920833333333334</c:v>
                </c:pt>
                <c:pt idx="7">
                  <c:v>10.920833333333334</c:v>
                </c:pt>
                <c:pt idx="8">
                  <c:v>5.0775000000000006</c:v>
                </c:pt>
                <c:pt idx="9">
                  <c:v>15.585000000000001</c:v>
                </c:pt>
                <c:pt idx="10">
                  <c:v>15.585000000000001</c:v>
                </c:pt>
                <c:pt idx="11">
                  <c:v>12.457500000000001</c:v>
                </c:pt>
                <c:pt idx="12">
                  <c:v>20.197500000000002</c:v>
                </c:pt>
                <c:pt idx="13">
                  <c:v>19.976500000000001</c:v>
                </c:pt>
                <c:pt idx="14">
                  <c:v>16.3065</c:v>
                </c:pt>
                <c:pt idx="15">
                  <c:v>7.9225000000000012</c:v>
                </c:pt>
                <c:pt idx="16">
                  <c:v>8.6137500000000014</c:v>
                </c:pt>
                <c:pt idx="17">
                  <c:v>8.6137500000000014</c:v>
                </c:pt>
                <c:pt idx="18">
                  <c:v>12.329750000000001</c:v>
                </c:pt>
                <c:pt idx="19">
                  <c:v>9.9972500000000011</c:v>
                </c:pt>
                <c:pt idx="20">
                  <c:v>2.7885000000000018</c:v>
                </c:pt>
                <c:pt idx="21">
                  <c:v>8.1005000000000003</c:v>
                </c:pt>
                <c:pt idx="22">
                  <c:v>7.7271666666666672</c:v>
                </c:pt>
                <c:pt idx="23">
                  <c:v>8.5851666666666677</c:v>
                </c:pt>
                <c:pt idx="24">
                  <c:v>8.5851666666666677</c:v>
                </c:pt>
                <c:pt idx="25">
                  <c:v>5.6451666666666682</c:v>
                </c:pt>
                <c:pt idx="26">
                  <c:v>5.6451666666666682</c:v>
                </c:pt>
                <c:pt idx="27">
                  <c:v>7.4671666666666683</c:v>
                </c:pt>
                <c:pt idx="28">
                  <c:v>10.450500000000002</c:v>
                </c:pt>
                <c:pt idx="29">
                  <c:v>18.2605</c:v>
                </c:pt>
                <c:pt idx="30">
                  <c:v>24.4055</c:v>
                </c:pt>
                <c:pt idx="31">
                  <c:v>28.1005</c:v>
                </c:pt>
                <c:pt idx="32">
                  <c:v>18.755500000000001</c:v>
                </c:pt>
                <c:pt idx="33">
                  <c:v>18.755500000000001</c:v>
                </c:pt>
                <c:pt idx="34">
                  <c:v>18.755500000000001</c:v>
                </c:pt>
                <c:pt idx="35">
                  <c:v>15.372166666666669</c:v>
                </c:pt>
                <c:pt idx="36">
                  <c:v>15.372166666666669</c:v>
                </c:pt>
                <c:pt idx="37">
                  <c:v>15.372166666666669</c:v>
                </c:pt>
                <c:pt idx="38">
                  <c:v>14.703595238095239</c:v>
                </c:pt>
                <c:pt idx="39">
                  <c:v>24.678595238095241</c:v>
                </c:pt>
                <c:pt idx="40">
                  <c:v>24.678595238095241</c:v>
                </c:pt>
                <c:pt idx="41">
                  <c:v>28.02359523809524</c:v>
                </c:pt>
                <c:pt idx="42">
                  <c:v>28.02359523809524</c:v>
                </c:pt>
                <c:pt idx="43">
                  <c:v>28.02359523809524</c:v>
                </c:pt>
                <c:pt idx="44">
                  <c:v>28.02359523809524</c:v>
                </c:pt>
                <c:pt idx="45">
                  <c:v>28.02359523809524</c:v>
                </c:pt>
                <c:pt idx="46">
                  <c:v>22.800261904761907</c:v>
                </c:pt>
                <c:pt idx="47">
                  <c:v>18.135261904761908</c:v>
                </c:pt>
                <c:pt idx="48">
                  <c:v>18.135261904761908</c:v>
                </c:pt>
                <c:pt idx="49">
                  <c:v>18.135261904761908</c:v>
                </c:pt>
                <c:pt idx="50">
                  <c:v>6.3702619047619091</c:v>
                </c:pt>
                <c:pt idx="51">
                  <c:v>13.932261904761909</c:v>
                </c:pt>
                <c:pt idx="52">
                  <c:v>18.652261904761907</c:v>
                </c:pt>
                <c:pt idx="53">
                  <c:v>18.726261904761909</c:v>
                </c:pt>
                <c:pt idx="54">
                  <c:v>18.726261904761909</c:v>
                </c:pt>
                <c:pt idx="55">
                  <c:v>15.636261904761909</c:v>
                </c:pt>
                <c:pt idx="56">
                  <c:v>16.216261904761907</c:v>
                </c:pt>
              </c:numCache>
            </c:numRef>
          </c:val>
        </c:ser>
        <c:ser>
          <c:idx val="2"/>
          <c:order val="2"/>
          <c:tx>
            <c:strRef>
              <c:f>'TODO quitando when IBEX=a,b'!$BE$2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'TODO quitando when IBEX=a,b'!$BE$3:$BE$59</c:f>
              <c:numCache>
                <c:formatCode>0.0</c:formatCode>
                <c:ptCount val="57"/>
                <c:pt idx="0" formatCode="0">
                  <c:v>0</c:v>
                </c:pt>
                <c:pt idx="1">
                  <c:v>5.4775</c:v>
                </c:pt>
                <c:pt idx="2">
                  <c:v>1.9725000000000001</c:v>
                </c:pt>
                <c:pt idx="3">
                  <c:v>10.920833333333334</c:v>
                </c:pt>
                <c:pt idx="4">
                  <c:v>10.920833333333334</c:v>
                </c:pt>
                <c:pt idx="5">
                  <c:v>10.920833333333334</c:v>
                </c:pt>
                <c:pt idx="6">
                  <c:v>10.920833333333334</c:v>
                </c:pt>
                <c:pt idx="7">
                  <c:v>10.920833333333334</c:v>
                </c:pt>
                <c:pt idx="8">
                  <c:v>6.087833333333335</c:v>
                </c:pt>
                <c:pt idx="9">
                  <c:v>11.798742424242425</c:v>
                </c:pt>
                <c:pt idx="10">
                  <c:v>11.798742424242425</c:v>
                </c:pt>
                <c:pt idx="11">
                  <c:v>8.6712424242424255</c:v>
                </c:pt>
                <c:pt idx="12">
                  <c:v>16.411242424242424</c:v>
                </c:pt>
                <c:pt idx="13">
                  <c:v>16.190242424242424</c:v>
                </c:pt>
                <c:pt idx="14">
                  <c:v>12.520242424242424</c:v>
                </c:pt>
                <c:pt idx="15">
                  <c:v>4.1362424242424254</c:v>
                </c:pt>
                <c:pt idx="16">
                  <c:v>4.8274924242424255</c:v>
                </c:pt>
                <c:pt idx="17">
                  <c:v>4.8274924242424255</c:v>
                </c:pt>
                <c:pt idx="18">
                  <c:v>8.5434924242424248</c:v>
                </c:pt>
                <c:pt idx="19">
                  <c:v>6.2109924242424253</c:v>
                </c:pt>
                <c:pt idx="20">
                  <c:v>-0.99775757575757407</c:v>
                </c:pt>
                <c:pt idx="21">
                  <c:v>4.3142424242424253</c:v>
                </c:pt>
                <c:pt idx="22">
                  <c:v>3.9409090909090922</c:v>
                </c:pt>
                <c:pt idx="23">
                  <c:v>4.7989090909090928</c:v>
                </c:pt>
                <c:pt idx="24">
                  <c:v>4.7989090909090928</c:v>
                </c:pt>
                <c:pt idx="25">
                  <c:v>1.8589090909090928</c:v>
                </c:pt>
                <c:pt idx="26">
                  <c:v>1.8589090909090928</c:v>
                </c:pt>
                <c:pt idx="27">
                  <c:v>3.6809090909090925</c:v>
                </c:pt>
                <c:pt idx="28">
                  <c:v>6.2884090909090924</c:v>
                </c:pt>
                <c:pt idx="29">
                  <c:v>14.421742424242424</c:v>
                </c:pt>
                <c:pt idx="30">
                  <c:v>20.566742424242424</c:v>
                </c:pt>
                <c:pt idx="31">
                  <c:v>24.261742424242424</c:v>
                </c:pt>
                <c:pt idx="32">
                  <c:v>14.916742424242425</c:v>
                </c:pt>
                <c:pt idx="33">
                  <c:v>14.866742424242425</c:v>
                </c:pt>
                <c:pt idx="34">
                  <c:v>14.866742424242425</c:v>
                </c:pt>
                <c:pt idx="35">
                  <c:v>11.483409090909092</c:v>
                </c:pt>
                <c:pt idx="36">
                  <c:v>11.483409090909092</c:v>
                </c:pt>
                <c:pt idx="37">
                  <c:v>11.483409090909092</c:v>
                </c:pt>
                <c:pt idx="38">
                  <c:v>10.814837662337663</c:v>
                </c:pt>
                <c:pt idx="39">
                  <c:v>20.789837662337661</c:v>
                </c:pt>
                <c:pt idx="40">
                  <c:v>20.789837662337661</c:v>
                </c:pt>
                <c:pt idx="41">
                  <c:v>24.134837662337659</c:v>
                </c:pt>
                <c:pt idx="42">
                  <c:v>24.134837662337659</c:v>
                </c:pt>
                <c:pt idx="43">
                  <c:v>24.134837662337659</c:v>
                </c:pt>
                <c:pt idx="44">
                  <c:v>24.134837662337659</c:v>
                </c:pt>
                <c:pt idx="45">
                  <c:v>27.574837662337661</c:v>
                </c:pt>
                <c:pt idx="46">
                  <c:v>22.351504329004328</c:v>
                </c:pt>
                <c:pt idx="47">
                  <c:v>17.686504329004329</c:v>
                </c:pt>
                <c:pt idx="48">
                  <c:v>17.686504329004329</c:v>
                </c:pt>
                <c:pt idx="49">
                  <c:v>17.686504329004329</c:v>
                </c:pt>
                <c:pt idx="50">
                  <c:v>5.9215043290043301</c:v>
                </c:pt>
                <c:pt idx="51">
                  <c:v>13.483504329004329</c:v>
                </c:pt>
                <c:pt idx="52">
                  <c:v>18.203504329004328</c:v>
                </c:pt>
                <c:pt idx="53">
                  <c:v>18.27750432900433</c:v>
                </c:pt>
                <c:pt idx="54">
                  <c:v>18.27750432900433</c:v>
                </c:pt>
                <c:pt idx="55">
                  <c:v>14.15550432900433</c:v>
                </c:pt>
                <c:pt idx="56">
                  <c:v>14.73550432900433</c:v>
                </c:pt>
              </c:numCache>
            </c:numRef>
          </c:val>
        </c:ser>
        <c:ser>
          <c:idx val="3"/>
          <c:order val="3"/>
          <c:tx>
            <c:strRef>
              <c:f>'TODO quitando when IBEX=a,b'!$BF$2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'TODO quitando when IBEX=a,b'!$BF$3:$BF$59</c:f>
              <c:numCache>
                <c:formatCode>0.0</c:formatCode>
                <c:ptCount val="57"/>
                <c:pt idx="0" formatCode="0">
                  <c:v>0</c:v>
                </c:pt>
                <c:pt idx="1">
                  <c:v>5.4775</c:v>
                </c:pt>
                <c:pt idx="2">
                  <c:v>1.9725000000000001</c:v>
                </c:pt>
                <c:pt idx="3">
                  <c:v>10.920833333333334</c:v>
                </c:pt>
                <c:pt idx="4">
                  <c:v>10.920833333333334</c:v>
                </c:pt>
                <c:pt idx="5">
                  <c:v>10.920833333333334</c:v>
                </c:pt>
                <c:pt idx="6">
                  <c:v>10.920833333333334</c:v>
                </c:pt>
                <c:pt idx="7">
                  <c:v>10.920833333333334</c:v>
                </c:pt>
                <c:pt idx="8">
                  <c:v>5.0775000000000006</c:v>
                </c:pt>
                <c:pt idx="9">
                  <c:v>15.585000000000001</c:v>
                </c:pt>
                <c:pt idx="10">
                  <c:v>15.585000000000001</c:v>
                </c:pt>
                <c:pt idx="11">
                  <c:v>12.457500000000001</c:v>
                </c:pt>
                <c:pt idx="12">
                  <c:v>20.197500000000002</c:v>
                </c:pt>
                <c:pt idx="13">
                  <c:v>19.976500000000001</c:v>
                </c:pt>
                <c:pt idx="14">
                  <c:v>16.3065</c:v>
                </c:pt>
                <c:pt idx="15">
                  <c:v>7.9225000000000012</c:v>
                </c:pt>
                <c:pt idx="16">
                  <c:v>8.6137500000000014</c:v>
                </c:pt>
                <c:pt idx="17">
                  <c:v>8.6137500000000014</c:v>
                </c:pt>
                <c:pt idx="18">
                  <c:v>12.329750000000001</c:v>
                </c:pt>
                <c:pt idx="19">
                  <c:v>9.9972500000000011</c:v>
                </c:pt>
                <c:pt idx="20">
                  <c:v>2.7885000000000018</c:v>
                </c:pt>
                <c:pt idx="21">
                  <c:v>8.1005000000000003</c:v>
                </c:pt>
                <c:pt idx="22">
                  <c:v>7.7271666666666672</c:v>
                </c:pt>
                <c:pt idx="23">
                  <c:v>8.5851666666666677</c:v>
                </c:pt>
                <c:pt idx="24">
                  <c:v>8.5851666666666677</c:v>
                </c:pt>
                <c:pt idx="25">
                  <c:v>5.6451666666666682</c:v>
                </c:pt>
                <c:pt idx="26">
                  <c:v>5.6451666666666682</c:v>
                </c:pt>
                <c:pt idx="27">
                  <c:v>7.4671666666666683</c:v>
                </c:pt>
                <c:pt idx="28">
                  <c:v>10.450500000000002</c:v>
                </c:pt>
                <c:pt idx="29">
                  <c:v>18.2605</c:v>
                </c:pt>
                <c:pt idx="30">
                  <c:v>24.4055</c:v>
                </c:pt>
                <c:pt idx="31">
                  <c:v>28.1005</c:v>
                </c:pt>
                <c:pt idx="32">
                  <c:v>18.755500000000001</c:v>
                </c:pt>
                <c:pt idx="33">
                  <c:v>18.705500000000001</c:v>
                </c:pt>
                <c:pt idx="34">
                  <c:v>18.705500000000001</c:v>
                </c:pt>
                <c:pt idx="35">
                  <c:v>15.322166666666668</c:v>
                </c:pt>
                <c:pt idx="36">
                  <c:v>15.322166666666668</c:v>
                </c:pt>
                <c:pt idx="37">
                  <c:v>15.322166666666668</c:v>
                </c:pt>
                <c:pt idx="38">
                  <c:v>14.653595238095239</c:v>
                </c:pt>
                <c:pt idx="39">
                  <c:v>24.628595238095237</c:v>
                </c:pt>
                <c:pt idx="40">
                  <c:v>24.628595238095237</c:v>
                </c:pt>
                <c:pt idx="41">
                  <c:v>27.973595238095236</c:v>
                </c:pt>
                <c:pt idx="42">
                  <c:v>27.973595238095236</c:v>
                </c:pt>
                <c:pt idx="43">
                  <c:v>27.973595238095236</c:v>
                </c:pt>
                <c:pt idx="44">
                  <c:v>27.973595238095236</c:v>
                </c:pt>
                <c:pt idx="45">
                  <c:v>31.413595238095237</c:v>
                </c:pt>
                <c:pt idx="46">
                  <c:v>26.190261904761904</c:v>
                </c:pt>
                <c:pt idx="47">
                  <c:v>21.525261904761905</c:v>
                </c:pt>
                <c:pt idx="48">
                  <c:v>21.525261904761905</c:v>
                </c:pt>
                <c:pt idx="49">
                  <c:v>21.525261904761905</c:v>
                </c:pt>
                <c:pt idx="50">
                  <c:v>9.7602619047619061</c:v>
                </c:pt>
                <c:pt idx="51">
                  <c:v>17.322261904761906</c:v>
                </c:pt>
                <c:pt idx="52">
                  <c:v>22.042261904761904</c:v>
                </c:pt>
                <c:pt idx="53">
                  <c:v>22.116261904761906</c:v>
                </c:pt>
                <c:pt idx="54">
                  <c:v>22.116261904761906</c:v>
                </c:pt>
                <c:pt idx="55">
                  <c:v>19.026261904761906</c:v>
                </c:pt>
                <c:pt idx="56">
                  <c:v>19.606261904761904</c:v>
                </c:pt>
              </c:numCache>
            </c:numRef>
          </c:val>
        </c:ser>
        <c:ser>
          <c:idx val="4"/>
          <c:order val="4"/>
          <c:tx>
            <c:strRef>
              <c:f>'TODO quitando when IBEX=a,b'!$BG$2</c:f>
              <c:strCache>
                <c:ptCount val="1"/>
                <c:pt idx="0">
                  <c:v>resTPySL 100,-3,5</c:v>
                </c:pt>
              </c:strCache>
            </c:strRef>
          </c:tx>
          <c:marker>
            <c:symbol val="none"/>
          </c:marker>
          <c:val>
            <c:numRef>
              <c:f>'TODO quitando when IBEX=a,b'!$BG$3:$BG$59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3.6849999999999996</c:v>
                </c:pt>
                <c:pt idx="2">
                  <c:v>0.18499999999999961</c:v>
                </c:pt>
                <c:pt idx="3">
                  <c:v>3.8083333333333327</c:v>
                </c:pt>
                <c:pt idx="4">
                  <c:v>3.8083333333333327</c:v>
                </c:pt>
                <c:pt idx="5">
                  <c:v>3.8083333333333327</c:v>
                </c:pt>
                <c:pt idx="6">
                  <c:v>3.8083333333333327</c:v>
                </c:pt>
                <c:pt idx="7">
                  <c:v>3.8083333333333327</c:v>
                </c:pt>
                <c:pt idx="8">
                  <c:v>0.30833333333333268</c:v>
                </c:pt>
                <c:pt idx="9">
                  <c:v>8.0058333333333316</c:v>
                </c:pt>
                <c:pt idx="10">
                  <c:v>8.0058333333333316</c:v>
                </c:pt>
                <c:pt idx="11">
                  <c:v>5.9933333333333314</c:v>
                </c:pt>
                <c:pt idx="12">
                  <c:v>12.189583333333331</c:v>
                </c:pt>
                <c:pt idx="13">
                  <c:v>11.434583333333332</c:v>
                </c:pt>
                <c:pt idx="14">
                  <c:v>7.9345833333333324</c:v>
                </c:pt>
                <c:pt idx="15">
                  <c:v>4.4345833333333324</c:v>
                </c:pt>
                <c:pt idx="16">
                  <c:v>0.93458333333333243</c:v>
                </c:pt>
                <c:pt idx="17">
                  <c:v>0.93458333333333243</c:v>
                </c:pt>
                <c:pt idx="18">
                  <c:v>3.2645833333333321</c:v>
                </c:pt>
                <c:pt idx="19">
                  <c:v>-3.5416666666667762E-2</c:v>
                </c:pt>
                <c:pt idx="20">
                  <c:v>-3.5354166666666678</c:v>
                </c:pt>
                <c:pt idx="21">
                  <c:v>-0.23941666666666839</c:v>
                </c:pt>
                <c:pt idx="22">
                  <c:v>-1.1010833333333347</c:v>
                </c:pt>
                <c:pt idx="23">
                  <c:v>-0.95508333333333473</c:v>
                </c:pt>
                <c:pt idx="24">
                  <c:v>-0.95508333333333473</c:v>
                </c:pt>
                <c:pt idx="25">
                  <c:v>-4.4550833333333344</c:v>
                </c:pt>
                <c:pt idx="26">
                  <c:v>-4.4550833333333344</c:v>
                </c:pt>
                <c:pt idx="27">
                  <c:v>-3.0190833333333345</c:v>
                </c:pt>
                <c:pt idx="28">
                  <c:v>-3.5750000000001503E-2</c:v>
                </c:pt>
                <c:pt idx="29">
                  <c:v>7.7742499999999986</c:v>
                </c:pt>
                <c:pt idx="30">
                  <c:v>13.919249999999998</c:v>
                </c:pt>
                <c:pt idx="31">
                  <c:v>18.654249999999998</c:v>
                </c:pt>
                <c:pt idx="32">
                  <c:v>15.154249999999998</c:v>
                </c:pt>
                <c:pt idx="33">
                  <c:v>15.154249999999998</c:v>
                </c:pt>
                <c:pt idx="34">
                  <c:v>15.154249999999998</c:v>
                </c:pt>
                <c:pt idx="35">
                  <c:v>13.910916666666663</c:v>
                </c:pt>
                <c:pt idx="36">
                  <c:v>13.910916666666663</c:v>
                </c:pt>
                <c:pt idx="37">
                  <c:v>13.910916666666663</c:v>
                </c:pt>
                <c:pt idx="38">
                  <c:v>12.725202380952378</c:v>
                </c:pt>
                <c:pt idx="39">
                  <c:v>22.700202380952376</c:v>
                </c:pt>
                <c:pt idx="40">
                  <c:v>22.700202380952376</c:v>
                </c:pt>
                <c:pt idx="41">
                  <c:v>24.765202380952378</c:v>
                </c:pt>
                <c:pt idx="42">
                  <c:v>24.765202380952378</c:v>
                </c:pt>
                <c:pt idx="43">
                  <c:v>24.765202380952378</c:v>
                </c:pt>
                <c:pt idx="44">
                  <c:v>24.765202380952378</c:v>
                </c:pt>
                <c:pt idx="45">
                  <c:v>24.765202380952378</c:v>
                </c:pt>
                <c:pt idx="46">
                  <c:v>21.265202380952378</c:v>
                </c:pt>
                <c:pt idx="47">
                  <c:v>17.765202380952378</c:v>
                </c:pt>
                <c:pt idx="48">
                  <c:v>17.765202380952378</c:v>
                </c:pt>
                <c:pt idx="49">
                  <c:v>17.765202380952378</c:v>
                </c:pt>
                <c:pt idx="50">
                  <c:v>14.265202380952378</c:v>
                </c:pt>
                <c:pt idx="51">
                  <c:v>21.827202380952379</c:v>
                </c:pt>
                <c:pt idx="52">
                  <c:v>23.577202380952379</c:v>
                </c:pt>
                <c:pt idx="53">
                  <c:v>25.63920238095238</c:v>
                </c:pt>
                <c:pt idx="54">
                  <c:v>25.63920238095238</c:v>
                </c:pt>
                <c:pt idx="55">
                  <c:v>22.13920238095238</c:v>
                </c:pt>
                <c:pt idx="56">
                  <c:v>21.67420238095238</c:v>
                </c:pt>
              </c:numCache>
            </c:numRef>
          </c:val>
        </c:ser>
        <c:ser>
          <c:idx val="5"/>
          <c:order val="5"/>
          <c:tx>
            <c:strRef>
              <c:f>'TODO quitando when IBEX=a,b'!$BH$2</c:f>
              <c:strCache>
                <c:ptCount val="1"/>
                <c:pt idx="0">
                  <c:v>resTPySL 14,-2,5</c:v>
                </c:pt>
              </c:strCache>
            </c:strRef>
          </c:tx>
          <c:marker>
            <c:symbol val="none"/>
          </c:marker>
          <c:val>
            <c:numRef>
              <c:f>'TODO quitando when IBEX=a,b'!$BH$3:$BH$59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3.6974999999999998</c:v>
                </c:pt>
                <c:pt idx="2">
                  <c:v>1.1974999999999998</c:v>
                </c:pt>
                <c:pt idx="3">
                  <c:v>4.1974999999999998</c:v>
                </c:pt>
                <c:pt idx="4">
                  <c:v>4.1974999999999998</c:v>
                </c:pt>
                <c:pt idx="5">
                  <c:v>4.1974999999999998</c:v>
                </c:pt>
                <c:pt idx="6">
                  <c:v>4.1974999999999998</c:v>
                </c:pt>
                <c:pt idx="7">
                  <c:v>4.1974999999999998</c:v>
                </c:pt>
                <c:pt idx="8">
                  <c:v>1.6974999999999998</c:v>
                </c:pt>
                <c:pt idx="9">
                  <c:v>10.7525</c:v>
                </c:pt>
                <c:pt idx="10">
                  <c:v>10.7525</c:v>
                </c:pt>
                <c:pt idx="11">
                  <c:v>9.49</c:v>
                </c:pt>
                <c:pt idx="12">
                  <c:v>13.807500000000001</c:v>
                </c:pt>
                <c:pt idx="13">
                  <c:v>13.5655</c:v>
                </c:pt>
                <c:pt idx="14">
                  <c:v>11.0655</c:v>
                </c:pt>
                <c:pt idx="15">
                  <c:v>8.5655000000000001</c:v>
                </c:pt>
                <c:pt idx="16">
                  <c:v>6.0655000000000001</c:v>
                </c:pt>
                <c:pt idx="17">
                  <c:v>6.0655000000000001</c:v>
                </c:pt>
                <c:pt idx="18">
                  <c:v>9.4295000000000009</c:v>
                </c:pt>
                <c:pt idx="19">
                  <c:v>6.9295000000000009</c:v>
                </c:pt>
                <c:pt idx="20">
                  <c:v>4.4295000000000009</c:v>
                </c:pt>
                <c:pt idx="21">
                  <c:v>6.5855000000000006</c:v>
                </c:pt>
                <c:pt idx="22">
                  <c:v>4.0855000000000006</c:v>
                </c:pt>
                <c:pt idx="23">
                  <c:v>3.7155000000000005</c:v>
                </c:pt>
                <c:pt idx="24">
                  <c:v>3.7155000000000005</c:v>
                </c:pt>
                <c:pt idx="25">
                  <c:v>1.2155000000000005</c:v>
                </c:pt>
                <c:pt idx="26">
                  <c:v>1.2155000000000005</c:v>
                </c:pt>
                <c:pt idx="27">
                  <c:v>3.0515000000000003</c:v>
                </c:pt>
                <c:pt idx="28">
                  <c:v>4.2881666666666671</c:v>
                </c:pt>
                <c:pt idx="29">
                  <c:v>12.098166666666668</c:v>
                </c:pt>
                <c:pt idx="30">
                  <c:v>9.5981666666666676</c:v>
                </c:pt>
                <c:pt idx="31">
                  <c:v>14.833166666666667</c:v>
                </c:pt>
                <c:pt idx="32">
                  <c:v>12.333166666666667</c:v>
                </c:pt>
                <c:pt idx="33">
                  <c:v>12.333166666666667</c:v>
                </c:pt>
                <c:pt idx="34">
                  <c:v>12.333166666666667</c:v>
                </c:pt>
                <c:pt idx="35">
                  <c:v>11.756500000000001</c:v>
                </c:pt>
                <c:pt idx="36">
                  <c:v>11.756500000000001</c:v>
                </c:pt>
                <c:pt idx="37">
                  <c:v>11.756500000000001</c:v>
                </c:pt>
                <c:pt idx="38">
                  <c:v>10.02507142857143</c:v>
                </c:pt>
                <c:pt idx="39">
                  <c:v>19.382571428571431</c:v>
                </c:pt>
                <c:pt idx="40">
                  <c:v>19.382571428571431</c:v>
                </c:pt>
                <c:pt idx="41">
                  <c:v>18.90757142857143</c:v>
                </c:pt>
                <c:pt idx="42">
                  <c:v>18.90757142857143</c:v>
                </c:pt>
                <c:pt idx="43">
                  <c:v>18.90757142857143</c:v>
                </c:pt>
                <c:pt idx="44">
                  <c:v>18.90757142857143</c:v>
                </c:pt>
                <c:pt idx="45">
                  <c:v>18.90757142857143</c:v>
                </c:pt>
                <c:pt idx="46">
                  <c:v>16.40757142857143</c:v>
                </c:pt>
                <c:pt idx="47">
                  <c:v>13.90757142857143</c:v>
                </c:pt>
                <c:pt idx="48">
                  <c:v>13.90757142857143</c:v>
                </c:pt>
                <c:pt idx="49">
                  <c:v>13.90757142857143</c:v>
                </c:pt>
                <c:pt idx="50">
                  <c:v>11.40757142857143</c:v>
                </c:pt>
                <c:pt idx="51">
                  <c:v>14.08357142857143</c:v>
                </c:pt>
                <c:pt idx="52">
                  <c:v>16.500238095238096</c:v>
                </c:pt>
                <c:pt idx="53">
                  <c:v>17.898238095238096</c:v>
                </c:pt>
                <c:pt idx="54">
                  <c:v>17.898238095238096</c:v>
                </c:pt>
                <c:pt idx="55">
                  <c:v>15.398238095238096</c:v>
                </c:pt>
                <c:pt idx="56">
                  <c:v>15.433238095238096</c:v>
                </c:pt>
              </c:numCache>
            </c:numRef>
          </c:val>
        </c:ser>
        <c:marker val="1"/>
        <c:axId val="163634560"/>
        <c:axId val="163640448"/>
      </c:lineChart>
      <c:catAx>
        <c:axId val="163634560"/>
        <c:scaling>
          <c:orientation val="minMax"/>
        </c:scaling>
        <c:axPos val="b"/>
        <c:tickLblPos val="nextTo"/>
        <c:crossAx val="163640448"/>
        <c:crosses val="autoZero"/>
        <c:auto val="1"/>
        <c:lblAlgn val="ctr"/>
        <c:lblOffset val="100"/>
      </c:catAx>
      <c:valAx>
        <c:axId val="163640448"/>
        <c:scaling>
          <c:orientation val="minMax"/>
        </c:scaling>
        <c:axPos val="l"/>
        <c:majorGridlines/>
        <c:numFmt formatCode="0" sourceLinked="1"/>
        <c:tickLblPos val="nextTo"/>
        <c:crossAx val="1636345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BAJA solo</a:t>
            </a:r>
          </a:p>
        </c:rich>
      </c:tx>
      <c:layout>
        <c:manualLayout>
          <c:xMode val="edge"/>
          <c:yMode val="edge"/>
          <c:x val="0.83418990914073488"/>
          <c:y val="4.8689138576778944E-2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strRef>
              <c:f>'TODO quitando when IBEX=a,b'!$BJ$2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'TODO quitando when IBEX=a,b'!$BJ$3:$BJ$59</c:f>
              <c:numCache>
                <c:formatCode>0.0</c:formatCode>
                <c:ptCount val="57"/>
                <c:pt idx="0" formatCode="0">
                  <c:v>0</c:v>
                </c:pt>
                <c:pt idx="1">
                  <c:v>-3.03</c:v>
                </c:pt>
                <c:pt idx="2">
                  <c:v>0.88000000000000034</c:v>
                </c:pt>
                <c:pt idx="3">
                  <c:v>0.72000000000000031</c:v>
                </c:pt>
                <c:pt idx="4">
                  <c:v>-6.7999999999999989</c:v>
                </c:pt>
                <c:pt idx="5">
                  <c:v>-6.7999999999999989</c:v>
                </c:pt>
                <c:pt idx="6">
                  <c:v>-5.9599999999999991</c:v>
                </c:pt>
                <c:pt idx="7">
                  <c:v>-4.5599999999999987</c:v>
                </c:pt>
                <c:pt idx="8">
                  <c:v>-0.15999999999999837</c:v>
                </c:pt>
                <c:pt idx="9">
                  <c:v>-3.1299999999999986</c:v>
                </c:pt>
                <c:pt idx="10">
                  <c:v>5.1100000000000012</c:v>
                </c:pt>
                <c:pt idx="11">
                  <c:v>10.790000000000001</c:v>
                </c:pt>
                <c:pt idx="12">
                  <c:v>3.6400000000000006</c:v>
                </c:pt>
                <c:pt idx="13">
                  <c:v>2.5900000000000007</c:v>
                </c:pt>
                <c:pt idx="14">
                  <c:v>10.720000000000002</c:v>
                </c:pt>
                <c:pt idx="15">
                  <c:v>19.620000000000005</c:v>
                </c:pt>
                <c:pt idx="16">
                  <c:v>22.680000000000003</c:v>
                </c:pt>
                <c:pt idx="17">
                  <c:v>19.500000000000004</c:v>
                </c:pt>
                <c:pt idx="18">
                  <c:v>14.850000000000003</c:v>
                </c:pt>
                <c:pt idx="19">
                  <c:v>15.210000000000003</c:v>
                </c:pt>
                <c:pt idx="20">
                  <c:v>24.790000000000003</c:v>
                </c:pt>
                <c:pt idx="21">
                  <c:v>20.580000000000002</c:v>
                </c:pt>
                <c:pt idx="22">
                  <c:v>20.010000000000002</c:v>
                </c:pt>
                <c:pt idx="23">
                  <c:v>19.630000000000003</c:v>
                </c:pt>
                <c:pt idx="24">
                  <c:v>15.240000000000002</c:v>
                </c:pt>
                <c:pt idx="25">
                  <c:v>20.87</c:v>
                </c:pt>
                <c:pt idx="26">
                  <c:v>13.020000000000001</c:v>
                </c:pt>
                <c:pt idx="27">
                  <c:v>13.21</c:v>
                </c:pt>
                <c:pt idx="28">
                  <c:v>11.73</c:v>
                </c:pt>
                <c:pt idx="29">
                  <c:v>2.9500000000000011</c:v>
                </c:pt>
                <c:pt idx="30">
                  <c:v>0.48000000000000087</c:v>
                </c:pt>
                <c:pt idx="31">
                  <c:v>-0.8499999999999992</c:v>
                </c:pt>
                <c:pt idx="32">
                  <c:v>3.2500000000000004</c:v>
                </c:pt>
                <c:pt idx="33">
                  <c:v>3.3000000000000003</c:v>
                </c:pt>
                <c:pt idx="34">
                  <c:v>6.26</c:v>
                </c:pt>
                <c:pt idx="35">
                  <c:v>5.75</c:v>
                </c:pt>
                <c:pt idx="36">
                  <c:v>3.2</c:v>
                </c:pt>
                <c:pt idx="37">
                  <c:v>6.79</c:v>
                </c:pt>
                <c:pt idx="38">
                  <c:v>8.57</c:v>
                </c:pt>
                <c:pt idx="39">
                  <c:v>4.9800000000000004</c:v>
                </c:pt>
                <c:pt idx="40">
                  <c:v>11.43</c:v>
                </c:pt>
                <c:pt idx="41">
                  <c:v>13.42</c:v>
                </c:pt>
                <c:pt idx="42">
                  <c:v>8.7100000000000009</c:v>
                </c:pt>
                <c:pt idx="43">
                  <c:v>13.89</c:v>
                </c:pt>
                <c:pt idx="44">
                  <c:v>13.89</c:v>
                </c:pt>
                <c:pt idx="45">
                  <c:v>10.450000000000001</c:v>
                </c:pt>
                <c:pt idx="46">
                  <c:v>15.23</c:v>
                </c:pt>
                <c:pt idx="47">
                  <c:v>15.23</c:v>
                </c:pt>
                <c:pt idx="48">
                  <c:v>20.46</c:v>
                </c:pt>
                <c:pt idx="49">
                  <c:v>18.27</c:v>
                </c:pt>
                <c:pt idx="50">
                  <c:v>25.84</c:v>
                </c:pt>
                <c:pt idx="51">
                  <c:v>18.64</c:v>
                </c:pt>
                <c:pt idx="52">
                  <c:v>16.22</c:v>
                </c:pt>
                <c:pt idx="53">
                  <c:v>17.009999999999998</c:v>
                </c:pt>
                <c:pt idx="54">
                  <c:v>14.409999999999998</c:v>
                </c:pt>
                <c:pt idx="55">
                  <c:v>20.079999999999998</c:v>
                </c:pt>
                <c:pt idx="56">
                  <c:v>17.25</c:v>
                </c:pt>
              </c:numCache>
            </c:numRef>
          </c:val>
        </c:ser>
        <c:ser>
          <c:idx val="1"/>
          <c:order val="1"/>
          <c:tx>
            <c:strRef>
              <c:f>'TODO quitando when IBEX=a,b'!$BK$2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'TODO quitando when IBEX=a,b'!$BK$3:$BK$59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3.956666666666667</c:v>
                </c:pt>
                <c:pt idx="2">
                  <c:v>7.166666666666667</c:v>
                </c:pt>
                <c:pt idx="3">
                  <c:v>-2.5133333333333328</c:v>
                </c:pt>
                <c:pt idx="4">
                  <c:v>-2.5133333333333328</c:v>
                </c:pt>
                <c:pt idx="5">
                  <c:v>-2.5133333333333328</c:v>
                </c:pt>
                <c:pt idx="6">
                  <c:v>-2.5133333333333328</c:v>
                </c:pt>
                <c:pt idx="7">
                  <c:v>-2.5133333333333328</c:v>
                </c:pt>
                <c:pt idx="8">
                  <c:v>1.597666666666667</c:v>
                </c:pt>
                <c:pt idx="9">
                  <c:v>-1.275060606060606</c:v>
                </c:pt>
                <c:pt idx="10">
                  <c:v>-1.275060606060606</c:v>
                </c:pt>
                <c:pt idx="11">
                  <c:v>30.944939393939393</c:v>
                </c:pt>
                <c:pt idx="12">
                  <c:v>30.944939393939393</c:v>
                </c:pt>
                <c:pt idx="13">
                  <c:v>35.784939393939396</c:v>
                </c:pt>
                <c:pt idx="14">
                  <c:v>39.94827272727273</c:v>
                </c:pt>
                <c:pt idx="15">
                  <c:v>52.423272727272732</c:v>
                </c:pt>
                <c:pt idx="16">
                  <c:v>56.329939393939398</c:v>
                </c:pt>
                <c:pt idx="17">
                  <c:v>56.329939393939398</c:v>
                </c:pt>
                <c:pt idx="18">
                  <c:v>47.809939393939395</c:v>
                </c:pt>
                <c:pt idx="19">
                  <c:v>52.962439393939391</c:v>
                </c:pt>
                <c:pt idx="20">
                  <c:v>90.102439393939392</c:v>
                </c:pt>
                <c:pt idx="21">
                  <c:v>79.937439393939385</c:v>
                </c:pt>
                <c:pt idx="22">
                  <c:v>78.507439393939379</c:v>
                </c:pt>
                <c:pt idx="23">
                  <c:v>78.507439393939379</c:v>
                </c:pt>
                <c:pt idx="24">
                  <c:v>78.507439393939379</c:v>
                </c:pt>
                <c:pt idx="25">
                  <c:v>78.117439393939378</c:v>
                </c:pt>
                <c:pt idx="26">
                  <c:v>78.117439393939378</c:v>
                </c:pt>
                <c:pt idx="27">
                  <c:v>78.117439393939378</c:v>
                </c:pt>
                <c:pt idx="28">
                  <c:v>71.917439393939375</c:v>
                </c:pt>
                <c:pt idx="29">
                  <c:v>65.074106060606042</c:v>
                </c:pt>
                <c:pt idx="30">
                  <c:v>65.074106060606042</c:v>
                </c:pt>
                <c:pt idx="31">
                  <c:v>65.074106060606042</c:v>
                </c:pt>
                <c:pt idx="32">
                  <c:v>65.79410606060604</c:v>
                </c:pt>
                <c:pt idx="33">
                  <c:v>68.389106060606039</c:v>
                </c:pt>
                <c:pt idx="34">
                  <c:v>68.389106060606039</c:v>
                </c:pt>
                <c:pt idx="35">
                  <c:v>68.389106060606039</c:v>
                </c:pt>
                <c:pt idx="36">
                  <c:v>68.389106060606039</c:v>
                </c:pt>
                <c:pt idx="37">
                  <c:v>68.389106060606039</c:v>
                </c:pt>
                <c:pt idx="38">
                  <c:v>68.389106060606039</c:v>
                </c:pt>
                <c:pt idx="39">
                  <c:v>68.389106060606039</c:v>
                </c:pt>
                <c:pt idx="40">
                  <c:v>68.389106060606039</c:v>
                </c:pt>
                <c:pt idx="41">
                  <c:v>77.469106060606038</c:v>
                </c:pt>
                <c:pt idx="42">
                  <c:v>77.469106060606038</c:v>
                </c:pt>
                <c:pt idx="43">
                  <c:v>77.469106060606038</c:v>
                </c:pt>
                <c:pt idx="44">
                  <c:v>77.469106060606038</c:v>
                </c:pt>
                <c:pt idx="45">
                  <c:v>73.373106060606034</c:v>
                </c:pt>
                <c:pt idx="46">
                  <c:v>69.333106060606028</c:v>
                </c:pt>
                <c:pt idx="47">
                  <c:v>68.053106060606027</c:v>
                </c:pt>
                <c:pt idx="48">
                  <c:v>68.053106060606027</c:v>
                </c:pt>
                <c:pt idx="49">
                  <c:v>68.053106060606027</c:v>
                </c:pt>
                <c:pt idx="50">
                  <c:v>79.338106060606023</c:v>
                </c:pt>
                <c:pt idx="51">
                  <c:v>66.298106060606017</c:v>
                </c:pt>
                <c:pt idx="52">
                  <c:v>60.298106060606017</c:v>
                </c:pt>
                <c:pt idx="53">
                  <c:v>59.348106060606014</c:v>
                </c:pt>
                <c:pt idx="54">
                  <c:v>59.348106060606014</c:v>
                </c:pt>
                <c:pt idx="55">
                  <c:v>73.756106060606015</c:v>
                </c:pt>
                <c:pt idx="56">
                  <c:v>71.686106060606022</c:v>
                </c:pt>
              </c:numCache>
            </c:numRef>
          </c:val>
        </c:ser>
        <c:ser>
          <c:idx val="2"/>
          <c:order val="2"/>
          <c:tx>
            <c:strRef>
              <c:f>'TODO quitando when IBEX=a,b'!$BL$2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'TODO quitando when IBEX=a,b'!$BL$3:$BL$59</c:f>
              <c:numCache>
                <c:formatCode>0.0</c:formatCode>
                <c:ptCount val="57"/>
                <c:pt idx="0" formatCode="0">
                  <c:v>0</c:v>
                </c:pt>
                <c:pt idx="1">
                  <c:v>2.2100000000000004</c:v>
                </c:pt>
                <c:pt idx="2">
                  <c:v>5.9450000000000003</c:v>
                </c:pt>
                <c:pt idx="3">
                  <c:v>4.1983333333333333</c:v>
                </c:pt>
                <c:pt idx="4">
                  <c:v>4.1983333333333333</c:v>
                </c:pt>
                <c:pt idx="5">
                  <c:v>4.1983333333333333</c:v>
                </c:pt>
                <c:pt idx="6">
                  <c:v>4.1983333333333333</c:v>
                </c:pt>
                <c:pt idx="7">
                  <c:v>4.1983333333333333</c:v>
                </c:pt>
                <c:pt idx="8">
                  <c:v>8.309333333333333</c:v>
                </c:pt>
                <c:pt idx="9">
                  <c:v>5.43660606060606</c:v>
                </c:pt>
                <c:pt idx="10">
                  <c:v>5.43660606060606</c:v>
                </c:pt>
                <c:pt idx="11">
                  <c:v>17.751606060606058</c:v>
                </c:pt>
                <c:pt idx="12">
                  <c:v>10.601606060606059</c:v>
                </c:pt>
                <c:pt idx="13">
                  <c:v>10.140606060606059</c:v>
                </c:pt>
                <c:pt idx="14">
                  <c:v>15.890606060606059</c:v>
                </c:pt>
                <c:pt idx="15">
                  <c:v>27.650606060606059</c:v>
                </c:pt>
                <c:pt idx="16">
                  <c:v>31.028106060606056</c:v>
                </c:pt>
                <c:pt idx="17">
                  <c:v>31.028106060606056</c:v>
                </c:pt>
                <c:pt idx="18">
                  <c:v>24.830106060606056</c:v>
                </c:pt>
                <c:pt idx="19">
                  <c:v>27.586356060606057</c:v>
                </c:pt>
                <c:pt idx="20">
                  <c:v>40.611356060606056</c:v>
                </c:pt>
                <c:pt idx="21">
                  <c:v>34.019356060606057</c:v>
                </c:pt>
                <c:pt idx="22">
                  <c:v>33.306022727272726</c:v>
                </c:pt>
                <c:pt idx="23">
                  <c:v>32.926022727272724</c:v>
                </c:pt>
                <c:pt idx="24">
                  <c:v>32.926022727272724</c:v>
                </c:pt>
                <c:pt idx="25">
                  <c:v>37.051022727272724</c:v>
                </c:pt>
                <c:pt idx="26">
                  <c:v>37.051022727272724</c:v>
                </c:pt>
                <c:pt idx="27">
                  <c:v>37.241022727272721</c:v>
                </c:pt>
                <c:pt idx="28">
                  <c:v>31.041022727272722</c:v>
                </c:pt>
                <c:pt idx="29">
                  <c:v>24.197689393939388</c:v>
                </c:pt>
                <c:pt idx="30">
                  <c:v>21.727689393939389</c:v>
                </c:pt>
                <c:pt idx="31">
                  <c:v>20.397689393939388</c:v>
                </c:pt>
                <c:pt idx="32">
                  <c:v>21.117689393939386</c:v>
                </c:pt>
                <c:pt idx="33">
                  <c:v>23.712689393939385</c:v>
                </c:pt>
                <c:pt idx="34">
                  <c:v>23.712689393939385</c:v>
                </c:pt>
                <c:pt idx="35">
                  <c:v>23.202689393939384</c:v>
                </c:pt>
                <c:pt idx="36">
                  <c:v>23.202689393939384</c:v>
                </c:pt>
                <c:pt idx="37">
                  <c:v>23.202689393939384</c:v>
                </c:pt>
                <c:pt idx="38">
                  <c:v>24.982689393939385</c:v>
                </c:pt>
                <c:pt idx="39">
                  <c:v>21.392689393939385</c:v>
                </c:pt>
                <c:pt idx="40">
                  <c:v>21.392689393939385</c:v>
                </c:pt>
                <c:pt idx="41">
                  <c:v>26.927689393939385</c:v>
                </c:pt>
                <c:pt idx="42">
                  <c:v>26.927689393939385</c:v>
                </c:pt>
                <c:pt idx="43">
                  <c:v>26.927689393939385</c:v>
                </c:pt>
                <c:pt idx="44">
                  <c:v>26.927689393939385</c:v>
                </c:pt>
                <c:pt idx="45">
                  <c:v>22.831689393939385</c:v>
                </c:pt>
                <c:pt idx="46">
                  <c:v>21.731689393939384</c:v>
                </c:pt>
                <c:pt idx="47">
                  <c:v>20.451689393939382</c:v>
                </c:pt>
                <c:pt idx="48">
                  <c:v>20.451689393939382</c:v>
                </c:pt>
                <c:pt idx="49">
                  <c:v>20.451689393939382</c:v>
                </c:pt>
                <c:pt idx="50">
                  <c:v>29.879189393939384</c:v>
                </c:pt>
                <c:pt idx="51">
                  <c:v>21.511189393939382</c:v>
                </c:pt>
                <c:pt idx="52">
                  <c:v>17.897856060606049</c:v>
                </c:pt>
                <c:pt idx="53">
                  <c:v>18.339856060606049</c:v>
                </c:pt>
                <c:pt idx="54">
                  <c:v>18.339856060606049</c:v>
                </c:pt>
                <c:pt idx="55">
                  <c:v>32.747856060606054</c:v>
                </c:pt>
                <c:pt idx="56">
                  <c:v>30.297856060606055</c:v>
                </c:pt>
              </c:numCache>
            </c:numRef>
          </c:val>
        </c:ser>
        <c:ser>
          <c:idx val="3"/>
          <c:order val="3"/>
          <c:tx>
            <c:strRef>
              <c:f>'TODO quitando when IBEX=a,b'!$BM$2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'TODO quitando when IBEX=a,b'!$BM$3:$BM$59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3.956666666666667</c:v>
                </c:pt>
                <c:pt idx="2">
                  <c:v>7.166666666666667</c:v>
                </c:pt>
                <c:pt idx="3">
                  <c:v>-2.5133333333333328</c:v>
                </c:pt>
                <c:pt idx="4">
                  <c:v>-2.5133333333333328</c:v>
                </c:pt>
                <c:pt idx="5">
                  <c:v>-2.5133333333333328</c:v>
                </c:pt>
                <c:pt idx="6">
                  <c:v>-2.5133333333333328</c:v>
                </c:pt>
                <c:pt idx="7">
                  <c:v>-2.5133333333333328</c:v>
                </c:pt>
                <c:pt idx="8">
                  <c:v>1.597666666666667</c:v>
                </c:pt>
                <c:pt idx="9">
                  <c:v>-1.275060606060606</c:v>
                </c:pt>
                <c:pt idx="10">
                  <c:v>-1.275060606060606</c:v>
                </c:pt>
                <c:pt idx="11">
                  <c:v>30.944939393939393</c:v>
                </c:pt>
                <c:pt idx="12">
                  <c:v>23.794939393939394</c:v>
                </c:pt>
                <c:pt idx="13">
                  <c:v>28.634939393939394</c:v>
                </c:pt>
                <c:pt idx="14">
                  <c:v>32.798272727272725</c:v>
                </c:pt>
                <c:pt idx="15">
                  <c:v>45.273272727272726</c:v>
                </c:pt>
                <c:pt idx="16">
                  <c:v>49.179939393939392</c:v>
                </c:pt>
                <c:pt idx="17">
                  <c:v>49.179939393939392</c:v>
                </c:pt>
                <c:pt idx="18">
                  <c:v>40.659939393939389</c:v>
                </c:pt>
                <c:pt idx="19">
                  <c:v>45.812439393939385</c:v>
                </c:pt>
                <c:pt idx="20">
                  <c:v>82.952439393939386</c:v>
                </c:pt>
                <c:pt idx="21">
                  <c:v>72.78743939393938</c:v>
                </c:pt>
                <c:pt idx="22">
                  <c:v>71.357439393939373</c:v>
                </c:pt>
                <c:pt idx="23">
                  <c:v>70.977439393939378</c:v>
                </c:pt>
                <c:pt idx="24">
                  <c:v>70.977439393939378</c:v>
                </c:pt>
                <c:pt idx="25">
                  <c:v>70.587439393939377</c:v>
                </c:pt>
                <c:pt idx="26">
                  <c:v>70.587439393939377</c:v>
                </c:pt>
                <c:pt idx="27">
                  <c:v>70.777439393939375</c:v>
                </c:pt>
                <c:pt idx="28">
                  <c:v>64.577439393939372</c:v>
                </c:pt>
                <c:pt idx="29">
                  <c:v>57.734106060606038</c:v>
                </c:pt>
                <c:pt idx="30">
                  <c:v>55.264106060606039</c:v>
                </c:pt>
                <c:pt idx="31">
                  <c:v>53.934106060606041</c:v>
                </c:pt>
                <c:pt idx="32">
                  <c:v>54.65410606060604</c:v>
                </c:pt>
                <c:pt idx="33">
                  <c:v>57.249106060606039</c:v>
                </c:pt>
                <c:pt idx="34">
                  <c:v>57.249106060606039</c:v>
                </c:pt>
                <c:pt idx="35">
                  <c:v>56.739106060606041</c:v>
                </c:pt>
                <c:pt idx="36">
                  <c:v>56.739106060606041</c:v>
                </c:pt>
                <c:pt idx="37">
                  <c:v>56.739106060606041</c:v>
                </c:pt>
                <c:pt idx="38">
                  <c:v>58.519106060606042</c:v>
                </c:pt>
                <c:pt idx="39">
                  <c:v>54.929106060606046</c:v>
                </c:pt>
                <c:pt idx="40">
                  <c:v>54.929106060606046</c:v>
                </c:pt>
                <c:pt idx="41">
                  <c:v>64.009106060606044</c:v>
                </c:pt>
                <c:pt idx="42">
                  <c:v>64.009106060606044</c:v>
                </c:pt>
                <c:pt idx="43">
                  <c:v>64.009106060606044</c:v>
                </c:pt>
                <c:pt idx="44">
                  <c:v>64.009106060606044</c:v>
                </c:pt>
                <c:pt idx="45">
                  <c:v>59.91310606060604</c:v>
                </c:pt>
                <c:pt idx="46">
                  <c:v>55.873106060606041</c:v>
                </c:pt>
                <c:pt idx="47">
                  <c:v>54.59310606060604</c:v>
                </c:pt>
                <c:pt idx="48">
                  <c:v>54.59310606060604</c:v>
                </c:pt>
                <c:pt idx="49">
                  <c:v>54.59310606060604</c:v>
                </c:pt>
                <c:pt idx="50">
                  <c:v>65.878106060606044</c:v>
                </c:pt>
                <c:pt idx="51">
                  <c:v>52.838106060606044</c:v>
                </c:pt>
                <c:pt idx="52">
                  <c:v>46.838106060606044</c:v>
                </c:pt>
                <c:pt idx="53">
                  <c:v>45.888106060606042</c:v>
                </c:pt>
                <c:pt idx="54">
                  <c:v>45.888106060606042</c:v>
                </c:pt>
                <c:pt idx="55">
                  <c:v>60.296106060606043</c:v>
                </c:pt>
                <c:pt idx="56">
                  <c:v>58.226106060606043</c:v>
                </c:pt>
              </c:numCache>
            </c:numRef>
          </c:val>
        </c:ser>
        <c:ser>
          <c:idx val="4"/>
          <c:order val="4"/>
          <c:tx>
            <c:strRef>
              <c:f>'TODO quitando when IBEX=a,b'!$BN$2</c:f>
              <c:strCache>
                <c:ptCount val="1"/>
                <c:pt idx="0">
                  <c:v>resTPySL 100,-3,5</c:v>
                </c:pt>
              </c:strCache>
            </c:strRef>
          </c:tx>
          <c:marker>
            <c:symbol val="none"/>
          </c:marker>
          <c:val>
            <c:numRef>
              <c:f>'TODO quitando when IBEX=a,b'!$BN$3:$BN$59</c:f>
              <c:numCache>
                <c:formatCode>0.0</c:formatCode>
                <c:ptCount val="57"/>
                <c:pt idx="0" formatCode="0">
                  <c:v>0</c:v>
                </c:pt>
                <c:pt idx="1">
                  <c:v>-1.1633333333333333</c:v>
                </c:pt>
                <c:pt idx="2">
                  <c:v>2.0466666666666669</c:v>
                </c:pt>
                <c:pt idx="3">
                  <c:v>-1.4533333333333331</c:v>
                </c:pt>
                <c:pt idx="4">
                  <c:v>-1.4533333333333331</c:v>
                </c:pt>
                <c:pt idx="5">
                  <c:v>-1.4533333333333331</c:v>
                </c:pt>
                <c:pt idx="6">
                  <c:v>-1.4533333333333331</c:v>
                </c:pt>
                <c:pt idx="7">
                  <c:v>-1.4533333333333331</c:v>
                </c:pt>
                <c:pt idx="8">
                  <c:v>1.1716666666666669</c:v>
                </c:pt>
                <c:pt idx="9">
                  <c:v>-2.3283333333333331</c:v>
                </c:pt>
                <c:pt idx="10">
                  <c:v>-2.3283333333333331</c:v>
                </c:pt>
                <c:pt idx="11">
                  <c:v>29.891666666666666</c:v>
                </c:pt>
                <c:pt idx="12">
                  <c:v>29.891666666666666</c:v>
                </c:pt>
                <c:pt idx="13">
                  <c:v>26.391666666666666</c:v>
                </c:pt>
                <c:pt idx="14">
                  <c:v>31.958333333333332</c:v>
                </c:pt>
                <c:pt idx="15">
                  <c:v>44.535833333333329</c:v>
                </c:pt>
                <c:pt idx="16">
                  <c:v>50.272499999999994</c:v>
                </c:pt>
                <c:pt idx="17">
                  <c:v>50.272499999999994</c:v>
                </c:pt>
                <c:pt idx="18">
                  <c:v>49.712499999999991</c:v>
                </c:pt>
                <c:pt idx="19">
                  <c:v>54.864999999999995</c:v>
                </c:pt>
                <c:pt idx="20">
                  <c:v>92.004999999999995</c:v>
                </c:pt>
                <c:pt idx="21">
                  <c:v>88.504999999999995</c:v>
                </c:pt>
                <c:pt idx="22">
                  <c:v>87.074999999999989</c:v>
                </c:pt>
                <c:pt idx="23">
                  <c:v>87.074999999999989</c:v>
                </c:pt>
                <c:pt idx="24">
                  <c:v>87.074999999999989</c:v>
                </c:pt>
                <c:pt idx="25">
                  <c:v>86.684999999999988</c:v>
                </c:pt>
                <c:pt idx="26">
                  <c:v>86.684999999999988</c:v>
                </c:pt>
                <c:pt idx="27">
                  <c:v>86.684999999999988</c:v>
                </c:pt>
                <c:pt idx="28">
                  <c:v>84.492499999999993</c:v>
                </c:pt>
                <c:pt idx="29">
                  <c:v>80.992499999999993</c:v>
                </c:pt>
                <c:pt idx="30">
                  <c:v>80.992499999999993</c:v>
                </c:pt>
                <c:pt idx="31">
                  <c:v>80.992499999999993</c:v>
                </c:pt>
                <c:pt idx="32">
                  <c:v>79.877499999999998</c:v>
                </c:pt>
                <c:pt idx="33">
                  <c:v>76.377499999999998</c:v>
                </c:pt>
                <c:pt idx="34">
                  <c:v>76.377499999999998</c:v>
                </c:pt>
                <c:pt idx="35">
                  <c:v>76.377499999999998</c:v>
                </c:pt>
                <c:pt idx="36">
                  <c:v>76.377499999999998</c:v>
                </c:pt>
                <c:pt idx="37">
                  <c:v>76.377499999999998</c:v>
                </c:pt>
                <c:pt idx="38">
                  <c:v>76.377499999999998</c:v>
                </c:pt>
                <c:pt idx="39">
                  <c:v>76.377499999999998</c:v>
                </c:pt>
                <c:pt idx="40">
                  <c:v>76.377499999999998</c:v>
                </c:pt>
                <c:pt idx="41">
                  <c:v>85.457499999999996</c:v>
                </c:pt>
                <c:pt idx="42">
                  <c:v>85.457499999999996</c:v>
                </c:pt>
                <c:pt idx="43">
                  <c:v>85.457499999999996</c:v>
                </c:pt>
                <c:pt idx="44">
                  <c:v>85.457499999999996</c:v>
                </c:pt>
                <c:pt idx="45">
                  <c:v>83.831499999999991</c:v>
                </c:pt>
                <c:pt idx="46">
                  <c:v>80.331499999999991</c:v>
                </c:pt>
                <c:pt idx="47">
                  <c:v>76.831499999999991</c:v>
                </c:pt>
                <c:pt idx="48">
                  <c:v>76.831499999999991</c:v>
                </c:pt>
                <c:pt idx="49">
                  <c:v>76.831499999999991</c:v>
                </c:pt>
                <c:pt idx="50">
                  <c:v>88.116499999999988</c:v>
                </c:pt>
                <c:pt idx="51">
                  <c:v>84.616499999999988</c:v>
                </c:pt>
                <c:pt idx="52">
                  <c:v>81.116499999999988</c:v>
                </c:pt>
                <c:pt idx="53">
                  <c:v>77.616499999999988</c:v>
                </c:pt>
                <c:pt idx="54">
                  <c:v>77.616499999999988</c:v>
                </c:pt>
                <c:pt idx="55">
                  <c:v>92.024499999999989</c:v>
                </c:pt>
                <c:pt idx="56">
                  <c:v>88.524499999999989</c:v>
                </c:pt>
              </c:numCache>
            </c:numRef>
          </c:val>
        </c:ser>
        <c:ser>
          <c:idx val="5"/>
          <c:order val="5"/>
          <c:tx>
            <c:strRef>
              <c:f>'TODO quitando when IBEX=a,b'!$BO$2</c:f>
              <c:strCache>
                <c:ptCount val="1"/>
                <c:pt idx="0">
                  <c:v>resTPySL 14,-2,5</c:v>
                </c:pt>
              </c:strCache>
            </c:strRef>
          </c:tx>
          <c:marker>
            <c:symbol val="none"/>
          </c:marker>
          <c:val>
            <c:numRef>
              <c:f>'TODO quitando when IBEX=a,b'!$BO$3:$BO$59</c:f>
              <c:numCache>
                <c:formatCode>0.0</c:formatCode>
                <c:ptCount val="57"/>
                <c:pt idx="0" formatCode="0">
                  <c:v>0</c:v>
                </c:pt>
                <c:pt idx="1">
                  <c:v>-0.49666666666666676</c:v>
                </c:pt>
                <c:pt idx="2">
                  <c:v>2.7133333333333334</c:v>
                </c:pt>
                <c:pt idx="3">
                  <c:v>0.21333333333333337</c:v>
                </c:pt>
                <c:pt idx="4">
                  <c:v>0.21333333333333337</c:v>
                </c:pt>
                <c:pt idx="5">
                  <c:v>0.21333333333333337</c:v>
                </c:pt>
                <c:pt idx="6">
                  <c:v>0.21333333333333337</c:v>
                </c:pt>
                <c:pt idx="7">
                  <c:v>0.21333333333333337</c:v>
                </c:pt>
                <c:pt idx="8">
                  <c:v>1.6303333333333332</c:v>
                </c:pt>
                <c:pt idx="9">
                  <c:v>-0.86966666666666681</c:v>
                </c:pt>
                <c:pt idx="10">
                  <c:v>-0.86966666666666681</c:v>
                </c:pt>
                <c:pt idx="11">
                  <c:v>13.130333333333333</c:v>
                </c:pt>
                <c:pt idx="12">
                  <c:v>13.130333333333333</c:v>
                </c:pt>
                <c:pt idx="13">
                  <c:v>10.630333333333333</c:v>
                </c:pt>
                <c:pt idx="14">
                  <c:v>19.130333333333333</c:v>
                </c:pt>
                <c:pt idx="15">
                  <c:v>29.005333333333333</c:v>
                </c:pt>
                <c:pt idx="16">
                  <c:v>37.505333333333333</c:v>
                </c:pt>
                <c:pt idx="17">
                  <c:v>37.505333333333333</c:v>
                </c:pt>
                <c:pt idx="18">
                  <c:v>35.005333333333333</c:v>
                </c:pt>
                <c:pt idx="19">
                  <c:v>40.157833333333329</c:v>
                </c:pt>
                <c:pt idx="20">
                  <c:v>54.157833333333329</c:v>
                </c:pt>
                <c:pt idx="21">
                  <c:v>51.657833333333329</c:v>
                </c:pt>
                <c:pt idx="22">
                  <c:v>49.157833333333329</c:v>
                </c:pt>
                <c:pt idx="23">
                  <c:v>49.157833333333329</c:v>
                </c:pt>
                <c:pt idx="24">
                  <c:v>49.157833333333329</c:v>
                </c:pt>
                <c:pt idx="25">
                  <c:v>48.767833333333328</c:v>
                </c:pt>
                <c:pt idx="26">
                  <c:v>48.767833333333328</c:v>
                </c:pt>
                <c:pt idx="27">
                  <c:v>48.767833333333328</c:v>
                </c:pt>
                <c:pt idx="28">
                  <c:v>47.325333333333326</c:v>
                </c:pt>
                <c:pt idx="29">
                  <c:v>44.825333333333326</c:v>
                </c:pt>
                <c:pt idx="30">
                  <c:v>44.825333333333326</c:v>
                </c:pt>
                <c:pt idx="31">
                  <c:v>44.825333333333326</c:v>
                </c:pt>
                <c:pt idx="32">
                  <c:v>44.210333333333324</c:v>
                </c:pt>
                <c:pt idx="33">
                  <c:v>41.710333333333324</c:v>
                </c:pt>
                <c:pt idx="34">
                  <c:v>41.710333333333324</c:v>
                </c:pt>
                <c:pt idx="35">
                  <c:v>41.710333333333324</c:v>
                </c:pt>
                <c:pt idx="36">
                  <c:v>41.710333333333324</c:v>
                </c:pt>
                <c:pt idx="37">
                  <c:v>41.710333333333324</c:v>
                </c:pt>
                <c:pt idx="38">
                  <c:v>41.710333333333324</c:v>
                </c:pt>
                <c:pt idx="39">
                  <c:v>41.710333333333324</c:v>
                </c:pt>
                <c:pt idx="40">
                  <c:v>41.710333333333324</c:v>
                </c:pt>
                <c:pt idx="41">
                  <c:v>51.790333333333322</c:v>
                </c:pt>
                <c:pt idx="42">
                  <c:v>51.790333333333322</c:v>
                </c:pt>
                <c:pt idx="43">
                  <c:v>51.790333333333322</c:v>
                </c:pt>
                <c:pt idx="44">
                  <c:v>51.790333333333322</c:v>
                </c:pt>
                <c:pt idx="45">
                  <c:v>50.964333333333322</c:v>
                </c:pt>
                <c:pt idx="46">
                  <c:v>48.464333333333322</c:v>
                </c:pt>
                <c:pt idx="47">
                  <c:v>45.964333333333322</c:v>
                </c:pt>
                <c:pt idx="48">
                  <c:v>45.964333333333322</c:v>
                </c:pt>
                <c:pt idx="49">
                  <c:v>45.964333333333322</c:v>
                </c:pt>
                <c:pt idx="50">
                  <c:v>57.519333333333321</c:v>
                </c:pt>
                <c:pt idx="51">
                  <c:v>55.019333333333321</c:v>
                </c:pt>
                <c:pt idx="52">
                  <c:v>52.519333333333321</c:v>
                </c:pt>
                <c:pt idx="53">
                  <c:v>50.019333333333321</c:v>
                </c:pt>
                <c:pt idx="54">
                  <c:v>50.019333333333321</c:v>
                </c:pt>
                <c:pt idx="55">
                  <c:v>60.80333333333332</c:v>
                </c:pt>
                <c:pt idx="56">
                  <c:v>58.30333333333332</c:v>
                </c:pt>
              </c:numCache>
            </c:numRef>
          </c:val>
        </c:ser>
        <c:marker val="1"/>
        <c:axId val="166114048"/>
        <c:axId val="166115584"/>
      </c:lineChart>
      <c:catAx>
        <c:axId val="166114048"/>
        <c:scaling>
          <c:orientation val="minMax"/>
        </c:scaling>
        <c:axPos val="b"/>
        <c:tickLblPos val="nextTo"/>
        <c:crossAx val="166115584"/>
        <c:crosses val="autoZero"/>
        <c:auto val="1"/>
        <c:lblAlgn val="ctr"/>
        <c:lblOffset val="100"/>
      </c:catAx>
      <c:valAx>
        <c:axId val="166115584"/>
        <c:scaling>
          <c:orientation val="minMax"/>
        </c:scaling>
        <c:axPos val="l"/>
        <c:majorGridlines/>
        <c:numFmt formatCode="0" sourceLinked="1"/>
        <c:tickLblPos val="nextTo"/>
        <c:crossAx val="1661140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ALZA solo</a:t>
            </a:r>
          </a:p>
          <a:p>
            <a:pPr>
              <a:defRPr/>
            </a:pPr>
            <a:r>
              <a:rPr lang="es-ES"/>
              <a:t>con comisiones</a:t>
            </a:r>
          </a:p>
        </c:rich>
      </c:tx>
      <c:layout>
        <c:manualLayout>
          <c:xMode val="edge"/>
          <c:yMode val="edge"/>
          <c:x val="0.7927675556684447"/>
          <c:y val="3.6429862045562608E-3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strRef>
              <c:f>'TODO quitando when IBEX=a,b'!$BQ$2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'TODO quitando when IBEX=a,b'!$BQ$3:$BQ$59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3.03</c:v>
                </c:pt>
                <c:pt idx="2">
                  <c:v>-0.88000000000000034</c:v>
                </c:pt>
                <c:pt idx="3">
                  <c:v>-0.72000000000000031</c:v>
                </c:pt>
                <c:pt idx="4">
                  <c:v>6.7999999999999989</c:v>
                </c:pt>
                <c:pt idx="5">
                  <c:v>6.7999999999999989</c:v>
                </c:pt>
                <c:pt idx="6">
                  <c:v>5.9599999999999991</c:v>
                </c:pt>
                <c:pt idx="7">
                  <c:v>4.5599999999999987</c:v>
                </c:pt>
                <c:pt idx="8">
                  <c:v>0.15999999999999837</c:v>
                </c:pt>
                <c:pt idx="9">
                  <c:v>3.1299999999999986</c:v>
                </c:pt>
                <c:pt idx="10">
                  <c:v>-5.1100000000000012</c:v>
                </c:pt>
                <c:pt idx="11">
                  <c:v>-10.790000000000001</c:v>
                </c:pt>
                <c:pt idx="12">
                  <c:v>-3.6400000000000006</c:v>
                </c:pt>
                <c:pt idx="13">
                  <c:v>-2.5900000000000007</c:v>
                </c:pt>
                <c:pt idx="14">
                  <c:v>-10.720000000000002</c:v>
                </c:pt>
                <c:pt idx="15">
                  <c:v>-19.620000000000005</c:v>
                </c:pt>
                <c:pt idx="16">
                  <c:v>-22.680000000000003</c:v>
                </c:pt>
                <c:pt idx="17">
                  <c:v>-19.500000000000004</c:v>
                </c:pt>
                <c:pt idx="18">
                  <c:v>-14.850000000000003</c:v>
                </c:pt>
                <c:pt idx="19">
                  <c:v>-15.210000000000003</c:v>
                </c:pt>
                <c:pt idx="20">
                  <c:v>-24.790000000000003</c:v>
                </c:pt>
                <c:pt idx="21">
                  <c:v>-20.580000000000002</c:v>
                </c:pt>
                <c:pt idx="22">
                  <c:v>-20.010000000000002</c:v>
                </c:pt>
                <c:pt idx="23">
                  <c:v>-19.630000000000003</c:v>
                </c:pt>
                <c:pt idx="24">
                  <c:v>-15.240000000000002</c:v>
                </c:pt>
                <c:pt idx="25">
                  <c:v>-20.87</c:v>
                </c:pt>
                <c:pt idx="26">
                  <c:v>-13.020000000000001</c:v>
                </c:pt>
                <c:pt idx="27">
                  <c:v>-13.21</c:v>
                </c:pt>
                <c:pt idx="28">
                  <c:v>-11.73</c:v>
                </c:pt>
                <c:pt idx="29">
                  <c:v>-2.9500000000000011</c:v>
                </c:pt>
                <c:pt idx="30">
                  <c:v>-0.48000000000000087</c:v>
                </c:pt>
                <c:pt idx="31">
                  <c:v>0.8499999999999992</c:v>
                </c:pt>
                <c:pt idx="32">
                  <c:v>-3.2500000000000004</c:v>
                </c:pt>
                <c:pt idx="33">
                  <c:v>-3.3000000000000003</c:v>
                </c:pt>
                <c:pt idx="34">
                  <c:v>-6.26</c:v>
                </c:pt>
                <c:pt idx="35">
                  <c:v>-5.75</c:v>
                </c:pt>
                <c:pt idx="36">
                  <c:v>-3.2</c:v>
                </c:pt>
                <c:pt idx="37">
                  <c:v>-6.79</c:v>
                </c:pt>
                <c:pt idx="38">
                  <c:v>-8.57</c:v>
                </c:pt>
                <c:pt idx="39">
                  <c:v>-4.9800000000000004</c:v>
                </c:pt>
                <c:pt idx="40">
                  <c:v>-11.43</c:v>
                </c:pt>
                <c:pt idx="41">
                  <c:v>-13.42</c:v>
                </c:pt>
                <c:pt idx="42">
                  <c:v>-8.7100000000000009</c:v>
                </c:pt>
                <c:pt idx="43">
                  <c:v>-13.89</c:v>
                </c:pt>
                <c:pt idx="44">
                  <c:v>-13.89</c:v>
                </c:pt>
                <c:pt idx="45">
                  <c:v>-10.450000000000001</c:v>
                </c:pt>
                <c:pt idx="46">
                  <c:v>-15.23</c:v>
                </c:pt>
                <c:pt idx="47">
                  <c:v>-15.23</c:v>
                </c:pt>
                <c:pt idx="48">
                  <c:v>-20.46</c:v>
                </c:pt>
                <c:pt idx="49">
                  <c:v>-18.27</c:v>
                </c:pt>
                <c:pt idx="50">
                  <c:v>-25.84</c:v>
                </c:pt>
                <c:pt idx="51">
                  <c:v>-18.64</c:v>
                </c:pt>
                <c:pt idx="52">
                  <c:v>-16.22</c:v>
                </c:pt>
                <c:pt idx="53">
                  <c:v>-17.009999999999998</c:v>
                </c:pt>
                <c:pt idx="54">
                  <c:v>-14.409999999999998</c:v>
                </c:pt>
                <c:pt idx="55">
                  <c:v>-20.079999999999998</c:v>
                </c:pt>
                <c:pt idx="56">
                  <c:v>-17.25</c:v>
                </c:pt>
              </c:numCache>
            </c:numRef>
          </c:val>
        </c:ser>
        <c:ser>
          <c:idx val="1"/>
          <c:order val="1"/>
          <c:tx>
            <c:strRef>
              <c:f>'TODO quitando when IBEX=a,b'!$BR$2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'TODO quitando when IBEX=a,b'!$BR$3:$BR$59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5.2774999999999999</c:v>
                </c:pt>
                <c:pt idx="2">
                  <c:v>1.5725</c:v>
                </c:pt>
                <c:pt idx="3">
                  <c:v>10.320833333333335</c:v>
                </c:pt>
                <c:pt idx="4">
                  <c:v>10.120833333333335</c:v>
                </c:pt>
                <c:pt idx="5">
                  <c:v>10.120833333333335</c:v>
                </c:pt>
                <c:pt idx="6">
                  <c:v>9.9208333333333361</c:v>
                </c:pt>
                <c:pt idx="7">
                  <c:v>9.7208333333333368</c:v>
                </c:pt>
                <c:pt idx="8">
                  <c:v>3.6775000000000029</c:v>
                </c:pt>
                <c:pt idx="9">
                  <c:v>13.985000000000003</c:v>
                </c:pt>
                <c:pt idx="10">
                  <c:v>13.785000000000004</c:v>
                </c:pt>
                <c:pt idx="11">
                  <c:v>10.457500000000005</c:v>
                </c:pt>
                <c:pt idx="12">
                  <c:v>17.997500000000006</c:v>
                </c:pt>
                <c:pt idx="13">
                  <c:v>17.576500000000006</c:v>
                </c:pt>
                <c:pt idx="14">
                  <c:v>13.706500000000007</c:v>
                </c:pt>
                <c:pt idx="15">
                  <c:v>5.1225000000000085</c:v>
                </c:pt>
                <c:pt idx="16">
                  <c:v>5.6137500000000085</c:v>
                </c:pt>
                <c:pt idx="17">
                  <c:v>5.4137500000000083</c:v>
                </c:pt>
                <c:pt idx="18">
                  <c:v>8.9297500000000092</c:v>
                </c:pt>
                <c:pt idx="19">
                  <c:v>6.3972500000000094</c:v>
                </c:pt>
                <c:pt idx="20">
                  <c:v>-1.0114999999999899</c:v>
                </c:pt>
                <c:pt idx="21">
                  <c:v>4.1005000000000091</c:v>
                </c:pt>
                <c:pt idx="22">
                  <c:v>3.5271666666666759</c:v>
                </c:pt>
                <c:pt idx="23">
                  <c:v>4.1851666666666762</c:v>
                </c:pt>
                <c:pt idx="24">
                  <c:v>3.9851666666666761</c:v>
                </c:pt>
                <c:pt idx="25">
                  <c:v>0.84516666666667617</c:v>
                </c:pt>
                <c:pt idx="26">
                  <c:v>0.64516666666667621</c:v>
                </c:pt>
                <c:pt idx="27">
                  <c:v>2.2671666666666761</c:v>
                </c:pt>
                <c:pt idx="28">
                  <c:v>5.0505000000000093</c:v>
                </c:pt>
                <c:pt idx="29">
                  <c:v>12.66050000000001</c:v>
                </c:pt>
                <c:pt idx="30">
                  <c:v>18.60550000000001</c:v>
                </c:pt>
                <c:pt idx="31">
                  <c:v>22.100500000000011</c:v>
                </c:pt>
                <c:pt idx="32">
                  <c:v>12.555500000000013</c:v>
                </c:pt>
                <c:pt idx="33">
                  <c:v>12.355500000000013</c:v>
                </c:pt>
                <c:pt idx="34">
                  <c:v>12.155500000000014</c:v>
                </c:pt>
                <c:pt idx="35">
                  <c:v>8.572166666666682</c:v>
                </c:pt>
                <c:pt idx="36">
                  <c:v>8.3721666666666827</c:v>
                </c:pt>
                <c:pt idx="37">
                  <c:v>8.1721666666666835</c:v>
                </c:pt>
                <c:pt idx="38">
                  <c:v>7.3035952380952542</c:v>
                </c:pt>
                <c:pt idx="39">
                  <c:v>17.078595238095254</c:v>
                </c:pt>
                <c:pt idx="40">
                  <c:v>16.878595238095254</c:v>
                </c:pt>
                <c:pt idx="41">
                  <c:v>20.023595238095254</c:v>
                </c:pt>
                <c:pt idx="42">
                  <c:v>19.823595238095255</c:v>
                </c:pt>
                <c:pt idx="43">
                  <c:v>19.623595238095255</c:v>
                </c:pt>
                <c:pt idx="44">
                  <c:v>19.623595238095255</c:v>
                </c:pt>
                <c:pt idx="45">
                  <c:v>19.423595238095256</c:v>
                </c:pt>
                <c:pt idx="46">
                  <c:v>14.000261904761924</c:v>
                </c:pt>
                <c:pt idx="47">
                  <c:v>9.1352619047619257</c:v>
                </c:pt>
                <c:pt idx="48">
                  <c:v>8.9352619047619264</c:v>
                </c:pt>
                <c:pt idx="49">
                  <c:v>8.7352619047619271</c:v>
                </c:pt>
                <c:pt idx="50">
                  <c:v>-3.2297380952380719</c:v>
                </c:pt>
                <c:pt idx="51">
                  <c:v>4.1322619047619282</c:v>
                </c:pt>
                <c:pt idx="52">
                  <c:v>8.6522619047619287</c:v>
                </c:pt>
                <c:pt idx="53">
                  <c:v>8.5262619047619292</c:v>
                </c:pt>
                <c:pt idx="54">
                  <c:v>8.32626190476193</c:v>
                </c:pt>
                <c:pt idx="55">
                  <c:v>5.0362619047619299</c:v>
                </c:pt>
                <c:pt idx="56">
                  <c:v>5.4162619047619298</c:v>
                </c:pt>
              </c:numCache>
            </c:numRef>
          </c:val>
        </c:ser>
        <c:ser>
          <c:idx val="2"/>
          <c:order val="2"/>
          <c:tx>
            <c:strRef>
              <c:f>'TODO quitando when IBEX=a,b'!$BS$2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'TODO quitando when IBEX=a,b'!$BS$3:$BS$59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5.2774999999999999</c:v>
                </c:pt>
                <c:pt idx="2">
                  <c:v>1.5725</c:v>
                </c:pt>
                <c:pt idx="3">
                  <c:v>10.320833333333335</c:v>
                </c:pt>
                <c:pt idx="4">
                  <c:v>10.120833333333335</c:v>
                </c:pt>
                <c:pt idx="5">
                  <c:v>10.120833333333335</c:v>
                </c:pt>
                <c:pt idx="6">
                  <c:v>9.9208333333333361</c:v>
                </c:pt>
                <c:pt idx="7">
                  <c:v>9.7208333333333368</c:v>
                </c:pt>
                <c:pt idx="8">
                  <c:v>4.6878333333333373</c:v>
                </c:pt>
                <c:pt idx="9">
                  <c:v>10.198742424242429</c:v>
                </c:pt>
                <c:pt idx="10">
                  <c:v>9.9987424242424296</c:v>
                </c:pt>
                <c:pt idx="11">
                  <c:v>6.67124242424243</c:v>
                </c:pt>
                <c:pt idx="12">
                  <c:v>14.21124242424243</c:v>
                </c:pt>
                <c:pt idx="13">
                  <c:v>13.790242424242431</c:v>
                </c:pt>
                <c:pt idx="14">
                  <c:v>9.9202424242424314</c:v>
                </c:pt>
                <c:pt idx="15">
                  <c:v>1.3362424242424329</c:v>
                </c:pt>
                <c:pt idx="16">
                  <c:v>1.8274924242424333</c:v>
                </c:pt>
                <c:pt idx="17">
                  <c:v>1.6274924242424333</c:v>
                </c:pt>
                <c:pt idx="18">
                  <c:v>5.1434924242424325</c:v>
                </c:pt>
                <c:pt idx="19">
                  <c:v>2.6109924242424323</c:v>
                </c:pt>
                <c:pt idx="20">
                  <c:v>-4.7977575757575677</c:v>
                </c:pt>
                <c:pt idx="21">
                  <c:v>0.31424242424243171</c:v>
                </c:pt>
                <c:pt idx="22">
                  <c:v>-0.25909090909090143</c:v>
                </c:pt>
                <c:pt idx="23">
                  <c:v>0.39890909090909882</c:v>
                </c:pt>
                <c:pt idx="24">
                  <c:v>0.19890909090909881</c:v>
                </c:pt>
                <c:pt idx="25">
                  <c:v>-2.9410909090909012</c:v>
                </c:pt>
                <c:pt idx="26">
                  <c:v>-3.1410909090909014</c:v>
                </c:pt>
                <c:pt idx="27">
                  <c:v>-1.5190909090909015</c:v>
                </c:pt>
                <c:pt idx="28">
                  <c:v>0.88840909090909848</c:v>
                </c:pt>
                <c:pt idx="29">
                  <c:v>8.8217424242424318</c:v>
                </c:pt>
                <c:pt idx="30">
                  <c:v>14.766742424242432</c:v>
                </c:pt>
                <c:pt idx="31">
                  <c:v>18.261742424242431</c:v>
                </c:pt>
                <c:pt idx="32">
                  <c:v>8.7167424242424332</c:v>
                </c:pt>
                <c:pt idx="33">
                  <c:v>8.4667424242424332</c:v>
                </c:pt>
                <c:pt idx="34">
                  <c:v>8.2667424242424339</c:v>
                </c:pt>
                <c:pt idx="35">
                  <c:v>4.6834090909091008</c:v>
                </c:pt>
                <c:pt idx="36">
                  <c:v>4.4834090909091007</c:v>
                </c:pt>
                <c:pt idx="37">
                  <c:v>4.2834090909091005</c:v>
                </c:pt>
                <c:pt idx="38">
                  <c:v>3.4148376623376717</c:v>
                </c:pt>
                <c:pt idx="39">
                  <c:v>13.189837662337672</c:v>
                </c:pt>
                <c:pt idx="40">
                  <c:v>12.989837662337672</c:v>
                </c:pt>
                <c:pt idx="41">
                  <c:v>16.134837662337674</c:v>
                </c:pt>
                <c:pt idx="42">
                  <c:v>15.934837662337674</c:v>
                </c:pt>
                <c:pt idx="43">
                  <c:v>15.734837662337675</c:v>
                </c:pt>
                <c:pt idx="44">
                  <c:v>15.734837662337675</c:v>
                </c:pt>
                <c:pt idx="45">
                  <c:v>18.974837662337677</c:v>
                </c:pt>
                <c:pt idx="46">
                  <c:v>13.551504329004345</c:v>
                </c:pt>
                <c:pt idx="47">
                  <c:v>8.6865043290043467</c:v>
                </c:pt>
                <c:pt idx="48">
                  <c:v>8.4865043290043474</c:v>
                </c:pt>
                <c:pt idx="49">
                  <c:v>8.2865043290043481</c:v>
                </c:pt>
                <c:pt idx="50">
                  <c:v>-3.6784956709956509</c:v>
                </c:pt>
                <c:pt idx="51">
                  <c:v>3.6835043290043492</c:v>
                </c:pt>
                <c:pt idx="52">
                  <c:v>8.2035043290043497</c:v>
                </c:pt>
                <c:pt idx="53">
                  <c:v>8.0775043290043502</c:v>
                </c:pt>
                <c:pt idx="54">
                  <c:v>7.87750432900435</c:v>
                </c:pt>
                <c:pt idx="55">
                  <c:v>3.55550432900435</c:v>
                </c:pt>
                <c:pt idx="56">
                  <c:v>3.9355043290043499</c:v>
                </c:pt>
              </c:numCache>
            </c:numRef>
          </c:val>
        </c:ser>
        <c:ser>
          <c:idx val="3"/>
          <c:order val="3"/>
          <c:tx>
            <c:strRef>
              <c:f>'TODO quitando when IBEX=a,b'!$BT$2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'TODO quitando when IBEX=a,b'!$BT$3:$BT$59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5.2774999999999999</c:v>
                </c:pt>
                <c:pt idx="2">
                  <c:v>1.5725</c:v>
                </c:pt>
                <c:pt idx="3">
                  <c:v>10.320833333333335</c:v>
                </c:pt>
                <c:pt idx="4">
                  <c:v>10.120833333333335</c:v>
                </c:pt>
                <c:pt idx="5">
                  <c:v>10.120833333333335</c:v>
                </c:pt>
                <c:pt idx="6">
                  <c:v>9.9208333333333361</c:v>
                </c:pt>
                <c:pt idx="7">
                  <c:v>9.7208333333333368</c:v>
                </c:pt>
                <c:pt idx="8">
                  <c:v>3.6775000000000029</c:v>
                </c:pt>
                <c:pt idx="9">
                  <c:v>13.985000000000003</c:v>
                </c:pt>
                <c:pt idx="10">
                  <c:v>13.785000000000004</c:v>
                </c:pt>
                <c:pt idx="11">
                  <c:v>10.457500000000005</c:v>
                </c:pt>
                <c:pt idx="12">
                  <c:v>17.997500000000006</c:v>
                </c:pt>
                <c:pt idx="13">
                  <c:v>17.576500000000006</c:v>
                </c:pt>
                <c:pt idx="14">
                  <c:v>13.706500000000007</c:v>
                </c:pt>
                <c:pt idx="15">
                  <c:v>5.1225000000000085</c:v>
                </c:pt>
                <c:pt idx="16">
                  <c:v>5.6137500000000085</c:v>
                </c:pt>
                <c:pt idx="17">
                  <c:v>5.4137500000000083</c:v>
                </c:pt>
                <c:pt idx="18">
                  <c:v>8.9297500000000092</c:v>
                </c:pt>
                <c:pt idx="19">
                  <c:v>6.3972500000000094</c:v>
                </c:pt>
                <c:pt idx="20">
                  <c:v>-1.0114999999999899</c:v>
                </c:pt>
                <c:pt idx="21">
                  <c:v>4.1005000000000091</c:v>
                </c:pt>
                <c:pt idx="22">
                  <c:v>3.5271666666666759</c:v>
                </c:pt>
                <c:pt idx="23">
                  <c:v>4.1851666666666762</c:v>
                </c:pt>
                <c:pt idx="24">
                  <c:v>3.9851666666666761</c:v>
                </c:pt>
                <c:pt idx="25">
                  <c:v>0.84516666666667617</c:v>
                </c:pt>
                <c:pt idx="26">
                  <c:v>0.64516666666667621</c:v>
                </c:pt>
                <c:pt idx="27">
                  <c:v>2.2671666666666761</c:v>
                </c:pt>
                <c:pt idx="28">
                  <c:v>5.0505000000000093</c:v>
                </c:pt>
                <c:pt idx="29">
                  <c:v>12.66050000000001</c:v>
                </c:pt>
                <c:pt idx="30">
                  <c:v>18.60550000000001</c:v>
                </c:pt>
                <c:pt idx="31">
                  <c:v>22.100500000000011</c:v>
                </c:pt>
                <c:pt idx="32">
                  <c:v>12.555500000000013</c:v>
                </c:pt>
                <c:pt idx="33">
                  <c:v>12.305500000000013</c:v>
                </c:pt>
                <c:pt idx="34">
                  <c:v>12.105500000000013</c:v>
                </c:pt>
                <c:pt idx="35">
                  <c:v>8.5221666666666813</c:v>
                </c:pt>
                <c:pt idx="36">
                  <c:v>8.322166666666682</c:v>
                </c:pt>
                <c:pt idx="37">
                  <c:v>8.1221666666666827</c:v>
                </c:pt>
                <c:pt idx="38">
                  <c:v>7.2535952380952535</c:v>
                </c:pt>
                <c:pt idx="39">
                  <c:v>17.028595238095253</c:v>
                </c:pt>
                <c:pt idx="40">
                  <c:v>16.828595238095254</c:v>
                </c:pt>
                <c:pt idx="41">
                  <c:v>19.973595238095253</c:v>
                </c:pt>
                <c:pt idx="42">
                  <c:v>19.773595238095254</c:v>
                </c:pt>
                <c:pt idx="43">
                  <c:v>19.573595238095255</c:v>
                </c:pt>
                <c:pt idx="44">
                  <c:v>19.573595238095255</c:v>
                </c:pt>
                <c:pt idx="45">
                  <c:v>22.813595238095257</c:v>
                </c:pt>
                <c:pt idx="46">
                  <c:v>17.390261904761925</c:v>
                </c:pt>
                <c:pt idx="47">
                  <c:v>12.525261904761926</c:v>
                </c:pt>
                <c:pt idx="48">
                  <c:v>12.325261904761927</c:v>
                </c:pt>
                <c:pt idx="49">
                  <c:v>12.125261904761928</c:v>
                </c:pt>
                <c:pt idx="50">
                  <c:v>0.16026190476192886</c:v>
                </c:pt>
                <c:pt idx="51">
                  <c:v>7.5222619047619288</c:v>
                </c:pt>
                <c:pt idx="52">
                  <c:v>12.042261904761929</c:v>
                </c:pt>
                <c:pt idx="53">
                  <c:v>11.91626190476193</c:v>
                </c:pt>
                <c:pt idx="54">
                  <c:v>11.716261904761931</c:v>
                </c:pt>
                <c:pt idx="55">
                  <c:v>8.4262619047619314</c:v>
                </c:pt>
                <c:pt idx="56">
                  <c:v>8.8062619047619322</c:v>
                </c:pt>
              </c:numCache>
            </c:numRef>
          </c:val>
        </c:ser>
        <c:ser>
          <c:idx val="4"/>
          <c:order val="4"/>
          <c:tx>
            <c:strRef>
              <c:f>'TODO quitando when IBEX=a,b'!$BU$2</c:f>
              <c:strCache>
                <c:ptCount val="1"/>
                <c:pt idx="0">
                  <c:v>resTPySL 100,-3,5</c:v>
                </c:pt>
              </c:strCache>
            </c:strRef>
          </c:tx>
          <c:marker>
            <c:symbol val="none"/>
          </c:marker>
          <c:val>
            <c:numRef>
              <c:f>'TODO quitando when IBEX=a,b'!$BU$3:$BU$59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3.4849999999999994</c:v>
                </c:pt>
                <c:pt idx="2">
                  <c:v>-0.21500000000000058</c:v>
                </c:pt>
                <c:pt idx="3">
                  <c:v>3.2083333333333321</c:v>
                </c:pt>
                <c:pt idx="4">
                  <c:v>3.008333333333332</c:v>
                </c:pt>
                <c:pt idx="5">
                  <c:v>3.008333333333332</c:v>
                </c:pt>
                <c:pt idx="6">
                  <c:v>2.8083333333333318</c:v>
                </c:pt>
                <c:pt idx="7">
                  <c:v>2.6083333333333316</c:v>
                </c:pt>
                <c:pt idx="8">
                  <c:v>-1.0916666666666683</c:v>
                </c:pt>
                <c:pt idx="9">
                  <c:v>6.405833333333331</c:v>
                </c:pt>
                <c:pt idx="10">
                  <c:v>6.2058333333333309</c:v>
                </c:pt>
                <c:pt idx="11">
                  <c:v>3.9933333333333305</c:v>
                </c:pt>
                <c:pt idx="12">
                  <c:v>9.9895833333333321</c:v>
                </c:pt>
                <c:pt idx="13">
                  <c:v>9.0345833333333339</c:v>
                </c:pt>
                <c:pt idx="14">
                  <c:v>5.3345833333333337</c:v>
                </c:pt>
                <c:pt idx="15">
                  <c:v>1.6345833333333337</c:v>
                </c:pt>
                <c:pt idx="16">
                  <c:v>-2.0654166666666662</c:v>
                </c:pt>
                <c:pt idx="17">
                  <c:v>-2.2654166666666664</c:v>
                </c:pt>
                <c:pt idx="18">
                  <c:v>-0.1354166666666668</c:v>
                </c:pt>
                <c:pt idx="19">
                  <c:v>-3.635416666666667</c:v>
                </c:pt>
                <c:pt idx="20">
                  <c:v>-7.3354166666666671</c:v>
                </c:pt>
                <c:pt idx="21">
                  <c:v>-4.2394166666666679</c:v>
                </c:pt>
                <c:pt idx="22">
                  <c:v>-5.3010833333333345</c:v>
                </c:pt>
                <c:pt idx="23">
                  <c:v>-5.3550833333333347</c:v>
                </c:pt>
                <c:pt idx="24">
                  <c:v>-5.5550833333333349</c:v>
                </c:pt>
                <c:pt idx="25">
                  <c:v>-9.2550833333333351</c:v>
                </c:pt>
                <c:pt idx="26">
                  <c:v>-9.4550833333333344</c:v>
                </c:pt>
                <c:pt idx="27">
                  <c:v>-8.2190833333333337</c:v>
                </c:pt>
                <c:pt idx="28">
                  <c:v>-5.4357500000000014</c:v>
                </c:pt>
                <c:pt idx="29">
                  <c:v>2.1742499999999989</c:v>
                </c:pt>
                <c:pt idx="30">
                  <c:v>8.1192499999999992</c:v>
                </c:pt>
                <c:pt idx="31">
                  <c:v>12.654250000000001</c:v>
                </c:pt>
                <c:pt idx="32">
                  <c:v>8.9542500000000018</c:v>
                </c:pt>
                <c:pt idx="33">
                  <c:v>8.7542500000000025</c:v>
                </c:pt>
                <c:pt idx="34">
                  <c:v>8.5542500000000032</c:v>
                </c:pt>
                <c:pt idx="35">
                  <c:v>7.1109166666666699</c:v>
                </c:pt>
                <c:pt idx="36">
                  <c:v>6.9109166666666697</c:v>
                </c:pt>
                <c:pt idx="37">
                  <c:v>6.7109166666666695</c:v>
                </c:pt>
                <c:pt idx="38">
                  <c:v>5.3252023809523834</c:v>
                </c:pt>
                <c:pt idx="39">
                  <c:v>15.100202380952384</c:v>
                </c:pt>
                <c:pt idx="40">
                  <c:v>14.900202380952384</c:v>
                </c:pt>
                <c:pt idx="41">
                  <c:v>16.765202380952385</c:v>
                </c:pt>
                <c:pt idx="42">
                  <c:v>16.565202380952385</c:v>
                </c:pt>
                <c:pt idx="43">
                  <c:v>16.365202380952386</c:v>
                </c:pt>
                <c:pt idx="44">
                  <c:v>16.365202380952386</c:v>
                </c:pt>
                <c:pt idx="45">
                  <c:v>16.165202380952387</c:v>
                </c:pt>
                <c:pt idx="46">
                  <c:v>12.465202380952388</c:v>
                </c:pt>
                <c:pt idx="47">
                  <c:v>8.7652023809523882</c:v>
                </c:pt>
                <c:pt idx="48">
                  <c:v>8.5652023809523889</c:v>
                </c:pt>
                <c:pt idx="49">
                  <c:v>8.3652023809523897</c:v>
                </c:pt>
                <c:pt idx="50">
                  <c:v>4.6652023809523895</c:v>
                </c:pt>
                <c:pt idx="51">
                  <c:v>12.02720238095239</c:v>
                </c:pt>
                <c:pt idx="52">
                  <c:v>13.577202380952391</c:v>
                </c:pt>
                <c:pt idx="53">
                  <c:v>15.439202380952391</c:v>
                </c:pt>
                <c:pt idx="54">
                  <c:v>15.239202380952392</c:v>
                </c:pt>
                <c:pt idx="55">
                  <c:v>11.539202380952393</c:v>
                </c:pt>
                <c:pt idx="56">
                  <c:v>10.874202380952394</c:v>
                </c:pt>
              </c:numCache>
            </c:numRef>
          </c:val>
        </c:ser>
        <c:ser>
          <c:idx val="5"/>
          <c:order val="5"/>
          <c:tx>
            <c:strRef>
              <c:f>'TODO quitando when IBEX=a,b'!$BV$2</c:f>
              <c:strCache>
                <c:ptCount val="1"/>
                <c:pt idx="0">
                  <c:v>resTPySL 14,-2,5</c:v>
                </c:pt>
              </c:strCache>
            </c:strRef>
          </c:tx>
          <c:marker>
            <c:symbol val="none"/>
          </c:marker>
          <c:val>
            <c:numRef>
              <c:f>'TODO quitando when IBEX=a,b'!$BV$3:$BV$59</c:f>
              <c:numCache>
                <c:formatCode>0.0</c:formatCode>
                <c:ptCount val="57"/>
                <c:pt idx="0" formatCode="0">
                  <c:v>0</c:v>
                </c:pt>
                <c:pt idx="1">
                  <c:v>3.4974999999999996</c:v>
                </c:pt>
                <c:pt idx="2">
                  <c:v>0.79749999999999965</c:v>
                </c:pt>
                <c:pt idx="3">
                  <c:v>3.5974999999999993</c:v>
                </c:pt>
                <c:pt idx="4">
                  <c:v>3.3974999999999991</c:v>
                </c:pt>
                <c:pt idx="5">
                  <c:v>3.3974999999999991</c:v>
                </c:pt>
                <c:pt idx="6">
                  <c:v>3.1974999999999989</c:v>
                </c:pt>
                <c:pt idx="7">
                  <c:v>2.9974999999999987</c:v>
                </c:pt>
                <c:pt idx="8">
                  <c:v>0.29749999999999871</c:v>
                </c:pt>
                <c:pt idx="9">
                  <c:v>9.1524999999999999</c:v>
                </c:pt>
                <c:pt idx="10">
                  <c:v>8.9525000000000006</c:v>
                </c:pt>
                <c:pt idx="11">
                  <c:v>7.49</c:v>
                </c:pt>
                <c:pt idx="12">
                  <c:v>11.607500000000002</c:v>
                </c:pt>
                <c:pt idx="13">
                  <c:v>11.165500000000002</c:v>
                </c:pt>
                <c:pt idx="14">
                  <c:v>8.4655000000000022</c:v>
                </c:pt>
                <c:pt idx="15">
                  <c:v>5.7655000000000021</c:v>
                </c:pt>
                <c:pt idx="16">
                  <c:v>3.0655000000000019</c:v>
                </c:pt>
                <c:pt idx="17">
                  <c:v>2.8655000000000017</c:v>
                </c:pt>
                <c:pt idx="18">
                  <c:v>6.0295000000000014</c:v>
                </c:pt>
                <c:pt idx="19">
                  <c:v>3.3295000000000012</c:v>
                </c:pt>
                <c:pt idx="20">
                  <c:v>0.62950000000000128</c:v>
                </c:pt>
                <c:pt idx="21">
                  <c:v>2.5855000000000006</c:v>
                </c:pt>
                <c:pt idx="22">
                  <c:v>-0.11449999999999944</c:v>
                </c:pt>
                <c:pt idx="23">
                  <c:v>-0.68449999999999944</c:v>
                </c:pt>
                <c:pt idx="24">
                  <c:v>-0.8844999999999994</c:v>
                </c:pt>
                <c:pt idx="25">
                  <c:v>-3.5844999999999994</c:v>
                </c:pt>
                <c:pt idx="26">
                  <c:v>-3.7844999999999995</c:v>
                </c:pt>
                <c:pt idx="27">
                  <c:v>-2.1484999999999999</c:v>
                </c:pt>
                <c:pt idx="28">
                  <c:v>-1.1118333333333332</c:v>
                </c:pt>
                <c:pt idx="29">
                  <c:v>6.4981666666666671</c:v>
                </c:pt>
                <c:pt idx="30">
                  <c:v>3.7981666666666669</c:v>
                </c:pt>
                <c:pt idx="31">
                  <c:v>8.8331666666666671</c:v>
                </c:pt>
                <c:pt idx="32">
                  <c:v>6.1331666666666669</c:v>
                </c:pt>
                <c:pt idx="33">
                  <c:v>5.9331666666666667</c:v>
                </c:pt>
                <c:pt idx="34">
                  <c:v>5.7331666666666665</c:v>
                </c:pt>
                <c:pt idx="35">
                  <c:v>4.9564999999999992</c:v>
                </c:pt>
                <c:pt idx="36">
                  <c:v>4.7564999999999991</c:v>
                </c:pt>
                <c:pt idx="37">
                  <c:v>4.5564999999999989</c:v>
                </c:pt>
                <c:pt idx="38">
                  <c:v>2.6250714285714274</c:v>
                </c:pt>
                <c:pt idx="39">
                  <c:v>11.782571428571428</c:v>
                </c:pt>
                <c:pt idx="40">
                  <c:v>11.582571428571429</c:v>
                </c:pt>
                <c:pt idx="41">
                  <c:v>10.90757142857143</c:v>
                </c:pt>
                <c:pt idx="42">
                  <c:v>10.707571428571431</c:v>
                </c:pt>
                <c:pt idx="43">
                  <c:v>10.507571428571431</c:v>
                </c:pt>
                <c:pt idx="44">
                  <c:v>10.507571428571431</c:v>
                </c:pt>
                <c:pt idx="45">
                  <c:v>10.307571428571432</c:v>
                </c:pt>
                <c:pt idx="46">
                  <c:v>7.6075714285714318</c:v>
                </c:pt>
                <c:pt idx="47">
                  <c:v>4.9075714285714316</c:v>
                </c:pt>
                <c:pt idx="48">
                  <c:v>4.7075714285714314</c:v>
                </c:pt>
                <c:pt idx="49">
                  <c:v>4.5075714285714312</c:v>
                </c:pt>
                <c:pt idx="50">
                  <c:v>1.8075714285714313</c:v>
                </c:pt>
                <c:pt idx="51">
                  <c:v>4.283571428571431</c:v>
                </c:pt>
                <c:pt idx="52">
                  <c:v>6.5002380952380969</c:v>
                </c:pt>
                <c:pt idx="53">
                  <c:v>7.6982380952380973</c:v>
                </c:pt>
                <c:pt idx="54">
                  <c:v>7.4982380952380971</c:v>
                </c:pt>
                <c:pt idx="55">
                  <c:v>4.798238095238097</c:v>
                </c:pt>
                <c:pt idx="56">
                  <c:v>4.6332380952380969</c:v>
                </c:pt>
              </c:numCache>
            </c:numRef>
          </c:val>
        </c:ser>
        <c:marker val="1"/>
        <c:axId val="166168448"/>
        <c:axId val="166169984"/>
      </c:lineChart>
      <c:catAx>
        <c:axId val="166168448"/>
        <c:scaling>
          <c:orientation val="minMax"/>
        </c:scaling>
        <c:axPos val="b"/>
        <c:tickLblPos val="nextTo"/>
        <c:crossAx val="166169984"/>
        <c:crosses val="autoZero"/>
        <c:auto val="1"/>
        <c:lblAlgn val="ctr"/>
        <c:lblOffset val="100"/>
      </c:catAx>
      <c:valAx>
        <c:axId val="166169984"/>
        <c:scaling>
          <c:orientation val="minMax"/>
        </c:scaling>
        <c:axPos val="l"/>
        <c:majorGridlines/>
        <c:numFmt formatCode="General" sourceLinked="1"/>
        <c:tickLblPos val="nextTo"/>
        <c:crossAx val="1661684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BAJA solo</a:t>
            </a:r>
          </a:p>
          <a:p>
            <a:pPr>
              <a:defRPr/>
            </a:pPr>
            <a:r>
              <a:rPr lang="es-ES"/>
              <a:t>con comisiones</a:t>
            </a:r>
          </a:p>
        </c:rich>
      </c:tx>
      <c:layout>
        <c:manualLayout>
          <c:xMode val="edge"/>
          <c:yMode val="edge"/>
          <c:x val="0.78762571021034877"/>
          <c:y val="3.370786516853936E-2"/>
        </c:manualLayout>
      </c:layout>
      <c:overlay val="1"/>
    </c:title>
    <c:plotArea>
      <c:layout/>
      <c:lineChart>
        <c:grouping val="standard"/>
        <c:ser>
          <c:idx val="0"/>
          <c:order val="0"/>
          <c:tx>
            <c:strRef>
              <c:f>'TODO quitando when IBEX=a,b'!$BX$2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'TODO quitando when IBEX=a,b'!$BX$3:$BX$59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-3.03</c:v>
                </c:pt>
                <c:pt idx="2">
                  <c:v>0.88000000000000034</c:v>
                </c:pt>
                <c:pt idx="3">
                  <c:v>0.72000000000000031</c:v>
                </c:pt>
                <c:pt idx="4">
                  <c:v>-6.7999999999999989</c:v>
                </c:pt>
                <c:pt idx="5">
                  <c:v>-6.7999999999999989</c:v>
                </c:pt>
                <c:pt idx="6">
                  <c:v>-5.9599999999999991</c:v>
                </c:pt>
                <c:pt idx="7">
                  <c:v>-4.5599999999999987</c:v>
                </c:pt>
                <c:pt idx="8">
                  <c:v>-0.15999999999999837</c:v>
                </c:pt>
                <c:pt idx="9">
                  <c:v>-3.1299999999999986</c:v>
                </c:pt>
                <c:pt idx="10">
                  <c:v>5.1100000000000012</c:v>
                </c:pt>
                <c:pt idx="11">
                  <c:v>10.790000000000001</c:v>
                </c:pt>
                <c:pt idx="12">
                  <c:v>3.6400000000000006</c:v>
                </c:pt>
                <c:pt idx="13">
                  <c:v>2.5900000000000007</c:v>
                </c:pt>
                <c:pt idx="14">
                  <c:v>10.720000000000002</c:v>
                </c:pt>
                <c:pt idx="15">
                  <c:v>19.620000000000005</c:v>
                </c:pt>
                <c:pt idx="16">
                  <c:v>22.680000000000003</c:v>
                </c:pt>
                <c:pt idx="17">
                  <c:v>19.500000000000004</c:v>
                </c:pt>
                <c:pt idx="18">
                  <c:v>14.850000000000003</c:v>
                </c:pt>
                <c:pt idx="19">
                  <c:v>15.210000000000003</c:v>
                </c:pt>
                <c:pt idx="20">
                  <c:v>24.790000000000003</c:v>
                </c:pt>
                <c:pt idx="21">
                  <c:v>20.580000000000002</c:v>
                </c:pt>
                <c:pt idx="22">
                  <c:v>20.010000000000002</c:v>
                </c:pt>
                <c:pt idx="23">
                  <c:v>19.630000000000003</c:v>
                </c:pt>
                <c:pt idx="24">
                  <c:v>15.240000000000002</c:v>
                </c:pt>
                <c:pt idx="25">
                  <c:v>20.87</c:v>
                </c:pt>
                <c:pt idx="26">
                  <c:v>13.020000000000001</c:v>
                </c:pt>
                <c:pt idx="27">
                  <c:v>13.21</c:v>
                </c:pt>
                <c:pt idx="28">
                  <c:v>11.73</c:v>
                </c:pt>
                <c:pt idx="29">
                  <c:v>2.9500000000000011</c:v>
                </c:pt>
                <c:pt idx="30">
                  <c:v>0.48000000000000087</c:v>
                </c:pt>
                <c:pt idx="31">
                  <c:v>-0.8499999999999992</c:v>
                </c:pt>
                <c:pt idx="32">
                  <c:v>3.2500000000000004</c:v>
                </c:pt>
                <c:pt idx="33">
                  <c:v>3.3000000000000003</c:v>
                </c:pt>
                <c:pt idx="34">
                  <c:v>6.26</c:v>
                </c:pt>
                <c:pt idx="35">
                  <c:v>5.75</c:v>
                </c:pt>
                <c:pt idx="36">
                  <c:v>3.2</c:v>
                </c:pt>
                <c:pt idx="37">
                  <c:v>6.79</c:v>
                </c:pt>
                <c:pt idx="38">
                  <c:v>8.57</c:v>
                </c:pt>
                <c:pt idx="39">
                  <c:v>4.9800000000000004</c:v>
                </c:pt>
                <c:pt idx="40">
                  <c:v>11.43</c:v>
                </c:pt>
                <c:pt idx="41">
                  <c:v>13.42</c:v>
                </c:pt>
                <c:pt idx="42">
                  <c:v>8.7100000000000009</c:v>
                </c:pt>
                <c:pt idx="43">
                  <c:v>13.89</c:v>
                </c:pt>
                <c:pt idx="44">
                  <c:v>13.89</c:v>
                </c:pt>
                <c:pt idx="45">
                  <c:v>10.450000000000001</c:v>
                </c:pt>
                <c:pt idx="46">
                  <c:v>15.23</c:v>
                </c:pt>
                <c:pt idx="47">
                  <c:v>15.23</c:v>
                </c:pt>
                <c:pt idx="48">
                  <c:v>20.46</c:v>
                </c:pt>
                <c:pt idx="49">
                  <c:v>18.27</c:v>
                </c:pt>
                <c:pt idx="50">
                  <c:v>25.84</c:v>
                </c:pt>
                <c:pt idx="51">
                  <c:v>18.64</c:v>
                </c:pt>
                <c:pt idx="52">
                  <c:v>16.22</c:v>
                </c:pt>
                <c:pt idx="53">
                  <c:v>17.009999999999998</c:v>
                </c:pt>
                <c:pt idx="54">
                  <c:v>14.409999999999998</c:v>
                </c:pt>
                <c:pt idx="55">
                  <c:v>20.079999999999998</c:v>
                </c:pt>
                <c:pt idx="56">
                  <c:v>17.25</c:v>
                </c:pt>
              </c:numCache>
            </c:numRef>
          </c:val>
        </c:ser>
        <c:ser>
          <c:idx val="1"/>
          <c:order val="1"/>
          <c:tx>
            <c:strRef>
              <c:f>'TODO quitando when IBEX=a,b'!$BY$2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'TODO quitando when IBEX=a,b'!$BY$3:$BY$59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3.7566666666666668</c:v>
                </c:pt>
                <c:pt idx="2">
                  <c:v>6.7666666666666666</c:v>
                </c:pt>
                <c:pt idx="3">
                  <c:v>-3.1133333333333333</c:v>
                </c:pt>
                <c:pt idx="4">
                  <c:v>-3.3133333333333335</c:v>
                </c:pt>
                <c:pt idx="5">
                  <c:v>-3.3133333333333335</c:v>
                </c:pt>
                <c:pt idx="6">
                  <c:v>-3.5133333333333336</c:v>
                </c:pt>
                <c:pt idx="7">
                  <c:v>-3.7133333333333338</c:v>
                </c:pt>
                <c:pt idx="8">
                  <c:v>0.19766666666666594</c:v>
                </c:pt>
                <c:pt idx="9">
                  <c:v>-2.8750606060606074</c:v>
                </c:pt>
                <c:pt idx="10">
                  <c:v>-3.0750606060606076</c:v>
                </c:pt>
                <c:pt idx="11">
                  <c:v>28.944939393939393</c:v>
                </c:pt>
                <c:pt idx="12">
                  <c:v>28.744939393939394</c:v>
                </c:pt>
                <c:pt idx="13">
                  <c:v>33.384939393939391</c:v>
                </c:pt>
                <c:pt idx="14">
                  <c:v>37.348272727272722</c:v>
                </c:pt>
                <c:pt idx="15">
                  <c:v>49.62327272727272</c:v>
                </c:pt>
                <c:pt idx="16">
                  <c:v>53.329939393939384</c:v>
                </c:pt>
                <c:pt idx="17">
                  <c:v>53.129939393939381</c:v>
                </c:pt>
                <c:pt idx="18">
                  <c:v>44.409939393939375</c:v>
                </c:pt>
                <c:pt idx="19">
                  <c:v>49.362439393939368</c:v>
                </c:pt>
                <c:pt idx="20">
                  <c:v>86.302439393939366</c:v>
                </c:pt>
                <c:pt idx="21">
                  <c:v>75.937439393939357</c:v>
                </c:pt>
                <c:pt idx="22">
                  <c:v>74.307439393939347</c:v>
                </c:pt>
                <c:pt idx="23">
                  <c:v>74.107439393939345</c:v>
                </c:pt>
                <c:pt idx="24">
                  <c:v>73.907439393939342</c:v>
                </c:pt>
                <c:pt idx="25">
                  <c:v>73.317439393939338</c:v>
                </c:pt>
                <c:pt idx="26">
                  <c:v>73.117439393939335</c:v>
                </c:pt>
                <c:pt idx="27">
                  <c:v>72.917439393939333</c:v>
                </c:pt>
                <c:pt idx="28">
                  <c:v>66.517439393939327</c:v>
                </c:pt>
                <c:pt idx="29">
                  <c:v>59.47410606060599</c:v>
                </c:pt>
                <c:pt idx="30">
                  <c:v>59.274106060605988</c:v>
                </c:pt>
                <c:pt idx="31">
                  <c:v>59.074106060605985</c:v>
                </c:pt>
                <c:pt idx="32">
                  <c:v>59.594106060605981</c:v>
                </c:pt>
                <c:pt idx="33">
                  <c:v>61.989106060605977</c:v>
                </c:pt>
                <c:pt idx="34">
                  <c:v>61.789106060605974</c:v>
                </c:pt>
                <c:pt idx="35">
                  <c:v>61.589106060605971</c:v>
                </c:pt>
                <c:pt idx="36">
                  <c:v>61.389106060605968</c:v>
                </c:pt>
                <c:pt idx="37">
                  <c:v>61.189106060605965</c:v>
                </c:pt>
                <c:pt idx="38">
                  <c:v>60.989106060605963</c:v>
                </c:pt>
                <c:pt idx="39">
                  <c:v>60.78910606060596</c:v>
                </c:pt>
                <c:pt idx="40">
                  <c:v>60.589106060605957</c:v>
                </c:pt>
                <c:pt idx="41">
                  <c:v>69.469106060605952</c:v>
                </c:pt>
                <c:pt idx="42">
                  <c:v>69.269106060605949</c:v>
                </c:pt>
                <c:pt idx="43">
                  <c:v>69.069106060605947</c:v>
                </c:pt>
                <c:pt idx="44">
                  <c:v>69.069106060605947</c:v>
                </c:pt>
                <c:pt idx="45">
                  <c:v>64.77310606060594</c:v>
                </c:pt>
                <c:pt idx="46">
                  <c:v>60.533106060605938</c:v>
                </c:pt>
                <c:pt idx="47">
                  <c:v>59.053106060605934</c:v>
                </c:pt>
                <c:pt idx="48">
                  <c:v>58.853106060605931</c:v>
                </c:pt>
                <c:pt idx="49">
                  <c:v>58.653106060605928</c:v>
                </c:pt>
                <c:pt idx="50">
                  <c:v>69.738106060605929</c:v>
                </c:pt>
                <c:pt idx="51">
                  <c:v>56.498106060605927</c:v>
                </c:pt>
                <c:pt idx="52">
                  <c:v>50.298106060605924</c:v>
                </c:pt>
                <c:pt idx="53">
                  <c:v>49.148106060605919</c:v>
                </c:pt>
                <c:pt idx="54">
                  <c:v>48.948106060605916</c:v>
                </c:pt>
                <c:pt idx="55">
                  <c:v>63.156106060605914</c:v>
                </c:pt>
                <c:pt idx="56">
                  <c:v>60.886106060605911</c:v>
                </c:pt>
              </c:numCache>
            </c:numRef>
          </c:val>
        </c:ser>
        <c:ser>
          <c:idx val="2"/>
          <c:order val="2"/>
          <c:tx>
            <c:strRef>
              <c:f>'TODO quitando when IBEX=a,b'!$BZ$2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'TODO quitando when IBEX=a,b'!$BZ$3:$BZ$59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2.0100000000000002</c:v>
                </c:pt>
                <c:pt idx="2">
                  <c:v>5.5450000000000008</c:v>
                </c:pt>
                <c:pt idx="3">
                  <c:v>3.5983333333333336</c:v>
                </c:pt>
                <c:pt idx="4">
                  <c:v>3.3983333333333334</c:v>
                </c:pt>
                <c:pt idx="5">
                  <c:v>3.3983333333333334</c:v>
                </c:pt>
                <c:pt idx="6">
                  <c:v>3.1983333333333333</c:v>
                </c:pt>
                <c:pt idx="7">
                  <c:v>2.9983333333333331</c:v>
                </c:pt>
                <c:pt idx="8">
                  <c:v>6.9093333333333327</c:v>
                </c:pt>
                <c:pt idx="9">
                  <c:v>3.8366060606060595</c:v>
                </c:pt>
                <c:pt idx="10">
                  <c:v>3.6366060606060593</c:v>
                </c:pt>
                <c:pt idx="11">
                  <c:v>15.75160606060606</c:v>
                </c:pt>
                <c:pt idx="12">
                  <c:v>8.4016060606060599</c:v>
                </c:pt>
                <c:pt idx="13">
                  <c:v>7.7406060606060594</c:v>
                </c:pt>
                <c:pt idx="14">
                  <c:v>13.290606060606059</c:v>
                </c:pt>
                <c:pt idx="15">
                  <c:v>24.850606060606058</c:v>
                </c:pt>
                <c:pt idx="16">
                  <c:v>28.02810606060606</c:v>
                </c:pt>
                <c:pt idx="17">
                  <c:v>27.828106060606061</c:v>
                </c:pt>
                <c:pt idx="18">
                  <c:v>21.430106060606061</c:v>
                </c:pt>
                <c:pt idx="19">
                  <c:v>23.98635606060606</c:v>
                </c:pt>
                <c:pt idx="20">
                  <c:v>36.811356060606059</c:v>
                </c:pt>
                <c:pt idx="21">
                  <c:v>30.019356060606061</c:v>
                </c:pt>
                <c:pt idx="22">
                  <c:v>29.106022727272727</c:v>
                </c:pt>
                <c:pt idx="23">
                  <c:v>28.526022727272728</c:v>
                </c:pt>
                <c:pt idx="24">
                  <c:v>28.326022727272729</c:v>
                </c:pt>
                <c:pt idx="25">
                  <c:v>32.251022727272726</c:v>
                </c:pt>
                <c:pt idx="26">
                  <c:v>32.051022727272724</c:v>
                </c:pt>
                <c:pt idx="27">
                  <c:v>32.041022727272718</c:v>
                </c:pt>
                <c:pt idx="28">
                  <c:v>25.64102272727272</c:v>
                </c:pt>
                <c:pt idx="29">
                  <c:v>18.597689393939387</c:v>
                </c:pt>
                <c:pt idx="30">
                  <c:v>15.927689393939389</c:v>
                </c:pt>
                <c:pt idx="31">
                  <c:v>14.397689393939389</c:v>
                </c:pt>
                <c:pt idx="32">
                  <c:v>14.917689393939391</c:v>
                </c:pt>
                <c:pt idx="33">
                  <c:v>17.31268939393939</c:v>
                </c:pt>
                <c:pt idx="34">
                  <c:v>17.112689393939391</c:v>
                </c:pt>
                <c:pt idx="35">
                  <c:v>16.40268939393939</c:v>
                </c:pt>
                <c:pt idx="36">
                  <c:v>16.202689393939391</c:v>
                </c:pt>
                <c:pt idx="37">
                  <c:v>16.002689393939391</c:v>
                </c:pt>
                <c:pt idx="38">
                  <c:v>17.582689393939393</c:v>
                </c:pt>
                <c:pt idx="39">
                  <c:v>13.792689393939394</c:v>
                </c:pt>
                <c:pt idx="40">
                  <c:v>13.592689393939395</c:v>
                </c:pt>
                <c:pt idx="41">
                  <c:v>18.927689393939396</c:v>
                </c:pt>
                <c:pt idx="42">
                  <c:v>18.727689393939396</c:v>
                </c:pt>
                <c:pt idx="43">
                  <c:v>18.527689393939397</c:v>
                </c:pt>
                <c:pt idx="44">
                  <c:v>18.527689393939397</c:v>
                </c:pt>
                <c:pt idx="45">
                  <c:v>14.231689393939398</c:v>
                </c:pt>
                <c:pt idx="46">
                  <c:v>12.931689393939399</c:v>
                </c:pt>
                <c:pt idx="47">
                  <c:v>11.4516893939394</c:v>
                </c:pt>
                <c:pt idx="48">
                  <c:v>11.251689393939401</c:v>
                </c:pt>
                <c:pt idx="49">
                  <c:v>11.051689393939402</c:v>
                </c:pt>
                <c:pt idx="50">
                  <c:v>20.279189393939401</c:v>
                </c:pt>
                <c:pt idx="51">
                  <c:v>11.711189393939401</c:v>
                </c:pt>
                <c:pt idx="52">
                  <c:v>7.8978560606060677</c:v>
                </c:pt>
                <c:pt idx="53">
                  <c:v>8.1398560606060677</c:v>
                </c:pt>
                <c:pt idx="54">
                  <c:v>7.9398560606060675</c:v>
                </c:pt>
                <c:pt idx="55">
                  <c:v>22.14785606060607</c:v>
                </c:pt>
                <c:pt idx="56">
                  <c:v>19.497856060606072</c:v>
                </c:pt>
              </c:numCache>
            </c:numRef>
          </c:val>
        </c:ser>
        <c:ser>
          <c:idx val="3"/>
          <c:order val="3"/>
          <c:tx>
            <c:strRef>
              <c:f>'TODO quitando when IBEX=a,b'!$CA$2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'TODO quitando when IBEX=a,b'!$CA$3:$CA$59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3.7566666666666668</c:v>
                </c:pt>
                <c:pt idx="2">
                  <c:v>6.7666666666666666</c:v>
                </c:pt>
                <c:pt idx="3">
                  <c:v>-3.1133333333333333</c:v>
                </c:pt>
                <c:pt idx="4">
                  <c:v>-3.3133333333333335</c:v>
                </c:pt>
                <c:pt idx="5">
                  <c:v>-3.3133333333333335</c:v>
                </c:pt>
                <c:pt idx="6">
                  <c:v>-3.5133333333333336</c:v>
                </c:pt>
                <c:pt idx="7">
                  <c:v>-3.7133333333333338</c:v>
                </c:pt>
                <c:pt idx="8">
                  <c:v>0.19766666666666594</c:v>
                </c:pt>
                <c:pt idx="9">
                  <c:v>-2.8750606060606074</c:v>
                </c:pt>
                <c:pt idx="10">
                  <c:v>-3.0750606060606076</c:v>
                </c:pt>
                <c:pt idx="11">
                  <c:v>28.944939393939393</c:v>
                </c:pt>
                <c:pt idx="12">
                  <c:v>21.594939393939395</c:v>
                </c:pt>
                <c:pt idx="13">
                  <c:v>26.234939393939396</c:v>
                </c:pt>
                <c:pt idx="14">
                  <c:v>30.19827272727273</c:v>
                </c:pt>
                <c:pt idx="15">
                  <c:v>42.473272727272729</c:v>
                </c:pt>
                <c:pt idx="16">
                  <c:v>46.179939393939392</c:v>
                </c:pt>
                <c:pt idx="17">
                  <c:v>45.979939393939389</c:v>
                </c:pt>
                <c:pt idx="18">
                  <c:v>37.259939393939383</c:v>
                </c:pt>
                <c:pt idx="19">
                  <c:v>42.212439393939377</c:v>
                </c:pt>
                <c:pt idx="20">
                  <c:v>79.152439393939375</c:v>
                </c:pt>
                <c:pt idx="21">
                  <c:v>68.787439393939366</c:v>
                </c:pt>
                <c:pt idx="22">
                  <c:v>67.157439393939356</c:v>
                </c:pt>
                <c:pt idx="23">
                  <c:v>66.577439393939358</c:v>
                </c:pt>
                <c:pt idx="24">
                  <c:v>66.377439393939355</c:v>
                </c:pt>
                <c:pt idx="25">
                  <c:v>65.787439393939351</c:v>
                </c:pt>
                <c:pt idx="26">
                  <c:v>65.587439393939349</c:v>
                </c:pt>
                <c:pt idx="27">
                  <c:v>65.577439393939343</c:v>
                </c:pt>
                <c:pt idx="28">
                  <c:v>59.177439393939338</c:v>
                </c:pt>
                <c:pt idx="29">
                  <c:v>52.134106060606001</c:v>
                </c:pt>
                <c:pt idx="30">
                  <c:v>49.464106060605999</c:v>
                </c:pt>
                <c:pt idx="31">
                  <c:v>47.934106060605998</c:v>
                </c:pt>
                <c:pt idx="32">
                  <c:v>48.454106060605994</c:v>
                </c:pt>
                <c:pt idx="33">
                  <c:v>50.84910606060599</c:v>
                </c:pt>
                <c:pt idx="34">
                  <c:v>50.649106060605988</c:v>
                </c:pt>
                <c:pt idx="35">
                  <c:v>49.939106060605987</c:v>
                </c:pt>
                <c:pt idx="36">
                  <c:v>49.739106060605984</c:v>
                </c:pt>
                <c:pt idx="37">
                  <c:v>49.539106060605981</c:v>
                </c:pt>
                <c:pt idx="38">
                  <c:v>51.119106060605979</c:v>
                </c:pt>
                <c:pt idx="39">
                  <c:v>47.32910606060598</c:v>
                </c:pt>
                <c:pt idx="40">
                  <c:v>47.129106060605977</c:v>
                </c:pt>
                <c:pt idx="41">
                  <c:v>56.009106060605973</c:v>
                </c:pt>
                <c:pt idx="42">
                  <c:v>55.80910606060597</c:v>
                </c:pt>
                <c:pt idx="43">
                  <c:v>55.609106060605967</c:v>
                </c:pt>
                <c:pt idx="44">
                  <c:v>55.609106060605967</c:v>
                </c:pt>
                <c:pt idx="45">
                  <c:v>51.313106060605961</c:v>
                </c:pt>
                <c:pt idx="46">
                  <c:v>47.073106060605959</c:v>
                </c:pt>
                <c:pt idx="47">
                  <c:v>45.593106060605955</c:v>
                </c:pt>
                <c:pt idx="48">
                  <c:v>45.393106060605952</c:v>
                </c:pt>
                <c:pt idx="49">
                  <c:v>45.193106060605949</c:v>
                </c:pt>
                <c:pt idx="50">
                  <c:v>56.27810606060595</c:v>
                </c:pt>
                <c:pt idx="51">
                  <c:v>43.038106060605948</c:v>
                </c:pt>
                <c:pt idx="52">
                  <c:v>36.838106060605945</c:v>
                </c:pt>
                <c:pt idx="53">
                  <c:v>35.688106060605939</c:v>
                </c:pt>
                <c:pt idx="54">
                  <c:v>35.488106060605936</c:v>
                </c:pt>
                <c:pt idx="55">
                  <c:v>49.696106060605935</c:v>
                </c:pt>
                <c:pt idx="56">
                  <c:v>47.426106060605932</c:v>
                </c:pt>
              </c:numCache>
            </c:numRef>
          </c:val>
        </c:ser>
        <c:ser>
          <c:idx val="4"/>
          <c:order val="4"/>
          <c:tx>
            <c:strRef>
              <c:f>'TODO quitando when IBEX=a,b'!$CB$2</c:f>
              <c:strCache>
                <c:ptCount val="1"/>
                <c:pt idx="0">
                  <c:v>resTPySL 100,-3,5</c:v>
                </c:pt>
              </c:strCache>
            </c:strRef>
          </c:tx>
          <c:marker>
            <c:symbol val="none"/>
          </c:marker>
          <c:val>
            <c:numRef>
              <c:f>'TODO quitando when IBEX=a,b'!$CB$3:$CB$59</c:f>
              <c:numCache>
                <c:formatCode>0.0</c:formatCode>
                <c:ptCount val="57"/>
                <c:pt idx="0" formatCode="0">
                  <c:v>0</c:v>
                </c:pt>
                <c:pt idx="1">
                  <c:v>-1.3633333333333333</c:v>
                </c:pt>
                <c:pt idx="2">
                  <c:v>1.6466666666666667</c:v>
                </c:pt>
                <c:pt idx="3">
                  <c:v>-2.0533333333333332</c:v>
                </c:pt>
                <c:pt idx="4">
                  <c:v>-2.2533333333333334</c:v>
                </c:pt>
                <c:pt idx="5">
                  <c:v>-2.2533333333333334</c:v>
                </c:pt>
                <c:pt idx="6">
                  <c:v>-2.4533333333333336</c:v>
                </c:pt>
                <c:pt idx="7">
                  <c:v>-2.6533333333333338</c:v>
                </c:pt>
                <c:pt idx="8">
                  <c:v>-0.22833333333333378</c:v>
                </c:pt>
                <c:pt idx="9">
                  <c:v>-3.9283333333333341</c:v>
                </c:pt>
                <c:pt idx="10">
                  <c:v>-4.1283333333333339</c:v>
                </c:pt>
                <c:pt idx="11">
                  <c:v>27.891666666666666</c:v>
                </c:pt>
                <c:pt idx="12">
                  <c:v>27.691666666666666</c:v>
                </c:pt>
                <c:pt idx="13">
                  <c:v>23.991666666666667</c:v>
                </c:pt>
                <c:pt idx="14">
                  <c:v>29.358333333333334</c:v>
                </c:pt>
                <c:pt idx="15">
                  <c:v>41.735833333333332</c:v>
                </c:pt>
                <c:pt idx="16">
                  <c:v>47.272499999999994</c:v>
                </c:pt>
                <c:pt idx="17">
                  <c:v>47.072499999999991</c:v>
                </c:pt>
                <c:pt idx="18">
                  <c:v>46.312499999999986</c:v>
                </c:pt>
                <c:pt idx="19">
                  <c:v>51.264999999999986</c:v>
                </c:pt>
                <c:pt idx="20">
                  <c:v>88.204999999999984</c:v>
                </c:pt>
                <c:pt idx="21">
                  <c:v>84.504999999999981</c:v>
                </c:pt>
                <c:pt idx="22">
                  <c:v>82.874999999999972</c:v>
                </c:pt>
                <c:pt idx="23">
                  <c:v>82.674999999999969</c:v>
                </c:pt>
                <c:pt idx="24">
                  <c:v>82.474999999999966</c:v>
                </c:pt>
                <c:pt idx="25">
                  <c:v>81.884999999999962</c:v>
                </c:pt>
                <c:pt idx="26">
                  <c:v>81.68499999999996</c:v>
                </c:pt>
                <c:pt idx="27">
                  <c:v>81.484999999999957</c:v>
                </c:pt>
                <c:pt idx="28">
                  <c:v>79.092499999999959</c:v>
                </c:pt>
                <c:pt idx="29">
                  <c:v>75.392499999999956</c:v>
                </c:pt>
                <c:pt idx="30">
                  <c:v>75.192499999999953</c:v>
                </c:pt>
                <c:pt idx="31">
                  <c:v>74.99249999999995</c:v>
                </c:pt>
                <c:pt idx="32">
                  <c:v>73.677499999999952</c:v>
                </c:pt>
                <c:pt idx="33">
                  <c:v>69.977499999999949</c:v>
                </c:pt>
                <c:pt idx="34">
                  <c:v>69.777499999999947</c:v>
                </c:pt>
                <c:pt idx="35">
                  <c:v>69.577499999999944</c:v>
                </c:pt>
                <c:pt idx="36">
                  <c:v>69.377499999999941</c:v>
                </c:pt>
                <c:pt idx="37">
                  <c:v>69.177499999999938</c:v>
                </c:pt>
                <c:pt idx="38">
                  <c:v>68.977499999999935</c:v>
                </c:pt>
                <c:pt idx="39">
                  <c:v>68.777499999999932</c:v>
                </c:pt>
                <c:pt idx="40">
                  <c:v>68.57749999999993</c:v>
                </c:pt>
                <c:pt idx="41">
                  <c:v>77.457499999999925</c:v>
                </c:pt>
                <c:pt idx="42">
                  <c:v>77.257499999999922</c:v>
                </c:pt>
                <c:pt idx="43">
                  <c:v>77.057499999999919</c:v>
                </c:pt>
                <c:pt idx="44">
                  <c:v>77.057499999999919</c:v>
                </c:pt>
                <c:pt idx="45">
                  <c:v>75.231499999999912</c:v>
                </c:pt>
                <c:pt idx="46">
                  <c:v>71.531499999999909</c:v>
                </c:pt>
                <c:pt idx="47">
                  <c:v>67.831499999999906</c:v>
                </c:pt>
                <c:pt idx="48">
                  <c:v>67.631499999999903</c:v>
                </c:pt>
                <c:pt idx="49">
                  <c:v>67.4314999999999</c:v>
                </c:pt>
                <c:pt idx="50">
                  <c:v>78.516499999999894</c:v>
                </c:pt>
                <c:pt idx="51">
                  <c:v>74.816499999999891</c:v>
                </c:pt>
                <c:pt idx="52">
                  <c:v>71.116499999999888</c:v>
                </c:pt>
                <c:pt idx="53">
                  <c:v>67.416499999999886</c:v>
                </c:pt>
                <c:pt idx="54">
                  <c:v>67.216499999999883</c:v>
                </c:pt>
                <c:pt idx="55">
                  <c:v>81.424499999999881</c:v>
                </c:pt>
                <c:pt idx="56">
                  <c:v>77.724499999999878</c:v>
                </c:pt>
              </c:numCache>
            </c:numRef>
          </c:val>
        </c:ser>
        <c:ser>
          <c:idx val="5"/>
          <c:order val="5"/>
          <c:tx>
            <c:strRef>
              <c:f>'TODO quitando when IBEX=a,b'!$CC$2</c:f>
              <c:strCache>
                <c:ptCount val="1"/>
                <c:pt idx="0">
                  <c:v>resTPySL 14,-2,5</c:v>
                </c:pt>
              </c:strCache>
            </c:strRef>
          </c:tx>
          <c:marker>
            <c:symbol val="none"/>
          </c:marker>
          <c:val>
            <c:numRef>
              <c:f>'TODO quitando when IBEX=a,b'!$CC$3:$CC$59</c:f>
              <c:numCache>
                <c:formatCode>0.0</c:formatCode>
                <c:ptCount val="57"/>
                <c:pt idx="0" formatCode="0">
                  <c:v>0</c:v>
                </c:pt>
                <c:pt idx="1">
                  <c:v>-0.69666666666666677</c:v>
                </c:pt>
                <c:pt idx="2">
                  <c:v>2.313333333333333</c:v>
                </c:pt>
                <c:pt idx="3">
                  <c:v>-0.38666666666666699</c:v>
                </c:pt>
                <c:pt idx="4">
                  <c:v>-0.586666666666667</c:v>
                </c:pt>
                <c:pt idx="5">
                  <c:v>-0.586666666666667</c:v>
                </c:pt>
                <c:pt idx="6">
                  <c:v>-0.78666666666666707</c:v>
                </c:pt>
                <c:pt idx="7">
                  <c:v>-0.98666666666666702</c:v>
                </c:pt>
                <c:pt idx="8">
                  <c:v>0.23033333333333278</c:v>
                </c:pt>
                <c:pt idx="9">
                  <c:v>-2.4696666666666673</c:v>
                </c:pt>
                <c:pt idx="10">
                  <c:v>-2.6696666666666675</c:v>
                </c:pt>
                <c:pt idx="11">
                  <c:v>11.130333333333333</c:v>
                </c:pt>
                <c:pt idx="12">
                  <c:v>10.930333333333333</c:v>
                </c:pt>
                <c:pt idx="13">
                  <c:v>8.2303333333333342</c:v>
                </c:pt>
                <c:pt idx="14">
                  <c:v>16.530333333333335</c:v>
                </c:pt>
                <c:pt idx="15">
                  <c:v>26.205333333333336</c:v>
                </c:pt>
                <c:pt idx="16">
                  <c:v>34.505333333333333</c:v>
                </c:pt>
                <c:pt idx="17">
                  <c:v>34.30533333333333</c:v>
                </c:pt>
                <c:pt idx="18">
                  <c:v>31.605333333333331</c:v>
                </c:pt>
                <c:pt idx="19">
                  <c:v>36.557833333333328</c:v>
                </c:pt>
                <c:pt idx="20">
                  <c:v>50.357833333333325</c:v>
                </c:pt>
                <c:pt idx="21">
                  <c:v>47.657833333333322</c:v>
                </c:pt>
                <c:pt idx="22">
                  <c:v>44.957833333333319</c:v>
                </c:pt>
                <c:pt idx="23">
                  <c:v>44.757833333333316</c:v>
                </c:pt>
                <c:pt idx="24">
                  <c:v>44.557833333333313</c:v>
                </c:pt>
                <c:pt idx="25">
                  <c:v>43.96783333333331</c:v>
                </c:pt>
                <c:pt idx="26">
                  <c:v>43.767833333333307</c:v>
                </c:pt>
                <c:pt idx="27">
                  <c:v>43.567833333333304</c:v>
                </c:pt>
                <c:pt idx="28">
                  <c:v>41.925333333333299</c:v>
                </c:pt>
                <c:pt idx="29">
                  <c:v>39.225333333333296</c:v>
                </c:pt>
                <c:pt idx="30">
                  <c:v>39.025333333333293</c:v>
                </c:pt>
                <c:pt idx="31">
                  <c:v>38.82533333333329</c:v>
                </c:pt>
                <c:pt idx="32">
                  <c:v>38.010333333333286</c:v>
                </c:pt>
                <c:pt idx="33">
                  <c:v>35.310333333333283</c:v>
                </c:pt>
                <c:pt idx="34">
                  <c:v>35.11033333333328</c:v>
                </c:pt>
                <c:pt idx="35">
                  <c:v>34.910333333333277</c:v>
                </c:pt>
                <c:pt idx="36">
                  <c:v>34.710333333333274</c:v>
                </c:pt>
                <c:pt idx="37">
                  <c:v>34.510333333333271</c:v>
                </c:pt>
                <c:pt idx="38">
                  <c:v>34.310333333333269</c:v>
                </c:pt>
                <c:pt idx="39">
                  <c:v>34.110333333333266</c:v>
                </c:pt>
                <c:pt idx="40">
                  <c:v>33.910333333333263</c:v>
                </c:pt>
                <c:pt idx="41">
                  <c:v>43.790333333333258</c:v>
                </c:pt>
                <c:pt idx="42">
                  <c:v>43.590333333333255</c:v>
                </c:pt>
                <c:pt idx="43">
                  <c:v>43.390333333333253</c:v>
                </c:pt>
                <c:pt idx="44">
                  <c:v>43.390333333333253</c:v>
                </c:pt>
                <c:pt idx="45">
                  <c:v>42.364333333333249</c:v>
                </c:pt>
                <c:pt idx="46">
                  <c:v>39.664333333333246</c:v>
                </c:pt>
                <c:pt idx="47">
                  <c:v>36.964333333333244</c:v>
                </c:pt>
                <c:pt idx="48">
                  <c:v>36.764333333333241</c:v>
                </c:pt>
                <c:pt idx="49">
                  <c:v>36.564333333333238</c:v>
                </c:pt>
                <c:pt idx="50">
                  <c:v>47.919333333333235</c:v>
                </c:pt>
                <c:pt idx="51">
                  <c:v>45.219333333333232</c:v>
                </c:pt>
                <c:pt idx="52">
                  <c:v>42.519333333333229</c:v>
                </c:pt>
                <c:pt idx="53">
                  <c:v>39.819333333333226</c:v>
                </c:pt>
                <c:pt idx="54">
                  <c:v>39.619333333333223</c:v>
                </c:pt>
                <c:pt idx="55">
                  <c:v>50.203333333333219</c:v>
                </c:pt>
                <c:pt idx="56">
                  <c:v>47.503333333333217</c:v>
                </c:pt>
              </c:numCache>
            </c:numRef>
          </c:val>
        </c:ser>
        <c:marker val="1"/>
        <c:axId val="166214656"/>
        <c:axId val="166228736"/>
      </c:lineChart>
      <c:catAx>
        <c:axId val="166214656"/>
        <c:scaling>
          <c:orientation val="minMax"/>
        </c:scaling>
        <c:axPos val="b"/>
        <c:tickLblPos val="nextTo"/>
        <c:crossAx val="166228736"/>
        <c:crosses val="autoZero"/>
        <c:auto val="1"/>
        <c:lblAlgn val="ctr"/>
        <c:lblOffset val="100"/>
      </c:catAx>
      <c:valAx>
        <c:axId val="166228736"/>
        <c:scaling>
          <c:orientation val="minMax"/>
        </c:scaling>
        <c:axPos val="l"/>
        <c:majorGridlines/>
        <c:numFmt formatCode="General" sourceLinked="1"/>
        <c:tickLblPos val="nextTo"/>
        <c:crossAx val="1662146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tx>
            <c:strRef>
              <c:f>'TODO quitando when IBEX=a,b'!$CF$2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'TODO quitando when IBEX=a,b'!$CF$3:$CF$59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3.03</c:v>
                </c:pt>
                <c:pt idx="2">
                  <c:v>-0.88000000000000034</c:v>
                </c:pt>
                <c:pt idx="3">
                  <c:v>-0.72000000000000031</c:v>
                </c:pt>
                <c:pt idx="4">
                  <c:v>6.7999999999999989</c:v>
                </c:pt>
                <c:pt idx="5">
                  <c:v>6.7999999999999989</c:v>
                </c:pt>
                <c:pt idx="6">
                  <c:v>5.9599999999999991</c:v>
                </c:pt>
                <c:pt idx="7">
                  <c:v>4.5599999999999987</c:v>
                </c:pt>
                <c:pt idx="8">
                  <c:v>0.15999999999999837</c:v>
                </c:pt>
                <c:pt idx="9">
                  <c:v>3.1299999999999986</c:v>
                </c:pt>
                <c:pt idx="10">
                  <c:v>-5.1100000000000012</c:v>
                </c:pt>
                <c:pt idx="11">
                  <c:v>-10.790000000000001</c:v>
                </c:pt>
                <c:pt idx="12">
                  <c:v>-3.6400000000000006</c:v>
                </c:pt>
                <c:pt idx="13">
                  <c:v>-2.5900000000000007</c:v>
                </c:pt>
                <c:pt idx="14">
                  <c:v>-10.720000000000002</c:v>
                </c:pt>
                <c:pt idx="15">
                  <c:v>-19.620000000000005</c:v>
                </c:pt>
                <c:pt idx="16">
                  <c:v>-22.680000000000003</c:v>
                </c:pt>
                <c:pt idx="17">
                  <c:v>-19.500000000000004</c:v>
                </c:pt>
                <c:pt idx="18">
                  <c:v>-14.850000000000003</c:v>
                </c:pt>
                <c:pt idx="19">
                  <c:v>-15.210000000000003</c:v>
                </c:pt>
                <c:pt idx="20">
                  <c:v>-24.790000000000003</c:v>
                </c:pt>
                <c:pt idx="21">
                  <c:v>-20.580000000000002</c:v>
                </c:pt>
                <c:pt idx="22">
                  <c:v>-20.010000000000002</c:v>
                </c:pt>
                <c:pt idx="23">
                  <c:v>-19.630000000000003</c:v>
                </c:pt>
                <c:pt idx="24">
                  <c:v>-15.240000000000002</c:v>
                </c:pt>
                <c:pt idx="25">
                  <c:v>-20.87</c:v>
                </c:pt>
                <c:pt idx="26">
                  <c:v>-13.020000000000001</c:v>
                </c:pt>
                <c:pt idx="27">
                  <c:v>-13.21</c:v>
                </c:pt>
                <c:pt idx="28">
                  <c:v>-11.73</c:v>
                </c:pt>
                <c:pt idx="29">
                  <c:v>-2.9500000000000011</c:v>
                </c:pt>
                <c:pt idx="30">
                  <c:v>-0.48000000000000087</c:v>
                </c:pt>
                <c:pt idx="31">
                  <c:v>0.8499999999999992</c:v>
                </c:pt>
                <c:pt idx="32">
                  <c:v>-3.2500000000000004</c:v>
                </c:pt>
                <c:pt idx="33">
                  <c:v>-3.3000000000000003</c:v>
                </c:pt>
                <c:pt idx="34">
                  <c:v>-6.26</c:v>
                </c:pt>
                <c:pt idx="35">
                  <c:v>-5.75</c:v>
                </c:pt>
                <c:pt idx="36">
                  <c:v>-3.2</c:v>
                </c:pt>
                <c:pt idx="37">
                  <c:v>-6.79</c:v>
                </c:pt>
                <c:pt idx="38">
                  <c:v>-8.57</c:v>
                </c:pt>
                <c:pt idx="39">
                  <c:v>-4.9800000000000004</c:v>
                </c:pt>
                <c:pt idx="40">
                  <c:v>-11.43</c:v>
                </c:pt>
                <c:pt idx="41">
                  <c:v>-13.42</c:v>
                </c:pt>
                <c:pt idx="42">
                  <c:v>-8.7100000000000009</c:v>
                </c:pt>
                <c:pt idx="43">
                  <c:v>-13.89</c:v>
                </c:pt>
                <c:pt idx="44">
                  <c:v>-13.89</c:v>
                </c:pt>
                <c:pt idx="45">
                  <c:v>-10.450000000000001</c:v>
                </c:pt>
                <c:pt idx="46">
                  <c:v>-15.23</c:v>
                </c:pt>
                <c:pt idx="47">
                  <c:v>-15.23</c:v>
                </c:pt>
                <c:pt idx="48">
                  <c:v>-20.46</c:v>
                </c:pt>
                <c:pt idx="49">
                  <c:v>-18.27</c:v>
                </c:pt>
                <c:pt idx="50">
                  <c:v>-25.84</c:v>
                </c:pt>
                <c:pt idx="51">
                  <c:v>-18.64</c:v>
                </c:pt>
                <c:pt idx="52">
                  <c:v>-16.22</c:v>
                </c:pt>
                <c:pt idx="53">
                  <c:v>-17.009999999999998</c:v>
                </c:pt>
                <c:pt idx="54">
                  <c:v>-14.409999999999998</c:v>
                </c:pt>
                <c:pt idx="55">
                  <c:v>-20.079999999999998</c:v>
                </c:pt>
                <c:pt idx="56">
                  <c:v>-17.25</c:v>
                </c:pt>
              </c:numCache>
            </c:numRef>
          </c:val>
        </c:ser>
        <c:ser>
          <c:idx val="1"/>
          <c:order val="1"/>
          <c:tx>
            <c:strRef>
              <c:f>'TODO quitando when IBEX=a,b'!$CG$2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'TODO quitando when IBEX=a,b'!$CG$3:$CG$59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4.5170833333333329</c:v>
                </c:pt>
                <c:pt idx="2">
                  <c:v>4.1695833333333328</c:v>
                </c:pt>
                <c:pt idx="3">
                  <c:v>3.6037499999999998</c:v>
                </c:pt>
                <c:pt idx="4">
                  <c:v>3.4037499999999996</c:v>
                </c:pt>
                <c:pt idx="5" formatCode="0.0">
                  <c:v>3.4037499999999996</c:v>
                </c:pt>
                <c:pt idx="6">
                  <c:v>3.2037499999999994</c:v>
                </c:pt>
                <c:pt idx="7">
                  <c:v>3.0037499999999993</c:v>
                </c:pt>
                <c:pt idx="8">
                  <c:v>1.9375833333333323</c:v>
                </c:pt>
                <c:pt idx="9">
                  <c:v>5.554969696969696</c:v>
                </c:pt>
                <c:pt idx="10">
                  <c:v>5.3549696969696958</c:v>
                </c:pt>
                <c:pt idx="11">
                  <c:v>19.701219696969694</c:v>
                </c:pt>
                <c:pt idx="12">
                  <c:v>23.371219696969696</c:v>
                </c:pt>
                <c:pt idx="13">
                  <c:v>25.480719696969697</c:v>
                </c:pt>
                <c:pt idx="14">
                  <c:v>25.527386363636364</c:v>
                </c:pt>
                <c:pt idx="15">
                  <c:v>27.372886363636365</c:v>
                </c:pt>
                <c:pt idx="16">
                  <c:v>29.471844696969701</c:v>
                </c:pt>
                <c:pt idx="17">
                  <c:v>29.271844696969701</c:v>
                </c:pt>
                <c:pt idx="18">
                  <c:v>26.669844696969701</c:v>
                </c:pt>
                <c:pt idx="19">
                  <c:v>27.879844696969702</c:v>
                </c:pt>
                <c:pt idx="20">
                  <c:v>42.645469696969698</c:v>
                </c:pt>
                <c:pt idx="21">
                  <c:v>40.018969696969691</c:v>
                </c:pt>
                <c:pt idx="22">
                  <c:v>38.917303030303025</c:v>
                </c:pt>
                <c:pt idx="23">
                  <c:v>39.146303030303024</c:v>
                </c:pt>
                <c:pt idx="24">
                  <c:v>38.946303030303021</c:v>
                </c:pt>
                <c:pt idx="25">
                  <c:v>37.081303030303019</c:v>
                </c:pt>
                <c:pt idx="26">
                  <c:v>36.881303030303016</c:v>
                </c:pt>
                <c:pt idx="27">
                  <c:v>37.592303030303015</c:v>
                </c:pt>
                <c:pt idx="28">
                  <c:v>35.783969696969677</c:v>
                </c:pt>
                <c:pt idx="29">
                  <c:v>36.067303030303009</c:v>
                </c:pt>
                <c:pt idx="30">
                  <c:v>38.939803030303004</c:v>
                </c:pt>
                <c:pt idx="31">
                  <c:v>40.587303030303005</c:v>
                </c:pt>
                <c:pt idx="32">
                  <c:v>36.074803030303002</c:v>
                </c:pt>
                <c:pt idx="33">
                  <c:v>37.172303030302999</c:v>
                </c:pt>
                <c:pt idx="34">
                  <c:v>36.972303030302996</c:v>
                </c:pt>
                <c:pt idx="35">
                  <c:v>35.080636363636323</c:v>
                </c:pt>
                <c:pt idx="36">
                  <c:v>34.88063636363632</c:v>
                </c:pt>
                <c:pt idx="37">
                  <c:v>34.680636363636317</c:v>
                </c:pt>
                <c:pt idx="38">
                  <c:v>34.146350649350602</c:v>
                </c:pt>
                <c:pt idx="39">
                  <c:v>38.933850649350596</c:v>
                </c:pt>
                <c:pt idx="40">
                  <c:v>38.733850649350593</c:v>
                </c:pt>
                <c:pt idx="41">
                  <c:v>44.746350649350589</c:v>
                </c:pt>
                <c:pt idx="42">
                  <c:v>44.546350649350586</c:v>
                </c:pt>
                <c:pt idx="43">
                  <c:v>44.346350649350583</c:v>
                </c:pt>
                <c:pt idx="44" formatCode="0.0">
                  <c:v>44.346350649350583</c:v>
                </c:pt>
                <c:pt idx="45">
                  <c:v>42.098350649350579</c:v>
                </c:pt>
                <c:pt idx="46">
                  <c:v>37.266683982683908</c:v>
                </c:pt>
                <c:pt idx="47">
                  <c:v>34.094183982683901</c:v>
                </c:pt>
                <c:pt idx="48">
                  <c:v>33.894183982683899</c:v>
                </c:pt>
                <c:pt idx="49">
                  <c:v>33.694183982683896</c:v>
                </c:pt>
                <c:pt idx="50">
                  <c:v>33.254183982683891</c:v>
                </c:pt>
                <c:pt idx="51">
                  <c:v>30.315183982683891</c:v>
                </c:pt>
                <c:pt idx="52">
                  <c:v>29.475183982683891</c:v>
                </c:pt>
                <c:pt idx="53">
                  <c:v>28.837183982683893</c:v>
                </c:pt>
                <c:pt idx="54">
                  <c:v>28.637183982683894</c:v>
                </c:pt>
                <c:pt idx="55">
                  <c:v>34.09618398268389</c:v>
                </c:pt>
                <c:pt idx="56">
                  <c:v>33.151183982683889</c:v>
                </c:pt>
              </c:numCache>
            </c:numRef>
          </c:val>
        </c:ser>
        <c:ser>
          <c:idx val="2"/>
          <c:order val="2"/>
          <c:tx>
            <c:strRef>
              <c:f>'TODO quitando when IBEX=a,b'!$CH$2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'TODO quitando when IBEX=a,b'!$CH$3:$CH$59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3.6437499999999998</c:v>
                </c:pt>
                <c:pt idx="2">
                  <c:v>3.5587499999999999</c:v>
                </c:pt>
                <c:pt idx="3">
                  <c:v>6.9595833333333337</c:v>
                </c:pt>
                <c:pt idx="4">
                  <c:v>6.7595833333333335</c:v>
                </c:pt>
                <c:pt idx="5" formatCode="0.0">
                  <c:v>6.7595833333333335</c:v>
                </c:pt>
                <c:pt idx="6">
                  <c:v>6.5595833333333333</c:v>
                </c:pt>
                <c:pt idx="7">
                  <c:v>6.3595833333333331</c:v>
                </c:pt>
                <c:pt idx="8">
                  <c:v>5.7985833333333332</c:v>
                </c:pt>
                <c:pt idx="9">
                  <c:v>7.0176742424242411</c:v>
                </c:pt>
                <c:pt idx="10">
                  <c:v>6.8176742424242409</c:v>
                </c:pt>
                <c:pt idx="11">
                  <c:v>11.211424242424242</c:v>
                </c:pt>
                <c:pt idx="12">
                  <c:v>11.306424242424242</c:v>
                </c:pt>
                <c:pt idx="13">
                  <c:v>10.765424242424244</c:v>
                </c:pt>
                <c:pt idx="14">
                  <c:v>11.605424242424244</c:v>
                </c:pt>
                <c:pt idx="15">
                  <c:v>13.093424242424245</c:v>
                </c:pt>
                <c:pt idx="16">
                  <c:v>14.927799242424246</c:v>
                </c:pt>
                <c:pt idx="17">
                  <c:v>14.727799242424247</c:v>
                </c:pt>
                <c:pt idx="18">
                  <c:v>13.286799242424248</c:v>
                </c:pt>
                <c:pt idx="19">
                  <c:v>13.298674242424248</c:v>
                </c:pt>
                <c:pt idx="20">
                  <c:v>16.006799242424247</c:v>
                </c:pt>
                <c:pt idx="21">
                  <c:v>15.166799242424247</c:v>
                </c:pt>
                <c:pt idx="22">
                  <c:v>14.423465909090915</c:v>
                </c:pt>
                <c:pt idx="23">
                  <c:v>14.462465909090916</c:v>
                </c:pt>
                <c:pt idx="24">
                  <c:v>14.262465909090917</c:v>
                </c:pt>
                <c:pt idx="25">
                  <c:v>14.654965909090917</c:v>
                </c:pt>
                <c:pt idx="26">
                  <c:v>14.454965909090918</c:v>
                </c:pt>
                <c:pt idx="27">
                  <c:v>15.260965909090919</c:v>
                </c:pt>
                <c:pt idx="28">
                  <c:v>13.264715909090921</c:v>
                </c:pt>
                <c:pt idx="29">
                  <c:v>13.709715909090921</c:v>
                </c:pt>
                <c:pt idx="30">
                  <c:v>15.347215909090922</c:v>
                </c:pt>
                <c:pt idx="31">
                  <c:v>16.329715909090922</c:v>
                </c:pt>
                <c:pt idx="32">
                  <c:v>11.817215909090923</c:v>
                </c:pt>
                <c:pt idx="33">
                  <c:v>12.889715909090924</c:v>
                </c:pt>
                <c:pt idx="34">
                  <c:v>12.689715909090925</c:v>
                </c:pt>
                <c:pt idx="35">
                  <c:v>10.543049242424258</c:v>
                </c:pt>
                <c:pt idx="36">
                  <c:v>10.343049242424259</c:v>
                </c:pt>
                <c:pt idx="37">
                  <c:v>10.14304924242426</c:v>
                </c:pt>
                <c:pt idx="38">
                  <c:v>10.498763528138547</c:v>
                </c:pt>
                <c:pt idx="39">
                  <c:v>13.491263528138546</c:v>
                </c:pt>
                <c:pt idx="40">
                  <c:v>13.291263528138547</c:v>
                </c:pt>
                <c:pt idx="41">
                  <c:v>17.531263528138549</c:v>
                </c:pt>
                <c:pt idx="42">
                  <c:v>17.33126352813855</c:v>
                </c:pt>
                <c:pt idx="43">
                  <c:v>17.13126352813855</c:v>
                </c:pt>
                <c:pt idx="44" formatCode="0.0">
                  <c:v>17.13126352813855</c:v>
                </c:pt>
                <c:pt idx="45">
                  <c:v>16.603263528138552</c:v>
                </c:pt>
                <c:pt idx="46">
                  <c:v>13.241596861471885</c:v>
                </c:pt>
                <c:pt idx="47">
                  <c:v>10.069096861471886</c:v>
                </c:pt>
                <c:pt idx="48">
                  <c:v>9.8690968614718866</c:v>
                </c:pt>
                <c:pt idx="49">
                  <c:v>9.6690968614718873</c:v>
                </c:pt>
                <c:pt idx="50">
                  <c:v>8.3003468614718887</c:v>
                </c:pt>
                <c:pt idx="51">
                  <c:v>7.6973468614718881</c:v>
                </c:pt>
                <c:pt idx="52">
                  <c:v>8.0506801948052225</c:v>
                </c:pt>
                <c:pt idx="53">
                  <c:v>8.1086801948052241</c:v>
                </c:pt>
                <c:pt idx="54">
                  <c:v>7.9086801948052239</c:v>
                </c:pt>
                <c:pt idx="55">
                  <c:v>12.851680194805226</c:v>
                </c:pt>
                <c:pt idx="56">
                  <c:v>11.716680194805226</c:v>
                </c:pt>
              </c:numCache>
            </c:numRef>
          </c:val>
        </c:ser>
        <c:ser>
          <c:idx val="3"/>
          <c:order val="3"/>
          <c:tx>
            <c:strRef>
              <c:f>'TODO quitando when IBEX=a,b'!$CI$2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'TODO quitando when IBEX=a,b'!$CI$3:$CI$59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4.5170833333333329</c:v>
                </c:pt>
                <c:pt idx="2">
                  <c:v>4.1695833333333328</c:v>
                </c:pt>
                <c:pt idx="3">
                  <c:v>3.6037499999999998</c:v>
                </c:pt>
                <c:pt idx="4">
                  <c:v>3.4037499999999996</c:v>
                </c:pt>
                <c:pt idx="5" formatCode="0.0">
                  <c:v>3.4037499999999996</c:v>
                </c:pt>
                <c:pt idx="6">
                  <c:v>3.2037499999999994</c:v>
                </c:pt>
                <c:pt idx="7">
                  <c:v>3.0037499999999993</c:v>
                </c:pt>
                <c:pt idx="8">
                  <c:v>1.9375833333333323</c:v>
                </c:pt>
                <c:pt idx="9">
                  <c:v>5.554969696969696</c:v>
                </c:pt>
                <c:pt idx="10">
                  <c:v>5.3549696969696958</c:v>
                </c:pt>
                <c:pt idx="11">
                  <c:v>19.701219696969694</c:v>
                </c:pt>
                <c:pt idx="12">
                  <c:v>19.796219696969693</c:v>
                </c:pt>
                <c:pt idx="13">
                  <c:v>21.905719696969694</c:v>
                </c:pt>
                <c:pt idx="14">
                  <c:v>21.952386363636361</c:v>
                </c:pt>
                <c:pt idx="15">
                  <c:v>23.797886363636362</c:v>
                </c:pt>
                <c:pt idx="16">
                  <c:v>25.896844696969698</c:v>
                </c:pt>
                <c:pt idx="17">
                  <c:v>25.696844696969698</c:v>
                </c:pt>
                <c:pt idx="18">
                  <c:v>23.094844696969698</c:v>
                </c:pt>
                <c:pt idx="19">
                  <c:v>24.304844696969699</c:v>
                </c:pt>
                <c:pt idx="20">
                  <c:v>39.070469696969695</c:v>
                </c:pt>
                <c:pt idx="21">
                  <c:v>36.443969696969688</c:v>
                </c:pt>
                <c:pt idx="22">
                  <c:v>35.342303030303022</c:v>
                </c:pt>
                <c:pt idx="23">
                  <c:v>35.381303030303016</c:v>
                </c:pt>
                <c:pt idx="24">
                  <c:v>35.181303030303013</c:v>
                </c:pt>
                <c:pt idx="25">
                  <c:v>33.316303030303011</c:v>
                </c:pt>
                <c:pt idx="26">
                  <c:v>33.116303030303008</c:v>
                </c:pt>
                <c:pt idx="27">
                  <c:v>33.922303030303006</c:v>
                </c:pt>
                <c:pt idx="28">
                  <c:v>32.113969696969669</c:v>
                </c:pt>
                <c:pt idx="29">
                  <c:v>32.397303030303</c:v>
                </c:pt>
                <c:pt idx="30">
                  <c:v>34.034803030302996</c:v>
                </c:pt>
                <c:pt idx="31">
                  <c:v>35.01730303030299</c:v>
                </c:pt>
                <c:pt idx="32">
                  <c:v>30.504803030302991</c:v>
                </c:pt>
                <c:pt idx="33">
                  <c:v>31.577303030302993</c:v>
                </c:pt>
                <c:pt idx="34">
                  <c:v>31.377303030302993</c:v>
                </c:pt>
                <c:pt idx="35">
                  <c:v>29.230636363636329</c:v>
                </c:pt>
                <c:pt idx="36">
                  <c:v>29.030636363636329</c:v>
                </c:pt>
                <c:pt idx="37">
                  <c:v>28.83063636363633</c:v>
                </c:pt>
                <c:pt idx="38">
                  <c:v>29.186350649350615</c:v>
                </c:pt>
                <c:pt idx="39">
                  <c:v>32.178850649350615</c:v>
                </c:pt>
                <c:pt idx="40">
                  <c:v>31.978850649350615</c:v>
                </c:pt>
                <c:pt idx="41">
                  <c:v>37.991350649350615</c:v>
                </c:pt>
                <c:pt idx="42">
                  <c:v>37.791350649350612</c:v>
                </c:pt>
                <c:pt idx="43">
                  <c:v>37.591350649350609</c:v>
                </c:pt>
                <c:pt idx="44" formatCode="0.0">
                  <c:v>37.591350649350609</c:v>
                </c:pt>
                <c:pt idx="45">
                  <c:v>37.063350649350603</c:v>
                </c:pt>
                <c:pt idx="46">
                  <c:v>32.231683982683933</c:v>
                </c:pt>
                <c:pt idx="47">
                  <c:v>29.059183982683933</c:v>
                </c:pt>
                <c:pt idx="48">
                  <c:v>28.859183982683934</c:v>
                </c:pt>
                <c:pt idx="49">
                  <c:v>28.659183982683935</c:v>
                </c:pt>
                <c:pt idx="50">
                  <c:v>28.219183982683937</c:v>
                </c:pt>
                <c:pt idx="51">
                  <c:v>25.280183982683937</c:v>
                </c:pt>
                <c:pt idx="52">
                  <c:v>24.440183982683937</c:v>
                </c:pt>
                <c:pt idx="53">
                  <c:v>23.802183982683939</c:v>
                </c:pt>
                <c:pt idx="54">
                  <c:v>23.60218398268394</c:v>
                </c:pt>
                <c:pt idx="55">
                  <c:v>29.061183982683939</c:v>
                </c:pt>
                <c:pt idx="56">
                  <c:v>28.116183982683939</c:v>
                </c:pt>
              </c:numCache>
            </c:numRef>
          </c:val>
        </c:ser>
        <c:ser>
          <c:idx val="4"/>
          <c:order val="4"/>
          <c:tx>
            <c:strRef>
              <c:f>'TODO quitando when IBEX=a,b'!$CL$2</c:f>
              <c:strCache>
                <c:ptCount val="1"/>
                <c:pt idx="0">
                  <c:v>res (2)</c:v>
                </c:pt>
              </c:strCache>
            </c:strRef>
          </c:tx>
          <c:marker>
            <c:symbol val="none"/>
          </c:marker>
          <c:val>
            <c:numRef>
              <c:f>'TODO quitando when IBEX=a,b'!$CL$3:$CL$59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4.6257142857142854</c:v>
                </c:pt>
                <c:pt idx="2">
                  <c:v>2.2637142857142853</c:v>
                </c:pt>
                <c:pt idx="3">
                  <c:v>8.3508571428571443</c:v>
                </c:pt>
                <c:pt idx="4">
                  <c:v>8.150857142857145</c:v>
                </c:pt>
                <c:pt idx="5" formatCode="0.0">
                  <c:v>8.150857142857145</c:v>
                </c:pt>
                <c:pt idx="6">
                  <c:v>7.9508571428571448</c:v>
                </c:pt>
                <c:pt idx="7">
                  <c:v>7.7508571428571447</c:v>
                </c:pt>
                <c:pt idx="8">
                  <c:v>9.3647032967032988</c:v>
                </c:pt>
                <c:pt idx="9">
                  <c:v>9.8600366300366318</c:v>
                </c:pt>
                <c:pt idx="10">
                  <c:v>9.6600366300366325</c:v>
                </c:pt>
                <c:pt idx="11">
                  <c:v>13.402036630036633</c:v>
                </c:pt>
                <c:pt idx="12">
                  <c:v>20.942036630036633</c:v>
                </c:pt>
                <c:pt idx="13">
                  <c:v>20.981127539127542</c:v>
                </c:pt>
                <c:pt idx="14">
                  <c:v>20.048627539127541</c:v>
                </c:pt>
                <c:pt idx="15">
                  <c:v>20.735294205794208</c:v>
                </c:pt>
                <c:pt idx="16">
                  <c:v>22.103476023976025</c:v>
                </c:pt>
                <c:pt idx="17">
                  <c:v>21.903476023976026</c:v>
                </c:pt>
                <c:pt idx="18">
                  <c:v>21.923476023976026</c:v>
                </c:pt>
                <c:pt idx="19">
                  <c:v>21.885976023976028</c:v>
                </c:pt>
                <c:pt idx="20">
                  <c:v>19.40486491286492</c:v>
                </c:pt>
                <c:pt idx="21">
                  <c:v>20.094864912864921</c:v>
                </c:pt>
                <c:pt idx="22">
                  <c:v>19.370579198579208</c:v>
                </c:pt>
                <c:pt idx="23">
                  <c:v>20.028579198579209</c:v>
                </c:pt>
                <c:pt idx="24">
                  <c:v>19.828579198579209</c:v>
                </c:pt>
                <c:pt idx="25">
                  <c:v>17.19857919857921</c:v>
                </c:pt>
                <c:pt idx="26">
                  <c:v>16.998579198579211</c:v>
                </c:pt>
                <c:pt idx="27">
                  <c:v>18.620579198579211</c:v>
                </c:pt>
                <c:pt idx="28">
                  <c:v>16.156293484293499</c:v>
                </c:pt>
                <c:pt idx="29">
                  <c:v>14.974293484293501</c:v>
                </c:pt>
                <c:pt idx="30">
                  <c:v>20.919293484293501</c:v>
                </c:pt>
                <c:pt idx="31">
                  <c:v>24.414293484293502</c:v>
                </c:pt>
                <c:pt idx="32">
                  <c:v>19.901793484293503</c:v>
                </c:pt>
                <c:pt idx="33">
                  <c:v>22.296793484293502</c:v>
                </c:pt>
                <c:pt idx="34">
                  <c:v>22.096793484293503</c:v>
                </c:pt>
                <c:pt idx="35">
                  <c:v>18.513460150960171</c:v>
                </c:pt>
                <c:pt idx="36">
                  <c:v>18.313460150960172</c:v>
                </c:pt>
                <c:pt idx="37">
                  <c:v>18.113460150960172</c:v>
                </c:pt>
                <c:pt idx="38">
                  <c:v>17.244888722388744</c:v>
                </c:pt>
                <c:pt idx="39">
                  <c:v>27.019888722388746</c:v>
                </c:pt>
                <c:pt idx="40">
                  <c:v>26.819888722388747</c:v>
                </c:pt>
                <c:pt idx="41">
                  <c:v>31.876555389055415</c:v>
                </c:pt>
                <c:pt idx="42">
                  <c:v>31.676555389055416</c:v>
                </c:pt>
                <c:pt idx="43">
                  <c:v>31.476555389055417</c:v>
                </c:pt>
                <c:pt idx="44" formatCode="0.0">
                  <c:v>31.476555389055417</c:v>
                </c:pt>
                <c:pt idx="45">
                  <c:v>27.180555389055417</c:v>
                </c:pt>
                <c:pt idx="46">
                  <c:v>22.230555389055418</c:v>
                </c:pt>
                <c:pt idx="47">
                  <c:v>19.058055389055419</c:v>
                </c:pt>
                <c:pt idx="48">
                  <c:v>18.858055389055419</c:v>
                </c:pt>
                <c:pt idx="49">
                  <c:v>18.65805538905542</c:v>
                </c:pt>
                <c:pt idx="50">
                  <c:v>14.376388722388754</c:v>
                </c:pt>
                <c:pt idx="51">
                  <c:v>18.304722055722088</c:v>
                </c:pt>
                <c:pt idx="52">
                  <c:v>20.144722055722088</c:v>
                </c:pt>
                <c:pt idx="53">
                  <c:v>19.848055389055421</c:v>
                </c:pt>
                <c:pt idx="54">
                  <c:v>19.648055389055422</c:v>
                </c:pt>
                <c:pt idx="55">
                  <c:v>27.294305389055424</c:v>
                </c:pt>
                <c:pt idx="56">
                  <c:v>26.79097205572209</c:v>
                </c:pt>
              </c:numCache>
            </c:numRef>
          </c:val>
        </c:ser>
        <c:ser>
          <c:idx val="5"/>
          <c:order val="5"/>
          <c:tx>
            <c:strRef>
              <c:f>'TODO quitando when IBEX=a,b'!$CM$2</c:f>
              <c:strCache>
                <c:ptCount val="1"/>
                <c:pt idx="0">
                  <c:v>resIndex (2)</c:v>
                </c:pt>
              </c:strCache>
            </c:strRef>
          </c:tx>
          <c:marker>
            <c:symbol val="none"/>
          </c:marker>
          <c:val>
            <c:numRef>
              <c:f>'TODO quitando when IBEX=a,b'!$CM$3:$CM$59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3.6437499999999998</c:v>
                </c:pt>
                <c:pt idx="2">
                  <c:v>3.5587499999999999</c:v>
                </c:pt>
                <c:pt idx="3">
                  <c:v>6.9595833333333337</c:v>
                </c:pt>
                <c:pt idx="4">
                  <c:v>6.7595833333333335</c:v>
                </c:pt>
                <c:pt idx="5" formatCode="0.0">
                  <c:v>6.7595833333333335</c:v>
                </c:pt>
                <c:pt idx="6">
                  <c:v>6.5595833333333333</c:v>
                </c:pt>
                <c:pt idx="7">
                  <c:v>6.3595833333333331</c:v>
                </c:pt>
                <c:pt idx="8">
                  <c:v>5.7985833333333332</c:v>
                </c:pt>
                <c:pt idx="9">
                  <c:v>7.0176742424242411</c:v>
                </c:pt>
                <c:pt idx="10">
                  <c:v>6.8176742424242409</c:v>
                </c:pt>
                <c:pt idx="11">
                  <c:v>11.211424242424242</c:v>
                </c:pt>
                <c:pt idx="12">
                  <c:v>11.306424242424242</c:v>
                </c:pt>
                <c:pt idx="13">
                  <c:v>10.765424242424244</c:v>
                </c:pt>
                <c:pt idx="14">
                  <c:v>11.605424242424244</c:v>
                </c:pt>
                <c:pt idx="15">
                  <c:v>13.093424242424245</c:v>
                </c:pt>
                <c:pt idx="16">
                  <c:v>14.927799242424246</c:v>
                </c:pt>
                <c:pt idx="17">
                  <c:v>14.727799242424247</c:v>
                </c:pt>
                <c:pt idx="18">
                  <c:v>13.286799242424248</c:v>
                </c:pt>
                <c:pt idx="19">
                  <c:v>13.298674242424248</c:v>
                </c:pt>
                <c:pt idx="20">
                  <c:v>16.006799242424247</c:v>
                </c:pt>
                <c:pt idx="21">
                  <c:v>15.166799242424247</c:v>
                </c:pt>
                <c:pt idx="22">
                  <c:v>14.423465909090915</c:v>
                </c:pt>
                <c:pt idx="23">
                  <c:v>14.462465909090916</c:v>
                </c:pt>
                <c:pt idx="24">
                  <c:v>14.262465909090917</c:v>
                </c:pt>
                <c:pt idx="25">
                  <c:v>14.654965909090917</c:v>
                </c:pt>
                <c:pt idx="26">
                  <c:v>14.454965909090918</c:v>
                </c:pt>
                <c:pt idx="27">
                  <c:v>15.260965909090919</c:v>
                </c:pt>
                <c:pt idx="28">
                  <c:v>13.264715909090921</c:v>
                </c:pt>
                <c:pt idx="29">
                  <c:v>13.709715909090921</c:v>
                </c:pt>
                <c:pt idx="30">
                  <c:v>15.347215909090922</c:v>
                </c:pt>
                <c:pt idx="31">
                  <c:v>16.329715909090922</c:v>
                </c:pt>
                <c:pt idx="32">
                  <c:v>11.817215909090923</c:v>
                </c:pt>
                <c:pt idx="33">
                  <c:v>12.889715909090924</c:v>
                </c:pt>
                <c:pt idx="34">
                  <c:v>12.689715909090925</c:v>
                </c:pt>
                <c:pt idx="35">
                  <c:v>10.543049242424258</c:v>
                </c:pt>
                <c:pt idx="36">
                  <c:v>10.343049242424259</c:v>
                </c:pt>
                <c:pt idx="37">
                  <c:v>10.14304924242426</c:v>
                </c:pt>
                <c:pt idx="38">
                  <c:v>10.498763528138547</c:v>
                </c:pt>
                <c:pt idx="39">
                  <c:v>13.491263528138546</c:v>
                </c:pt>
                <c:pt idx="40">
                  <c:v>13.291263528138547</c:v>
                </c:pt>
                <c:pt idx="41">
                  <c:v>17.531263528138549</c:v>
                </c:pt>
                <c:pt idx="42">
                  <c:v>17.33126352813855</c:v>
                </c:pt>
                <c:pt idx="43">
                  <c:v>17.13126352813855</c:v>
                </c:pt>
                <c:pt idx="44" formatCode="0.0">
                  <c:v>17.13126352813855</c:v>
                </c:pt>
                <c:pt idx="45">
                  <c:v>16.603263528138552</c:v>
                </c:pt>
                <c:pt idx="46">
                  <c:v>13.241596861471885</c:v>
                </c:pt>
                <c:pt idx="47">
                  <c:v>10.069096861471886</c:v>
                </c:pt>
                <c:pt idx="48">
                  <c:v>9.8690968614718866</c:v>
                </c:pt>
                <c:pt idx="49">
                  <c:v>9.6690968614718873</c:v>
                </c:pt>
                <c:pt idx="50">
                  <c:v>8.3003468614718887</c:v>
                </c:pt>
                <c:pt idx="51">
                  <c:v>7.6973468614718881</c:v>
                </c:pt>
                <c:pt idx="52">
                  <c:v>8.0506801948052225</c:v>
                </c:pt>
                <c:pt idx="53">
                  <c:v>8.1086801948052241</c:v>
                </c:pt>
                <c:pt idx="54">
                  <c:v>7.9086801948052239</c:v>
                </c:pt>
                <c:pt idx="55">
                  <c:v>12.851680194805226</c:v>
                </c:pt>
                <c:pt idx="56">
                  <c:v>11.716680194805226</c:v>
                </c:pt>
              </c:numCache>
            </c:numRef>
          </c:val>
        </c:ser>
        <c:marker val="1"/>
        <c:axId val="166404480"/>
        <c:axId val="166406016"/>
      </c:lineChart>
      <c:catAx>
        <c:axId val="166404480"/>
        <c:scaling>
          <c:orientation val="minMax"/>
        </c:scaling>
        <c:axPos val="b"/>
        <c:tickLblPos val="nextTo"/>
        <c:crossAx val="166406016"/>
        <c:crosses val="autoZero"/>
        <c:auto val="1"/>
        <c:lblAlgn val="ctr"/>
        <c:lblOffset val="100"/>
      </c:catAx>
      <c:valAx>
        <c:axId val="166406016"/>
        <c:scaling>
          <c:orientation val="minMax"/>
        </c:scaling>
        <c:axPos val="l"/>
        <c:majorGridlines/>
        <c:numFmt formatCode="General" sourceLinked="1"/>
        <c:tickLblPos val="nextTo"/>
        <c:crossAx val="1664044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tx>
            <c:strRef>
              <c:f>'TODO quitando when IBEX=a,b'!$CF$2</c:f>
              <c:strCache>
                <c:ptCount val="1"/>
                <c:pt idx="0">
                  <c:v>IBEX</c:v>
                </c:pt>
              </c:strCache>
            </c:strRef>
          </c:tx>
          <c:marker>
            <c:symbol val="none"/>
          </c:marker>
          <c:val>
            <c:numRef>
              <c:f>'TODO quitando when IBEX=a,b'!$CF$3:$CF$59</c:f>
              <c:numCache>
                <c:formatCode>0.0</c:formatCode>
                <c:ptCount val="57"/>
                <c:pt idx="0" formatCode="General">
                  <c:v>0</c:v>
                </c:pt>
                <c:pt idx="1">
                  <c:v>3.03</c:v>
                </c:pt>
                <c:pt idx="2">
                  <c:v>-0.88000000000000034</c:v>
                </c:pt>
                <c:pt idx="3">
                  <c:v>-0.72000000000000031</c:v>
                </c:pt>
                <c:pt idx="4">
                  <c:v>6.7999999999999989</c:v>
                </c:pt>
                <c:pt idx="5">
                  <c:v>6.7999999999999989</c:v>
                </c:pt>
                <c:pt idx="6">
                  <c:v>5.9599999999999991</c:v>
                </c:pt>
                <c:pt idx="7">
                  <c:v>4.5599999999999987</c:v>
                </c:pt>
                <c:pt idx="8">
                  <c:v>0.15999999999999837</c:v>
                </c:pt>
                <c:pt idx="9">
                  <c:v>3.1299999999999986</c:v>
                </c:pt>
                <c:pt idx="10">
                  <c:v>-5.1100000000000012</c:v>
                </c:pt>
                <c:pt idx="11">
                  <c:v>-10.790000000000001</c:v>
                </c:pt>
                <c:pt idx="12">
                  <c:v>-3.6400000000000006</c:v>
                </c:pt>
                <c:pt idx="13">
                  <c:v>-2.5900000000000007</c:v>
                </c:pt>
                <c:pt idx="14">
                  <c:v>-10.720000000000002</c:v>
                </c:pt>
                <c:pt idx="15">
                  <c:v>-19.620000000000005</c:v>
                </c:pt>
                <c:pt idx="16">
                  <c:v>-22.680000000000003</c:v>
                </c:pt>
                <c:pt idx="17">
                  <c:v>-19.500000000000004</c:v>
                </c:pt>
                <c:pt idx="18">
                  <c:v>-14.850000000000003</c:v>
                </c:pt>
                <c:pt idx="19">
                  <c:v>-15.210000000000003</c:v>
                </c:pt>
                <c:pt idx="20">
                  <c:v>-24.790000000000003</c:v>
                </c:pt>
                <c:pt idx="21">
                  <c:v>-20.580000000000002</c:v>
                </c:pt>
                <c:pt idx="22">
                  <c:v>-20.010000000000002</c:v>
                </c:pt>
                <c:pt idx="23">
                  <c:v>-19.630000000000003</c:v>
                </c:pt>
                <c:pt idx="24">
                  <c:v>-15.240000000000002</c:v>
                </c:pt>
                <c:pt idx="25">
                  <c:v>-20.87</c:v>
                </c:pt>
                <c:pt idx="26">
                  <c:v>-13.020000000000001</c:v>
                </c:pt>
                <c:pt idx="27">
                  <c:v>-13.21</c:v>
                </c:pt>
                <c:pt idx="28">
                  <c:v>-11.73</c:v>
                </c:pt>
                <c:pt idx="29">
                  <c:v>-2.9500000000000011</c:v>
                </c:pt>
                <c:pt idx="30">
                  <c:v>-0.48000000000000087</c:v>
                </c:pt>
                <c:pt idx="31">
                  <c:v>0.8499999999999992</c:v>
                </c:pt>
                <c:pt idx="32">
                  <c:v>-3.2500000000000004</c:v>
                </c:pt>
                <c:pt idx="33">
                  <c:v>-3.3000000000000003</c:v>
                </c:pt>
                <c:pt idx="34">
                  <c:v>-6.26</c:v>
                </c:pt>
                <c:pt idx="35">
                  <c:v>-5.75</c:v>
                </c:pt>
                <c:pt idx="36">
                  <c:v>-3.2</c:v>
                </c:pt>
                <c:pt idx="37">
                  <c:v>-6.79</c:v>
                </c:pt>
                <c:pt idx="38">
                  <c:v>-8.57</c:v>
                </c:pt>
                <c:pt idx="39">
                  <c:v>-4.9800000000000004</c:v>
                </c:pt>
                <c:pt idx="40">
                  <c:v>-11.43</c:v>
                </c:pt>
                <c:pt idx="41">
                  <c:v>-13.42</c:v>
                </c:pt>
                <c:pt idx="42">
                  <c:v>-8.7100000000000009</c:v>
                </c:pt>
                <c:pt idx="43">
                  <c:v>-13.89</c:v>
                </c:pt>
                <c:pt idx="44">
                  <c:v>-13.89</c:v>
                </c:pt>
                <c:pt idx="45">
                  <c:v>-10.450000000000001</c:v>
                </c:pt>
                <c:pt idx="46">
                  <c:v>-15.23</c:v>
                </c:pt>
                <c:pt idx="47">
                  <c:v>-15.23</c:v>
                </c:pt>
                <c:pt idx="48">
                  <c:v>-20.46</c:v>
                </c:pt>
                <c:pt idx="49">
                  <c:v>-18.27</c:v>
                </c:pt>
                <c:pt idx="50">
                  <c:v>-25.84</c:v>
                </c:pt>
                <c:pt idx="51">
                  <c:v>-18.64</c:v>
                </c:pt>
                <c:pt idx="52">
                  <c:v>-16.22</c:v>
                </c:pt>
                <c:pt idx="53">
                  <c:v>-17.009999999999998</c:v>
                </c:pt>
                <c:pt idx="54">
                  <c:v>-14.409999999999998</c:v>
                </c:pt>
                <c:pt idx="55">
                  <c:v>-20.079999999999998</c:v>
                </c:pt>
                <c:pt idx="56">
                  <c:v>-17.25</c:v>
                </c:pt>
              </c:numCache>
            </c:numRef>
          </c:val>
        </c:ser>
        <c:ser>
          <c:idx val="1"/>
          <c:order val="1"/>
          <c:tx>
            <c:strRef>
              <c:f>'TODO quitando when IBEX=a,b'!$CG$2</c:f>
              <c:strCache>
                <c:ptCount val="1"/>
                <c:pt idx="0">
                  <c:v>res</c:v>
                </c:pt>
              </c:strCache>
            </c:strRef>
          </c:tx>
          <c:marker>
            <c:symbol val="none"/>
          </c:marker>
          <c:val>
            <c:numRef>
              <c:f>'TODO quitando when IBEX=a,b'!$CG$3:$CG$59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4.5170833333333329</c:v>
                </c:pt>
                <c:pt idx="2">
                  <c:v>4.1695833333333328</c:v>
                </c:pt>
                <c:pt idx="3">
                  <c:v>3.6037499999999998</c:v>
                </c:pt>
                <c:pt idx="4">
                  <c:v>3.4037499999999996</c:v>
                </c:pt>
                <c:pt idx="5" formatCode="0.0">
                  <c:v>3.4037499999999996</c:v>
                </c:pt>
                <c:pt idx="6">
                  <c:v>3.2037499999999994</c:v>
                </c:pt>
                <c:pt idx="7">
                  <c:v>3.0037499999999993</c:v>
                </c:pt>
                <c:pt idx="8">
                  <c:v>1.9375833333333323</c:v>
                </c:pt>
                <c:pt idx="9">
                  <c:v>5.554969696969696</c:v>
                </c:pt>
                <c:pt idx="10">
                  <c:v>5.3549696969696958</c:v>
                </c:pt>
                <c:pt idx="11">
                  <c:v>19.701219696969694</c:v>
                </c:pt>
                <c:pt idx="12">
                  <c:v>23.371219696969696</c:v>
                </c:pt>
                <c:pt idx="13">
                  <c:v>25.480719696969697</c:v>
                </c:pt>
                <c:pt idx="14">
                  <c:v>25.527386363636364</c:v>
                </c:pt>
                <c:pt idx="15">
                  <c:v>27.372886363636365</c:v>
                </c:pt>
                <c:pt idx="16">
                  <c:v>29.471844696969701</c:v>
                </c:pt>
                <c:pt idx="17">
                  <c:v>29.271844696969701</c:v>
                </c:pt>
                <c:pt idx="18">
                  <c:v>26.669844696969701</c:v>
                </c:pt>
                <c:pt idx="19">
                  <c:v>27.879844696969702</c:v>
                </c:pt>
                <c:pt idx="20">
                  <c:v>42.645469696969698</c:v>
                </c:pt>
                <c:pt idx="21">
                  <c:v>40.018969696969691</c:v>
                </c:pt>
                <c:pt idx="22">
                  <c:v>38.917303030303025</c:v>
                </c:pt>
                <c:pt idx="23">
                  <c:v>39.146303030303024</c:v>
                </c:pt>
                <c:pt idx="24">
                  <c:v>38.946303030303021</c:v>
                </c:pt>
                <c:pt idx="25">
                  <c:v>37.081303030303019</c:v>
                </c:pt>
                <c:pt idx="26">
                  <c:v>36.881303030303016</c:v>
                </c:pt>
                <c:pt idx="27">
                  <c:v>37.592303030303015</c:v>
                </c:pt>
                <c:pt idx="28">
                  <c:v>35.783969696969677</c:v>
                </c:pt>
                <c:pt idx="29">
                  <c:v>36.067303030303009</c:v>
                </c:pt>
                <c:pt idx="30">
                  <c:v>38.939803030303004</c:v>
                </c:pt>
                <c:pt idx="31">
                  <c:v>40.587303030303005</c:v>
                </c:pt>
                <c:pt idx="32">
                  <c:v>36.074803030303002</c:v>
                </c:pt>
                <c:pt idx="33">
                  <c:v>37.172303030302999</c:v>
                </c:pt>
                <c:pt idx="34">
                  <c:v>36.972303030302996</c:v>
                </c:pt>
                <c:pt idx="35">
                  <c:v>35.080636363636323</c:v>
                </c:pt>
                <c:pt idx="36">
                  <c:v>34.88063636363632</c:v>
                </c:pt>
                <c:pt idx="37">
                  <c:v>34.680636363636317</c:v>
                </c:pt>
                <c:pt idx="38">
                  <c:v>34.146350649350602</c:v>
                </c:pt>
                <c:pt idx="39">
                  <c:v>38.933850649350596</c:v>
                </c:pt>
                <c:pt idx="40">
                  <c:v>38.733850649350593</c:v>
                </c:pt>
                <c:pt idx="41">
                  <c:v>44.746350649350589</c:v>
                </c:pt>
                <c:pt idx="42">
                  <c:v>44.546350649350586</c:v>
                </c:pt>
                <c:pt idx="43">
                  <c:v>44.346350649350583</c:v>
                </c:pt>
                <c:pt idx="44" formatCode="0.0">
                  <c:v>44.346350649350583</c:v>
                </c:pt>
                <c:pt idx="45">
                  <c:v>42.098350649350579</c:v>
                </c:pt>
                <c:pt idx="46">
                  <c:v>37.266683982683908</c:v>
                </c:pt>
                <c:pt idx="47">
                  <c:v>34.094183982683901</c:v>
                </c:pt>
                <c:pt idx="48">
                  <c:v>33.894183982683899</c:v>
                </c:pt>
                <c:pt idx="49">
                  <c:v>33.694183982683896</c:v>
                </c:pt>
                <c:pt idx="50">
                  <c:v>33.254183982683891</c:v>
                </c:pt>
                <c:pt idx="51">
                  <c:v>30.315183982683891</c:v>
                </c:pt>
                <c:pt idx="52">
                  <c:v>29.475183982683891</c:v>
                </c:pt>
                <c:pt idx="53">
                  <c:v>28.837183982683893</c:v>
                </c:pt>
                <c:pt idx="54">
                  <c:v>28.637183982683894</c:v>
                </c:pt>
                <c:pt idx="55">
                  <c:v>34.09618398268389</c:v>
                </c:pt>
                <c:pt idx="56">
                  <c:v>33.151183982683889</c:v>
                </c:pt>
              </c:numCache>
            </c:numRef>
          </c:val>
        </c:ser>
        <c:ser>
          <c:idx val="2"/>
          <c:order val="2"/>
          <c:tx>
            <c:strRef>
              <c:f>'TODO quitando when IBEX=a,b'!$CH$2</c:f>
              <c:strCache>
                <c:ptCount val="1"/>
                <c:pt idx="0">
                  <c:v>resIndex</c:v>
                </c:pt>
              </c:strCache>
            </c:strRef>
          </c:tx>
          <c:marker>
            <c:symbol val="none"/>
          </c:marker>
          <c:val>
            <c:numRef>
              <c:f>'TODO quitando when IBEX=a,b'!$CH$3:$CH$59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3.6437499999999998</c:v>
                </c:pt>
                <c:pt idx="2">
                  <c:v>3.5587499999999999</c:v>
                </c:pt>
                <c:pt idx="3">
                  <c:v>6.9595833333333337</c:v>
                </c:pt>
                <c:pt idx="4">
                  <c:v>6.7595833333333335</c:v>
                </c:pt>
                <c:pt idx="5" formatCode="0.0">
                  <c:v>6.7595833333333335</c:v>
                </c:pt>
                <c:pt idx="6">
                  <c:v>6.5595833333333333</c:v>
                </c:pt>
                <c:pt idx="7">
                  <c:v>6.3595833333333331</c:v>
                </c:pt>
                <c:pt idx="8">
                  <c:v>5.7985833333333332</c:v>
                </c:pt>
                <c:pt idx="9">
                  <c:v>7.0176742424242411</c:v>
                </c:pt>
                <c:pt idx="10">
                  <c:v>6.8176742424242409</c:v>
                </c:pt>
                <c:pt idx="11">
                  <c:v>11.211424242424242</c:v>
                </c:pt>
                <c:pt idx="12">
                  <c:v>11.306424242424242</c:v>
                </c:pt>
                <c:pt idx="13">
                  <c:v>10.765424242424244</c:v>
                </c:pt>
                <c:pt idx="14">
                  <c:v>11.605424242424244</c:v>
                </c:pt>
                <c:pt idx="15">
                  <c:v>13.093424242424245</c:v>
                </c:pt>
                <c:pt idx="16">
                  <c:v>14.927799242424246</c:v>
                </c:pt>
                <c:pt idx="17">
                  <c:v>14.727799242424247</c:v>
                </c:pt>
                <c:pt idx="18">
                  <c:v>13.286799242424248</c:v>
                </c:pt>
                <c:pt idx="19">
                  <c:v>13.298674242424248</c:v>
                </c:pt>
                <c:pt idx="20">
                  <c:v>16.006799242424247</c:v>
                </c:pt>
                <c:pt idx="21">
                  <c:v>15.166799242424247</c:v>
                </c:pt>
                <c:pt idx="22">
                  <c:v>14.423465909090915</c:v>
                </c:pt>
                <c:pt idx="23">
                  <c:v>14.462465909090916</c:v>
                </c:pt>
                <c:pt idx="24">
                  <c:v>14.262465909090917</c:v>
                </c:pt>
                <c:pt idx="25">
                  <c:v>14.654965909090917</c:v>
                </c:pt>
                <c:pt idx="26">
                  <c:v>14.454965909090918</c:v>
                </c:pt>
                <c:pt idx="27">
                  <c:v>15.260965909090919</c:v>
                </c:pt>
                <c:pt idx="28">
                  <c:v>13.264715909090921</c:v>
                </c:pt>
                <c:pt idx="29">
                  <c:v>13.709715909090921</c:v>
                </c:pt>
                <c:pt idx="30">
                  <c:v>15.347215909090922</c:v>
                </c:pt>
                <c:pt idx="31">
                  <c:v>16.329715909090922</c:v>
                </c:pt>
                <c:pt idx="32">
                  <c:v>11.817215909090923</c:v>
                </c:pt>
                <c:pt idx="33">
                  <c:v>12.889715909090924</c:v>
                </c:pt>
                <c:pt idx="34">
                  <c:v>12.689715909090925</c:v>
                </c:pt>
                <c:pt idx="35">
                  <c:v>10.543049242424258</c:v>
                </c:pt>
                <c:pt idx="36">
                  <c:v>10.343049242424259</c:v>
                </c:pt>
                <c:pt idx="37">
                  <c:v>10.14304924242426</c:v>
                </c:pt>
                <c:pt idx="38">
                  <c:v>10.498763528138547</c:v>
                </c:pt>
                <c:pt idx="39">
                  <c:v>13.491263528138546</c:v>
                </c:pt>
                <c:pt idx="40">
                  <c:v>13.291263528138547</c:v>
                </c:pt>
                <c:pt idx="41">
                  <c:v>17.531263528138549</c:v>
                </c:pt>
                <c:pt idx="42">
                  <c:v>17.33126352813855</c:v>
                </c:pt>
                <c:pt idx="43">
                  <c:v>17.13126352813855</c:v>
                </c:pt>
                <c:pt idx="44" formatCode="0.0">
                  <c:v>17.13126352813855</c:v>
                </c:pt>
                <c:pt idx="45">
                  <c:v>16.603263528138552</c:v>
                </c:pt>
                <c:pt idx="46">
                  <c:v>13.241596861471885</c:v>
                </c:pt>
                <c:pt idx="47">
                  <c:v>10.069096861471886</c:v>
                </c:pt>
                <c:pt idx="48">
                  <c:v>9.8690968614718866</c:v>
                </c:pt>
                <c:pt idx="49">
                  <c:v>9.6690968614718873</c:v>
                </c:pt>
                <c:pt idx="50">
                  <c:v>8.3003468614718887</c:v>
                </c:pt>
                <c:pt idx="51">
                  <c:v>7.6973468614718881</c:v>
                </c:pt>
                <c:pt idx="52">
                  <c:v>8.0506801948052225</c:v>
                </c:pt>
                <c:pt idx="53">
                  <c:v>8.1086801948052241</c:v>
                </c:pt>
                <c:pt idx="54">
                  <c:v>7.9086801948052239</c:v>
                </c:pt>
                <c:pt idx="55">
                  <c:v>12.851680194805226</c:v>
                </c:pt>
                <c:pt idx="56">
                  <c:v>11.716680194805226</c:v>
                </c:pt>
              </c:numCache>
            </c:numRef>
          </c:val>
        </c:ser>
        <c:ser>
          <c:idx val="3"/>
          <c:order val="3"/>
          <c:tx>
            <c:strRef>
              <c:f>'TODO quitando when IBEX=a,b'!$CI$2</c:f>
              <c:strCache>
                <c:ptCount val="1"/>
                <c:pt idx="0">
                  <c:v>resIndexSinLiq</c:v>
                </c:pt>
              </c:strCache>
            </c:strRef>
          </c:tx>
          <c:marker>
            <c:symbol val="none"/>
          </c:marker>
          <c:val>
            <c:numRef>
              <c:f>'TODO quitando when IBEX=a,b'!$CI$3:$CI$59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4.5170833333333329</c:v>
                </c:pt>
                <c:pt idx="2">
                  <c:v>4.1695833333333328</c:v>
                </c:pt>
                <c:pt idx="3">
                  <c:v>3.6037499999999998</c:v>
                </c:pt>
                <c:pt idx="4">
                  <c:v>3.4037499999999996</c:v>
                </c:pt>
                <c:pt idx="5" formatCode="0.0">
                  <c:v>3.4037499999999996</c:v>
                </c:pt>
                <c:pt idx="6">
                  <c:v>3.2037499999999994</c:v>
                </c:pt>
                <c:pt idx="7">
                  <c:v>3.0037499999999993</c:v>
                </c:pt>
                <c:pt idx="8">
                  <c:v>1.9375833333333323</c:v>
                </c:pt>
                <c:pt idx="9">
                  <c:v>5.554969696969696</c:v>
                </c:pt>
                <c:pt idx="10">
                  <c:v>5.3549696969696958</c:v>
                </c:pt>
                <c:pt idx="11">
                  <c:v>19.701219696969694</c:v>
                </c:pt>
                <c:pt idx="12">
                  <c:v>19.796219696969693</c:v>
                </c:pt>
                <c:pt idx="13">
                  <c:v>21.905719696969694</c:v>
                </c:pt>
                <c:pt idx="14">
                  <c:v>21.952386363636361</c:v>
                </c:pt>
                <c:pt idx="15">
                  <c:v>23.797886363636362</c:v>
                </c:pt>
                <c:pt idx="16">
                  <c:v>25.896844696969698</c:v>
                </c:pt>
                <c:pt idx="17">
                  <c:v>25.696844696969698</c:v>
                </c:pt>
                <c:pt idx="18">
                  <c:v>23.094844696969698</c:v>
                </c:pt>
                <c:pt idx="19">
                  <c:v>24.304844696969699</c:v>
                </c:pt>
                <c:pt idx="20">
                  <c:v>39.070469696969695</c:v>
                </c:pt>
                <c:pt idx="21">
                  <c:v>36.443969696969688</c:v>
                </c:pt>
                <c:pt idx="22">
                  <c:v>35.342303030303022</c:v>
                </c:pt>
                <c:pt idx="23">
                  <c:v>35.381303030303016</c:v>
                </c:pt>
                <c:pt idx="24">
                  <c:v>35.181303030303013</c:v>
                </c:pt>
                <c:pt idx="25">
                  <c:v>33.316303030303011</c:v>
                </c:pt>
                <c:pt idx="26">
                  <c:v>33.116303030303008</c:v>
                </c:pt>
                <c:pt idx="27">
                  <c:v>33.922303030303006</c:v>
                </c:pt>
                <c:pt idx="28">
                  <c:v>32.113969696969669</c:v>
                </c:pt>
                <c:pt idx="29">
                  <c:v>32.397303030303</c:v>
                </c:pt>
                <c:pt idx="30">
                  <c:v>34.034803030302996</c:v>
                </c:pt>
                <c:pt idx="31">
                  <c:v>35.01730303030299</c:v>
                </c:pt>
                <c:pt idx="32">
                  <c:v>30.504803030302991</c:v>
                </c:pt>
                <c:pt idx="33">
                  <c:v>31.577303030302993</c:v>
                </c:pt>
                <c:pt idx="34">
                  <c:v>31.377303030302993</c:v>
                </c:pt>
                <c:pt idx="35">
                  <c:v>29.230636363636329</c:v>
                </c:pt>
                <c:pt idx="36">
                  <c:v>29.030636363636329</c:v>
                </c:pt>
                <c:pt idx="37">
                  <c:v>28.83063636363633</c:v>
                </c:pt>
                <c:pt idx="38">
                  <c:v>29.186350649350615</c:v>
                </c:pt>
                <c:pt idx="39">
                  <c:v>32.178850649350615</c:v>
                </c:pt>
                <c:pt idx="40">
                  <c:v>31.978850649350615</c:v>
                </c:pt>
                <c:pt idx="41">
                  <c:v>37.991350649350615</c:v>
                </c:pt>
                <c:pt idx="42">
                  <c:v>37.791350649350612</c:v>
                </c:pt>
                <c:pt idx="43">
                  <c:v>37.591350649350609</c:v>
                </c:pt>
                <c:pt idx="44" formatCode="0.0">
                  <c:v>37.591350649350609</c:v>
                </c:pt>
                <c:pt idx="45">
                  <c:v>37.063350649350603</c:v>
                </c:pt>
                <c:pt idx="46">
                  <c:v>32.231683982683933</c:v>
                </c:pt>
                <c:pt idx="47">
                  <c:v>29.059183982683933</c:v>
                </c:pt>
                <c:pt idx="48">
                  <c:v>28.859183982683934</c:v>
                </c:pt>
                <c:pt idx="49">
                  <c:v>28.659183982683935</c:v>
                </c:pt>
                <c:pt idx="50">
                  <c:v>28.219183982683937</c:v>
                </c:pt>
                <c:pt idx="51">
                  <c:v>25.280183982683937</c:v>
                </c:pt>
                <c:pt idx="52">
                  <c:v>24.440183982683937</c:v>
                </c:pt>
                <c:pt idx="53">
                  <c:v>23.802183982683939</c:v>
                </c:pt>
                <c:pt idx="54">
                  <c:v>23.60218398268394</c:v>
                </c:pt>
                <c:pt idx="55">
                  <c:v>29.061183982683939</c:v>
                </c:pt>
                <c:pt idx="56">
                  <c:v>28.116183982683939</c:v>
                </c:pt>
              </c:numCache>
            </c:numRef>
          </c:val>
        </c:ser>
        <c:ser>
          <c:idx val="4"/>
          <c:order val="4"/>
          <c:tx>
            <c:strRef>
              <c:f>'TODO quitando when IBEX=a,b'!$CJ$2</c:f>
              <c:strCache>
                <c:ptCount val="1"/>
                <c:pt idx="0">
                  <c:v>resTPySL 100,-3,5</c:v>
                </c:pt>
              </c:strCache>
            </c:strRef>
          </c:tx>
          <c:marker>
            <c:symbol val="none"/>
          </c:marker>
          <c:val>
            <c:numRef>
              <c:f>'TODO quitando when IBEX=a,b'!$CJ$3:$CJ$59</c:f>
              <c:numCache>
                <c:formatCode>0.00</c:formatCode>
                <c:ptCount val="57"/>
                <c:pt idx="0" formatCode="0">
                  <c:v>0</c:v>
                </c:pt>
                <c:pt idx="1">
                  <c:v>1.0608333333333333</c:v>
                </c:pt>
                <c:pt idx="2">
                  <c:v>0.71583333333333332</c:v>
                </c:pt>
                <c:pt idx="3">
                  <c:v>0.5774999999999999</c:v>
                </c:pt>
                <c:pt idx="4">
                  <c:v>0.37749999999999989</c:v>
                </c:pt>
                <c:pt idx="5" formatCode="0.0">
                  <c:v>0.37749999999999989</c:v>
                </c:pt>
                <c:pt idx="6">
                  <c:v>0.17749999999999988</c:v>
                </c:pt>
                <c:pt idx="7">
                  <c:v>-2.2500000000000131E-2</c:v>
                </c:pt>
                <c:pt idx="8">
                  <c:v>-0.66000000000000014</c:v>
                </c:pt>
                <c:pt idx="9">
                  <c:v>1.2387499999999998</c:v>
                </c:pt>
                <c:pt idx="10">
                  <c:v>1.0387499999999998</c:v>
                </c:pt>
                <c:pt idx="11">
                  <c:v>15.942499999999999</c:v>
                </c:pt>
                <c:pt idx="12">
                  <c:v>18.840624999999999</c:v>
                </c:pt>
                <c:pt idx="13">
                  <c:v>16.513124999999999</c:v>
                </c:pt>
                <c:pt idx="14">
                  <c:v>17.346458333333334</c:v>
                </c:pt>
                <c:pt idx="15">
                  <c:v>21.685208333333335</c:v>
                </c:pt>
                <c:pt idx="16">
                  <c:v>22.603541666666668</c:v>
                </c:pt>
                <c:pt idx="17">
                  <c:v>22.403541666666669</c:v>
                </c:pt>
                <c:pt idx="18">
                  <c:v>23.088541666666668</c:v>
                </c:pt>
                <c:pt idx="19">
                  <c:v>23.814791666666668</c:v>
                </c:pt>
                <c:pt idx="20">
                  <c:v>40.434791666666669</c:v>
                </c:pt>
                <c:pt idx="21">
                  <c:v>40.132791666666662</c:v>
                </c:pt>
                <c:pt idx="22">
                  <c:v>38.786958333333324</c:v>
                </c:pt>
                <c:pt idx="23">
                  <c:v>38.659958333333321</c:v>
                </c:pt>
                <c:pt idx="24">
                  <c:v>38.459958333333319</c:v>
                </c:pt>
                <c:pt idx="25">
                  <c:v>36.314958333333315</c:v>
                </c:pt>
                <c:pt idx="26">
                  <c:v>36.114958333333313</c:v>
                </c:pt>
                <c:pt idx="27">
                  <c:v>36.632958333333313</c:v>
                </c:pt>
                <c:pt idx="28">
                  <c:v>36.82837499999998</c:v>
                </c:pt>
                <c:pt idx="29">
                  <c:v>38.783374999999978</c:v>
                </c:pt>
                <c:pt idx="30">
                  <c:v>41.655874999999973</c:v>
                </c:pt>
                <c:pt idx="31">
                  <c:v>43.82337499999997</c:v>
                </c:pt>
                <c:pt idx="32">
                  <c:v>41.31587499999997</c:v>
                </c:pt>
                <c:pt idx="33">
                  <c:v>39.365874999999967</c:v>
                </c:pt>
                <c:pt idx="34">
                  <c:v>39.165874999999964</c:v>
                </c:pt>
                <c:pt idx="35">
                  <c:v>38.344208333333292</c:v>
                </c:pt>
                <c:pt idx="36">
                  <c:v>38.144208333333289</c:v>
                </c:pt>
                <c:pt idx="37">
                  <c:v>37.944208333333286</c:v>
                </c:pt>
                <c:pt idx="38">
                  <c:v>37.151351190476142</c:v>
                </c:pt>
                <c:pt idx="39">
                  <c:v>41.938851190476136</c:v>
                </c:pt>
                <c:pt idx="40">
                  <c:v>41.738851190476133</c:v>
                </c:pt>
                <c:pt idx="41">
                  <c:v>47.111351190476128</c:v>
                </c:pt>
                <c:pt idx="42">
                  <c:v>46.911351190476125</c:v>
                </c:pt>
                <c:pt idx="43">
                  <c:v>46.711351190476122</c:v>
                </c:pt>
                <c:pt idx="44" formatCode="0.0">
                  <c:v>46.711351190476122</c:v>
                </c:pt>
                <c:pt idx="45">
                  <c:v>45.698351190476117</c:v>
                </c:pt>
                <c:pt idx="46">
                  <c:v>41.998351190476114</c:v>
                </c:pt>
                <c:pt idx="47">
                  <c:v>38.298351190476112</c:v>
                </c:pt>
                <c:pt idx="48">
                  <c:v>38.098351190476109</c:v>
                </c:pt>
                <c:pt idx="49">
                  <c:v>37.898351190476106</c:v>
                </c:pt>
                <c:pt idx="50">
                  <c:v>41.590851190476101</c:v>
                </c:pt>
                <c:pt idx="51">
                  <c:v>43.421851190476097</c:v>
                </c:pt>
                <c:pt idx="52">
                  <c:v>42.346851190476094</c:v>
                </c:pt>
                <c:pt idx="53">
                  <c:v>41.42785119047609</c:v>
                </c:pt>
                <c:pt idx="54">
                  <c:v>41.227851190476088</c:v>
                </c:pt>
                <c:pt idx="55">
                  <c:v>46.481851190476085</c:v>
                </c:pt>
                <c:pt idx="56">
                  <c:v>44.299351190476081</c:v>
                </c:pt>
              </c:numCache>
            </c:numRef>
          </c:val>
        </c:ser>
        <c:ser>
          <c:idx val="5"/>
          <c:order val="5"/>
          <c:tx>
            <c:strRef>
              <c:f>'TODO quitando when IBEX=a,b'!$CK$2</c:f>
              <c:strCache>
                <c:ptCount val="1"/>
                <c:pt idx="0">
                  <c:v>resTPySL 14,-2,5</c:v>
                </c:pt>
              </c:strCache>
            </c:strRef>
          </c:tx>
          <c:marker>
            <c:symbol val="none"/>
          </c:marker>
          <c:val>
            <c:numRef>
              <c:f>'TODO quitando when IBEX=a,b'!$CK$3:$CK$59</c:f>
              <c:numCache>
                <c:formatCode>0.00</c:formatCode>
                <c:ptCount val="57"/>
                <c:pt idx="0" formatCode="0">
                  <c:v>0</c:v>
                </c:pt>
                <c:pt idx="1">
                  <c:v>1.4004166666666666</c:v>
                </c:pt>
                <c:pt idx="2">
                  <c:v>1.5554166666666667</c:v>
                </c:pt>
                <c:pt idx="3">
                  <c:v>1.6054166666666667</c:v>
                </c:pt>
                <c:pt idx="4">
                  <c:v>1.4054166666666668</c:v>
                </c:pt>
                <c:pt idx="5" formatCode="0.0">
                  <c:v>1.4054166666666668</c:v>
                </c:pt>
                <c:pt idx="6">
                  <c:v>1.2054166666666668</c:v>
                </c:pt>
                <c:pt idx="7">
                  <c:v>1.0054166666666668</c:v>
                </c:pt>
                <c:pt idx="8">
                  <c:v>0.26391666666666674</c:v>
                </c:pt>
                <c:pt idx="9">
                  <c:v>3.3414166666666665</c:v>
                </c:pt>
                <c:pt idx="10">
                  <c:v>3.1414166666666663</c:v>
                </c:pt>
                <c:pt idx="11">
                  <c:v>9.3101666666666674</c:v>
                </c:pt>
                <c:pt idx="12">
                  <c:v>11.268916666666668</c:v>
                </c:pt>
                <c:pt idx="13">
                  <c:v>9.6979166666666679</c:v>
                </c:pt>
                <c:pt idx="14">
                  <c:v>12.497916666666669</c:v>
                </c:pt>
                <c:pt idx="15">
                  <c:v>15.985416666666669</c:v>
                </c:pt>
                <c:pt idx="16">
                  <c:v>18.78541666666667</c:v>
                </c:pt>
                <c:pt idx="17">
                  <c:v>18.585416666666671</c:v>
                </c:pt>
                <c:pt idx="18">
                  <c:v>18.81741666666667</c:v>
                </c:pt>
                <c:pt idx="19">
                  <c:v>19.943666666666669</c:v>
                </c:pt>
                <c:pt idx="20">
                  <c:v>25.49366666666667</c:v>
                </c:pt>
                <c:pt idx="21">
                  <c:v>25.12166666666667</c:v>
                </c:pt>
                <c:pt idx="22">
                  <c:v>22.42166666666667</c:v>
                </c:pt>
                <c:pt idx="23">
                  <c:v>22.036666666666672</c:v>
                </c:pt>
                <c:pt idx="24">
                  <c:v>21.836666666666673</c:v>
                </c:pt>
                <c:pt idx="25">
                  <c:v>20.191666666666674</c:v>
                </c:pt>
                <c:pt idx="26">
                  <c:v>19.991666666666674</c:v>
                </c:pt>
                <c:pt idx="27">
                  <c:v>20.709666666666674</c:v>
                </c:pt>
                <c:pt idx="28">
                  <c:v>20.406750000000009</c:v>
                </c:pt>
                <c:pt idx="29">
                  <c:v>22.861750000000011</c:v>
                </c:pt>
                <c:pt idx="30">
                  <c:v>21.411750000000012</c:v>
                </c:pt>
                <c:pt idx="31">
                  <c:v>23.829250000000012</c:v>
                </c:pt>
                <c:pt idx="32">
                  <c:v>22.071750000000012</c:v>
                </c:pt>
                <c:pt idx="33">
                  <c:v>20.621750000000013</c:v>
                </c:pt>
                <c:pt idx="34">
                  <c:v>20.421750000000014</c:v>
                </c:pt>
                <c:pt idx="35">
                  <c:v>19.93341666666668</c:v>
                </c:pt>
                <c:pt idx="36">
                  <c:v>19.733416666666681</c:v>
                </c:pt>
                <c:pt idx="37">
                  <c:v>19.533416666666682</c:v>
                </c:pt>
                <c:pt idx="38">
                  <c:v>18.467702380952396</c:v>
                </c:pt>
                <c:pt idx="39">
                  <c:v>22.946452380952397</c:v>
                </c:pt>
                <c:pt idx="40">
                  <c:v>22.746452380952398</c:v>
                </c:pt>
                <c:pt idx="41">
                  <c:v>27.348952380952401</c:v>
                </c:pt>
                <c:pt idx="42">
                  <c:v>27.148952380952402</c:v>
                </c:pt>
                <c:pt idx="43">
                  <c:v>26.948952380952402</c:v>
                </c:pt>
                <c:pt idx="44" formatCode="0.0">
                  <c:v>26.948952380952402</c:v>
                </c:pt>
                <c:pt idx="45">
                  <c:v>26.335952380952403</c:v>
                </c:pt>
                <c:pt idx="46">
                  <c:v>23.635952380952403</c:v>
                </c:pt>
                <c:pt idx="47">
                  <c:v>20.935952380952404</c:v>
                </c:pt>
                <c:pt idx="48">
                  <c:v>20.735952380952405</c:v>
                </c:pt>
                <c:pt idx="49">
                  <c:v>20.535952380952406</c:v>
                </c:pt>
                <c:pt idx="50">
                  <c:v>24.863452380952406</c:v>
                </c:pt>
                <c:pt idx="51">
                  <c:v>24.751452380952408</c:v>
                </c:pt>
                <c:pt idx="52">
                  <c:v>24.509785714285741</c:v>
                </c:pt>
                <c:pt idx="53">
                  <c:v>23.758785714285743</c:v>
                </c:pt>
                <c:pt idx="54">
                  <c:v>23.558785714285744</c:v>
                </c:pt>
                <c:pt idx="55">
                  <c:v>27.500785714285744</c:v>
                </c:pt>
                <c:pt idx="56">
                  <c:v>26.068285714285746</c:v>
                </c:pt>
              </c:numCache>
            </c:numRef>
          </c:val>
        </c:ser>
        <c:ser>
          <c:idx val="6"/>
          <c:order val="6"/>
          <c:tx>
            <c:strRef>
              <c:f>'TODO quitando when IBEX=a,b'!$CL$2</c:f>
              <c:strCache>
                <c:ptCount val="1"/>
                <c:pt idx="0">
                  <c:v>res (2)</c:v>
                </c:pt>
              </c:strCache>
            </c:strRef>
          </c:tx>
          <c:marker>
            <c:symbol val="none"/>
          </c:marker>
          <c:val>
            <c:numRef>
              <c:f>'TODO quitando when IBEX=a,b'!$CL$3:$CL$59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4.6257142857142854</c:v>
                </c:pt>
                <c:pt idx="2">
                  <c:v>2.2637142857142853</c:v>
                </c:pt>
                <c:pt idx="3">
                  <c:v>8.3508571428571443</c:v>
                </c:pt>
                <c:pt idx="4">
                  <c:v>8.150857142857145</c:v>
                </c:pt>
                <c:pt idx="5" formatCode="0.0">
                  <c:v>8.150857142857145</c:v>
                </c:pt>
                <c:pt idx="6">
                  <c:v>7.9508571428571448</c:v>
                </c:pt>
                <c:pt idx="7">
                  <c:v>7.7508571428571447</c:v>
                </c:pt>
                <c:pt idx="8">
                  <c:v>9.3647032967032988</c:v>
                </c:pt>
                <c:pt idx="9">
                  <c:v>9.8600366300366318</c:v>
                </c:pt>
                <c:pt idx="10">
                  <c:v>9.6600366300366325</c:v>
                </c:pt>
                <c:pt idx="11">
                  <c:v>13.402036630036633</c:v>
                </c:pt>
                <c:pt idx="12">
                  <c:v>20.942036630036633</c:v>
                </c:pt>
                <c:pt idx="13">
                  <c:v>20.981127539127542</c:v>
                </c:pt>
                <c:pt idx="14">
                  <c:v>20.048627539127541</c:v>
                </c:pt>
                <c:pt idx="15">
                  <c:v>20.735294205794208</c:v>
                </c:pt>
                <c:pt idx="16">
                  <c:v>22.103476023976025</c:v>
                </c:pt>
                <c:pt idx="17">
                  <c:v>21.903476023976026</c:v>
                </c:pt>
                <c:pt idx="18">
                  <c:v>21.923476023976026</c:v>
                </c:pt>
                <c:pt idx="19">
                  <c:v>21.885976023976028</c:v>
                </c:pt>
                <c:pt idx="20">
                  <c:v>19.40486491286492</c:v>
                </c:pt>
                <c:pt idx="21">
                  <c:v>20.094864912864921</c:v>
                </c:pt>
                <c:pt idx="22">
                  <c:v>19.370579198579208</c:v>
                </c:pt>
                <c:pt idx="23">
                  <c:v>20.028579198579209</c:v>
                </c:pt>
                <c:pt idx="24">
                  <c:v>19.828579198579209</c:v>
                </c:pt>
                <c:pt idx="25">
                  <c:v>17.19857919857921</c:v>
                </c:pt>
                <c:pt idx="26">
                  <c:v>16.998579198579211</c:v>
                </c:pt>
                <c:pt idx="27">
                  <c:v>18.620579198579211</c:v>
                </c:pt>
                <c:pt idx="28">
                  <c:v>16.156293484293499</c:v>
                </c:pt>
                <c:pt idx="29">
                  <c:v>14.974293484293501</c:v>
                </c:pt>
                <c:pt idx="30">
                  <c:v>20.919293484293501</c:v>
                </c:pt>
                <c:pt idx="31">
                  <c:v>24.414293484293502</c:v>
                </c:pt>
                <c:pt idx="32">
                  <c:v>19.901793484293503</c:v>
                </c:pt>
                <c:pt idx="33">
                  <c:v>22.296793484293502</c:v>
                </c:pt>
                <c:pt idx="34">
                  <c:v>22.096793484293503</c:v>
                </c:pt>
                <c:pt idx="35">
                  <c:v>18.513460150960171</c:v>
                </c:pt>
                <c:pt idx="36">
                  <c:v>18.313460150960172</c:v>
                </c:pt>
                <c:pt idx="37">
                  <c:v>18.113460150960172</c:v>
                </c:pt>
                <c:pt idx="38">
                  <c:v>17.244888722388744</c:v>
                </c:pt>
                <c:pt idx="39">
                  <c:v>27.019888722388746</c:v>
                </c:pt>
                <c:pt idx="40">
                  <c:v>26.819888722388747</c:v>
                </c:pt>
                <c:pt idx="41">
                  <c:v>31.876555389055415</c:v>
                </c:pt>
                <c:pt idx="42">
                  <c:v>31.676555389055416</c:v>
                </c:pt>
                <c:pt idx="43">
                  <c:v>31.476555389055417</c:v>
                </c:pt>
                <c:pt idx="44" formatCode="0.0">
                  <c:v>31.476555389055417</c:v>
                </c:pt>
                <c:pt idx="45">
                  <c:v>27.180555389055417</c:v>
                </c:pt>
                <c:pt idx="46">
                  <c:v>22.230555389055418</c:v>
                </c:pt>
                <c:pt idx="47">
                  <c:v>19.058055389055419</c:v>
                </c:pt>
                <c:pt idx="48">
                  <c:v>18.858055389055419</c:v>
                </c:pt>
                <c:pt idx="49">
                  <c:v>18.65805538905542</c:v>
                </c:pt>
                <c:pt idx="50">
                  <c:v>14.376388722388754</c:v>
                </c:pt>
                <c:pt idx="51">
                  <c:v>18.304722055722088</c:v>
                </c:pt>
                <c:pt idx="52">
                  <c:v>20.144722055722088</c:v>
                </c:pt>
                <c:pt idx="53">
                  <c:v>19.848055389055421</c:v>
                </c:pt>
                <c:pt idx="54">
                  <c:v>19.648055389055422</c:v>
                </c:pt>
                <c:pt idx="55">
                  <c:v>27.294305389055424</c:v>
                </c:pt>
                <c:pt idx="56">
                  <c:v>26.79097205572209</c:v>
                </c:pt>
              </c:numCache>
            </c:numRef>
          </c:val>
        </c:ser>
        <c:ser>
          <c:idx val="7"/>
          <c:order val="7"/>
          <c:tx>
            <c:strRef>
              <c:f>'TODO quitando when IBEX=a,b'!$CM$2</c:f>
              <c:strCache>
                <c:ptCount val="1"/>
                <c:pt idx="0">
                  <c:v>resIndex (2)</c:v>
                </c:pt>
              </c:strCache>
            </c:strRef>
          </c:tx>
          <c:marker>
            <c:symbol val="none"/>
          </c:marker>
          <c:val>
            <c:numRef>
              <c:f>'TODO quitando when IBEX=a,b'!$CM$3:$CM$59</c:f>
              <c:numCache>
                <c:formatCode>0.00</c:formatCode>
                <c:ptCount val="57"/>
                <c:pt idx="0" formatCode="General">
                  <c:v>0</c:v>
                </c:pt>
                <c:pt idx="1">
                  <c:v>3.6437499999999998</c:v>
                </c:pt>
                <c:pt idx="2">
                  <c:v>3.5587499999999999</c:v>
                </c:pt>
                <c:pt idx="3">
                  <c:v>6.9595833333333337</c:v>
                </c:pt>
                <c:pt idx="4">
                  <c:v>6.7595833333333335</c:v>
                </c:pt>
                <c:pt idx="5" formatCode="0.0">
                  <c:v>6.7595833333333335</c:v>
                </c:pt>
                <c:pt idx="6">
                  <c:v>6.5595833333333333</c:v>
                </c:pt>
                <c:pt idx="7">
                  <c:v>6.3595833333333331</c:v>
                </c:pt>
                <c:pt idx="8">
                  <c:v>5.7985833333333332</c:v>
                </c:pt>
                <c:pt idx="9">
                  <c:v>7.0176742424242411</c:v>
                </c:pt>
                <c:pt idx="10">
                  <c:v>6.8176742424242409</c:v>
                </c:pt>
                <c:pt idx="11">
                  <c:v>11.211424242424242</c:v>
                </c:pt>
                <c:pt idx="12">
                  <c:v>11.306424242424242</c:v>
                </c:pt>
                <c:pt idx="13">
                  <c:v>10.765424242424244</c:v>
                </c:pt>
                <c:pt idx="14">
                  <c:v>11.605424242424244</c:v>
                </c:pt>
                <c:pt idx="15">
                  <c:v>13.093424242424245</c:v>
                </c:pt>
                <c:pt idx="16">
                  <c:v>14.927799242424246</c:v>
                </c:pt>
                <c:pt idx="17">
                  <c:v>14.727799242424247</c:v>
                </c:pt>
                <c:pt idx="18">
                  <c:v>13.286799242424248</c:v>
                </c:pt>
                <c:pt idx="19">
                  <c:v>13.298674242424248</c:v>
                </c:pt>
                <c:pt idx="20">
                  <c:v>16.006799242424247</c:v>
                </c:pt>
                <c:pt idx="21">
                  <c:v>15.166799242424247</c:v>
                </c:pt>
                <c:pt idx="22">
                  <c:v>14.423465909090915</c:v>
                </c:pt>
                <c:pt idx="23">
                  <c:v>14.462465909090916</c:v>
                </c:pt>
                <c:pt idx="24">
                  <c:v>14.262465909090917</c:v>
                </c:pt>
                <c:pt idx="25">
                  <c:v>14.654965909090917</c:v>
                </c:pt>
                <c:pt idx="26">
                  <c:v>14.454965909090918</c:v>
                </c:pt>
                <c:pt idx="27">
                  <c:v>15.260965909090919</c:v>
                </c:pt>
                <c:pt idx="28">
                  <c:v>13.264715909090921</c:v>
                </c:pt>
                <c:pt idx="29">
                  <c:v>13.709715909090921</c:v>
                </c:pt>
                <c:pt idx="30">
                  <c:v>15.347215909090922</c:v>
                </c:pt>
                <c:pt idx="31">
                  <c:v>16.329715909090922</c:v>
                </c:pt>
                <c:pt idx="32">
                  <c:v>11.817215909090923</c:v>
                </c:pt>
                <c:pt idx="33">
                  <c:v>12.889715909090924</c:v>
                </c:pt>
                <c:pt idx="34">
                  <c:v>12.689715909090925</c:v>
                </c:pt>
                <c:pt idx="35">
                  <c:v>10.543049242424258</c:v>
                </c:pt>
                <c:pt idx="36">
                  <c:v>10.343049242424259</c:v>
                </c:pt>
                <c:pt idx="37">
                  <c:v>10.14304924242426</c:v>
                </c:pt>
                <c:pt idx="38">
                  <c:v>10.498763528138547</c:v>
                </c:pt>
                <c:pt idx="39">
                  <c:v>13.491263528138546</c:v>
                </c:pt>
                <c:pt idx="40">
                  <c:v>13.291263528138547</c:v>
                </c:pt>
                <c:pt idx="41">
                  <c:v>17.531263528138549</c:v>
                </c:pt>
                <c:pt idx="42">
                  <c:v>17.33126352813855</c:v>
                </c:pt>
                <c:pt idx="43">
                  <c:v>17.13126352813855</c:v>
                </c:pt>
                <c:pt idx="44" formatCode="0.0">
                  <c:v>17.13126352813855</c:v>
                </c:pt>
                <c:pt idx="45">
                  <c:v>16.603263528138552</c:v>
                </c:pt>
                <c:pt idx="46">
                  <c:v>13.241596861471885</c:v>
                </c:pt>
                <c:pt idx="47">
                  <c:v>10.069096861471886</c:v>
                </c:pt>
                <c:pt idx="48">
                  <c:v>9.8690968614718866</c:v>
                </c:pt>
                <c:pt idx="49">
                  <c:v>9.6690968614718873</c:v>
                </c:pt>
                <c:pt idx="50">
                  <c:v>8.3003468614718887</c:v>
                </c:pt>
                <c:pt idx="51">
                  <c:v>7.6973468614718881</c:v>
                </c:pt>
                <c:pt idx="52">
                  <c:v>8.0506801948052225</c:v>
                </c:pt>
                <c:pt idx="53">
                  <c:v>8.1086801948052241</c:v>
                </c:pt>
                <c:pt idx="54">
                  <c:v>7.9086801948052239</c:v>
                </c:pt>
                <c:pt idx="55">
                  <c:v>12.851680194805226</c:v>
                </c:pt>
                <c:pt idx="56">
                  <c:v>11.716680194805226</c:v>
                </c:pt>
              </c:numCache>
            </c:numRef>
          </c:val>
        </c:ser>
        <c:ser>
          <c:idx val="8"/>
          <c:order val="8"/>
          <c:tx>
            <c:strRef>
              <c:f>'TODO quitando when IBEX=a,b'!$CN$2</c:f>
              <c:strCache>
                <c:ptCount val="1"/>
                <c:pt idx="0">
                  <c:v>resTPySL 100,-3,5 (2)</c:v>
                </c:pt>
              </c:strCache>
            </c:strRef>
          </c:tx>
          <c:marker>
            <c:symbol val="none"/>
          </c:marker>
          <c:val>
            <c:numRef>
              <c:f>'TODO quitando when IBEX=a,b'!$CN$3:$CN$59</c:f>
              <c:numCache>
                <c:formatCode>0.00</c:formatCode>
                <c:ptCount val="57"/>
                <c:pt idx="0" formatCode="0">
                  <c:v>0</c:v>
                </c:pt>
                <c:pt idx="1">
                  <c:v>1.407142857142857</c:v>
                </c:pt>
                <c:pt idx="2">
                  <c:v>-0.95085714285714285</c:v>
                </c:pt>
                <c:pt idx="3">
                  <c:v>1.4548571428571426</c:v>
                </c:pt>
                <c:pt idx="4">
                  <c:v>1.2548571428571427</c:v>
                </c:pt>
                <c:pt idx="5" formatCode="0.0">
                  <c:v>1.2548571428571427</c:v>
                </c:pt>
                <c:pt idx="6">
                  <c:v>1.0548571428571427</c:v>
                </c:pt>
                <c:pt idx="7">
                  <c:v>0.85485714285714276</c:v>
                </c:pt>
                <c:pt idx="8">
                  <c:v>1.8663956043956043</c:v>
                </c:pt>
                <c:pt idx="9">
                  <c:v>1.1523956043956043</c:v>
                </c:pt>
                <c:pt idx="10">
                  <c:v>0.95239560439560433</c:v>
                </c:pt>
                <c:pt idx="11">
                  <c:v>5.5863956043956042</c:v>
                </c:pt>
                <c:pt idx="12">
                  <c:v>11.582645604395605</c:v>
                </c:pt>
                <c:pt idx="13">
                  <c:v>10.378100149850152</c:v>
                </c:pt>
                <c:pt idx="14">
                  <c:v>10.078100149850153</c:v>
                </c:pt>
                <c:pt idx="15">
                  <c:v>13.523655705405709</c:v>
                </c:pt>
                <c:pt idx="16">
                  <c:v>12.342746614496619</c:v>
                </c:pt>
                <c:pt idx="17">
                  <c:v>12.14274661449662</c:v>
                </c:pt>
                <c:pt idx="18">
                  <c:v>13.447032328782335</c:v>
                </c:pt>
                <c:pt idx="19">
                  <c:v>12.764532328782336</c:v>
                </c:pt>
                <c:pt idx="20">
                  <c:v>13.580087884337892</c:v>
                </c:pt>
                <c:pt idx="21">
                  <c:v>14.734373598623607</c:v>
                </c:pt>
                <c:pt idx="22">
                  <c:v>13.591516455766465</c:v>
                </c:pt>
                <c:pt idx="23">
                  <c:v>13.537516455766466</c:v>
                </c:pt>
                <c:pt idx="24">
                  <c:v>13.337516455766467</c:v>
                </c:pt>
                <c:pt idx="25">
                  <c:v>10.259516455766468</c:v>
                </c:pt>
                <c:pt idx="26">
                  <c:v>10.059516455766468</c:v>
                </c:pt>
                <c:pt idx="27">
                  <c:v>11.295516455766469</c:v>
                </c:pt>
                <c:pt idx="28">
                  <c:v>11.121230741480755</c:v>
                </c:pt>
                <c:pt idx="29">
                  <c:v>11.945230741480756</c:v>
                </c:pt>
                <c:pt idx="30">
                  <c:v>17.890230741480757</c:v>
                </c:pt>
                <c:pt idx="31">
                  <c:v>22.425230741480757</c:v>
                </c:pt>
                <c:pt idx="32">
                  <c:v>19.917730741480757</c:v>
                </c:pt>
                <c:pt idx="33">
                  <c:v>16.217730741480757</c:v>
                </c:pt>
                <c:pt idx="34">
                  <c:v>16.017730741480758</c:v>
                </c:pt>
                <c:pt idx="35">
                  <c:v>14.574397408147425</c:v>
                </c:pt>
                <c:pt idx="36">
                  <c:v>14.374397408147425</c:v>
                </c:pt>
                <c:pt idx="37">
                  <c:v>14.174397408147426</c:v>
                </c:pt>
                <c:pt idx="38">
                  <c:v>12.788683122433142</c:v>
                </c:pt>
                <c:pt idx="39">
                  <c:v>22.563683122433144</c:v>
                </c:pt>
                <c:pt idx="40">
                  <c:v>22.363683122433144</c:v>
                </c:pt>
                <c:pt idx="41">
                  <c:v>26.567016455766478</c:v>
                </c:pt>
                <c:pt idx="42">
                  <c:v>26.367016455766478</c:v>
                </c:pt>
                <c:pt idx="43">
                  <c:v>26.167016455766479</c:v>
                </c:pt>
                <c:pt idx="44" formatCode="0.0">
                  <c:v>26.167016455766479</c:v>
                </c:pt>
                <c:pt idx="45">
                  <c:v>24.341016455766479</c:v>
                </c:pt>
                <c:pt idx="46">
                  <c:v>20.641016455766479</c:v>
                </c:pt>
                <c:pt idx="47">
                  <c:v>16.94101645576648</c:v>
                </c:pt>
                <c:pt idx="48">
                  <c:v>16.741016455766481</c:v>
                </c:pt>
                <c:pt idx="49">
                  <c:v>16.541016455766481</c:v>
                </c:pt>
                <c:pt idx="50">
                  <c:v>17.769349789099817</c:v>
                </c:pt>
                <c:pt idx="51">
                  <c:v>23.287683122433151</c:v>
                </c:pt>
                <c:pt idx="52">
                  <c:v>23.525183122433152</c:v>
                </c:pt>
                <c:pt idx="53">
                  <c:v>24.460183122433154</c:v>
                </c:pt>
                <c:pt idx="54">
                  <c:v>24.260183122433155</c:v>
                </c:pt>
                <c:pt idx="55">
                  <c:v>31.752683122433158</c:v>
                </c:pt>
                <c:pt idx="56">
                  <c:v>30.076016455766492</c:v>
                </c:pt>
              </c:numCache>
            </c:numRef>
          </c:val>
        </c:ser>
        <c:ser>
          <c:idx val="9"/>
          <c:order val="9"/>
          <c:tx>
            <c:strRef>
              <c:f>'TODO quitando when IBEX=a,b'!$CO$2</c:f>
              <c:strCache>
                <c:ptCount val="1"/>
                <c:pt idx="0">
                  <c:v>resTPySL 14,-2,5 (2)</c:v>
                </c:pt>
              </c:strCache>
            </c:strRef>
          </c:tx>
          <c:marker>
            <c:symbol val="none"/>
          </c:marker>
          <c:val>
            <c:numRef>
              <c:f>'TODO quitando when IBEX=a,b'!$CO$3:$CO$59</c:f>
              <c:numCache>
                <c:formatCode>0.00</c:formatCode>
                <c:ptCount val="57"/>
                <c:pt idx="0" formatCode="0">
                  <c:v>0</c:v>
                </c:pt>
                <c:pt idx="1">
                  <c:v>1.7</c:v>
                </c:pt>
                <c:pt idx="2">
                  <c:v>0.14199999999999985</c:v>
                </c:pt>
                <c:pt idx="3">
                  <c:v>2.1562857142857141</c:v>
                </c:pt>
                <c:pt idx="4">
                  <c:v>1.9562857142857142</c:v>
                </c:pt>
                <c:pt idx="5" formatCode="0.0">
                  <c:v>1.9562857142857142</c:v>
                </c:pt>
                <c:pt idx="6">
                  <c:v>1.7562857142857142</c:v>
                </c:pt>
                <c:pt idx="7">
                  <c:v>1.5562857142857143</c:v>
                </c:pt>
                <c:pt idx="8">
                  <c:v>1.8693626373626373</c:v>
                </c:pt>
                <c:pt idx="9">
                  <c:v>2.2506959706959702</c:v>
                </c:pt>
                <c:pt idx="10">
                  <c:v>2.05069597069597</c:v>
                </c:pt>
                <c:pt idx="11">
                  <c:v>3.6406959706959698</c:v>
                </c:pt>
                <c:pt idx="12">
                  <c:v>7.7581959706959696</c:v>
                </c:pt>
                <c:pt idx="13">
                  <c:v>7.1109232434232421</c:v>
                </c:pt>
                <c:pt idx="14">
                  <c:v>8.5359232434232428</c:v>
                </c:pt>
                <c:pt idx="15">
                  <c:v>11.335923243423244</c:v>
                </c:pt>
                <c:pt idx="16">
                  <c:v>11.635923243423244</c:v>
                </c:pt>
                <c:pt idx="17">
                  <c:v>11.435923243423245</c:v>
                </c:pt>
                <c:pt idx="18">
                  <c:v>12.924494671994674</c:v>
                </c:pt>
                <c:pt idx="19">
                  <c:v>12.775328005328008</c:v>
                </c:pt>
                <c:pt idx="20">
                  <c:v>11.908661338661343</c:v>
                </c:pt>
                <c:pt idx="21">
                  <c:v>12.534375624375629</c:v>
                </c:pt>
                <c:pt idx="22">
                  <c:v>9.83437562437563</c:v>
                </c:pt>
                <c:pt idx="23">
                  <c:v>9.2643756243756314</c:v>
                </c:pt>
                <c:pt idx="24">
                  <c:v>9.0643756243756322</c:v>
                </c:pt>
                <c:pt idx="25">
                  <c:v>6.7863756243756317</c:v>
                </c:pt>
                <c:pt idx="26">
                  <c:v>6.5863756243756315</c:v>
                </c:pt>
                <c:pt idx="27">
                  <c:v>8.2223756243756316</c:v>
                </c:pt>
                <c:pt idx="28">
                  <c:v>7.728089910089917</c:v>
                </c:pt>
                <c:pt idx="29">
                  <c:v>9.1520899100899182</c:v>
                </c:pt>
                <c:pt idx="30">
                  <c:v>6.4520899100899181</c:v>
                </c:pt>
                <c:pt idx="31">
                  <c:v>11.487089910089919</c:v>
                </c:pt>
                <c:pt idx="32">
                  <c:v>9.7295899100899206</c:v>
                </c:pt>
                <c:pt idx="33">
                  <c:v>7.0295899100899204</c:v>
                </c:pt>
                <c:pt idx="34">
                  <c:v>6.8295899100899202</c:v>
                </c:pt>
                <c:pt idx="35">
                  <c:v>6.0529232434232538</c:v>
                </c:pt>
                <c:pt idx="36">
                  <c:v>5.8529232434232537</c:v>
                </c:pt>
                <c:pt idx="37">
                  <c:v>5.6529232434232535</c:v>
                </c:pt>
                <c:pt idx="38">
                  <c:v>3.721494671994682</c:v>
                </c:pt>
                <c:pt idx="39">
                  <c:v>12.878994671994683</c:v>
                </c:pt>
                <c:pt idx="40">
                  <c:v>12.678994671994683</c:v>
                </c:pt>
                <c:pt idx="41">
                  <c:v>15.522328005328017</c:v>
                </c:pt>
                <c:pt idx="42">
                  <c:v>15.322328005328018</c:v>
                </c:pt>
                <c:pt idx="43">
                  <c:v>15.122328005328018</c:v>
                </c:pt>
                <c:pt idx="44" formatCode="0.0">
                  <c:v>15.122328005328018</c:v>
                </c:pt>
                <c:pt idx="45">
                  <c:v>14.096328005328019</c:v>
                </c:pt>
                <c:pt idx="46">
                  <c:v>11.396328005328019</c:v>
                </c:pt>
                <c:pt idx="47">
                  <c:v>8.6963280053280201</c:v>
                </c:pt>
                <c:pt idx="48">
                  <c:v>8.4963280053280208</c:v>
                </c:pt>
                <c:pt idx="49">
                  <c:v>8.2963280053280215</c:v>
                </c:pt>
                <c:pt idx="50">
                  <c:v>10.281328005328023</c:v>
                </c:pt>
                <c:pt idx="51">
                  <c:v>11.894661338661356</c:v>
                </c:pt>
                <c:pt idx="52">
                  <c:v>12.882161338661357</c:v>
                </c:pt>
                <c:pt idx="53">
                  <c:v>13.43049467199469</c:v>
                </c:pt>
                <c:pt idx="54">
                  <c:v>13.230494671994691</c:v>
                </c:pt>
                <c:pt idx="55">
                  <c:v>18.832994671994694</c:v>
                </c:pt>
                <c:pt idx="56">
                  <c:v>17.822994671994696</c:v>
                </c:pt>
              </c:numCache>
            </c:numRef>
          </c:val>
        </c:ser>
        <c:marker val="1"/>
        <c:axId val="166351232"/>
        <c:axId val="166352768"/>
      </c:lineChart>
      <c:catAx>
        <c:axId val="166351232"/>
        <c:scaling>
          <c:orientation val="minMax"/>
        </c:scaling>
        <c:axPos val="b"/>
        <c:tickLblPos val="nextTo"/>
        <c:crossAx val="166352768"/>
        <c:crosses val="autoZero"/>
        <c:auto val="1"/>
        <c:lblAlgn val="ctr"/>
        <c:lblOffset val="100"/>
      </c:catAx>
      <c:valAx>
        <c:axId val="166352768"/>
        <c:scaling>
          <c:orientation val="minMax"/>
        </c:scaling>
        <c:axPos val="l"/>
        <c:majorGridlines/>
        <c:numFmt formatCode="General" sourceLinked="1"/>
        <c:tickLblPos val="nextTo"/>
        <c:crossAx val="1663512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61</xdr:row>
      <xdr:rowOff>0</xdr:rowOff>
    </xdr:from>
    <xdr:to>
      <xdr:col>8</xdr:col>
      <xdr:colOff>533400</xdr:colOff>
      <xdr:row>81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60</xdr:row>
      <xdr:rowOff>190499</xdr:rowOff>
    </xdr:from>
    <xdr:to>
      <xdr:col>17</xdr:col>
      <xdr:colOff>514350</xdr:colOff>
      <xdr:row>81</xdr:row>
      <xdr:rowOff>104774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39</xdr:row>
      <xdr:rowOff>0</xdr:rowOff>
    </xdr:from>
    <xdr:to>
      <xdr:col>8</xdr:col>
      <xdr:colOff>533400</xdr:colOff>
      <xdr:row>59</xdr:row>
      <xdr:rowOff>76200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161925</xdr:colOff>
      <xdr:row>38</xdr:row>
      <xdr:rowOff>190499</xdr:rowOff>
    </xdr:from>
    <xdr:to>
      <xdr:col>17</xdr:col>
      <xdr:colOff>514350</xdr:colOff>
      <xdr:row>59</xdr:row>
      <xdr:rowOff>104774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65</xdr:row>
      <xdr:rowOff>0</xdr:rowOff>
    </xdr:from>
    <xdr:to>
      <xdr:col>75</xdr:col>
      <xdr:colOff>219075</xdr:colOff>
      <xdr:row>83</xdr:row>
      <xdr:rowOff>57151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0</xdr:colOff>
      <xdr:row>85</xdr:row>
      <xdr:rowOff>0</xdr:rowOff>
    </xdr:from>
    <xdr:to>
      <xdr:col>75</xdr:col>
      <xdr:colOff>180975</xdr:colOff>
      <xdr:row>102</xdr:row>
      <xdr:rowOff>152400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76</xdr:col>
      <xdr:colOff>0</xdr:colOff>
      <xdr:row>65</xdr:row>
      <xdr:rowOff>0</xdr:rowOff>
    </xdr:from>
    <xdr:to>
      <xdr:col>94</xdr:col>
      <xdr:colOff>28575</xdr:colOff>
      <xdr:row>83</xdr:row>
      <xdr:rowOff>57151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76</xdr:col>
      <xdr:colOff>0</xdr:colOff>
      <xdr:row>85</xdr:row>
      <xdr:rowOff>0</xdr:rowOff>
    </xdr:from>
    <xdr:to>
      <xdr:col>94</xdr:col>
      <xdr:colOff>66675</xdr:colOff>
      <xdr:row>102</xdr:row>
      <xdr:rowOff>152400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63</xdr:col>
      <xdr:colOff>333374</xdr:colOff>
      <xdr:row>103</xdr:row>
      <xdr:rowOff>190499</xdr:rowOff>
    </xdr:from>
    <xdr:to>
      <xdr:col>86</xdr:col>
      <xdr:colOff>66674</xdr:colOff>
      <xdr:row>122</xdr:row>
      <xdr:rowOff>161924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333374</xdr:colOff>
      <xdr:row>124</xdr:row>
      <xdr:rowOff>0</xdr:rowOff>
    </xdr:from>
    <xdr:to>
      <xdr:col>86</xdr:col>
      <xdr:colOff>66674</xdr:colOff>
      <xdr:row>148</xdr:row>
      <xdr:rowOff>57150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62</xdr:row>
      <xdr:rowOff>0</xdr:rowOff>
    </xdr:from>
    <xdr:to>
      <xdr:col>75</xdr:col>
      <xdr:colOff>219075</xdr:colOff>
      <xdr:row>80</xdr:row>
      <xdr:rowOff>57151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0</xdr:colOff>
      <xdr:row>82</xdr:row>
      <xdr:rowOff>0</xdr:rowOff>
    </xdr:from>
    <xdr:to>
      <xdr:col>75</xdr:col>
      <xdr:colOff>180975</xdr:colOff>
      <xdr:row>99</xdr:row>
      <xdr:rowOff>152400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76</xdr:col>
      <xdr:colOff>0</xdr:colOff>
      <xdr:row>62</xdr:row>
      <xdr:rowOff>0</xdr:rowOff>
    </xdr:from>
    <xdr:to>
      <xdr:col>93</xdr:col>
      <xdr:colOff>76200</xdr:colOff>
      <xdr:row>80</xdr:row>
      <xdr:rowOff>57151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76</xdr:col>
      <xdr:colOff>1</xdr:colOff>
      <xdr:row>82</xdr:row>
      <xdr:rowOff>0</xdr:rowOff>
    </xdr:from>
    <xdr:to>
      <xdr:col>93</xdr:col>
      <xdr:colOff>104776</xdr:colOff>
      <xdr:row>99</xdr:row>
      <xdr:rowOff>152400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63</xdr:col>
      <xdr:colOff>333374</xdr:colOff>
      <xdr:row>100</xdr:row>
      <xdr:rowOff>190499</xdr:rowOff>
    </xdr:from>
    <xdr:to>
      <xdr:col>86</xdr:col>
      <xdr:colOff>66674</xdr:colOff>
      <xdr:row>119</xdr:row>
      <xdr:rowOff>161924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63</xdr:col>
      <xdr:colOff>333374</xdr:colOff>
      <xdr:row>121</xdr:row>
      <xdr:rowOff>0</xdr:rowOff>
    </xdr:from>
    <xdr:to>
      <xdr:col>86</xdr:col>
      <xdr:colOff>66674</xdr:colOff>
      <xdr:row>145</xdr:row>
      <xdr:rowOff>57150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T57"/>
  <sheetViews>
    <sheetView topLeftCell="A19" zoomScaleNormal="100" workbookViewId="0">
      <selection activeCell="AA37" sqref="AA37"/>
    </sheetView>
  </sheetViews>
  <sheetFormatPr baseColWidth="10" defaultRowHeight="15"/>
  <cols>
    <col min="1" max="1" width="10" customWidth="1"/>
    <col min="2" max="8" width="6.42578125" customWidth="1"/>
    <col min="9" max="9" width="7.5703125" customWidth="1"/>
    <col min="10" max="25" width="6.42578125" customWidth="1"/>
    <col min="26" max="28" width="6.5703125" customWidth="1"/>
    <col min="29" max="29" width="6.42578125" customWidth="1"/>
    <col min="30" max="32" width="6.5703125" customWidth="1"/>
    <col min="33" max="33" width="6.42578125" customWidth="1"/>
    <col min="34" max="36" width="6.5703125" customWidth="1"/>
    <col min="37" max="37" width="6.42578125" customWidth="1"/>
    <col min="38" max="40" width="6.5703125" customWidth="1"/>
    <col min="41" max="41" width="6.42578125" customWidth="1"/>
    <col min="42" max="44" width="6.5703125" customWidth="1"/>
    <col min="45" max="45" width="6.42578125" customWidth="1"/>
    <col min="46" max="48" width="6.5703125" customWidth="1"/>
    <col min="49" max="49" width="6.42578125" customWidth="1"/>
    <col min="50" max="52" width="6.5703125" customWidth="1"/>
    <col min="53" max="53" width="6.42578125" customWidth="1"/>
    <col min="54" max="56" width="6.5703125" customWidth="1"/>
    <col min="57" max="57" width="6.42578125" customWidth="1"/>
    <col min="58" max="60" width="6.5703125" customWidth="1"/>
    <col min="61" max="61" width="6.42578125" customWidth="1"/>
    <col min="62" max="64" width="6.5703125" customWidth="1"/>
    <col min="65" max="65" width="6.42578125" customWidth="1"/>
    <col min="66" max="68" width="6.5703125" customWidth="1"/>
    <col min="69" max="69" width="6.42578125" customWidth="1"/>
    <col min="70" max="72" width="6.5703125" customWidth="1"/>
    <col min="73" max="73" width="6.42578125" customWidth="1"/>
    <col min="74" max="76" width="6.5703125" customWidth="1"/>
    <col min="77" max="77" width="6.42578125" customWidth="1"/>
    <col min="78" max="80" width="6.5703125" customWidth="1"/>
    <col min="81" max="81" width="6.42578125" customWidth="1"/>
    <col min="82" max="84" width="6.5703125" customWidth="1"/>
    <col min="85" max="85" width="6.42578125" customWidth="1"/>
    <col min="86" max="88" width="6.5703125" customWidth="1"/>
    <col min="89" max="89" width="6.42578125" customWidth="1"/>
    <col min="90" max="92" width="6.5703125" customWidth="1"/>
    <col min="93" max="93" width="6.42578125" customWidth="1"/>
    <col min="94" max="96" width="6.5703125" customWidth="1"/>
    <col min="97" max="97" width="6.42578125" customWidth="1"/>
    <col min="98" max="100" width="6.5703125" customWidth="1"/>
    <col min="101" max="101" width="6.42578125" customWidth="1"/>
    <col min="102" max="104" width="6.5703125" customWidth="1"/>
    <col min="105" max="105" width="6.42578125" customWidth="1"/>
    <col min="106" max="108" width="6.5703125" customWidth="1"/>
    <col min="109" max="109" width="6.42578125" customWidth="1"/>
    <col min="110" max="112" width="6.5703125" customWidth="1"/>
    <col min="113" max="113" width="6.42578125" customWidth="1"/>
    <col min="114" max="116" width="6.5703125" customWidth="1"/>
    <col min="117" max="117" width="6.42578125" customWidth="1"/>
    <col min="118" max="120" width="6.5703125" customWidth="1"/>
    <col min="121" max="121" width="6.42578125" customWidth="1"/>
    <col min="122" max="124" width="6.5703125" customWidth="1"/>
    <col min="125" max="125" width="6.42578125" customWidth="1"/>
    <col min="126" max="128" width="6.5703125" customWidth="1"/>
    <col min="129" max="129" width="6.42578125" customWidth="1"/>
    <col min="130" max="132" width="6.5703125" customWidth="1"/>
    <col min="133" max="133" width="6.42578125" customWidth="1"/>
    <col min="134" max="136" width="6.5703125" customWidth="1"/>
    <col min="137" max="137" width="6.42578125" customWidth="1"/>
    <col min="138" max="140" width="6.5703125" customWidth="1"/>
    <col min="141" max="141" width="6.42578125" customWidth="1"/>
    <col min="142" max="144" width="6.5703125" customWidth="1"/>
    <col min="145" max="145" width="6.42578125" customWidth="1"/>
    <col min="146" max="148" width="6.5703125" customWidth="1"/>
    <col min="149" max="149" width="6.42578125" customWidth="1"/>
    <col min="150" max="152" width="6.5703125" customWidth="1"/>
    <col min="153" max="153" width="6.42578125" customWidth="1"/>
    <col min="154" max="156" width="6.5703125" customWidth="1"/>
    <col min="157" max="157" width="6.42578125" customWidth="1"/>
    <col min="158" max="160" width="6.5703125" customWidth="1"/>
    <col min="161" max="161" width="6.42578125" customWidth="1"/>
    <col min="162" max="164" width="6.5703125" customWidth="1"/>
    <col min="165" max="165" width="6.42578125" customWidth="1"/>
    <col min="166" max="168" width="6.5703125" customWidth="1"/>
    <col min="169" max="169" width="6.42578125" customWidth="1"/>
    <col min="170" max="172" width="6.5703125" customWidth="1"/>
    <col min="173" max="173" width="6.42578125" customWidth="1"/>
    <col min="174" max="176" width="6.5703125" customWidth="1"/>
    <col min="177" max="177" width="6.42578125" customWidth="1"/>
    <col min="178" max="180" width="6.5703125" customWidth="1"/>
    <col min="181" max="181" width="6.42578125" customWidth="1"/>
    <col min="182" max="184" width="6.5703125" customWidth="1"/>
    <col min="185" max="185" width="6.42578125" customWidth="1"/>
    <col min="186" max="188" width="6.5703125" customWidth="1"/>
    <col min="189" max="189" width="6.42578125" customWidth="1"/>
    <col min="190" max="192" width="6.5703125" customWidth="1"/>
    <col min="193" max="193" width="6.42578125" customWidth="1"/>
    <col min="194" max="196" width="6.5703125" customWidth="1"/>
    <col min="197" max="197" width="6.42578125" customWidth="1"/>
    <col min="198" max="200" width="6.5703125" customWidth="1"/>
    <col min="201" max="201" width="6.42578125" customWidth="1"/>
    <col min="202" max="204" width="6.5703125" customWidth="1"/>
    <col min="205" max="205" width="6.42578125" customWidth="1"/>
    <col min="206" max="208" width="6.5703125" customWidth="1"/>
    <col min="209" max="209" width="6.42578125" customWidth="1"/>
    <col min="210" max="212" width="6.5703125" customWidth="1"/>
    <col min="213" max="213" width="6.42578125" customWidth="1"/>
    <col min="214" max="216" width="6.5703125" customWidth="1"/>
    <col min="217" max="217" width="6.42578125" customWidth="1"/>
    <col min="218" max="220" width="6.5703125" customWidth="1"/>
    <col min="221" max="221" width="6.42578125" customWidth="1"/>
    <col min="222" max="224" width="6.5703125" customWidth="1"/>
    <col min="225" max="225" width="6.42578125" customWidth="1"/>
    <col min="226" max="228" width="6.5703125" customWidth="1"/>
  </cols>
  <sheetData>
    <row r="1" spans="1:228">
      <c r="A1" t="s">
        <v>0</v>
      </c>
      <c r="B1" s="127" t="s">
        <v>2</v>
      </c>
      <c r="C1" s="127"/>
      <c r="D1" s="127"/>
      <c r="E1" s="1"/>
      <c r="F1" s="127" t="s">
        <v>3</v>
      </c>
      <c r="G1" s="127"/>
      <c r="H1" s="127"/>
      <c r="I1" s="1"/>
      <c r="J1" s="127" t="s">
        <v>4</v>
      </c>
      <c r="K1" s="127"/>
      <c r="L1" s="127"/>
      <c r="M1" s="1"/>
      <c r="N1" s="127" t="s">
        <v>5</v>
      </c>
      <c r="O1" s="127"/>
      <c r="P1" s="127"/>
      <c r="Q1" s="1"/>
      <c r="R1" s="127" t="s">
        <v>6</v>
      </c>
      <c r="S1" s="127"/>
      <c r="T1" s="127"/>
      <c r="U1" s="1"/>
      <c r="V1" s="127" t="s">
        <v>7</v>
      </c>
      <c r="W1" s="127"/>
      <c r="X1" s="127"/>
      <c r="Y1" s="4"/>
      <c r="Z1" s="127" t="s">
        <v>39</v>
      </c>
      <c r="AA1" s="127"/>
      <c r="AB1" s="127"/>
      <c r="AC1" s="5"/>
      <c r="AD1" s="127" t="s">
        <v>49</v>
      </c>
      <c r="AE1" s="127"/>
      <c r="AF1" s="127"/>
      <c r="AG1" s="6"/>
      <c r="AH1" s="127" t="s">
        <v>56</v>
      </c>
      <c r="AI1" s="127"/>
      <c r="AJ1" s="127"/>
      <c r="AK1" s="7"/>
      <c r="AL1" s="127" t="s">
        <v>62</v>
      </c>
      <c r="AM1" s="127"/>
      <c r="AN1" s="127"/>
      <c r="AO1" s="9"/>
      <c r="AP1" s="127" t="s">
        <v>104</v>
      </c>
      <c r="AQ1" s="127"/>
      <c r="AR1" s="127"/>
      <c r="AS1" s="10"/>
      <c r="AT1" s="127" t="s">
        <v>68</v>
      </c>
      <c r="AU1" s="127"/>
      <c r="AV1" s="127"/>
      <c r="AW1" s="11"/>
      <c r="AX1" s="127" t="s">
        <v>67</v>
      </c>
      <c r="AY1" s="127"/>
      <c r="AZ1" s="127"/>
      <c r="BA1" s="12"/>
      <c r="BB1" s="127" t="s">
        <v>69</v>
      </c>
      <c r="BC1" s="127"/>
      <c r="BD1" s="127"/>
      <c r="BE1" s="13"/>
      <c r="BF1" s="127" t="s">
        <v>71</v>
      </c>
      <c r="BG1" s="127"/>
      <c r="BH1" s="127"/>
      <c r="BI1" s="14"/>
      <c r="BJ1" s="127" t="s">
        <v>74</v>
      </c>
      <c r="BK1" s="127"/>
      <c r="BL1" s="127"/>
      <c r="BM1" s="22"/>
      <c r="BN1" s="127" t="s">
        <v>78</v>
      </c>
      <c r="BO1" s="127"/>
      <c r="BP1" s="127"/>
      <c r="BQ1" s="25"/>
      <c r="BR1" s="127" t="s">
        <v>79</v>
      </c>
      <c r="BS1" s="127"/>
      <c r="BT1" s="127"/>
      <c r="BU1" s="27"/>
      <c r="BV1" s="127" t="s">
        <v>81</v>
      </c>
      <c r="BW1" s="127"/>
      <c r="BX1" s="127"/>
      <c r="BY1" s="29"/>
      <c r="BZ1" s="127" t="s">
        <v>84</v>
      </c>
      <c r="CA1" s="127"/>
      <c r="CB1" s="127"/>
      <c r="CC1" s="34"/>
      <c r="CD1" s="127" t="s">
        <v>86</v>
      </c>
      <c r="CE1" s="127"/>
      <c r="CF1" s="127"/>
      <c r="CG1" s="35"/>
      <c r="CH1" s="127" t="s">
        <v>88</v>
      </c>
      <c r="CI1" s="127"/>
      <c r="CJ1" s="127"/>
      <c r="CK1" s="37"/>
      <c r="CL1" s="127" t="s">
        <v>95</v>
      </c>
      <c r="CM1" s="127"/>
      <c r="CN1" s="127"/>
      <c r="CO1" s="39"/>
      <c r="CP1" s="127" t="s">
        <v>96</v>
      </c>
      <c r="CQ1" s="127"/>
      <c r="CR1" s="127"/>
      <c r="CS1" s="41"/>
      <c r="CT1" s="127" t="s">
        <v>97</v>
      </c>
      <c r="CU1" s="127"/>
      <c r="CV1" s="127"/>
      <c r="CW1" s="42"/>
      <c r="CX1" s="127" t="s">
        <v>98</v>
      </c>
      <c r="CY1" s="127"/>
      <c r="CZ1" s="127"/>
      <c r="DA1" s="43"/>
      <c r="DB1" s="127" t="s">
        <v>99</v>
      </c>
      <c r="DC1" s="127"/>
      <c r="DD1" s="127"/>
      <c r="DE1" s="45"/>
      <c r="DF1" s="127" t="s">
        <v>100</v>
      </c>
      <c r="DG1" s="127"/>
      <c r="DH1" s="127"/>
      <c r="DI1" s="47"/>
      <c r="DJ1" s="127" t="s">
        <v>101</v>
      </c>
      <c r="DK1" s="127"/>
      <c r="DL1" s="127"/>
      <c r="DM1" s="48"/>
      <c r="DN1" s="127" t="s">
        <v>105</v>
      </c>
      <c r="DO1" s="127"/>
      <c r="DP1" s="127"/>
      <c r="DQ1" s="49"/>
      <c r="DR1" s="127" t="s">
        <v>106</v>
      </c>
      <c r="DS1" s="127"/>
      <c r="DT1" s="127"/>
      <c r="DU1" s="50"/>
      <c r="DV1" s="127" t="s">
        <v>107</v>
      </c>
      <c r="DW1" s="127"/>
      <c r="DX1" s="127"/>
      <c r="DY1" s="53"/>
      <c r="DZ1" s="127" t="s">
        <v>87</v>
      </c>
      <c r="EA1" s="127"/>
      <c r="EB1" s="127"/>
      <c r="EC1" s="55"/>
      <c r="ED1" s="127" t="s">
        <v>94</v>
      </c>
      <c r="EE1" s="127"/>
      <c r="EF1" s="127"/>
      <c r="EG1" s="57"/>
      <c r="EH1" s="127" t="s">
        <v>111</v>
      </c>
      <c r="EI1" s="127"/>
      <c r="EJ1" s="127"/>
      <c r="EK1" s="60"/>
      <c r="EL1" s="127" t="s">
        <v>112</v>
      </c>
      <c r="EM1" s="127"/>
      <c r="EN1" s="127"/>
      <c r="EO1" s="61"/>
      <c r="EP1" s="127" t="s">
        <v>113</v>
      </c>
      <c r="EQ1" s="127"/>
      <c r="ER1" s="127"/>
      <c r="ES1" s="62"/>
      <c r="ET1" s="127" t="s">
        <v>114</v>
      </c>
      <c r="EU1" s="127"/>
      <c r="EV1" s="127"/>
      <c r="EW1" s="63"/>
      <c r="EX1" s="127" t="s">
        <v>115</v>
      </c>
      <c r="EY1" s="127"/>
      <c r="EZ1" s="127"/>
      <c r="FA1" s="64"/>
      <c r="FB1" s="127" t="s">
        <v>116</v>
      </c>
      <c r="FC1" s="127"/>
      <c r="FD1" s="127"/>
      <c r="FE1" s="65"/>
      <c r="FF1" s="127" t="s">
        <v>117</v>
      </c>
      <c r="FG1" s="127"/>
      <c r="FH1" s="127"/>
      <c r="FI1" s="66"/>
      <c r="FJ1" s="127" t="s">
        <v>118</v>
      </c>
      <c r="FK1" s="127"/>
      <c r="FL1" s="127"/>
      <c r="FM1" s="67"/>
      <c r="FN1" s="127" t="s">
        <v>120</v>
      </c>
      <c r="FO1" s="127"/>
      <c r="FP1" s="127"/>
      <c r="FQ1" s="68"/>
      <c r="FR1" s="127" t="s">
        <v>122</v>
      </c>
      <c r="FS1" s="127"/>
      <c r="FT1" s="127"/>
      <c r="FU1" s="68"/>
      <c r="FV1" s="127" t="s">
        <v>121</v>
      </c>
      <c r="FW1" s="127"/>
      <c r="FX1" s="127"/>
      <c r="FY1" s="69"/>
      <c r="FZ1" s="127" t="s">
        <v>125</v>
      </c>
      <c r="GA1" s="127"/>
      <c r="GB1" s="127"/>
      <c r="GC1" s="70"/>
      <c r="GD1" s="127" t="s">
        <v>126</v>
      </c>
      <c r="GE1" s="127"/>
      <c r="GF1" s="127"/>
      <c r="GG1" s="71"/>
      <c r="GH1" s="127" t="s">
        <v>128</v>
      </c>
      <c r="GI1" s="127"/>
      <c r="GJ1" s="127"/>
      <c r="GK1" s="72"/>
      <c r="GL1" s="127" t="s">
        <v>129</v>
      </c>
      <c r="GM1" s="127"/>
      <c r="GN1" s="127"/>
      <c r="GO1" s="73"/>
      <c r="GP1" s="127" t="s">
        <v>131</v>
      </c>
      <c r="GQ1" s="127"/>
      <c r="GR1" s="127"/>
      <c r="GS1" s="74"/>
      <c r="GT1" s="127" t="s">
        <v>132</v>
      </c>
      <c r="GU1" s="127"/>
      <c r="GV1" s="127"/>
      <c r="GW1" s="75"/>
      <c r="GX1" s="127" t="s">
        <v>134</v>
      </c>
      <c r="GY1" s="127"/>
      <c r="GZ1" s="127"/>
      <c r="HA1" s="76"/>
      <c r="HB1" s="127" t="s">
        <v>136</v>
      </c>
      <c r="HC1" s="127"/>
      <c r="HD1" s="127"/>
      <c r="HE1" s="77"/>
      <c r="HF1" s="127" t="s">
        <v>139</v>
      </c>
      <c r="HG1" s="127"/>
      <c r="HH1" s="127"/>
      <c r="HI1" s="78"/>
      <c r="HJ1" s="127" t="s">
        <v>142</v>
      </c>
      <c r="HK1" s="127"/>
      <c r="HL1" s="127"/>
      <c r="HM1" s="79"/>
      <c r="HN1" s="127" t="s">
        <v>143</v>
      </c>
      <c r="HO1" s="127"/>
      <c r="HP1" s="127"/>
      <c r="HQ1" s="124"/>
      <c r="HR1" s="127" t="s">
        <v>176</v>
      </c>
      <c r="HS1" s="127"/>
      <c r="HT1" s="127"/>
    </row>
    <row r="2" spans="1:228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  <c r="AL2" t="s">
        <v>9</v>
      </c>
      <c r="AM2" t="s">
        <v>10</v>
      </c>
      <c r="AN2" t="s">
        <v>11</v>
      </c>
      <c r="AP2" t="s">
        <v>9</v>
      </c>
      <c r="AQ2" t="s">
        <v>10</v>
      </c>
      <c r="AR2" t="s">
        <v>11</v>
      </c>
      <c r="AT2" t="s">
        <v>9</v>
      </c>
      <c r="AU2" t="s">
        <v>10</v>
      </c>
      <c r="AV2" t="s">
        <v>11</v>
      </c>
      <c r="AX2" t="s">
        <v>9</v>
      </c>
      <c r="AY2" t="s">
        <v>10</v>
      </c>
      <c r="AZ2" t="s">
        <v>11</v>
      </c>
      <c r="BB2" t="s">
        <v>9</v>
      </c>
      <c r="BC2" t="s">
        <v>10</v>
      </c>
      <c r="BD2" t="s">
        <v>11</v>
      </c>
      <c r="BF2" t="s">
        <v>9</v>
      </c>
      <c r="BG2" t="s">
        <v>10</v>
      </c>
      <c r="BH2" t="s">
        <v>11</v>
      </c>
      <c r="BJ2" t="s">
        <v>9</v>
      </c>
      <c r="BK2" t="s">
        <v>10</v>
      </c>
      <c r="BL2" t="s">
        <v>11</v>
      </c>
      <c r="BN2" t="s">
        <v>9</v>
      </c>
      <c r="BO2" t="s">
        <v>10</v>
      </c>
      <c r="BP2" t="s">
        <v>11</v>
      </c>
      <c r="BR2" t="s">
        <v>9</v>
      </c>
      <c r="BS2" t="s">
        <v>10</v>
      </c>
      <c r="BT2" t="s">
        <v>11</v>
      </c>
      <c r="BV2" t="s">
        <v>9</v>
      </c>
      <c r="BW2" t="s">
        <v>10</v>
      </c>
      <c r="BX2" t="s">
        <v>11</v>
      </c>
      <c r="BZ2" t="s">
        <v>9</v>
      </c>
      <c r="CA2" t="s">
        <v>10</v>
      </c>
      <c r="CB2" t="s">
        <v>11</v>
      </c>
      <c r="CD2" t="s">
        <v>9</v>
      </c>
      <c r="CE2" t="s">
        <v>10</v>
      </c>
      <c r="CF2" t="s">
        <v>11</v>
      </c>
      <c r="CH2" t="s">
        <v>9</v>
      </c>
      <c r="CI2" t="s">
        <v>10</v>
      </c>
      <c r="CJ2" t="s">
        <v>11</v>
      </c>
      <c r="CL2" t="s">
        <v>9</v>
      </c>
      <c r="CM2" t="s">
        <v>10</v>
      </c>
      <c r="CN2" t="s">
        <v>11</v>
      </c>
      <c r="CP2" t="s">
        <v>9</v>
      </c>
      <c r="CQ2" t="s">
        <v>10</v>
      </c>
      <c r="CR2" t="s">
        <v>11</v>
      </c>
      <c r="CT2" t="s">
        <v>9</v>
      </c>
      <c r="CU2" t="s">
        <v>10</v>
      </c>
      <c r="CV2" t="s">
        <v>11</v>
      </c>
      <c r="CX2" t="s">
        <v>9</v>
      </c>
      <c r="CY2" t="s">
        <v>10</v>
      </c>
      <c r="CZ2" t="s">
        <v>11</v>
      </c>
      <c r="DB2" t="s">
        <v>9</v>
      </c>
      <c r="DC2" t="s">
        <v>10</v>
      </c>
      <c r="DD2" t="s">
        <v>11</v>
      </c>
      <c r="DF2" t="s">
        <v>9</v>
      </c>
      <c r="DG2" t="s">
        <v>10</v>
      </c>
      <c r="DH2" t="s">
        <v>11</v>
      </c>
      <c r="DJ2" t="s">
        <v>9</v>
      </c>
      <c r="DK2" t="s">
        <v>10</v>
      </c>
      <c r="DL2" t="s">
        <v>11</v>
      </c>
      <c r="DN2" t="s">
        <v>9</v>
      </c>
      <c r="DO2" t="s">
        <v>10</v>
      </c>
      <c r="DP2" t="s">
        <v>11</v>
      </c>
      <c r="DR2" t="s">
        <v>9</v>
      </c>
      <c r="DS2" t="s">
        <v>10</v>
      </c>
      <c r="DT2" t="s">
        <v>11</v>
      </c>
      <c r="DV2" t="s">
        <v>9</v>
      </c>
      <c r="DW2" t="s">
        <v>10</v>
      </c>
      <c r="DX2" t="s">
        <v>11</v>
      </c>
      <c r="DZ2" t="s">
        <v>9</v>
      </c>
      <c r="EA2" t="s">
        <v>10</v>
      </c>
      <c r="EB2" t="s">
        <v>11</v>
      </c>
      <c r="ED2" t="s">
        <v>9</v>
      </c>
      <c r="EE2" t="s">
        <v>10</v>
      </c>
      <c r="EF2" t="s">
        <v>11</v>
      </c>
      <c r="EH2" t="s">
        <v>9</v>
      </c>
      <c r="EI2" t="s">
        <v>10</v>
      </c>
      <c r="EJ2" t="s">
        <v>11</v>
      </c>
      <c r="EL2" t="s">
        <v>9</v>
      </c>
      <c r="EM2" t="s">
        <v>10</v>
      </c>
      <c r="EN2" t="s">
        <v>11</v>
      </c>
      <c r="EP2" t="s">
        <v>9</v>
      </c>
      <c r="EQ2" t="s">
        <v>10</v>
      </c>
      <c r="ER2" t="s">
        <v>11</v>
      </c>
      <c r="ET2" t="s">
        <v>9</v>
      </c>
      <c r="EU2" t="s">
        <v>10</v>
      </c>
      <c r="EV2" t="s">
        <v>11</v>
      </c>
      <c r="EX2" t="s">
        <v>9</v>
      </c>
      <c r="EY2" t="s">
        <v>10</v>
      </c>
      <c r="EZ2" t="s">
        <v>11</v>
      </c>
      <c r="FB2" t="s">
        <v>9</v>
      </c>
      <c r="FC2" t="s">
        <v>10</v>
      </c>
      <c r="FD2" t="s">
        <v>11</v>
      </c>
      <c r="FF2" t="s">
        <v>9</v>
      </c>
      <c r="FG2" t="s">
        <v>10</v>
      </c>
      <c r="FH2" t="s">
        <v>11</v>
      </c>
      <c r="FJ2" t="s">
        <v>9</v>
      </c>
      <c r="FK2" t="s">
        <v>10</v>
      </c>
      <c r="FL2" t="s">
        <v>11</v>
      </c>
      <c r="FN2" t="s">
        <v>9</v>
      </c>
      <c r="FO2" t="s">
        <v>10</v>
      </c>
      <c r="FP2" t="s">
        <v>11</v>
      </c>
      <c r="FR2" t="s">
        <v>9</v>
      </c>
      <c r="FS2" t="s">
        <v>10</v>
      </c>
      <c r="FT2" t="s">
        <v>11</v>
      </c>
      <c r="FV2" t="s">
        <v>9</v>
      </c>
      <c r="FW2" t="s">
        <v>10</v>
      </c>
      <c r="FX2" t="s">
        <v>11</v>
      </c>
      <c r="FZ2" t="s">
        <v>9</v>
      </c>
      <c r="GA2" t="s">
        <v>10</v>
      </c>
      <c r="GB2" t="s">
        <v>11</v>
      </c>
      <c r="GD2" t="s">
        <v>9</v>
      </c>
      <c r="GE2" t="s">
        <v>10</v>
      </c>
      <c r="GF2" t="s">
        <v>11</v>
      </c>
      <c r="GH2" t="s">
        <v>9</v>
      </c>
      <c r="GI2" t="s">
        <v>10</v>
      </c>
      <c r="GJ2" t="s">
        <v>11</v>
      </c>
      <c r="GL2" t="s">
        <v>9</v>
      </c>
      <c r="GM2" t="s">
        <v>10</v>
      </c>
      <c r="GN2" t="s">
        <v>11</v>
      </c>
      <c r="GP2" t="s">
        <v>9</v>
      </c>
      <c r="GQ2" t="s">
        <v>10</v>
      </c>
      <c r="GR2" t="s">
        <v>11</v>
      </c>
      <c r="GT2" t="s">
        <v>9</v>
      </c>
      <c r="GU2" t="s">
        <v>10</v>
      </c>
      <c r="GV2" t="s">
        <v>11</v>
      </c>
      <c r="GX2" t="s">
        <v>9</v>
      </c>
      <c r="GY2" t="s">
        <v>10</v>
      </c>
      <c r="GZ2" t="s">
        <v>11</v>
      </c>
      <c r="HB2" t="s">
        <v>9</v>
      </c>
      <c r="HC2" t="s">
        <v>10</v>
      </c>
      <c r="HD2" t="s">
        <v>11</v>
      </c>
      <c r="HF2" t="s">
        <v>9</v>
      </c>
      <c r="HG2" t="s">
        <v>10</v>
      </c>
      <c r="HH2" t="s">
        <v>11</v>
      </c>
      <c r="HJ2" t="s">
        <v>9</v>
      </c>
      <c r="HK2" t="s">
        <v>10</v>
      </c>
      <c r="HL2" t="s">
        <v>11</v>
      </c>
      <c r="HN2" t="s">
        <v>9</v>
      </c>
      <c r="HO2" t="s">
        <v>10</v>
      </c>
      <c r="HP2" t="s">
        <v>11</v>
      </c>
      <c r="HR2" t="s">
        <v>9</v>
      </c>
      <c r="HS2" t="s">
        <v>10</v>
      </c>
      <c r="HT2" t="s">
        <v>11</v>
      </c>
    </row>
    <row r="3" spans="1:228">
      <c r="A3" t="s">
        <v>12</v>
      </c>
      <c r="B3" s="2"/>
      <c r="C3" s="2"/>
      <c r="D3" s="2"/>
      <c r="E3" t="s">
        <v>12</v>
      </c>
      <c r="F3" s="2"/>
      <c r="G3" s="2"/>
      <c r="H3" s="2"/>
      <c r="I3" t="s">
        <v>12</v>
      </c>
      <c r="J3" s="2"/>
      <c r="K3" s="2"/>
      <c r="L3" s="2"/>
      <c r="M3" t="s">
        <v>12</v>
      </c>
      <c r="N3" s="2"/>
      <c r="O3" s="2"/>
      <c r="P3" s="2"/>
      <c r="R3" s="2"/>
      <c r="S3" s="2"/>
      <c r="T3" s="2"/>
      <c r="U3" t="s">
        <v>12</v>
      </c>
      <c r="V3" s="2"/>
      <c r="W3" s="2"/>
      <c r="X3" s="2"/>
      <c r="Y3" t="s">
        <v>12</v>
      </c>
      <c r="Z3" s="2"/>
      <c r="AA3" s="2"/>
      <c r="AB3" s="2"/>
      <c r="AC3" t="s">
        <v>12</v>
      </c>
      <c r="AD3" s="2"/>
      <c r="AE3" s="2"/>
      <c r="AF3" s="2"/>
      <c r="AG3" t="s">
        <v>12</v>
      </c>
      <c r="AH3" s="2"/>
      <c r="AI3" s="2"/>
      <c r="AJ3" s="2"/>
      <c r="AK3" t="s">
        <v>12</v>
      </c>
      <c r="AL3" s="2"/>
      <c r="AM3" s="2"/>
      <c r="AN3" s="2"/>
      <c r="AO3" t="s">
        <v>12</v>
      </c>
      <c r="AP3" s="2"/>
      <c r="AQ3" s="2"/>
      <c r="AR3" s="2"/>
      <c r="AS3" t="s">
        <v>12</v>
      </c>
      <c r="AT3" s="2"/>
      <c r="AU3" s="2"/>
      <c r="AV3" s="2"/>
      <c r="AW3" t="s">
        <v>12</v>
      </c>
      <c r="AX3" s="2"/>
      <c r="AY3" s="2"/>
      <c r="AZ3" s="2"/>
      <c r="BA3" t="s">
        <v>12</v>
      </c>
      <c r="BB3" s="2"/>
      <c r="BC3" s="2"/>
      <c r="BD3" s="2"/>
      <c r="BE3" t="s">
        <v>12</v>
      </c>
      <c r="BF3" s="2"/>
      <c r="BG3" s="2"/>
      <c r="BH3" s="2"/>
      <c r="BI3" t="s">
        <v>12</v>
      </c>
      <c r="BJ3" s="2"/>
      <c r="BK3" s="2"/>
      <c r="BL3" s="2"/>
      <c r="BM3" t="s">
        <v>12</v>
      </c>
      <c r="BN3" s="2"/>
      <c r="BO3" s="2"/>
      <c r="BP3" s="2"/>
      <c r="BQ3" t="s">
        <v>12</v>
      </c>
      <c r="BR3" s="2"/>
      <c r="BS3" s="2"/>
      <c r="BT3" s="2"/>
      <c r="BU3" t="s">
        <v>12</v>
      </c>
      <c r="BV3" s="2"/>
      <c r="BW3" s="2"/>
      <c r="BX3" s="2"/>
      <c r="BY3" t="s">
        <v>12</v>
      </c>
      <c r="BZ3" s="2"/>
      <c r="CA3" s="2"/>
      <c r="CB3" s="2"/>
      <c r="CC3" t="s">
        <v>12</v>
      </c>
      <c r="CD3" s="2"/>
      <c r="CE3" s="2"/>
      <c r="CF3" s="2"/>
      <c r="CG3" t="s">
        <v>12</v>
      </c>
      <c r="CH3" s="2"/>
      <c r="CI3" s="2"/>
      <c r="CJ3" s="2"/>
      <c r="CK3" t="s">
        <v>12</v>
      </c>
      <c r="CL3" s="2"/>
      <c r="CM3" s="2"/>
      <c r="CN3" s="2"/>
      <c r="CO3" t="s">
        <v>12</v>
      </c>
      <c r="CP3" s="2"/>
      <c r="CQ3" s="2"/>
      <c r="CR3" s="2"/>
      <c r="CS3" t="s">
        <v>12</v>
      </c>
      <c r="CT3" s="2"/>
      <c r="CU3" s="2"/>
      <c r="CV3" s="2"/>
      <c r="CW3" t="s">
        <v>12</v>
      </c>
      <c r="CX3" s="2"/>
      <c r="CY3" s="2"/>
      <c r="CZ3" s="2"/>
      <c r="DA3" t="s">
        <v>12</v>
      </c>
      <c r="DB3" s="2"/>
      <c r="DC3" s="2"/>
      <c r="DD3" s="2"/>
      <c r="DE3" t="s">
        <v>12</v>
      </c>
      <c r="DF3" s="2"/>
      <c r="DG3" s="2"/>
      <c r="DH3" s="2"/>
      <c r="DI3" t="s">
        <v>12</v>
      </c>
      <c r="DJ3" s="2"/>
      <c r="DK3" s="2"/>
      <c r="DL3" s="2"/>
      <c r="DM3" t="s">
        <v>12</v>
      </c>
      <c r="DN3" s="2"/>
      <c r="DO3" s="2"/>
      <c r="DP3" s="2"/>
      <c r="DQ3" t="s">
        <v>12</v>
      </c>
      <c r="DR3" s="2"/>
      <c r="DS3" s="2"/>
      <c r="DT3" s="2"/>
      <c r="DU3" t="s">
        <v>12</v>
      </c>
      <c r="DV3" s="2"/>
      <c r="DW3" s="2"/>
      <c r="DX3" s="2"/>
      <c r="DY3" t="s">
        <v>12</v>
      </c>
      <c r="DZ3" s="2"/>
      <c r="EA3" s="2"/>
      <c r="EB3" s="2"/>
      <c r="EC3" t="s">
        <v>12</v>
      </c>
      <c r="ED3" s="2"/>
      <c r="EE3" s="2"/>
      <c r="EF3" s="2"/>
      <c r="EG3" t="s">
        <v>12</v>
      </c>
      <c r="EH3" s="2"/>
      <c r="EI3" s="2"/>
      <c r="EJ3" s="2"/>
      <c r="EK3" t="s">
        <v>12</v>
      </c>
      <c r="EL3" s="2"/>
      <c r="EM3" s="2"/>
      <c r="EN3" s="2"/>
      <c r="EO3" t="s">
        <v>12</v>
      </c>
      <c r="EP3" s="2"/>
      <c r="EQ3" s="2"/>
      <c r="ER3" s="2"/>
      <c r="ES3" t="s">
        <v>12</v>
      </c>
      <c r="ET3" s="2"/>
      <c r="EU3" s="2"/>
      <c r="EV3" s="2"/>
      <c r="EW3" t="s">
        <v>12</v>
      </c>
      <c r="EX3" s="2"/>
      <c r="EY3" s="2"/>
      <c r="EZ3" s="2"/>
      <c r="FA3" t="s">
        <v>12</v>
      </c>
      <c r="FB3" s="2"/>
      <c r="FC3" s="2"/>
      <c r="FD3" s="2"/>
      <c r="FE3" t="s">
        <v>12</v>
      </c>
      <c r="FF3" s="2"/>
      <c r="FG3" s="2"/>
      <c r="FH3" s="2"/>
      <c r="FI3" t="s">
        <v>12</v>
      </c>
      <c r="FJ3" s="2"/>
      <c r="FK3" s="2"/>
      <c r="FL3" s="2"/>
      <c r="FM3" t="s">
        <v>12</v>
      </c>
      <c r="FN3" s="2"/>
      <c r="FO3" s="2"/>
      <c r="FP3" s="2"/>
      <c r="FQ3" t="s">
        <v>12</v>
      </c>
      <c r="FR3" s="2"/>
      <c r="FS3" s="2"/>
      <c r="FT3" s="2"/>
      <c r="FU3" t="s">
        <v>12</v>
      </c>
      <c r="FV3" s="2"/>
      <c r="FW3" s="2"/>
      <c r="FX3" s="2"/>
      <c r="FY3" t="s">
        <v>12</v>
      </c>
      <c r="FZ3" s="2"/>
      <c r="GA3" s="2"/>
      <c r="GB3" s="2"/>
      <c r="GC3" t="s">
        <v>12</v>
      </c>
      <c r="GD3" s="2"/>
      <c r="GE3" s="2"/>
      <c r="GF3" s="2"/>
      <c r="GG3" t="s">
        <v>12</v>
      </c>
      <c r="GH3" s="2"/>
      <c r="GI3" s="2"/>
      <c r="GJ3" s="2"/>
      <c r="GK3" t="s">
        <v>12</v>
      </c>
      <c r="GL3" s="2"/>
      <c r="GM3" s="2"/>
      <c r="GN3" s="2"/>
      <c r="GO3" t="s">
        <v>12</v>
      </c>
      <c r="GP3" s="2"/>
      <c r="GQ3" s="2"/>
      <c r="GR3" s="2"/>
      <c r="GS3" t="s">
        <v>12</v>
      </c>
      <c r="GT3" s="2"/>
      <c r="GU3" s="2"/>
      <c r="GV3" s="2"/>
      <c r="GW3" t="s">
        <v>12</v>
      </c>
      <c r="GX3" s="2"/>
      <c r="GY3" s="2"/>
      <c r="GZ3" s="2"/>
      <c r="HA3" t="s">
        <v>12</v>
      </c>
      <c r="HB3" s="2"/>
      <c r="HC3" s="2"/>
      <c r="HD3" s="2"/>
      <c r="HE3" t="s">
        <v>12</v>
      </c>
      <c r="HF3" s="2"/>
      <c r="HG3" s="2"/>
      <c r="HH3" s="2"/>
      <c r="HI3" t="s">
        <v>12</v>
      </c>
      <c r="HJ3" s="2"/>
      <c r="HK3" s="2"/>
      <c r="HL3" s="2"/>
      <c r="HM3" t="s">
        <v>12</v>
      </c>
      <c r="HN3" s="2"/>
      <c r="HO3" s="2"/>
      <c r="HP3" s="2"/>
      <c r="HQ3" t="s">
        <v>12</v>
      </c>
      <c r="HR3" s="2"/>
      <c r="HS3" s="2"/>
      <c r="HT3" s="2"/>
    </row>
    <row r="4" spans="1:228">
      <c r="A4" t="s">
        <v>14</v>
      </c>
      <c r="B4" s="2">
        <v>-2.06</v>
      </c>
      <c r="C4" s="2">
        <v>9</v>
      </c>
      <c r="D4" s="2">
        <v>11.27</v>
      </c>
      <c r="E4" t="s">
        <v>21</v>
      </c>
      <c r="F4" s="2">
        <v>-10.82</v>
      </c>
      <c r="G4" s="2">
        <v>-3.95</v>
      </c>
      <c r="H4" s="2">
        <v>1.23</v>
      </c>
      <c r="I4" t="s">
        <v>21</v>
      </c>
      <c r="J4" s="2">
        <v>-2.86</v>
      </c>
      <c r="K4" s="2">
        <v>4.6399999999999997</v>
      </c>
      <c r="L4" s="2">
        <v>8.73</v>
      </c>
      <c r="M4" t="s">
        <v>21</v>
      </c>
      <c r="N4" s="2">
        <v>-2.85</v>
      </c>
      <c r="O4" s="2">
        <v>0.55000000000000004</v>
      </c>
      <c r="P4" s="2">
        <v>2.82</v>
      </c>
      <c r="R4" s="2"/>
      <c r="S4" s="2"/>
      <c r="T4" s="2"/>
      <c r="U4" t="s">
        <v>23</v>
      </c>
      <c r="V4" s="2">
        <v>-5.93</v>
      </c>
      <c r="W4" s="2">
        <v>-3.89</v>
      </c>
      <c r="X4" s="2">
        <v>2.21</v>
      </c>
      <c r="Y4" t="s">
        <v>40</v>
      </c>
      <c r="Z4" s="2">
        <v>-4.13</v>
      </c>
      <c r="AA4" s="2">
        <v>12.64</v>
      </c>
      <c r="AB4" s="2">
        <v>15.34</v>
      </c>
      <c r="AC4" t="s">
        <v>24</v>
      </c>
      <c r="AD4" s="2">
        <v>-5.42</v>
      </c>
      <c r="AE4" s="2">
        <v>-0.5</v>
      </c>
      <c r="AF4" s="2">
        <v>3.32</v>
      </c>
      <c r="AG4" t="s">
        <v>23</v>
      </c>
      <c r="AH4" s="2">
        <v>-4.6399999999999997</v>
      </c>
      <c r="AI4" s="2">
        <v>7.74</v>
      </c>
      <c r="AJ4" s="2">
        <v>10.49</v>
      </c>
      <c r="AK4" t="s">
        <v>23</v>
      </c>
      <c r="AL4" s="2">
        <v>-13.55</v>
      </c>
      <c r="AM4" s="2">
        <v>-5.78</v>
      </c>
      <c r="AN4" s="2">
        <v>5.24</v>
      </c>
      <c r="AO4" t="s">
        <v>23</v>
      </c>
      <c r="AP4" s="2">
        <v>-12.16</v>
      </c>
      <c r="AQ4" s="2">
        <v>-9.94</v>
      </c>
      <c r="AR4" s="2">
        <v>1.23</v>
      </c>
      <c r="AS4" t="s">
        <v>21</v>
      </c>
      <c r="AT4" s="2">
        <v>-1.19</v>
      </c>
      <c r="AU4" s="2">
        <v>5.37</v>
      </c>
      <c r="AV4" s="2">
        <v>8.61</v>
      </c>
      <c r="AW4" t="s">
        <v>23</v>
      </c>
      <c r="AX4" s="2">
        <v>-7.21</v>
      </c>
      <c r="AY4" s="2">
        <v>0.88</v>
      </c>
      <c r="AZ4" s="2">
        <v>4.79</v>
      </c>
      <c r="BA4" t="s">
        <v>22</v>
      </c>
      <c r="BB4" s="2">
        <v>-6.19</v>
      </c>
      <c r="BC4" s="2">
        <v>0.08</v>
      </c>
      <c r="BD4" s="2">
        <v>1.82</v>
      </c>
      <c r="BE4" t="s">
        <v>40</v>
      </c>
      <c r="BF4" s="2">
        <v>-7.97</v>
      </c>
      <c r="BG4" s="2">
        <v>-5.79</v>
      </c>
      <c r="BH4" s="2">
        <v>3.33</v>
      </c>
      <c r="BI4" t="s">
        <v>21</v>
      </c>
      <c r="BJ4" s="2">
        <v>-9.49</v>
      </c>
      <c r="BK4" s="2">
        <v>2.67</v>
      </c>
      <c r="BL4" s="2">
        <v>2.67</v>
      </c>
      <c r="BM4" t="s">
        <v>42</v>
      </c>
      <c r="BN4" s="2">
        <v>-0.19</v>
      </c>
      <c r="BO4" s="2">
        <v>-0.83</v>
      </c>
      <c r="BP4" s="2">
        <v>8.81</v>
      </c>
      <c r="BQ4" t="s">
        <v>23</v>
      </c>
      <c r="BR4" s="2">
        <v>-1.34</v>
      </c>
      <c r="BS4" s="2">
        <v>11.83</v>
      </c>
      <c r="BT4" s="2">
        <v>14.56</v>
      </c>
      <c r="BU4" t="s">
        <v>42</v>
      </c>
      <c r="BV4" s="2">
        <v>-4.17</v>
      </c>
      <c r="BW4" s="2">
        <v>4.09</v>
      </c>
      <c r="BX4" s="2">
        <v>4.71</v>
      </c>
      <c r="BY4" t="s">
        <v>21</v>
      </c>
      <c r="BZ4" s="2">
        <v>-11.85</v>
      </c>
      <c r="CA4" s="2">
        <v>-4</v>
      </c>
      <c r="CB4" s="2">
        <v>0.33</v>
      </c>
      <c r="CC4" t="s">
        <v>21</v>
      </c>
      <c r="CD4" s="2">
        <v>-0.75</v>
      </c>
      <c r="CE4" s="2">
        <v>5.79</v>
      </c>
      <c r="CF4" s="2">
        <v>5.94</v>
      </c>
      <c r="CG4" t="s">
        <v>21</v>
      </c>
      <c r="CH4" s="2">
        <v>-4.05</v>
      </c>
      <c r="CI4" s="2">
        <v>-1.38</v>
      </c>
      <c r="CJ4" s="2">
        <v>1.07</v>
      </c>
      <c r="CK4" t="s">
        <v>21</v>
      </c>
      <c r="CL4" s="2">
        <v>-2.73</v>
      </c>
      <c r="CM4" s="2">
        <v>-0.56999999999999995</v>
      </c>
      <c r="CN4" s="2">
        <v>3.19</v>
      </c>
      <c r="CO4" t="s">
        <v>27</v>
      </c>
      <c r="CP4" s="2">
        <v>-3.44</v>
      </c>
      <c r="CQ4" s="2">
        <v>-2.1800000000000002</v>
      </c>
      <c r="CR4" s="2">
        <v>4.32</v>
      </c>
      <c r="CS4" t="s">
        <v>21</v>
      </c>
      <c r="CT4" s="2">
        <v>-9.59</v>
      </c>
      <c r="CU4" s="2">
        <v>-7.35</v>
      </c>
      <c r="CV4" s="2">
        <v>0.33</v>
      </c>
      <c r="CW4" t="s">
        <v>42</v>
      </c>
      <c r="CX4" s="2">
        <v>-2.2400000000000002</v>
      </c>
      <c r="CY4" s="2">
        <v>8.19</v>
      </c>
      <c r="CZ4" s="2">
        <v>11.83</v>
      </c>
      <c r="DA4" t="s">
        <v>42</v>
      </c>
      <c r="DB4" s="2">
        <v>-6.79</v>
      </c>
      <c r="DC4" s="2">
        <v>0.48</v>
      </c>
      <c r="DD4" s="2">
        <v>4.3</v>
      </c>
      <c r="DE4" t="s">
        <v>42</v>
      </c>
      <c r="DF4" s="2">
        <v>-3.21</v>
      </c>
      <c r="DG4" s="2">
        <v>2.74</v>
      </c>
      <c r="DH4" s="2">
        <v>4.72</v>
      </c>
      <c r="DI4" t="s">
        <v>28</v>
      </c>
      <c r="DJ4" s="2">
        <v>-0.84</v>
      </c>
      <c r="DK4" s="2">
        <v>11.42</v>
      </c>
      <c r="DL4" s="2">
        <v>11.42</v>
      </c>
      <c r="DM4" t="s">
        <v>23</v>
      </c>
      <c r="DN4" s="2">
        <v>-2.8</v>
      </c>
      <c r="DO4" s="2">
        <v>6.63</v>
      </c>
      <c r="DP4" s="2">
        <v>6.97</v>
      </c>
      <c r="DQ4" t="s">
        <v>22</v>
      </c>
      <c r="DR4" s="2">
        <v>-0.15</v>
      </c>
      <c r="DS4" s="2">
        <v>12.97</v>
      </c>
      <c r="DT4" s="2">
        <v>13.53</v>
      </c>
      <c r="DU4" t="s">
        <v>57</v>
      </c>
      <c r="DV4" s="2">
        <v>-5.91</v>
      </c>
      <c r="DW4" s="2">
        <v>-5.91</v>
      </c>
      <c r="DX4" s="2">
        <v>2.69</v>
      </c>
      <c r="DZ4" s="2"/>
      <c r="EA4" s="2"/>
      <c r="EB4" s="2"/>
      <c r="EC4" t="s">
        <v>60</v>
      </c>
      <c r="ED4" s="2">
        <v>-7.61</v>
      </c>
      <c r="EE4" s="2">
        <v>-5.91</v>
      </c>
      <c r="EF4" s="2">
        <v>1.27</v>
      </c>
      <c r="EG4" t="s">
        <v>80</v>
      </c>
      <c r="EH4" s="2">
        <v>-10.01</v>
      </c>
      <c r="EI4" s="2">
        <v>-7.09</v>
      </c>
      <c r="EJ4" s="2">
        <v>0.49</v>
      </c>
      <c r="EK4" t="s">
        <v>23</v>
      </c>
      <c r="EL4" s="2">
        <v>-4.07</v>
      </c>
      <c r="EM4" s="2">
        <v>8.98</v>
      </c>
      <c r="EN4" s="2">
        <v>9.9600000000000009</v>
      </c>
      <c r="EO4" t="s">
        <v>23</v>
      </c>
      <c r="EP4" s="2">
        <v>-6.38</v>
      </c>
      <c r="EQ4" s="2">
        <v>-4.83</v>
      </c>
      <c r="ER4" s="2">
        <v>2.17</v>
      </c>
      <c r="ES4" s="24" t="s">
        <v>42</v>
      </c>
      <c r="ET4" s="46">
        <v>-5.39</v>
      </c>
      <c r="EU4" s="46">
        <v>-3.73</v>
      </c>
      <c r="EV4" s="46">
        <v>3.05</v>
      </c>
      <c r="EW4" s="24" t="s">
        <v>23</v>
      </c>
      <c r="EX4" s="46">
        <v>-1.75</v>
      </c>
      <c r="EY4" s="46">
        <v>0.16</v>
      </c>
      <c r="EZ4" s="46">
        <v>4.7699999999999996</v>
      </c>
      <c r="FA4" t="s">
        <v>44</v>
      </c>
      <c r="FB4" s="2">
        <v>-10.78</v>
      </c>
      <c r="FC4" s="2">
        <v>-10.29</v>
      </c>
      <c r="FD4" s="2">
        <v>0.1</v>
      </c>
      <c r="FE4" s="24" t="s">
        <v>40</v>
      </c>
      <c r="FF4" s="46">
        <v>-2.69</v>
      </c>
      <c r="FG4" s="46">
        <v>9.66</v>
      </c>
      <c r="FH4" s="46">
        <v>13.15</v>
      </c>
      <c r="FI4" s="24" t="s">
        <v>23</v>
      </c>
      <c r="FJ4" s="46">
        <v>-1.86</v>
      </c>
      <c r="FK4" s="46">
        <v>12.49</v>
      </c>
      <c r="FL4" s="46">
        <v>12.72</v>
      </c>
      <c r="FM4" s="24" t="s">
        <v>44</v>
      </c>
      <c r="FN4" s="46">
        <v>-13.92</v>
      </c>
      <c r="FO4" s="46">
        <v>-13.08</v>
      </c>
      <c r="FP4" s="46">
        <v>2.5</v>
      </c>
      <c r="FQ4" s="24"/>
      <c r="FR4" s="46"/>
      <c r="FS4" s="46"/>
      <c r="FT4" s="46"/>
      <c r="FU4" s="24"/>
      <c r="FV4" s="46"/>
      <c r="FW4" s="46"/>
      <c r="FX4" s="46"/>
      <c r="FY4" s="24" t="s">
        <v>32</v>
      </c>
      <c r="FZ4" s="46">
        <v>-14.52</v>
      </c>
      <c r="GA4" s="46">
        <v>-5.88</v>
      </c>
      <c r="GB4" s="46">
        <v>4.32</v>
      </c>
      <c r="GC4" t="s">
        <v>31</v>
      </c>
      <c r="GD4" s="46">
        <v>-7.05</v>
      </c>
      <c r="GE4" s="46">
        <v>-3.92</v>
      </c>
      <c r="GF4" s="46">
        <v>0.99</v>
      </c>
      <c r="GG4" t="s">
        <v>80</v>
      </c>
      <c r="GH4" s="46">
        <v>-12.69</v>
      </c>
      <c r="GI4" s="46">
        <v>-5.2</v>
      </c>
      <c r="GJ4" s="46">
        <v>0</v>
      </c>
      <c r="GK4" t="s">
        <v>31</v>
      </c>
      <c r="GL4" s="46">
        <v>-0.52</v>
      </c>
      <c r="GM4" s="46">
        <v>-0.4</v>
      </c>
      <c r="GN4" s="46">
        <v>5.4</v>
      </c>
      <c r="GO4" t="s">
        <v>22</v>
      </c>
      <c r="GP4" s="46">
        <v>-12.44</v>
      </c>
      <c r="GQ4" s="46">
        <v>-9.8800000000000008</v>
      </c>
      <c r="GR4" s="46">
        <v>0.45</v>
      </c>
      <c r="GS4" t="s">
        <v>23</v>
      </c>
      <c r="GT4" s="46">
        <v>-3.12</v>
      </c>
      <c r="GU4" s="46">
        <v>8.6300000000000008</v>
      </c>
      <c r="GV4" s="46">
        <v>11.02</v>
      </c>
      <c r="GW4" t="s">
        <v>23</v>
      </c>
      <c r="GX4" s="46">
        <v>-3.94</v>
      </c>
      <c r="GY4" s="46">
        <v>7.35</v>
      </c>
      <c r="GZ4" s="46">
        <v>8.2100000000000009</v>
      </c>
      <c r="HA4" t="s">
        <v>22</v>
      </c>
      <c r="HB4" s="46">
        <v>0</v>
      </c>
      <c r="HC4" s="46">
        <v>15.47</v>
      </c>
      <c r="HD4" s="46">
        <v>18.14</v>
      </c>
      <c r="HE4" t="s">
        <v>133</v>
      </c>
      <c r="HF4" s="46">
        <v>-1.81</v>
      </c>
      <c r="HG4" s="46">
        <v>0.48</v>
      </c>
      <c r="HH4" s="46">
        <v>2.38</v>
      </c>
      <c r="HI4" t="s">
        <v>31</v>
      </c>
      <c r="HJ4" s="46">
        <v>-8.39</v>
      </c>
      <c r="HK4" s="46">
        <v>-6.85</v>
      </c>
      <c r="HL4" s="46">
        <v>1.62</v>
      </c>
      <c r="HM4" t="s">
        <v>19</v>
      </c>
      <c r="HN4" s="46">
        <v>-0.32</v>
      </c>
      <c r="HO4" s="46">
        <v>2.57</v>
      </c>
      <c r="HP4" s="46">
        <v>7.12</v>
      </c>
      <c r="HQ4" t="s">
        <v>141</v>
      </c>
      <c r="HR4" s="46"/>
      <c r="HS4" s="46"/>
      <c r="HT4" s="46"/>
    </row>
    <row r="5" spans="1:228">
      <c r="A5" t="s">
        <v>15</v>
      </c>
      <c r="B5" s="2">
        <v>-3.76</v>
      </c>
      <c r="C5" s="2">
        <v>3.67</v>
      </c>
      <c r="D5" s="2">
        <v>3.67</v>
      </c>
      <c r="E5" t="s">
        <v>14</v>
      </c>
      <c r="F5" s="2">
        <v>-6.12</v>
      </c>
      <c r="G5" s="2">
        <v>-0.96</v>
      </c>
      <c r="H5" s="2">
        <v>2.95</v>
      </c>
      <c r="I5" t="s">
        <v>22</v>
      </c>
      <c r="J5" s="2">
        <v>-6.15</v>
      </c>
      <c r="K5" s="2">
        <v>11.77</v>
      </c>
      <c r="L5" s="2">
        <v>13.44</v>
      </c>
      <c r="M5" t="s">
        <v>22</v>
      </c>
      <c r="N5" s="2">
        <v>-4.83</v>
      </c>
      <c r="O5" s="2">
        <v>10.220000000000001</v>
      </c>
      <c r="P5" s="2">
        <v>12.55</v>
      </c>
      <c r="R5" s="2"/>
      <c r="S5" s="2"/>
      <c r="T5" s="2"/>
      <c r="U5" t="s">
        <v>31</v>
      </c>
      <c r="V5" s="2">
        <v>-5.99</v>
      </c>
      <c r="W5" s="2">
        <v>-4.84</v>
      </c>
      <c r="X5" s="2">
        <v>7.3</v>
      </c>
      <c r="Y5" t="s">
        <v>41</v>
      </c>
      <c r="Z5" s="2">
        <v>-5.21</v>
      </c>
      <c r="AA5" s="2">
        <v>1.04</v>
      </c>
      <c r="AB5" s="2">
        <v>10.63</v>
      </c>
      <c r="AC5" t="s">
        <v>26</v>
      </c>
      <c r="AD5" s="2">
        <v>-8.98</v>
      </c>
      <c r="AE5" s="2">
        <v>-4.34</v>
      </c>
      <c r="AF5" s="2">
        <v>4.0999999999999996</v>
      </c>
      <c r="AG5" t="s">
        <v>57</v>
      </c>
      <c r="AH5" s="2">
        <v>-2.46</v>
      </c>
      <c r="AI5" s="2">
        <v>13.36</v>
      </c>
      <c r="AJ5" s="2">
        <v>14.27</v>
      </c>
      <c r="AK5" t="s">
        <v>22</v>
      </c>
      <c r="AL5" s="2">
        <v>-15.66</v>
      </c>
      <c r="AM5" s="2">
        <v>-9.94</v>
      </c>
      <c r="AN5" s="2">
        <v>1.87</v>
      </c>
      <c r="AO5" t="s">
        <v>22</v>
      </c>
      <c r="AP5" s="2">
        <v>-6.62</v>
      </c>
      <c r="AQ5" s="2">
        <v>-3.24</v>
      </c>
      <c r="AR5" s="2">
        <v>4.71</v>
      </c>
      <c r="AS5" t="s">
        <v>22</v>
      </c>
      <c r="AT5" s="2">
        <v>-2.78</v>
      </c>
      <c r="AU5" s="2">
        <v>19.579999999999998</v>
      </c>
      <c r="AV5" s="2">
        <v>19.72</v>
      </c>
      <c r="AW5" t="s">
        <v>40</v>
      </c>
      <c r="AX5" s="2">
        <v>-6.63</v>
      </c>
      <c r="AY5" s="2">
        <v>-0.69</v>
      </c>
      <c r="AZ5" s="2">
        <v>2.86</v>
      </c>
      <c r="BA5" t="s">
        <v>65</v>
      </c>
      <c r="BB5" s="2">
        <v>-6.34</v>
      </c>
      <c r="BC5" s="2">
        <v>-3.02</v>
      </c>
      <c r="BD5" s="2">
        <v>5.44</v>
      </c>
      <c r="BE5" t="s">
        <v>58</v>
      </c>
      <c r="BF5" s="2">
        <v>-8.7200000000000006</v>
      </c>
      <c r="BG5" s="2">
        <v>-10.029999999999999</v>
      </c>
      <c r="BH5" s="2">
        <v>0.89</v>
      </c>
      <c r="BI5" t="s">
        <v>27</v>
      </c>
      <c r="BJ5" s="2">
        <v>-9.17</v>
      </c>
      <c r="BK5" s="2">
        <v>18.600000000000001</v>
      </c>
      <c r="BL5" s="2">
        <v>21.77</v>
      </c>
      <c r="BM5" t="s">
        <v>23</v>
      </c>
      <c r="BN5" s="2">
        <v>-0.69</v>
      </c>
      <c r="BO5" s="2">
        <v>9.44</v>
      </c>
      <c r="BP5" s="2">
        <v>13.92</v>
      </c>
      <c r="BQ5" t="s">
        <v>27</v>
      </c>
      <c r="BR5" s="2">
        <v>-4.93</v>
      </c>
      <c r="BS5" s="2">
        <v>2.64</v>
      </c>
      <c r="BT5" s="2">
        <v>12.44</v>
      </c>
      <c r="BU5" t="s">
        <v>21</v>
      </c>
      <c r="BV5" s="2">
        <v>-4.3600000000000003</v>
      </c>
      <c r="BW5" s="2">
        <v>-2.2599999999999998</v>
      </c>
      <c r="BX5" s="2">
        <v>0.44</v>
      </c>
      <c r="BY5" t="s">
        <v>40</v>
      </c>
      <c r="BZ5" s="2">
        <v>-15.71</v>
      </c>
      <c r="CA5" s="2">
        <v>-6.81</v>
      </c>
      <c r="CB5" s="2">
        <v>4.79</v>
      </c>
      <c r="CC5" t="s">
        <v>80</v>
      </c>
      <c r="CD5" s="2">
        <v>-1.38</v>
      </c>
      <c r="CE5" s="2">
        <v>8.18</v>
      </c>
      <c r="CF5" s="2">
        <v>8.89</v>
      </c>
      <c r="CG5" t="s">
        <v>80</v>
      </c>
      <c r="CH5" s="2">
        <v>-2.98</v>
      </c>
      <c r="CI5" s="2">
        <v>-1.97</v>
      </c>
      <c r="CJ5" s="2">
        <v>1.1599999999999999</v>
      </c>
      <c r="CK5" t="s">
        <v>66</v>
      </c>
      <c r="CL5" s="2">
        <v>-1.57</v>
      </c>
      <c r="CM5" s="2">
        <v>3.25</v>
      </c>
      <c r="CN5" s="2">
        <v>7.14</v>
      </c>
      <c r="CO5" t="s">
        <v>40</v>
      </c>
      <c r="CP5" s="2">
        <v>-7.15</v>
      </c>
      <c r="CQ5" s="2">
        <v>-5.34</v>
      </c>
      <c r="CR5" s="2">
        <v>0.57999999999999996</v>
      </c>
      <c r="CS5" t="s">
        <v>57</v>
      </c>
      <c r="CT5" s="2">
        <v>-8.5500000000000007</v>
      </c>
      <c r="CU5" s="2">
        <v>0.19</v>
      </c>
      <c r="CV5" s="2">
        <v>2.4700000000000002</v>
      </c>
      <c r="CW5" t="s">
        <v>27</v>
      </c>
      <c r="CX5" s="2">
        <v>-2.4</v>
      </c>
      <c r="CY5" s="2">
        <v>6.15</v>
      </c>
      <c r="CZ5" s="2">
        <v>12.84</v>
      </c>
      <c r="DA5" t="s">
        <v>40</v>
      </c>
      <c r="DB5" s="2">
        <v>0</v>
      </c>
      <c r="DC5" s="2">
        <v>1.57</v>
      </c>
      <c r="DD5" s="2">
        <v>8.18</v>
      </c>
      <c r="DE5" t="s">
        <v>31</v>
      </c>
      <c r="DF5" s="2">
        <v>-1.55</v>
      </c>
      <c r="DG5" s="2">
        <v>3.54</v>
      </c>
      <c r="DH5" s="2">
        <v>6.49</v>
      </c>
      <c r="DI5" t="s">
        <v>24</v>
      </c>
      <c r="DJ5" s="2">
        <v>-2.2200000000000002</v>
      </c>
      <c r="DK5" s="2">
        <v>4.2</v>
      </c>
      <c r="DL5" s="2">
        <v>4.22</v>
      </c>
      <c r="DM5" t="s">
        <v>24</v>
      </c>
      <c r="DN5" s="2">
        <v>-3.06</v>
      </c>
      <c r="DO5" s="2">
        <v>5.66</v>
      </c>
      <c r="DP5" s="2">
        <v>5.97</v>
      </c>
      <c r="DQ5" t="s">
        <v>25</v>
      </c>
      <c r="DR5" s="2">
        <v>-8.11</v>
      </c>
      <c r="DS5" s="2">
        <v>-5.58</v>
      </c>
      <c r="DT5" s="2">
        <v>2.39</v>
      </c>
      <c r="DU5" t="s">
        <v>108</v>
      </c>
      <c r="DV5" s="2">
        <v>-12.93</v>
      </c>
      <c r="DW5" s="2">
        <v>-12.78</v>
      </c>
      <c r="DX5" s="2">
        <v>2.41</v>
      </c>
      <c r="DZ5" s="2"/>
      <c r="EA5" s="2"/>
      <c r="EB5" s="2"/>
      <c r="ED5" s="2"/>
      <c r="EE5" s="2"/>
      <c r="EF5" s="2"/>
      <c r="EG5" t="s">
        <v>31</v>
      </c>
      <c r="EH5" s="2">
        <v>-2.33</v>
      </c>
      <c r="EI5" s="2">
        <v>3.27</v>
      </c>
      <c r="EJ5" s="2">
        <v>4.4400000000000004</v>
      </c>
      <c r="EK5" t="s">
        <v>44</v>
      </c>
      <c r="EL5" s="2">
        <v>-4.87</v>
      </c>
      <c r="EM5" s="2">
        <v>1.74</v>
      </c>
      <c r="EN5" s="2">
        <v>2.13</v>
      </c>
      <c r="EO5" t="s">
        <v>80</v>
      </c>
      <c r="EP5" s="2">
        <v>-1</v>
      </c>
      <c r="EQ5" s="2">
        <v>4.8899999999999997</v>
      </c>
      <c r="ER5" s="2">
        <v>7.94</v>
      </c>
      <c r="ES5" s="24" t="s">
        <v>64</v>
      </c>
      <c r="ET5" s="46">
        <v>-3.55</v>
      </c>
      <c r="EU5" s="46">
        <v>-1.84</v>
      </c>
      <c r="EV5" s="46">
        <v>0</v>
      </c>
      <c r="EW5" s="24" t="s">
        <v>64</v>
      </c>
      <c r="EX5" s="46">
        <v>-0.56999999999999995</v>
      </c>
      <c r="EY5" s="46">
        <v>17.239999999999998</v>
      </c>
      <c r="EZ5" s="46">
        <v>18.579999999999998</v>
      </c>
      <c r="FA5" t="s">
        <v>60</v>
      </c>
      <c r="FB5" s="2">
        <v>-10.79</v>
      </c>
      <c r="FC5" s="2">
        <v>-6.49</v>
      </c>
      <c r="FD5" s="2">
        <v>0</v>
      </c>
      <c r="FE5" s="24" t="s">
        <v>24</v>
      </c>
      <c r="FF5" s="46">
        <v>-7.92</v>
      </c>
      <c r="FG5" s="46">
        <v>-5.2</v>
      </c>
      <c r="FH5" s="46">
        <v>2.23</v>
      </c>
      <c r="FI5" s="24" t="s">
        <v>40</v>
      </c>
      <c r="FJ5" s="46">
        <v>-3.49</v>
      </c>
      <c r="FK5" s="46">
        <v>7.66</v>
      </c>
      <c r="FL5" s="46">
        <v>8.08</v>
      </c>
      <c r="FM5" s="24" t="s">
        <v>51</v>
      </c>
      <c r="FN5" s="46">
        <v>-10.83</v>
      </c>
      <c r="FO5" s="46">
        <v>-10.11</v>
      </c>
      <c r="FP5" s="46">
        <v>7.02</v>
      </c>
      <c r="FQ5" s="24"/>
      <c r="FR5" s="46"/>
      <c r="FS5" s="46"/>
      <c r="FT5" s="46"/>
      <c r="FU5" s="24"/>
      <c r="FV5" s="46"/>
      <c r="FW5" s="46"/>
      <c r="FX5" s="46"/>
      <c r="FY5" s="24" t="s">
        <v>60</v>
      </c>
      <c r="FZ5" s="46">
        <v>-11.82</v>
      </c>
      <c r="GA5" s="46">
        <v>-11.15</v>
      </c>
      <c r="GB5" s="46">
        <v>0.2</v>
      </c>
      <c r="GC5" t="s">
        <v>127</v>
      </c>
      <c r="GD5" s="46">
        <v>-14.72</v>
      </c>
      <c r="GE5" s="46">
        <v>-5.41</v>
      </c>
      <c r="GF5" s="46">
        <v>0</v>
      </c>
      <c r="GG5" t="s">
        <v>41</v>
      </c>
      <c r="GH5" s="46">
        <v>-22.16</v>
      </c>
      <c r="GI5" s="46">
        <v>-17.850000000000001</v>
      </c>
      <c r="GJ5" s="46">
        <v>2.04</v>
      </c>
      <c r="GK5" t="s">
        <v>130</v>
      </c>
      <c r="GL5" s="46">
        <v>-17.36</v>
      </c>
      <c r="GM5" s="46">
        <v>-5.41</v>
      </c>
      <c r="GN5" s="46">
        <v>2.97</v>
      </c>
      <c r="GO5" t="s">
        <v>65</v>
      </c>
      <c r="GP5" s="46">
        <v>-12.01</v>
      </c>
      <c r="GQ5" s="46">
        <v>-9.51</v>
      </c>
      <c r="GR5" s="46">
        <v>0.56999999999999995</v>
      </c>
      <c r="GS5" t="s">
        <v>57</v>
      </c>
      <c r="GT5" s="46">
        <v>-1.05</v>
      </c>
      <c r="GU5" s="46">
        <v>9.48</v>
      </c>
      <c r="GV5" s="46">
        <v>9.58</v>
      </c>
      <c r="GW5" t="s">
        <v>135</v>
      </c>
      <c r="GX5" s="46">
        <v>-1.56</v>
      </c>
      <c r="GY5" s="46">
        <v>12.25</v>
      </c>
      <c r="GZ5" s="46">
        <v>12.6</v>
      </c>
      <c r="HA5" t="s">
        <v>138</v>
      </c>
      <c r="HB5" s="46">
        <v>-12.06</v>
      </c>
      <c r="HC5" s="46">
        <v>-4.84</v>
      </c>
      <c r="HD5" s="46">
        <v>1.1100000000000001</v>
      </c>
      <c r="HE5" t="s">
        <v>130</v>
      </c>
      <c r="HF5" s="46">
        <v>-8.2100000000000009</v>
      </c>
      <c r="HG5" s="46">
        <v>2.84</v>
      </c>
      <c r="HH5" s="46">
        <v>5.26</v>
      </c>
      <c r="HI5" t="s">
        <v>130</v>
      </c>
      <c r="HJ5" s="46">
        <v>-4.28</v>
      </c>
      <c r="HK5" s="46">
        <v>1.53</v>
      </c>
      <c r="HL5" s="46">
        <v>7.54</v>
      </c>
      <c r="HM5" t="s">
        <v>130</v>
      </c>
      <c r="HN5" s="46">
        <v>-4.63</v>
      </c>
      <c r="HO5" s="46">
        <v>-1.41</v>
      </c>
      <c r="HP5" s="46">
        <v>6.89</v>
      </c>
      <c r="HR5" s="46"/>
      <c r="HS5" s="46"/>
      <c r="HT5" s="46"/>
    </row>
    <row r="6" spans="1:228">
      <c r="A6" t="s">
        <v>16</v>
      </c>
      <c r="B6" s="2">
        <v>-2.1800000000000002</v>
      </c>
      <c r="C6" s="2">
        <v>10.79</v>
      </c>
      <c r="D6" s="2">
        <v>10.88</v>
      </c>
      <c r="E6" t="s">
        <v>26</v>
      </c>
      <c r="F6" s="2">
        <v>-8.6199999999999992</v>
      </c>
      <c r="G6" s="2">
        <v>-2.02</v>
      </c>
      <c r="H6" s="2">
        <v>5.63</v>
      </c>
      <c r="I6" t="s">
        <v>23</v>
      </c>
      <c r="J6" s="2">
        <v>-4.91</v>
      </c>
      <c r="K6" s="2">
        <v>7.16</v>
      </c>
      <c r="L6" s="2">
        <v>12.54</v>
      </c>
      <c r="M6" t="s">
        <v>27</v>
      </c>
      <c r="N6" s="2">
        <v>-3.07</v>
      </c>
      <c r="O6" s="2">
        <v>10.220000000000001</v>
      </c>
      <c r="P6" s="2">
        <v>14.35</v>
      </c>
      <c r="R6" s="2"/>
      <c r="S6" s="2"/>
      <c r="T6" s="2"/>
      <c r="U6" t="s">
        <v>25</v>
      </c>
      <c r="V6" s="2">
        <v>-0.56000000000000005</v>
      </c>
      <c r="W6" s="2">
        <v>4.13</v>
      </c>
      <c r="X6" s="2">
        <v>7.26</v>
      </c>
      <c r="Y6" t="s">
        <v>26</v>
      </c>
      <c r="Z6" s="2">
        <v>-5</v>
      </c>
      <c r="AA6" s="2">
        <v>-3.07</v>
      </c>
      <c r="AB6" s="2">
        <v>2.35</v>
      </c>
      <c r="AC6" t="s">
        <v>50</v>
      </c>
      <c r="AD6" s="2">
        <v>-12.69</v>
      </c>
      <c r="AE6" s="2">
        <v>-12.69</v>
      </c>
      <c r="AF6" s="2">
        <v>1.7</v>
      </c>
      <c r="AG6" t="s">
        <v>31</v>
      </c>
      <c r="AH6" s="2">
        <v>-2.41</v>
      </c>
      <c r="AI6" s="2">
        <v>10.72</v>
      </c>
      <c r="AJ6" s="2">
        <v>12.85</v>
      </c>
      <c r="AK6" t="s">
        <v>44</v>
      </c>
      <c r="AL6" s="2">
        <v>-16.02</v>
      </c>
      <c r="AM6" s="2">
        <v>-9.82</v>
      </c>
      <c r="AN6" s="2">
        <v>2.5099999999999998</v>
      </c>
      <c r="AO6" t="s">
        <v>57</v>
      </c>
      <c r="AP6" s="2">
        <v>-0.98</v>
      </c>
      <c r="AQ6" s="2">
        <v>2.4500000000000002</v>
      </c>
      <c r="AR6" s="2">
        <v>7.53</v>
      </c>
      <c r="AS6" t="s">
        <v>63</v>
      </c>
      <c r="AT6" s="2">
        <v>-3.59</v>
      </c>
      <c r="AU6" s="2">
        <v>0.11</v>
      </c>
      <c r="AV6" s="2">
        <v>7.6</v>
      </c>
      <c r="AW6" t="s">
        <v>22</v>
      </c>
      <c r="AX6" s="2">
        <v>-1.89</v>
      </c>
      <c r="AY6" s="2">
        <v>3.58</v>
      </c>
      <c r="AZ6" s="2">
        <v>4.4400000000000004</v>
      </c>
      <c r="BA6" t="s">
        <v>66</v>
      </c>
      <c r="BB6" s="2">
        <v>-8.42</v>
      </c>
      <c r="BC6" s="2">
        <v>-4.8600000000000003</v>
      </c>
      <c r="BD6" s="2">
        <v>1.0900000000000001</v>
      </c>
      <c r="BE6" t="s">
        <v>22</v>
      </c>
      <c r="BF6" s="2">
        <v>-16.190000000000001</v>
      </c>
      <c r="BG6" s="2">
        <v>-10.62</v>
      </c>
      <c r="BH6" s="2">
        <v>0.97</v>
      </c>
      <c r="BI6" t="s">
        <v>64</v>
      </c>
      <c r="BJ6" s="2">
        <v>-11.68</v>
      </c>
      <c r="BK6" s="2">
        <v>-4.8499999999999996</v>
      </c>
      <c r="BL6" s="2">
        <v>1.33</v>
      </c>
      <c r="BM6" t="s">
        <v>22</v>
      </c>
      <c r="BN6" s="2">
        <v>-9.1</v>
      </c>
      <c r="BO6" s="2">
        <v>-6.31</v>
      </c>
      <c r="BP6" s="2">
        <v>0</v>
      </c>
      <c r="BQ6" t="s">
        <v>80</v>
      </c>
      <c r="BR6" s="2">
        <v>-1.1499999999999999</v>
      </c>
      <c r="BS6" s="2">
        <v>10.32</v>
      </c>
      <c r="BT6" s="2">
        <v>13.06</v>
      </c>
      <c r="BU6" t="s">
        <v>23</v>
      </c>
      <c r="BV6" s="2">
        <v>-7.23</v>
      </c>
      <c r="BW6" s="2">
        <v>2.6</v>
      </c>
      <c r="BX6" s="2">
        <v>2.75</v>
      </c>
      <c r="BY6" t="s">
        <v>65</v>
      </c>
      <c r="BZ6" s="2">
        <v>-15.52</v>
      </c>
      <c r="CA6" s="2">
        <v>-6.85</v>
      </c>
      <c r="CB6" s="2">
        <v>1.4</v>
      </c>
      <c r="CC6" t="s">
        <v>66</v>
      </c>
      <c r="CD6" s="2">
        <v>-7.17</v>
      </c>
      <c r="CE6" s="2">
        <v>6.58</v>
      </c>
      <c r="CF6" s="2">
        <v>9.99</v>
      </c>
      <c r="CG6" t="s">
        <v>58</v>
      </c>
      <c r="CH6" s="2">
        <v>-3.6</v>
      </c>
      <c r="CI6" s="2">
        <v>-2.69</v>
      </c>
      <c r="CJ6" s="2">
        <v>1.57</v>
      </c>
      <c r="CK6" t="s">
        <v>28</v>
      </c>
      <c r="CL6" s="2">
        <v>-3.57</v>
      </c>
      <c r="CM6" s="2">
        <v>0.06</v>
      </c>
      <c r="CN6" s="2">
        <v>5.85</v>
      </c>
      <c r="CO6" t="s">
        <v>19</v>
      </c>
      <c r="CP6" s="2">
        <v>-6.37</v>
      </c>
      <c r="CQ6" s="2">
        <v>-5.48</v>
      </c>
      <c r="CR6" s="2">
        <v>2.16</v>
      </c>
      <c r="CS6" t="s">
        <v>45</v>
      </c>
      <c r="CT6" s="2">
        <v>-7.2</v>
      </c>
      <c r="CU6" s="2">
        <v>4.6399999999999997</v>
      </c>
      <c r="CV6" s="2">
        <v>10.45</v>
      </c>
      <c r="CW6" t="s">
        <v>82</v>
      </c>
      <c r="CX6" s="2">
        <v>-3.81</v>
      </c>
      <c r="CY6" s="2">
        <v>5.45</v>
      </c>
      <c r="CZ6" s="2">
        <v>5.45</v>
      </c>
      <c r="DA6" t="s">
        <v>57</v>
      </c>
      <c r="DB6" s="2">
        <v>-6.12</v>
      </c>
      <c r="DC6" s="2">
        <v>-5.55</v>
      </c>
      <c r="DD6" s="2">
        <v>0.92</v>
      </c>
      <c r="DE6" t="s">
        <v>24</v>
      </c>
      <c r="DF6" s="2">
        <v>-1.17</v>
      </c>
      <c r="DG6" s="2">
        <v>2.67</v>
      </c>
      <c r="DH6" s="2">
        <v>3.75</v>
      </c>
      <c r="DJ6" s="2"/>
      <c r="DK6" s="2"/>
      <c r="DL6" s="2"/>
      <c r="DN6" s="2"/>
      <c r="DO6" s="2"/>
      <c r="DP6" s="2"/>
      <c r="DR6" s="2"/>
      <c r="DS6" s="2"/>
      <c r="DT6" s="2"/>
      <c r="DV6" s="2"/>
      <c r="DW6" s="2"/>
      <c r="DX6" s="2"/>
      <c r="DZ6" s="2"/>
      <c r="EA6" s="2"/>
      <c r="EB6" s="2"/>
      <c r="ED6" s="2"/>
      <c r="EE6" s="2"/>
      <c r="EF6" s="2"/>
      <c r="EG6" t="s">
        <v>73</v>
      </c>
      <c r="EH6" s="2">
        <v>-9.07</v>
      </c>
      <c r="EI6" s="2">
        <v>-6.33</v>
      </c>
      <c r="EJ6" s="2">
        <v>0.84</v>
      </c>
      <c r="EK6" t="s">
        <v>31</v>
      </c>
      <c r="EL6" s="2">
        <v>-2.5099999999999998</v>
      </c>
      <c r="EM6" s="2">
        <v>10.53</v>
      </c>
      <c r="EN6" s="2">
        <v>10.63</v>
      </c>
      <c r="EO6" t="s">
        <v>44</v>
      </c>
      <c r="EP6" s="2">
        <v>-7.08</v>
      </c>
      <c r="EQ6" s="2">
        <v>-4.95</v>
      </c>
      <c r="ER6" s="2">
        <v>0.25</v>
      </c>
      <c r="ES6" s="24" t="s">
        <v>51</v>
      </c>
      <c r="ET6" s="46">
        <v>-4.1500000000000004</v>
      </c>
      <c r="EU6" s="46">
        <v>-2.8</v>
      </c>
      <c r="EV6" s="46">
        <v>2.15</v>
      </c>
      <c r="EW6" s="24" t="s">
        <v>65</v>
      </c>
      <c r="EX6" s="46">
        <v>-1.23</v>
      </c>
      <c r="EY6" s="46">
        <v>9.27</v>
      </c>
      <c r="EZ6" s="46">
        <v>9.27</v>
      </c>
      <c r="FA6" s="8" t="s">
        <v>1</v>
      </c>
      <c r="FB6" s="2"/>
      <c r="FC6" s="2"/>
      <c r="FD6" s="2"/>
      <c r="FE6" s="24" t="s">
        <v>70</v>
      </c>
      <c r="FF6" s="46">
        <v>-1.23</v>
      </c>
      <c r="FG6" s="46">
        <v>5.6</v>
      </c>
      <c r="FH6" s="46">
        <v>6.15</v>
      </c>
      <c r="FI6" s="24" t="s">
        <v>119</v>
      </c>
      <c r="FJ6" s="46">
        <v>-2.79</v>
      </c>
      <c r="FK6" s="46">
        <v>6.39</v>
      </c>
      <c r="FL6" s="46">
        <v>9.7899999999999991</v>
      </c>
      <c r="FM6" s="24" t="s">
        <v>65</v>
      </c>
      <c r="FN6" s="46">
        <v>-7.22</v>
      </c>
      <c r="FO6" s="46">
        <v>-5.51</v>
      </c>
      <c r="FP6" s="46">
        <v>6.76</v>
      </c>
      <c r="FQ6" s="24"/>
      <c r="FR6" s="46"/>
      <c r="FS6" s="46"/>
      <c r="FT6" s="46"/>
      <c r="FU6" s="24"/>
      <c r="FV6" s="46"/>
      <c r="FW6" s="46"/>
      <c r="FX6" s="46"/>
      <c r="FY6" s="24" t="s">
        <v>75</v>
      </c>
      <c r="FZ6" s="46">
        <v>-5.81</v>
      </c>
      <c r="GA6" s="46">
        <v>1.36</v>
      </c>
      <c r="GB6" s="46">
        <v>3.41</v>
      </c>
      <c r="GD6" s="46"/>
      <c r="GE6" s="46"/>
      <c r="GF6" s="46"/>
      <c r="GG6" t="s">
        <v>102</v>
      </c>
      <c r="GH6" s="46">
        <v>-17.27</v>
      </c>
      <c r="GI6" s="46">
        <v>-8.06</v>
      </c>
      <c r="GJ6" s="46">
        <v>0.75</v>
      </c>
      <c r="GK6" t="s">
        <v>55</v>
      </c>
      <c r="GL6" s="46">
        <v>-5.56</v>
      </c>
      <c r="GM6" s="46">
        <v>-2.62</v>
      </c>
      <c r="GN6" s="46">
        <v>3.51</v>
      </c>
      <c r="GO6" t="s">
        <v>47</v>
      </c>
      <c r="GP6" s="46">
        <v>-20.440000000000001</v>
      </c>
      <c r="GQ6" s="46">
        <v>-18.989999999999998</v>
      </c>
      <c r="GR6" s="46">
        <v>0.44</v>
      </c>
      <c r="GS6" t="s">
        <v>45</v>
      </c>
      <c r="GT6" s="46">
        <v>-3.3</v>
      </c>
      <c r="GU6" s="46">
        <v>10.8</v>
      </c>
      <c r="GV6" s="46">
        <v>11.7</v>
      </c>
      <c r="GW6" t="s">
        <v>45</v>
      </c>
      <c r="GX6" s="46">
        <v>-5.6</v>
      </c>
      <c r="GY6" s="46">
        <v>-5.44</v>
      </c>
      <c r="GZ6" s="46">
        <v>3.72</v>
      </c>
      <c r="HA6" t="s">
        <v>65</v>
      </c>
      <c r="HB6" s="46">
        <v>-1.59</v>
      </c>
      <c r="HC6" s="46">
        <v>0.49</v>
      </c>
      <c r="HD6" s="46">
        <v>2.4700000000000002</v>
      </c>
      <c r="HE6" t="s">
        <v>70</v>
      </c>
      <c r="HF6" s="46">
        <v>-0.6</v>
      </c>
      <c r="HG6" s="46">
        <v>5.93</v>
      </c>
      <c r="HH6" s="46">
        <v>6.19</v>
      </c>
      <c r="HI6" t="s">
        <v>26</v>
      </c>
      <c r="HJ6" s="46">
        <v>-4.78</v>
      </c>
      <c r="HK6" s="46">
        <v>-3.95</v>
      </c>
      <c r="HL6" s="46">
        <v>4.26</v>
      </c>
      <c r="HN6" s="46"/>
      <c r="HO6" s="46"/>
      <c r="HP6" s="46"/>
      <c r="HR6" s="46"/>
      <c r="HS6" s="46"/>
      <c r="HT6" s="46"/>
    </row>
    <row r="7" spans="1:228">
      <c r="A7" t="s">
        <v>17</v>
      </c>
      <c r="B7" s="2">
        <v>-3</v>
      </c>
      <c r="C7" s="2">
        <v>-1.55</v>
      </c>
      <c r="D7" s="2">
        <v>2.92</v>
      </c>
      <c r="E7" t="s">
        <v>16</v>
      </c>
      <c r="F7" s="2">
        <v>-9.59</v>
      </c>
      <c r="G7" s="2">
        <v>-7.09</v>
      </c>
      <c r="H7" s="2">
        <v>4.67</v>
      </c>
      <c r="I7" t="s">
        <v>14</v>
      </c>
      <c r="J7" s="2">
        <v>-1.59</v>
      </c>
      <c r="K7" s="2">
        <v>12.9</v>
      </c>
      <c r="L7" s="2">
        <v>15.21</v>
      </c>
      <c r="M7" t="s">
        <v>14</v>
      </c>
      <c r="N7" s="2">
        <v>-3.42</v>
      </c>
      <c r="O7" s="2">
        <v>7.05</v>
      </c>
      <c r="P7" s="2">
        <v>9.77</v>
      </c>
      <c r="R7" s="2"/>
      <c r="S7" s="2"/>
      <c r="T7" s="2"/>
      <c r="U7" s="8" t="s">
        <v>1</v>
      </c>
      <c r="V7" s="2"/>
      <c r="W7" s="2"/>
      <c r="X7" s="2"/>
      <c r="Z7" s="2"/>
      <c r="AA7" s="2"/>
      <c r="AB7" s="2"/>
      <c r="AD7" s="2"/>
      <c r="AE7" s="2"/>
      <c r="AF7" s="2"/>
      <c r="AG7" t="s">
        <v>24</v>
      </c>
      <c r="AH7" s="2">
        <v>-2.48</v>
      </c>
      <c r="AI7" s="2">
        <v>10.210000000000001</v>
      </c>
      <c r="AJ7" s="2">
        <v>15.26</v>
      </c>
      <c r="AK7" t="s">
        <v>63</v>
      </c>
      <c r="AL7" s="2">
        <v>-17.5</v>
      </c>
      <c r="AM7" s="2">
        <v>-10.25</v>
      </c>
      <c r="AN7" s="2">
        <v>0.57999999999999996</v>
      </c>
      <c r="AO7" t="s">
        <v>24</v>
      </c>
      <c r="AP7" s="2">
        <v>-4.8899999999999997</v>
      </c>
      <c r="AQ7" s="2">
        <v>-1.78</v>
      </c>
      <c r="AR7" s="2">
        <v>3.16</v>
      </c>
      <c r="AS7" t="s">
        <v>64</v>
      </c>
      <c r="AT7" s="2">
        <v>-2.2000000000000002</v>
      </c>
      <c r="AU7" s="2">
        <v>0.14000000000000001</v>
      </c>
      <c r="AV7" s="2">
        <v>7.59</v>
      </c>
      <c r="AW7" t="s">
        <v>65</v>
      </c>
      <c r="AX7" s="2">
        <v>-6.41</v>
      </c>
      <c r="AY7" s="2">
        <v>-1.34</v>
      </c>
      <c r="AZ7" s="2">
        <v>3.28</v>
      </c>
      <c r="BA7" t="s">
        <v>70</v>
      </c>
      <c r="BB7" s="2">
        <v>-6.12</v>
      </c>
      <c r="BC7" s="2">
        <v>-2.57</v>
      </c>
      <c r="BD7" s="2">
        <v>3.08</v>
      </c>
      <c r="BE7" t="s">
        <v>72</v>
      </c>
      <c r="BF7" s="2">
        <v>-13.07</v>
      </c>
      <c r="BG7" s="2">
        <v>-10.43</v>
      </c>
      <c r="BH7" s="2">
        <v>0.45</v>
      </c>
      <c r="BI7" t="s">
        <v>19</v>
      </c>
      <c r="BJ7" s="2">
        <v>-5.1100000000000003</v>
      </c>
      <c r="BK7" s="2">
        <v>6.46</v>
      </c>
      <c r="BL7" s="2">
        <v>6.69</v>
      </c>
      <c r="BM7" t="s">
        <v>44</v>
      </c>
      <c r="BN7" s="2">
        <v>-0.91</v>
      </c>
      <c r="BO7" s="2">
        <v>0.21</v>
      </c>
      <c r="BP7" s="2">
        <v>14.3</v>
      </c>
      <c r="BQ7" t="s">
        <v>29</v>
      </c>
      <c r="BR7" s="2">
        <v>-4.2</v>
      </c>
      <c r="BS7" s="2">
        <v>1.0900000000000001</v>
      </c>
      <c r="BT7" s="2">
        <v>8.65</v>
      </c>
      <c r="BU7" t="s">
        <v>80</v>
      </c>
      <c r="BV7" s="2">
        <v>-3.31</v>
      </c>
      <c r="BW7" s="2">
        <v>-1.9</v>
      </c>
      <c r="BX7" s="2">
        <v>1.46</v>
      </c>
      <c r="BY7" t="s">
        <v>66</v>
      </c>
      <c r="BZ7" s="2">
        <v>-15.99</v>
      </c>
      <c r="CA7" s="2">
        <v>0</v>
      </c>
      <c r="CB7" s="2">
        <v>3.84</v>
      </c>
      <c r="CC7" t="s">
        <v>28</v>
      </c>
      <c r="CD7" s="2">
        <v>-3.32</v>
      </c>
      <c r="CE7" s="2">
        <v>4.2</v>
      </c>
      <c r="CF7" s="2">
        <v>5.71</v>
      </c>
      <c r="CG7" t="s">
        <v>57</v>
      </c>
      <c r="CH7" s="2">
        <v>-3.5</v>
      </c>
      <c r="CI7" s="2">
        <v>-3.1</v>
      </c>
      <c r="CJ7" s="2">
        <v>1.1399999999999999</v>
      </c>
      <c r="CK7" t="s">
        <v>29</v>
      </c>
      <c r="CL7" s="2">
        <v>-1.07</v>
      </c>
      <c r="CM7" s="2">
        <v>2.4</v>
      </c>
      <c r="CN7" s="2">
        <v>7.68</v>
      </c>
      <c r="CO7" t="s">
        <v>57</v>
      </c>
      <c r="CP7" s="2">
        <v>-4</v>
      </c>
      <c r="CQ7" s="2">
        <v>1.81</v>
      </c>
      <c r="CR7" s="2">
        <v>2.42</v>
      </c>
      <c r="CS7" t="s">
        <v>46</v>
      </c>
      <c r="CT7" s="2">
        <v>-11.14</v>
      </c>
      <c r="CU7" s="2">
        <v>-9.24</v>
      </c>
      <c r="CV7" s="2">
        <v>0</v>
      </c>
      <c r="CW7" t="s">
        <v>57</v>
      </c>
      <c r="CX7" s="2">
        <v>-2.0299999999999998</v>
      </c>
      <c r="CY7" s="2">
        <v>6.99</v>
      </c>
      <c r="CZ7" s="2">
        <v>8.91</v>
      </c>
      <c r="DA7" t="s">
        <v>31</v>
      </c>
      <c r="DB7" s="2">
        <v>-0.77</v>
      </c>
      <c r="DC7" s="2">
        <v>4.9000000000000004</v>
      </c>
      <c r="DD7" s="2">
        <v>6.99</v>
      </c>
      <c r="DF7" s="2"/>
      <c r="DG7" s="2"/>
      <c r="DH7" s="2"/>
      <c r="DJ7" s="2"/>
      <c r="DK7" s="2"/>
      <c r="DL7" s="2"/>
      <c r="DN7" s="2"/>
      <c r="DO7" s="2"/>
      <c r="DP7" s="2"/>
      <c r="DR7" s="2"/>
      <c r="DS7" s="2"/>
      <c r="DT7" s="2"/>
      <c r="DV7" s="2"/>
      <c r="DW7" s="2"/>
      <c r="DX7" s="2"/>
      <c r="DZ7" s="2"/>
      <c r="EA7" s="2"/>
      <c r="EB7" s="2"/>
      <c r="ED7" s="2"/>
      <c r="EE7" s="2"/>
      <c r="EF7" s="2"/>
      <c r="EH7" s="2"/>
      <c r="EI7" s="2"/>
      <c r="EJ7" s="2"/>
      <c r="EK7" t="s">
        <v>50</v>
      </c>
      <c r="EL7" s="2">
        <v>-4.58</v>
      </c>
      <c r="EM7" s="2">
        <v>1.42</v>
      </c>
      <c r="EN7" s="2">
        <v>1.42</v>
      </c>
      <c r="EO7" t="s">
        <v>47</v>
      </c>
      <c r="EP7" s="2">
        <v>-10.23</v>
      </c>
      <c r="EQ7" s="2">
        <v>-7.94</v>
      </c>
      <c r="ER7" s="2">
        <v>0</v>
      </c>
      <c r="ES7" s="24" t="s">
        <v>41</v>
      </c>
      <c r="ET7" s="46">
        <v>-2.5499999999999998</v>
      </c>
      <c r="EU7" s="46">
        <v>6.32</v>
      </c>
      <c r="EV7" s="46">
        <v>8.7899999999999991</v>
      </c>
      <c r="EW7" s="24" t="s">
        <v>73</v>
      </c>
      <c r="EX7" s="46">
        <v>-0.38</v>
      </c>
      <c r="EY7" s="46">
        <v>13.23</v>
      </c>
      <c r="EZ7" s="46">
        <v>17.29</v>
      </c>
      <c r="FB7" s="2"/>
      <c r="FC7" s="2"/>
      <c r="FD7" s="2"/>
      <c r="FE7" s="24" t="s">
        <v>54</v>
      </c>
      <c r="FF7" s="46">
        <v>-3.8</v>
      </c>
      <c r="FG7" s="46">
        <v>3.32</v>
      </c>
      <c r="FH7" s="46">
        <v>6.47</v>
      </c>
      <c r="FI7" s="8" t="s">
        <v>1</v>
      </c>
      <c r="FJ7" s="46"/>
      <c r="FK7" s="46"/>
      <c r="FL7" s="46"/>
      <c r="FM7" s="24" t="s">
        <v>60</v>
      </c>
      <c r="FN7" s="46">
        <v>-15.31</v>
      </c>
      <c r="FO7" s="46">
        <v>-14.16</v>
      </c>
      <c r="FP7" s="46">
        <v>3.32</v>
      </c>
      <c r="FQ7" s="8"/>
      <c r="FR7" s="46"/>
      <c r="FS7" s="46"/>
      <c r="FT7" s="46"/>
      <c r="FU7" s="24"/>
      <c r="FV7" s="46"/>
      <c r="FW7" s="46"/>
      <c r="FX7" s="46"/>
      <c r="FY7" s="24"/>
      <c r="FZ7" s="46"/>
      <c r="GA7" s="46"/>
      <c r="GB7" s="46"/>
      <c r="GC7" s="24"/>
      <c r="GD7" s="46"/>
      <c r="GE7" s="46"/>
      <c r="GF7" s="46"/>
      <c r="GG7" s="24" t="s">
        <v>55</v>
      </c>
      <c r="GH7" s="46">
        <v>-14.72</v>
      </c>
      <c r="GI7" s="46">
        <v>-8.1300000000000008</v>
      </c>
      <c r="GJ7" s="46">
        <v>1.07</v>
      </c>
      <c r="GK7" s="8" t="s">
        <v>1</v>
      </c>
      <c r="GL7" s="46"/>
      <c r="GM7" s="46"/>
      <c r="GN7" s="46"/>
      <c r="GO7" s="24" t="s">
        <v>24</v>
      </c>
      <c r="GP7" s="46">
        <v>-12.79</v>
      </c>
      <c r="GQ7" s="46">
        <v>-8.68</v>
      </c>
      <c r="GR7" s="46">
        <v>0</v>
      </c>
      <c r="GS7" s="24" t="s">
        <v>46</v>
      </c>
      <c r="GT7" s="46">
        <v>-1.21</v>
      </c>
      <c r="GU7" s="46">
        <v>5.88</v>
      </c>
      <c r="GV7" s="46">
        <v>5.88</v>
      </c>
      <c r="GW7" s="24"/>
      <c r="GX7" s="46"/>
      <c r="GY7" s="46"/>
      <c r="GZ7" s="46"/>
      <c r="HA7" s="24" t="s">
        <v>70</v>
      </c>
      <c r="HB7" s="46">
        <v>-3.04</v>
      </c>
      <c r="HC7" s="46">
        <v>1.35</v>
      </c>
      <c r="HD7" s="46">
        <v>2.09</v>
      </c>
      <c r="HE7" s="24" t="s">
        <v>140</v>
      </c>
      <c r="HF7" s="46">
        <v>-0.57999999999999996</v>
      </c>
      <c r="HG7" s="46">
        <v>16.87</v>
      </c>
      <c r="HH7" s="46">
        <v>17.78</v>
      </c>
      <c r="HI7" s="24"/>
      <c r="HJ7" s="46"/>
      <c r="HK7" s="46"/>
      <c r="HL7" s="46"/>
      <c r="HM7" s="24"/>
      <c r="HN7" s="46"/>
      <c r="HO7" s="46"/>
      <c r="HP7" s="46"/>
      <c r="HQ7" s="24"/>
      <c r="HR7" s="46"/>
      <c r="HS7" s="46"/>
      <c r="HT7" s="46"/>
    </row>
    <row r="8" spans="1:228">
      <c r="B8" s="2"/>
      <c r="C8" s="2"/>
      <c r="D8" s="2"/>
      <c r="F8" s="2"/>
      <c r="G8" s="2"/>
      <c r="H8" s="2"/>
      <c r="I8" t="s">
        <v>24</v>
      </c>
      <c r="J8" s="2">
        <v>-2.42</v>
      </c>
      <c r="K8" s="2">
        <v>14.7</v>
      </c>
      <c r="L8" s="2">
        <v>17.12</v>
      </c>
      <c r="M8" t="s">
        <v>28</v>
      </c>
      <c r="N8" s="2">
        <v>-4.26</v>
      </c>
      <c r="O8" s="2">
        <v>3.35</v>
      </c>
      <c r="P8" s="2">
        <v>3.61</v>
      </c>
      <c r="R8" s="2"/>
      <c r="S8" s="2"/>
      <c r="T8" s="2"/>
      <c r="V8" s="2"/>
      <c r="W8" s="2"/>
      <c r="X8" s="2"/>
      <c r="Z8" s="2"/>
      <c r="AA8" s="2"/>
      <c r="AB8" s="2"/>
      <c r="AD8" s="2"/>
      <c r="AE8" s="2"/>
      <c r="AF8" s="2"/>
      <c r="AH8" s="2"/>
      <c r="AI8" s="2"/>
      <c r="AJ8" s="2"/>
      <c r="AK8" t="s">
        <v>64</v>
      </c>
      <c r="AL8" s="2">
        <v>-11.84</v>
      </c>
      <c r="AM8" s="2">
        <v>-4.5999999999999996</v>
      </c>
      <c r="AN8" s="2">
        <v>2.21</v>
      </c>
      <c r="AP8" s="2"/>
      <c r="AQ8" s="2"/>
      <c r="AR8" s="2"/>
      <c r="AS8" t="s">
        <v>65</v>
      </c>
      <c r="AT8" s="2">
        <v>-0.64</v>
      </c>
      <c r="AU8" s="2">
        <v>8.5299999999999994</v>
      </c>
      <c r="AV8" s="2">
        <v>10.79</v>
      </c>
      <c r="AW8" t="s">
        <v>57</v>
      </c>
      <c r="AX8" s="2">
        <v>-6.15</v>
      </c>
      <c r="AY8" s="2">
        <v>-2.85</v>
      </c>
      <c r="AZ8" s="2">
        <v>2.78</v>
      </c>
      <c r="BA8" t="s">
        <v>25</v>
      </c>
      <c r="BB8" s="2">
        <v>-10.9</v>
      </c>
      <c r="BC8" s="2">
        <v>-7.98</v>
      </c>
      <c r="BD8" s="2">
        <v>2.39</v>
      </c>
      <c r="BE8" t="s">
        <v>30</v>
      </c>
      <c r="BF8" s="2">
        <v>-14.61</v>
      </c>
      <c r="BG8" s="2">
        <v>-5.05</v>
      </c>
      <c r="BH8" s="2">
        <v>4.59</v>
      </c>
      <c r="BI8" t="s">
        <v>30</v>
      </c>
      <c r="BJ8" s="2">
        <v>-10.35</v>
      </c>
      <c r="BK8" s="2">
        <v>-1.23</v>
      </c>
      <c r="BL8" s="2">
        <v>6.4</v>
      </c>
      <c r="BM8" t="s">
        <v>51</v>
      </c>
      <c r="BN8" s="2">
        <v>-2.65</v>
      </c>
      <c r="BO8" s="2">
        <v>-0.15</v>
      </c>
      <c r="BP8" s="2">
        <v>12.88</v>
      </c>
      <c r="BQ8" t="s">
        <v>50</v>
      </c>
      <c r="BR8" s="2">
        <v>-12.09</v>
      </c>
      <c r="BS8" s="2">
        <v>-7.3</v>
      </c>
      <c r="BT8" s="2">
        <v>1.29</v>
      </c>
      <c r="BU8" t="s">
        <v>72</v>
      </c>
      <c r="BV8" s="2">
        <v>-10.36</v>
      </c>
      <c r="BW8" s="2">
        <v>-9.35</v>
      </c>
      <c r="BX8" s="2">
        <v>0.27</v>
      </c>
      <c r="BY8" t="s">
        <v>31</v>
      </c>
      <c r="BZ8" s="2">
        <v>-11.57</v>
      </c>
      <c r="CA8" s="2">
        <v>0</v>
      </c>
      <c r="CB8" s="2">
        <v>0.48</v>
      </c>
      <c r="CC8" t="s">
        <v>59</v>
      </c>
      <c r="CD8" s="2">
        <v>-1.64</v>
      </c>
      <c r="CE8" s="2">
        <v>1.81</v>
      </c>
      <c r="CF8" s="2">
        <v>2.36</v>
      </c>
      <c r="CG8" t="s">
        <v>66</v>
      </c>
      <c r="CH8" s="2">
        <v>-3.42</v>
      </c>
      <c r="CI8" s="2">
        <v>7.3</v>
      </c>
      <c r="CJ8" s="2">
        <v>9.4700000000000006</v>
      </c>
      <c r="CK8" t="s">
        <v>24</v>
      </c>
      <c r="CL8" s="2">
        <v>-3.26</v>
      </c>
      <c r="CM8" s="2">
        <v>-0.85</v>
      </c>
      <c r="CN8" s="2">
        <v>3.04</v>
      </c>
      <c r="CO8" t="s">
        <v>70</v>
      </c>
      <c r="CP8" s="2">
        <v>-7.95</v>
      </c>
      <c r="CQ8" s="2">
        <v>-1</v>
      </c>
      <c r="CR8" s="2">
        <v>1.41</v>
      </c>
      <c r="CT8" s="2"/>
      <c r="CU8" s="2"/>
      <c r="CV8" s="2"/>
      <c r="CW8" t="s">
        <v>45</v>
      </c>
      <c r="CX8" s="2">
        <v>-4.92</v>
      </c>
      <c r="CY8" s="2">
        <v>0.96</v>
      </c>
      <c r="CZ8" s="2">
        <v>8.33</v>
      </c>
      <c r="DA8" t="s">
        <v>24</v>
      </c>
      <c r="DB8" s="2">
        <v>-2.09</v>
      </c>
      <c r="DC8" s="2">
        <v>7.71</v>
      </c>
      <c r="DD8" s="2">
        <v>10.34</v>
      </c>
      <c r="DF8" s="2"/>
      <c r="DG8" s="2"/>
      <c r="DH8" s="2"/>
      <c r="DJ8" s="2"/>
      <c r="DK8" s="2"/>
      <c r="DL8" s="2"/>
      <c r="DN8" s="2"/>
      <c r="DO8" s="2"/>
      <c r="DP8" s="2"/>
      <c r="DR8" s="2"/>
      <c r="DS8" s="2"/>
      <c r="DT8" s="2"/>
      <c r="DV8" s="2"/>
      <c r="DW8" s="2"/>
      <c r="DX8" s="2"/>
      <c r="DZ8" s="2"/>
      <c r="EA8" s="2"/>
      <c r="EB8" s="2"/>
      <c r="ED8" s="2"/>
      <c r="EE8" s="2"/>
      <c r="EF8" s="2"/>
      <c r="EH8" s="2"/>
      <c r="EI8" s="2"/>
      <c r="EJ8" s="2"/>
      <c r="EK8" s="8" t="s">
        <v>1</v>
      </c>
      <c r="EL8" s="2"/>
      <c r="EM8" s="2"/>
      <c r="EN8" s="2"/>
      <c r="EO8" s="24" t="s">
        <v>50</v>
      </c>
      <c r="EP8" s="2">
        <v>-3.76</v>
      </c>
      <c r="EQ8" s="2">
        <v>0.97</v>
      </c>
      <c r="ER8" s="2">
        <v>3.12</v>
      </c>
      <c r="ES8" s="24" t="s">
        <v>26</v>
      </c>
      <c r="ET8" s="46">
        <v>-4.55</v>
      </c>
      <c r="EU8" s="46">
        <v>-1.01</v>
      </c>
      <c r="EV8" s="46">
        <v>3.37</v>
      </c>
      <c r="EW8" s="24"/>
      <c r="EX8" s="46"/>
      <c r="EY8" s="46"/>
      <c r="EZ8" s="46"/>
      <c r="FA8" s="8"/>
      <c r="FB8" s="2"/>
      <c r="FC8" s="2"/>
      <c r="FD8" s="2"/>
      <c r="FE8" s="24"/>
      <c r="FF8" s="46"/>
      <c r="FG8" s="46"/>
      <c r="FH8" s="46"/>
      <c r="FI8" s="24"/>
      <c r="FJ8" s="46"/>
      <c r="FK8" s="46"/>
      <c r="FL8" s="46"/>
      <c r="FM8" s="24" t="s">
        <v>75</v>
      </c>
      <c r="FN8" s="46">
        <v>-7.25</v>
      </c>
      <c r="FO8" s="46">
        <v>-5.42</v>
      </c>
      <c r="FP8" s="46">
        <v>1.79</v>
      </c>
      <c r="FQ8" s="24"/>
      <c r="FR8" s="46"/>
      <c r="FS8" s="46"/>
      <c r="FT8" s="46"/>
      <c r="FU8" s="24"/>
      <c r="FV8" s="46"/>
      <c r="FW8" s="46"/>
      <c r="FX8" s="46"/>
      <c r="FY8" s="24"/>
      <c r="FZ8" s="46"/>
      <c r="GA8" s="46"/>
      <c r="GB8" s="46"/>
      <c r="GC8" s="24"/>
      <c r="GD8" s="46"/>
      <c r="GE8" s="46"/>
      <c r="GF8" s="46"/>
      <c r="GG8" s="8" t="s">
        <v>1</v>
      </c>
      <c r="GH8" s="46"/>
      <c r="GI8" s="46"/>
      <c r="GJ8" s="46"/>
      <c r="GK8" s="24"/>
      <c r="GL8" s="46"/>
      <c r="GM8" s="46"/>
      <c r="GN8" s="46"/>
      <c r="GO8" s="24"/>
      <c r="GP8" s="46"/>
      <c r="GQ8" s="46"/>
      <c r="GR8" s="46"/>
      <c r="GS8" s="24" t="s">
        <v>133</v>
      </c>
      <c r="GT8" s="46">
        <v>-1.74</v>
      </c>
      <c r="GU8" s="46">
        <v>3.02</v>
      </c>
      <c r="GV8" s="46">
        <v>5.48</v>
      </c>
      <c r="GW8" s="24"/>
      <c r="GX8" s="46"/>
      <c r="GY8" s="46"/>
      <c r="GZ8" s="46"/>
      <c r="HA8" s="24" t="s">
        <v>26</v>
      </c>
      <c r="HB8" s="46">
        <v>-15.25</v>
      </c>
      <c r="HC8" s="46">
        <v>-12.1</v>
      </c>
      <c r="HD8" s="46">
        <v>1.39</v>
      </c>
      <c r="HE8" s="24" t="s">
        <v>17</v>
      </c>
      <c r="HF8" s="46">
        <v>1.25</v>
      </c>
      <c r="HG8" s="46">
        <v>-4.12</v>
      </c>
      <c r="HH8" s="46">
        <v>-4.3</v>
      </c>
      <c r="HI8" s="24"/>
      <c r="HJ8" s="46"/>
      <c r="HK8" s="46"/>
      <c r="HL8" s="46"/>
      <c r="HM8" s="24"/>
      <c r="HN8" s="46"/>
      <c r="HO8" s="46"/>
      <c r="HP8" s="46"/>
      <c r="HQ8" s="24"/>
      <c r="HR8" s="46"/>
      <c r="HS8" s="46"/>
      <c r="HT8" s="46"/>
    </row>
    <row r="9" spans="1:228">
      <c r="B9" s="2"/>
      <c r="C9" s="2"/>
      <c r="D9" s="2"/>
      <c r="F9" s="2"/>
      <c r="G9" s="2"/>
      <c r="H9" s="2"/>
      <c r="I9" t="s">
        <v>25</v>
      </c>
      <c r="J9" s="2">
        <v>-5.96</v>
      </c>
      <c r="K9" s="2">
        <v>2.52</v>
      </c>
      <c r="L9" s="2">
        <v>4.75</v>
      </c>
      <c r="M9" t="s">
        <v>29</v>
      </c>
      <c r="N9" s="2">
        <v>-4.42</v>
      </c>
      <c r="O9" s="2">
        <v>5.19</v>
      </c>
      <c r="P9" s="2">
        <v>5.19</v>
      </c>
      <c r="R9" s="2"/>
      <c r="S9" s="2"/>
      <c r="T9" s="2"/>
      <c r="V9" s="2"/>
      <c r="W9" s="2"/>
      <c r="X9" s="2"/>
      <c r="Z9" s="2"/>
      <c r="AA9" s="2"/>
      <c r="AB9" s="2"/>
      <c r="AD9" s="2"/>
      <c r="AE9" s="2"/>
      <c r="AF9" s="2"/>
      <c r="AH9" s="2"/>
      <c r="AI9" s="2"/>
      <c r="AJ9" s="2"/>
      <c r="AK9" t="s">
        <v>65</v>
      </c>
      <c r="AL9" s="2">
        <v>-12.79</v>
      </c>
      <c r="AM9" s="2">
        <v>-7.79</v>
      </c>
      <c r="AN9" s="2">
        <v>2.79</v>
      </c>
      <c r="AP9" s="2"/>
      <c r="AQ9" s="2"/>
      <c r="AR9" s="2"/>
      <c r="AS9" t="s">
        <v>24</v>
      </c>
      <c r="AT9" s="2">
        <v>-6.72</v>
      </c>
      <c r="AU9" s="2">
        <v>5.24</v>
      </c>
      <c r="AV9" s="2">
        <v>5.64</v>
      </c>
      <c r="AW9" t="s">
        <v>15</v>
      </c>
      <c r="AX9" s="2">
        <v>-4.37</v>
      </c>
      <c r="AY9" s="2">
        <v>0</v>
      </c>
      <c r="AZ9" s="2">
        <v>1</v>
      </c>
      <c r="BB9" s="2"/>
      <c r="BC9" s="2"/>
      <c r="BD9" s="2"/>
      <c r="BF9" s="2"/>
      <c r="BG9" s="2"/>
      <c r="BH9" s="2"/>
      <c r="BI9" t="s">
        <v>46</v>
      </c>
      <c r="BJ9" s="2">
        <v>-11.13</v>
      </c>
      <c r="BK9" s="2">
        <v>-9.09</v>
      </c>
      <c r="BL9" s="2">
        <v>0.56000000000000005</v>
      </c>
      <c r="BM9" t="s">
        <v>19</v>
      </c>
      <c r="BN9" s="2">
        <v>-1.42</v>
      </c>
      <c r="BO9" s="2">
        <v>1</v>
      </c>
      <c r="BP9" s="2">
        <v>3.66</v>
      </c>
      <c r="BR9" s="2"/>
      <c r="BS9" s="2"/>
      <c r="BT9" s="2"/>
      <c r="BU9" t="s">
        <v>66</v>
      </c>
      <c r="BV9" s="2">
        <v>-4.3600000000000003</v>
      </c>
      <c r="BW9" s="2">
        <v>4.0999999999999996</v>
      </c>
      <c r="BX9" s="2">
        <v>4.62</v>
      </c>
      <c r="BY9" t="s">
        <v>24</v>
      </c>
      <c r="BZ9" s="2">
        <v>-35.04</v>
      </c>
      <c r="CA9" s="2">
        <v>-12.26</v>
      </c>
      <c r="CB9" s="2">
        <v>2.91</v>
      </c>
      <c r="CD9" s="2"/>
      <c r="CE9" s="2"/>
      <c r="CF9" s="2"/>
      <c r="CG9" t="s">
        <v>28</v>
      </c>
      <c r="CH9" s="2">
        <v>-3.42</v>
      </c>
      <c r="CI9" s="2">
        <v>-0.4</v>
      </c>
      <c r="CJ9" s="2">
        <v>1.94</v>
      </c>
      <c r="CL9" s="2"/>
      <c r="CM9" s="2"/>
      <c r="CN9" s="2"/>
      <c r="CO9" t="s">
        <v>41</v>
      </c>
      <c r="CP9" s="2">
        <v>-2.1800000000000002</v>
      </c>
      <c r="CQ9" s="2">
        <v>11.84</v>
      </c>
      <c r="CR9" s="2">
        <v>15.64</v>
      </c>
      <c r="CT9" s="2"/>
      <c r="CU9" s="2"/>
      <c r="CV9" s="2"/>
      <c r="CW9" t="s">
        <v>75</v>
      </c>
      <c r="CX9" s="2">
        <v>-0.76</v>
      </c>
      <c r="CY9" s="2">
        <v>11.57</v>
      </c>
      <c r="CZ9" s="2">
        <v>12.44</v>
      </c>
      <c r="DB9" s="2"/>
      <c r="DC9" s="2"/>
      <c r="DD9" s="2"/>
      <c r="DF9" s="2"/>
      <c r="DG9" s="2"/>
      <c r="DH9" s="2"/>
      <c r="DJ9" s="2"/>
      <c r="DK9" s="2"/>
      <c r="DL9" s="2"/>
      <c r="DN9" s="2"/>
      <c r="DO9" s="2"/>
      <c r="DP9" s="2"/>
      <c r="DR9" s="2"/>
      <c r="DS9" s="2"/>
      <c r="DT9" s="2"/>
      <c r="DV9" s="2"/>
      <c r="DW9" s="2"/>
      <c r="DX9" s="2"/>
      <c r="DZ9" s="2"/>
      <c r="EA9" s="2"/>
      <c r="EB9" s="2"/>
      <c r="ED9" s="2"/>
      <c r="EE9" s="2"/>
      <c r="EF9" s="2"/>
      <c r="EH9" s="2"/>
      <c r="EI9" s="2"/>
      <c r="EJ9" s="2"/>
      <c r="EL9" s="2"/>
      <c r="EM9" s="2"/>
      <c r="EN9" s="2"/>
      <c r="EO9" s="8" t="s">
        <v>1</v>
      </c>
      <c r="EP9" s="2"/>
      <c r="EQ9" s="2"/>
      <c r="ER9" s="2"/>
      <c r="ES9" s="24" t="s">
        <v>25</v>
      </c>
      <c r="ET9" s="46">
        <v>-5.0999999999999996</v>
      </c>
      <c r="EU9" s="46">
        <v>-4.5</v>
      </c>
      <c r="EV9" s="46">
        <v>1.33</v>
      </c>
      <c r="EW9" s="24"/>
      <c r="EX9" s="46"/>
      <c r="EY9" s="46"/>
      <c r="EZ9" s="46"/>
      <c r="FB9" s="2"/>
      <c r="FC9" s="2"/>
      <c r="FD9" s="2"/>
      <c r="FE9" s="24"/>
      <c r="FF9" s="46"/>
      <c r="FG9" s="46"/>
      <c r="FH9" s="46"/>
      <c r="FI9" s="24"/>
      <c r="FJ9" s="46"/>
      <c r="FK9" s="46"/>
      <c r="FL9" s="46"/>
      <c r="FM9" s="8" t="s">
        <v>1</v>
      </c>
      <c r="FN9" s="46"/>
      <c r="FO9" s="46"/>
      <c r="FP9" s="46"/>
      <c r="FQ9" s="24"/>
      <c r="FR9" s="46"/>
      <c r="FS9" s="46"/>
      <c r="FT9" s="46"/>
      <c r="FU9" s="24"/>
      <c r="FV9" s="46"/>
      <c r="FW9" s="46"/>
      <c r="FX9" s="46"/>
      <c r="FY9" s="24"/>
      <c r="FZ9" s="46"/>
      <c r="GA9" s="46"/>
      <c r="GB9" s="46"/>
      <c r="GC9" s="24"/>
      <c r="GD9" s="46"/>
      <c r="GE9" s="46"/>
      <c r="GF9" s="46"/>
      <c r="GG9" s="24"/>
      <c r="GH9" s="46"/>
      <c r="GI9" s="46"/>
      <c r="GJ9" s="46"/>
      <c r="GK9" s="24"/>
      <c r="GL9" s="46"/>
      <c r="GM9" s="46"/>
      <c r="GN9" s="46"/>
      <c r="GO9" s="24"/>
      <c r="GP9" s="46"/>
      <c r="GQ9" s="46"/>
      <c r="GR9" s="46"/>
      <c r="GS9" s="24"/>
      <c r="GT9" s="46"/>
      <c r="GU9" s="46"/>
      <c r="GV9" s="46"/>
      <c r="GW9" s="24"/>
      <c r="GX9" s="46"/>
      <c r="GY9" s="46"/>
      <c r="GZ9" s="46"/>
      <c r="HA9" s="24"/>
      <c r="HB9" s="46"/>
      <c r="HC9" s="46"/>
      <c r="HD9" s="46"/>
      <c r="HE9" s="24"/>
      <c r="HF9" s="46"/>
      <c r="HG9" s="46"/>
      <c r="HH9" s="46"/>
      <c r="HI9" s="24"/>
      <c r="HJ9" s="46"/>
      <c r="HK9" s="46"/>
      <c r="HL9" s="46"/>
      <c r="HM9" s="24"/>
      <c r="HN9" s="46"/>
      <c r="HO9" s="46"/>
      <c r="HP9" s="46"/>
      <c r="HQ9" s="24"/>
      <c r="HR9" s="46"/>
      <c r="HS9" s="46"/>
      <c r="HT9" s="46"/>
    </row>
    <row r="10" spans="1:228">
      <c r="B10" s="2"/>
      <c r="C10" s="2"/>
      <c r="D10" s="2"/>
      <c r="F10" s="2"/>
      <c r="G10" s="2"/>
      <c r="H10" s="2"/>
      <c r="J10" s="2"/>
      <c r="K10" s="2"/>
      <c r="L10" s="2"/>
      <c r="M10" t="s">
        <v>25</v>
      </c>
      <c r="N10" s="2">
        <v>-5.08</v>
      </c>
      <c r="O10" s="2">
        <v>1.94</v>
      </c>
      <c r="P10" s="2">
        <v>6.09</v>
      </c>
      <c r="R10" s="2"/>
      <c r="S10" s="2"/>
      <c r="T10" s="2"/>
      <c r="V10" s="2"/>
      <c r="W10" s="2"/>
      <c r="X10" s="2"/>
      <c r="Z10" s="2"/>
      <c r="AA10" s="2"/>
      <c r="AB10" s="2"/>
      <c r="AD10" s="2"/>
      <c r="AE10" s="2"/>
      <c r="AF10" s="2"/>
      <c r="AH10" s="2"/>
      <c r="AI10" s="2"/>
      <c r="AJ10" s="2"/>
      <c r="AK10" t="s">
        <v>57</v>
      </c>
      <c r="AL10" s="2">
        <v>-7.04</v>
      </c>
      <c r="AM10" s="2">
        <v>-3.52</v>
      </c>
      <c r="AN10" s="2">
        <v>2.69</v>
      </c>
      <c r="AP10" s="2"/>
      <c r="AQ10" s="2"/>
      <c r="AR10" s="2"/>
      <c r="AS10" t="s">
        <v>55</v>
      </c>
      <c r="AT10" s="2">
        <v>-0.19</v>
      </c>
      <c r="AU10" s="2">
        <v>8.0500000000000007</v>
      </c>
      <c r="AV10" s="2">
        <v>20.9</v>
      </c>
      <c r="AW10" t="s">
        <v>66</v>
      </c>
      <c r="AX10" s="2">
        <v>-1.02</v>
      </c>
      <c r="AY10" s="2">
        <v>16.87</v>
      </c>
      <c r="AZ10" s="2">
        <v>17.77</v>
      </c>
      <c r="BB10" s="2"/>
      <c r="BC10" s="2"/>
      <c r="BD10" s="2"/>
      <c r="BF10" s="2"/>
      <c r="BG10" s="2"/>
      <c r="BH10" s="2"/>
      <c r="BI10" t="s">
        <v>41</v>
      </c>
      <c r="BJ10" s="2">
        <v>-32.15</v>
      </c>
      <c r="BK10" s="2">
        <v>-7.41</v>
      </c>
      <c r="BL10" s="2">
        <v>0</v>
      </c>
      <c r="BM10" t="s">
        <v>30</v>
      </c>
      <c r="BN10" s="2">
        <v>0</v>
      </c>
      <c r="BO10" s="2">
        <v>17.97</v>
      </c>
      <c r="BP10" s="2">
        <v>19.920000000000002</v>
      </c>
      <c r="BR10" s="2"/>
      <c r="BS10" s="2"/>
      <c r="BT10" s="2"/>
      <c r="BU10" t="s">
        <v>24</v>
      </c>
      <c r="BV10" s="2">
        <v>-6.83</v>
      </c>
      <c r="BW10" s="2">
        <v>-0.74</v>
      </c>
      <c r="BX10" s="2">
        <v>1.27</v>
      </c>
      <c r="BY10" t="s">
        <v>54</v>
      </c>
      <c r="BZ10" s="2">
        <v>-22.17</v>
      </c>
      <c r="CA10" s="2">
        <v>-17.829999999999998</v>
      </c>
      <c r="CB10" s="2">
        <v>5.1100000000000003</v>
      </c>
      <c r="CD10" s="2"/>
      <c r="CE10" s="2"/>
      <c r="CF10" s="2"/>
      <c r="CH10" s="2"/>
      <c r="CI10" s="2"/>
      <c r="CJ10" s="2"/>
      <c r="CL10" s="2"/>
      <c r="CM10" s="2"/>
      <c r="CN10" s="2"/>
      <c r="CP10" s="2"/>
      <c r="CQ10" s="2"/>
      <c r="CR10" s="2"/>
      <c r="CT10" s="2"/>
      <c r="CU10" s="2"/>
      <c r="CV10" s="2"/>
      <c r="CX10" s="2"/>
      <c r="CY10" s="2"/>
      <c r="CZ10" s="2"/>
      <c r="DB10" s="2"/>
      <c r="DC10" s="2"/>
      <c r="DD10" s="2"/>
      <c r="DF10" s="2"/>
      <c r="DG10" s="2"/>
      <c r="DH10" s="2"/>
      <c r="DJ10" s="2"/>
      <c r="DK10" s="2"/>
      <c r="DL10" s="2"/>
      <c r="DN10" s="2"/>
      <c r="DO10" s="2"/>
      <c r="DP10" s="2"/>
      <c r="DR10" s="2"/>
      <c r="DS10" s="2"/>
      <c r="DT10" s="2"/>
      <c r="DV10" s="2"/>
      <c r="DW10" s="2"/>
      <c r="DX10" s="2"/>
      <c r="DZ10" s="2"/>
      <c r="EA10" s="2"/>
      <c r="EB10" s="2"/>
      <c r="ED10" s="2"/>
      <c r="EE10" s="2"/>
      <c r="EF10" s="2"/>
      <c r="EH10" s="2"/>
      <c r="EI10" s="2"/>
      <c r="EJ10" s="2"/>
      <c r="EL10" s="2"/>
      <c r="EM10" s="2"/>
      <c r="EN10" s="2"/>
      <c r="EP10" s="2"/>
      <c r="EQ10" s="2"/>
      <c r="ER10" s="2"/>
      <c r="ES10" s="24" t="s">
        <v>17</v>
      </c>
      <c r="ET10" s="46">
        <v>-1.74</v>
      </c>
      <c r="EU10" s="46">
        <v>2.88</v>
      </c>
      <c r="EV10" s="46">
        <v>4.18</v>
      </c>
      <c r="EW10" s="24"/>
      <c r="EX10" s="46"/>
      <c r="EY10" s="46"/>
      <c r="EZ10" s="46"/>
      <c r="FB10" s="2"/>
      <c r="FC10" s="2"/>
      <c r="FD10" s="2"/>
      <c r="FE10" s="24"/>
      <c r="FF10" s="46"/>
      <c r="FG10" s="46"/>
      <c r="FH10" s="46"/>
      <c r="FI10" s="24"/>
      <c r="FJ10" s="46"/>
      <c r="FK10" s="46"/>
      <c r="FL10" s="46"/>
      <c r="FM10" s="24"/>
      <c r="FN10" s="46"/>
      <c r="FO10" s="46"/>
      <c r="FP10" s="46"/>
      <c r="FQ10" s="24"/>
      <c r="FR10" s="46"/>
      <c r="FS10" s="46"/>
      <c r="FT10" s="46"/>
      <c r="FU10" s="24"/>
      <c r="FV10" s="46"/>
      <c r="FW10" s="46"/>
      <c r="FX10" s="46"/>
      <c r="FY10" s="24"/>
      <c r="FZ10" s="46"/>
      <c r="GA10" s="46"/>
      <c r="GB10" s="46"/>
      <c r="GC10" s="24"/>
      <c r="GD10" s="46"/>
      <c r="GE10" s="46"/>
      <c r="GF10" s="46"/>
      <c r="GG10" s="24"/>
      <c r="GH10" s="46"/>
      <c r="GI10" s="46"/>
      <c r="GJ10" s="46"/>
      <c r="GK10" s="24"/>
      <c r="GL10" s="46"/>
      <c r="GM10" s="46"/>
      <c r="GN10" s="46"/>
      <c r="GO10" s="24"/>
      <c r="GP10" s="46"/>
      <c r="GQ10" s="46"/>
      <c r="GR10" s="46"/>
      <c r="GS10" s="24"/>
      <c r="GT10" s="46"/>
      <c r="GU10" s="46"/>
      <c r="GV10" s="46"/>
      <c r="GW10" s="24"/>
      <c r="GX10" s="46"/>
      <c r="GY10" s="46"/>
      <c r="GZ10" s="46"/>
      <c r="HA10" s="24"/>
      <c r="HB10" s="46"/>
      <c r="HC10" s="46"/>
      <c r="HD10" s="46"/>
      <c r="HE10" s="24"/>
      <c r="HF10" s="46"/>
      <c r="HG10" s="46"/>
      <c r="HH10" s="46"/>
      <c r="HI10" s="24"/>
      <c r="HJ10" s="46"/>
      <c r="HK10" s="46"/>
      <c r="HL10" s="46"/>
      <c r="HM10" s="24"/>
      <c r="HN10" s="46"/>
      <c r="HO10" s="46"/>
      <c r="HP10" s="46"/>
      <c r="HQ10" s="24"/>
      <c r="HR10" s="46"/>
      <c r="HS10" s="46"/>
      <c r="HT10" s="46"/>
    </row>
    <row r="11" spans="1:228">
      <c r="B11" s="2"/>
      <c r="C11" s="2"/>
      <c r="D11" s="2"/>
      <c r="F11" s="2"/>
      <c r="G11" s="2"/>
      <c r="H11" s="2"/>
      <c r="J11" s="2"/>
      <c r="K11" s="2"/>
      <c r="L11" s="2"/>
      <c r="M11" s="8" t="s">
        <v>1</v>
      </c>
      <c r="N11" s="2"/>
      <c r="O11" s="2"/>
      <c r="P11" s="2"/>
      <c r="R11" s="2"/>
      <c r="S11" s="2"/>
      <c r="T11" s="2"/>
      <c r="V11" s="2"/>
      <c r="W11" s="2"/>
      <c r="X11" s="2"/>
      <c r="Z11" s="2"/>
      <c r="AA11" s="2"/>
      <c r="AB11" s="2"/>
      <c r="AD11" s="2"/>
      <c r="AE11" s="2"/>
      <c r="AF11" s="2"/>
      <c r="AH11" s="2"/>
      <c r="AI11" s="2"/>
      <c r="AJ11" s="2"/>
      <c r="AK11" t="s">
        <v>30</v>
      </c>
      <c r="AL11" s="2">
        <v>-23.52</v>
      </c>
      <c r="AM11" s="2">
        <v>-13.21</v>
      </c>
      <c r="AN11" s="2">
        <v>0</v>
      </c>
      <c r="AP11" s="2"/>
      <c r="AQ11" s="2"/>
      <c r="AR11" s="2"/>
      <c r="AS11" t="s">
        <v>50</v>
      </c>
      <c r="AT11" s="2">
        <v>-1.32</v>
      </c>
      <c r="AU11" s="2">
        <v>14.9</v>
      </c>
      <c r="AV11" s="2">
        <v>18.18</v>
      </c>
      <c r="AW11" t="s">
        <v>24</v>
      </c>
      <c r="AX11" s="2">
        <v>-12.66</v>
      </c>
      <c r="AY11" s="2">
        <v>-8.7200000000000006</v>
      </c>
      <c r="AZ11" s="2">
        <v>1.02</v>
      </c>
      <c r="BB11" s="2"/>
      <c r="BC11" s="2"/>
      <c r="BD11" s="2"/>
      <c r="BF11" s="2"/>
      <c r="BG11" s="2"/>
      <c r="BH11" s="2"/>
      <c r="BI11" t="s">
        <v>17</v>
      </c>
      <c r="BJ11" s="2">
        <v>-4.93</v>
      </c>
      <c r="BK11" s="2">
        <v>0.38</v>
      </c>
      <c r="BL11" s="2">
        <v>2.2400000000000002</v>
      </c>
      <c r="BM11" t="s">
        <v>66</v>
      </c>
      <c r="BN11" s="2">
        <v>-6.98</v>
      </c>
      <c r="BO11" s="2">
        <v>-0.39</v>
      </c>
      <c r="BP11" s="2">
        <v>4.91</v>
      </c>
      <c r="BR11" s="2"/>
      <c r="BS11" s="2"/>
      <c r="BT11" s="2"/>
      <c r="BU11" t="s">
        <v>32</v>
      </c>
      <c r="BV11" s="2">
        <v>-18.98</v>
      </c>
      <c r="BW11" s="2">
        <v>-15.2</v>
      </c>
      <c r="BX11" s="2">
        <v>0.76</v>
      </c>
      <c r="BY11" t="s">
        <v>16</v>
      </c>
      <c r="BZ11" s="2">
        <v>-20.67</v>
      </c>
      <c r="CA11" s="2">
        <v>-9.92</v>
      </c>
      <c r="CB11" s="2">
        <v>0.51</v>
      </c>
      <c r="CD11" s="2"/>
      <c r="CE11" s="2"/>
      <c r="CF11" s="2"/>
      <c r="CH11" s="2"/>
      <c r="CI11" s="2"/>
      <c r="CJ11" s="2"/>
      <c r="CL11" s="2"/>
      <c r="CM11" s="2"/>
      <c r="CN11" s="2"/>
      <c r="CP11" s="2"/>
      <c r="CQ11" s="2"/>
      <c r="CR11" s="2"/>
      <c r="CT11" s="2"/>
      <c r="CU11" s="2"/>
      <c r="CV11" s="2"/>
      <c r="CX11" s="2"/>
      <c r="CY11" s="2"/>
      <c r="CZ11" s="2"/>
      <c r="DB11" s="2"/>
      <c r="DC11" s="2"/>
      <c r="DD11" s="2"/>
      <c r="DF11" s="2"/>
      <c r="DG11" s="2"/>
      <c r="DH11" s="2"/>
      <c r="DJ11" s="2"/>
      <c r="DK11" s="2"/>
      <c r="DL11" s="2"/>
      <c r="DN11" s="2"/>
      <c r="DO11" s="2"/>
      <c r="DP11" s="2"/>
      <c r="DR11" s="2"/>
      <c r="DS11" s="2"/>
      <c r="DT11" s="2"/>
      <c r="DV11" s="2"/>
      <c r="DW11" s="2"/>
      <c r="DX11" s="2"/>
      <c r="DZ11" s="2"/>
      <c r="EA11" s="2"/>
      <c r="EB11" s="2"/>
      <c r="ED11" s="2"/>
      <c r="EE11" s="2"/>
      <c r="EF11" s="2"/>
      <c r="EH11" s="2"/>
      <c r="EI11" s="2"/>
      <c r="EJ11" s="2"/>
      <c r="EL11" s="2"/>
      <c r="EM11" s="2"/>
      <c r="EN11" s="2"/>
      <c r="EP11" s="2"/>
      <c r="EQ11" s="2"/>
      <c r="ER11" s="2"/>
      <c r="ET11" s="2"/>
      <c r="EU11" s="2"/>
      <c r="EV11" s="2"/>
      <c r="EX11" s="2"/>
      <c r="EY11" s="2"/>
      <c r="EZ11" s="2"/>
      <c r="FB11" s="2"/>
      <c r="FC11" s="2"/>
      <c r="FD11" s="2"/>
      <c r="FE11" s="24"/>
      <c r="FF11" s="46"/>
      <c r="FG11" s="46"/>
      <c r="FH11" s="46"/>
      <c r="FI11" s="24"/>
      <c r="FJ11" s="46"/>
      <c r="FK11" s="46"/>
      <c r="FL11" s="46"/>
      <c r="FM11" s="24"/>
      <c r="FN11" s="46"/>
      <c r="FO11" s="46"/>
      <c r="FP11" s="46"/>
      <c r="FQ11" s="24"/>
      <c r="FR11" s="46"/>
      <c r="FS11" s="46"/>
      <c r="FT11" s="46"/>
      <c r="FU11" s="24"/>
      <c r="FV11" s="46"/>
      <c r="FW11" s="46"/>
      <c r="FX11" s="46"/>
      <c r="FY11" s="24"/>
      <c r="FZ11" s="46"/>
      <c r="GA11" s="46"/>
      <c r="GB11" s="46"/>
      <c r="GC11" s="24"/>
      <c r="GD11" s="46"/>
      <c r="GE11" s="46"/>
      <c r="GF11" s="46"/>
      <c r="GG11" s="24"/>
      <c r="GH11" s="46"/>
      <c r="GI11" s="46"/>
      <c r="GJ11" s="46"/>
      <c r="GK11" s="24"/>
      <c r="GL11" s="46"/>
      <c r="GM11" s="46"/>
      <c r="GN11" s="46"/>
      <c r="GO11" s="24"/>
      <c r="GP11" s="46"/>
      <c r="GQ11" s="46"/>
      <c r="GR11" s="46"/>
      <c r="GS11" s="24"/>
      <c r="GT11" s="46"/>
      <c r="GU11" s="46"/>
      <c r="GV11" s="46"/>
      <c r="GW11" s="24"/>
      <c r="GX11" s="46"/>
      <c r="GY11" s="46"/>
      <c r="GZ11" s="46"/>
      <c r="HA11" s="24"/>
      <c r="HB11" s="46"/>
      <c r="HC11" s="46"/>
      <c r="HD11" s="46"/>
      <c r="HE11" s="24"/>
      <c r="HF11" s="46"/>
      <c r="HG11" s="46"/>
      <c r="HH11" s="46"/>
      <c r="HI11" s="24"/>
      <c r="HJ11" s="46"/>
      <c r="HK11" s="46"/>
      <c r="HL11" s="46"/>
      <c r="HM11" s="24"/>
      <c r="HN11" s="46"/>
      <c r="HO11" s="46"/>
      <c r="HP11" s="46"/>
      <c r="HQ11" s="24"/>
      <c r="HR11" s="46"/>
      <c r="HS11" s="46"/>
      <c r="HT11" s="46"/>
    </row>
    <row r="12" spans="1:228">
      <c r="B12" s="2"/>
      <c r="C12" s="2"/>
      <c r="D12" s="2"/>
      <c r="F12" s="2"/>
      <c r="G12" s="2"/>
      <c r="H12" s="2"/>
      <c r="J12" s="2"/>
      <c r="K12" s="2"/>
      <c r="L12" s="2"/>
      <c r="M12" s="8"/>
      <c r="N12" s="2"/>
      <c r="O12" s="2"/>
      <c r="P12" s="2"/>
      <c r="R12" s="2"/>
      <c r="S12" s="2"/>
      <c r="T12" s="2"/>
      <c r="V12" s="2"/>
      <c r="W12" s="2"/>
      <c r="X12" s="2"/>
      <c r="Z12" s="2"/>
      <c r="AA12" s="2"/>
      <c r="AB12" s="2"/>
      <c r="AD12" s="2"/>
      <c r="AE12" s="2"/>
      <c r="AF12" s="2"/>
      <c r="AH12" s="2"/>
      <c r="AI12" s="2"/>
      <c r="AJ12" s="2"/>
      <c r="AK12" t="s">
        <v>31</v>
      </c>
      <c r="AL12" s="2">
        <v>-15.64</v>
      </c>
      <c r="AM12" s="2">
        <v>-9.3000000000000007</v>
      </c>
      <c r="AN12" s="2">
        <v>2.96</v>
      </c>
      <c r="AP12" s="2"/>
      <c r="AQ12" s="2"/>
      <c r="AR12" s="2"/>
      <c r="AT12" s="2"/>
      <c r="AU12" s="2"/>
      <c r="AV12" s="2"/>
      <c r="AW12" t="s">
        <v>54</v>
      </c>
      <c r="AX12" s="2">
        <v>-13.55</v>
      </c>
      <c r="AY12" s="2">
        <v>-9.07</v>
      </c>
      <c r="AZ12" s="2">
        <v>3.41</v>
      </c>
      <c r="BB12" s="2"/>
      <c r="BC12" s="2"/>
      <c r="BD12" s="2"/>
      <c r="BF12" s="2"/>
      <c r="BG12" s="2"/>
      <c r="BH12" s="2"/>
      <c r="BJ12" s="2"/>
      <c r="BK12" s="2"/>
      <c r="BL12" s="2"/>
      <c r="BM12" t="s">
        <v>45</v>
      </c>
      <c r="BN12" s="2">
        <v>-4.2300000000000004</v>
      </c>
      <c r="BO12" s="2">
        <v>-0.1</v>
      </c>
      <c r="BP12" s="2">
        <v>3.88</v>
      </c>
      <c r="BR12" s="2"/>
      <c r="BS12" s="2"/>
      <c r="BT12" s="2"/>
      <c r="BV12" s="2"/>
      <c r="BW12" s="2"/>
      <c r="BX12" s="2"/>
      <c r="BZ12" s="2"/>
      <c r="CA12" s="2"/>
      <c r="CB12" s="2"/>
      <c r="CD12" s="2"/>
      <c r="CE12" s="2"/>
      <c r="CF12" s="2"/>
      <c r="CH12" s="2"/>
      <c r="CI12" s="2"/>
      <c r="CJ12" s="2"/>
      <c r="CL12" s="2"/>
      <c r="CM12" s="2"/>
      <c r="CN12" s="2"/>
      <c r="CP12" s="2"/>
      <c r="CQ12" s="2"/>
      <c r="CR12" s="2"/>
      <c r="CT12" s="2"/>
      <c r="CU12" s="2"/>
      <c r="CV12" s="2"/>
      <c r="CX12" s="2"/>
      <c r="CY12" s="2"/>
      <c r="CZ12" s="2"/>
      <c r="DB12" s="2"/>
      <c r="DC12" s="2"/>
      <c r="DD12" s="2"/>
      <c r="DF12" s="2"/>
      <c r="DG12" s="2"/>
      <c r="DH12" s="2"/>
      <c r="DJ12" s="2"/>
      <c r="DK12" s="2"/>
      <c r="DL12" s="2"/>
      <c r="DN12" s="2"/>
      <c r="DO12" s="2"/>
      <c r="DP12" s="2"/>
      <c r="DR12" s="2"/>
      <c r="DS12" s="2"/>
      <c r="DT12" s="2"/>
      <c r="DV12" s="2"/>
      <c r="DW12" s="2"/>
      <c r="DX12" s="2"/>
      <c r="DZ12" s="2"/>
      <c r="EA12" s="2"/>
      <c r="EB12" s="2"/>
      <c r="ED12" s="2"/>
      <c r="EE12" s="2"/>
      <c r="EF12" s="2"/>
      <c r="EH12" s="2"/>
      <c r="EI12" s="2"/>
      <c r="EJ12" s="2"/>
      <c r="EL12" s="2"/>
      <c r="EM12" s="2"/>
      <c r="EN12" s="2"/>
      <c r="EP12" s="2"/>
      <c r="EQ12" s="2"/>
      <c r="ER12" s="2"/>
      <c r="ET12" s="2"/>
      <c r="EU12" s="2"/>
      <c r="EV12" s="2"/>
      <c r="EX12" s="2"/>
      <c r="EY12" s="2"/>
      <c r="EZ12" s="2"/>
      <c r="FB12" s="2"/>
      <c r="FC12" s="2"/>
      <c r="FD12" s="2"/>
      <c r="FF12" s="2"/>
      <c r="FG12" s="2"/>
      <c r="FH12" s="2"/>
      <c r="FJ12" s="2"/>
      <c r="FK12" s="2"/>
      <c r="FL12" s="2"/>
      <c r="FN12" s="2"/>
      <c r="FO12" s="2"/>
      <c r="FP12" s="2"/>
      <c r="FR12" s="2"/>
      <c r="FS12" s="2"/>
      <c r="FT12" s="2"/>
      <c r="FV12" s="2"/>
      <c r="FW12" s="2"/>
      <c r="FX12" s="2"/>
      <c r="FZ12" s="2"/>
      <c r="GA12" s="2"/>
      <c r="GB12" s="2"/>
      <c r="GD12" s="2"/>
      <c r="GE12" s="2"/>
      <c r="GF12" s="2"/>
      <c r="GH12" s="2"/>
      <c r="GI12" s="2"/>
      <c r="GJ12" s="2"/>
      <c r="GL12" s="2"/>
      <c r="GM12" s="2"/>
      <c r="GN12" s="2"/>
      <c r="GP12" s="2"/>
      <c r="GQ12" s="2"/>
      <c r="GR12" s="2"/>
      <c r="GT12" s="2"/>
      <c r="GU12" s="2"/>
      <c r="GV12" s="2"/>
      <c r="GX12" s="2"/>
      <c r="GY12" s="2"/>
      <c r="GZ12" s="2"/>
      <c r="HB12" s="2"/>
      <c r="HC12" s="2"/>
      <c r="HD12" s="2"/>
      <c r="HF12" s="2"/>
      <c r="HG12" s="2"/>
      <c r="HH12" s="2"/>
      <c r="HJ12" s="2"/>
      <c r="HK12" s="2"/>
      <c r="HL12" s="2"/>
      <c r="HN12" s="2"/>
      <c r="HO12" s="2"/>
      <c r="HP12" s="2"/>
      <c r="HR12" s="2"/>
      <c r="HS12" s="2"/>
      <c r="HT12" s="2"/>
    </row>
    <row r="13" spans="1:228">
      <c r="B13" s="2"/>
      <c r="C13" s="2"/>
      <c r="D13" s="2"/>
      <c r="F13" s="2"/>
      <c r="G13" s="2"/>
      <c r="H13" s="2"/>
      <c r="J13" s="2"/>
      <c r="K13" s="2"/>
      <c r="L13" s="2"/>
      <c r="M13" s="8"/>
      <c r="N13" s="2"/>
      <c r="O13" s="2"/>
      <c r="P13" s="2"/>
      <c r="R13" s="2"/>
      <c r="S13" s="2"/>
      <c r="T13" s="2"/>
      <c r="V13" s="2"/>
      <c r="W13" s="2"/>
      <c r="X13" s="2"/>
      <c r="Z13" s="2"/>
      <c r="AA13" s="2"/>
      <c r="AB13" s="2"/>
      <c r="AD13" s="2"/>
      <c r="AE13" s="2"/>
      <c r="AF13" s="2"/>
      <c r="AH13" s="2"/>
      <c r="AI13" s="2"/>
      <c r="AJ13" s="2"/>
      <c r="AK13" t="s">
        <v>24</v>
      </c>
      <c r="AL13" s="2">
        <v>-10.1</v>
      </c>
      <c r="AM13" s="2">
        <v>-3.7</v>
      </c>
      <c r="AN13" s="2">
        <v>1.81</v>
      </c>
      <c r="AP13" s="2"/>
      <c r="AQ13" s="2"/>
      <c r="AR13" s="2"/>
      <c r="AT13" s="2"/>
      <c r="AU13" s="2"/>
      <c r="AV13" s="2"/>
      <c r="AW13" t="s">
        <v>25</v>
      </c>
      <c r="AX13" s="2">
        <v>-6.34</v>
      </c>
      <c r="AY13" s="2">
        <v>-0.87</v>
      </c>
      <c r="AZ13" s="2">
        <v>0.82</v>
      </c>
      <c r="BB13" s="2"/>
      <c r="BC13" s="2"/>
      <c r="BD13" s="2"/>
      <c r="BF13" s="2"/>
      <c r="BG13" s="2"/>
      <c r="BH13" s="2"/>
      <c r="BJ13" s="2"/>
      <c r="BK13" s="2"/>
      <c r="BL13" s="2"/>
      <c r="BM13" t="s">
        <v>24</v>
      </c>
      <c r="BN13" s="2">
        <v>-2.23</v>
      </c>
      <c r="BO13" s="2">
        <v>4.82</v>
      </c>
      <c r="BP13" s="2">
        <v>8.9700000000000006</v>
      </c>
      <c r="BR13" s="2"/>
      <c r="BS13" s="2"/>
      <c r="BT13" s="2"/>
      <c r="BV13" s="2"/>
      <c r="BW13" s="2"/>
      <c r="BX13" s="2"/>
      <c r="BZ13" s="2"/>
      <c r="CA13" s="2"/>
      <c r="CB13" s="2"/>
      <c r="CD13" s="2"/>
      <c r="CE13" s="2"/>
      <c r="CF13" s="2"/>
      <c r="CH13" s="2"/>
      <c r="CI13" s="2"/>
      <c r="CJ13" s="2"/>
      <c r="CL13" s="2"/>
      <c r="CM13" s="2"/>
      <c r="CN13" s="2"/>
      <c r="CP13" s="2"/>
      <c r="CQ13" s="2"/>
      <c r="CR13" s="2"/>
      <c r="CT13" s="2"/>
      <c r="CU13" s="2"/>
      <c r="CV13" s="2"/>
      <c r="CX13" s="2"/>
      <c r="CY13" s="2"/>
      <c r="CZ13" s="2"/>
      <c r="DB13" s="2"/>
      <c r="DC13" s="2"/>
      <c r="DD13" s="2"/>
      <c r="DF13" s="2"/>
      <c r="DG13" s="2"/>
      <c r="DH13" s="2"/>
      <c r="DJ13" s="2"/>
      <c r="DK13" s="2"/>
      <c r="DL13" s="2"/>
      <c r="DN13" s="2"/>
      <c r="DO13" s="2"/>
      <c r="DP13" s="2"/>
      <c r="DR13" s="2"/>
      <c r="DS13" s="2"/>
      <c r="DT13" s="2"/>
      <c r="DV13" s="2"/>
      <c r="DW13" s="2"/>
      <c r="DX13" s="2"/>
      <c r="DZ13" s="2"/>
      <c r="EA13" s="2"/>
      <c r="EB13" s="2"/>
      <c r="ED13" s="2"/>
      <c r="EE13" s="2"/>
      <c r="EF13" s="2"/>
      <c r="EH13" s="2"/>
      <c r="EI13" s="2"/>
      <c r="EJ13" s="2"/>
      <c r="EL13" s="2"/>
      <c r="EM13" s="2"/>
      <c r="EN13" s="2"/>
      <c r="EP13" s="2"/>
      <c r="EQ13" s="2"/>
      <c r="ER13" s="2"/>
      <c r="ET13" s="2"/>
      <c r="EU13" s="2"/>
      <c r="EV13" s="2"/>
      <c r="EX13" s="2"/>
      <c r="EY13" s="2"/>
      <c r="EZ13" s="2"/>
      <c r="FB13" s="2"/>
      <c r="FC13" s="2"/>
      <c r="FD13" s="2"/>
      <c r="FF13" s="2"/>
      <c r="FG13" s="2"/>
      <c r="FH13" s="2"/>
      <c r="FJ13" s="2"/>
      <c r="FK13" s="2"/>
      <c r="FL13" s="2"/>
      <c r="FN13" s="2"/>
      <c r="FO13" s="2"/>
      <c r="FP13" s="2"/>
      <c r="FR13" s="2"/>
      <c r="FS13" s="2"/>
      <c r="FT13" s="2"/>
      <c r="FV13" s="2"/>
      <c r="FW13" s="2"/>
      <c r="FX13" s="2"/>
      <c r="FZ13" s="2"/>
      <c r="GA13" s="2"/>
      <c r="GB13" s="2"/>
      <c r="GD13" s="2"/>
      <c r="GE13" s="2"/>
      <c r="GF13" s="2"/>
      <c r="GH13" s="2"/>
      <c r="GI13" s="2"/>
      <c r="GJ13" s="2"/>
      <c r="GL13" s="2"/>
      <c r="GM13" s="2"/>
      <c r="GN13" s="2"/>
      <c r="GP13" s="2"/>
      <c r="GQ13" s="2"/>
      <c r="GR13" s="2"/>
      <c r="GT13" s="2"/>
      <c r="GU13" s="2"/>
      <c r="GV13" s="2"/>
      <c r="GX13" s="2"/>
      <c r="GY13" s="2"/>
      <c r="GZ13" s="2"/>
      <c r="HB13" s="2"/>
      <c r="HC13" s="2"/>
      <c r="HD13" s="2"/>
      <c r="HF13" s="2"/>
      <c r="HG13" s="2"/>
      <c r="HH13" s="2"/>
      <c r="HJ13" s="2"/>
      <c r="HK13" s="2"/>
      <c r="HL13" s="2"/>
      <c r="HN13" s="2"/>
      <c r="HO13" s="2"/>
      <c r="HP13" s="2"/>
      <c r="HR13" s="2"/>
      <c r="HS13" s="2"/>
      <c r="HT13" s="2"/>
    </row>
    <row r="14" spans="1:228">
      <c r="B14" s="2"/>
      <c r="C14" s="2"/>
      <c r="D14" s="2"/>
      <c r="F14" s="2"/>
      <c r="G14" s="2"/>
      <c r="H14" s="2"/>
      <c r="J14" s="2"/>
      <c r="K14" s="2"/>
      <c r="L14" s="2"/>
      <c r="M14" s="8"/>
      <c r="N14" s="2"/>
      <c r="O14" s="2"/>
      <c r="P14" s="2"/>
      <c r="R14" s="2"/>
      <c r="S14" s="2"/>
      <c r="T14" s="2"/>
      <c r="V14" s="2"/>
      <c r="W14" s="2"/>
      <c r="X14" s="2"/>
      <c r="Z14" s="2"/>
      <c r="AA14" s="2"/>
      <c r="AB14" s="2"/>
      <c r="AD14" s="2"/>
      <c r="AE14" s="2"/>
      <c r="AF14" s="2"/>
      <c r="AH14" s="2"/>
      <c r="AI14" s="2"/>
      <c r="AJ14" s="2"/>
      <c r="AK14" t="s">
        <v>41</v>
      </c>
      <c r="AL14" s="2">
        <v>-21.38</v>
      </c>
      <c r="AM14" s="2">
        <v>-16.03</v>
      </c>
      <c r="AN14" s="2">
        <v>6.94</v>
      </c>
      <c r="AP14" s="2"/>
      <c r="AQ14" s="2"/>
      <c r="AR14" s="2"/>
      <c r="AT14" s="2"/>
      <c r="AU14" s="2"/>
      <c r="AV14" s="2"/>
      <c r="AX14" s="2"/>
      <c r="AY14" s="2"/>
      <c r="AZ14" s="2"/>
      <c r="BB14" s="2"/>
      <c r="BC14" s="2"/>
      <c r="BD14" s="2"/>
      <c r="BF14" s="2"/>
      <c r="BG14" s="2"/>
      <c r="BH14" s="2"/>
      <c r="BJ14" s="2"/>
      <c r="BK14" s="2"/>
      <c r="BL14" s="2"/>
      <c r="BM14" t="s">
        <v>41</v>
      </c>
      <c r="BN14" s="2">
        <v>0</v>
      </c>
      <c r="BO14" s="2">
        <v>44.89</v>
      </c>
      <c r="BP14" s="2">
        <v>49.98</v>
      </c>
      <c r="BR14" s="2"/>
      <c r="BS14" s="2"/>
      <c r="BT14" s="2"/>
      <c r="BV14" s="2"/>
      <c r="BW14" s="2"/>
      <c r="BX14" s="2"/>
      <c r="BZ14" s="2"/>
      <c r="CA14" s="2"/>
      <c r="CB14" s="2"/>
      <c r="CD14" s="2"/>
      <c r="CE14" s="2"/>
      <c r="CF14" s="2"/>
      <c r="CH14" s="2"/>
      <c r="CI14" s="2"/>
      <c r="CJ14" s="2"/>
      <c r="CL14" s="2"/>
      <c r="CM14" s="2"/>
      <c r="CN14" s="2"/>
      <c r="CP14" s="2"/>
      <c r="CQ14" s="2"/>
      <c r="CR14" s="2"/>
      <c r="CT14" s="2"/>
      <c r="CU14" s="2"/>
      <c r="CV14" s="2"/>
      <c r="CX14" s="2"/>
      <c r="CY14" s="2"/>
      <c r="CZ14" s="2"/>
      <c r="DB14" s="2"/>
      <c r="DC14" s="2"/>
      <c r="DD14" s="2"/>
      <c r="DF14" s="2"/>
      <c r="DG14" s="2"/>
      <c r="DH14" s="2"/>
      <c r="DJ14" s="2"/>
      <c r="DK14" s="2"/>
      <c r="DL14" s="2"/>
      <c r="DN14" s="2"/>
      <c r="DO14" s="2"/>
      <c r="DP14" s="2"/>
      <c r="DR14" s="2"/>
      <c r="DS14" s="2"/>
      <c r="DT14" s="2"/>
      <c r="DV14" s="2"/>
      <c r="DW14" s="2"/>
      <c r="DX14" s="2"/>
      <c r="DZ14" s="2"/>
      <c r="EA14" s="2"/>
      <c r="EB14" s="2"/>
      <c r="ED14" s="2"/>
      <c r="EE14" s="2"/>
      <c r="EF14" s="2"/>
      <c r="EH14" s="2"/>
      <c r="EI14" s="2"/>
      <c r="EJ14" s="2"/>
      <c r="EL14" s="2"/>
      <c r="EM14" s="2"/>
      <c r="EN14" s="2"/>
      <c r="EP14" s="2"/>
      <c r="EQ14" s="2"/>
      <c r="ER14" s="2"/>
      <c r="ET14" s="2"/>
      <c r="EU14" s="2"/>
      <c r="EV14" s="2"/>
      <c r="EX14" s="2"/>
      <c r="EY14" s="2"/>
      <c r="EZ14" s="2"/>
      <c r="FB14" s="2"/>
      <c r="FC14" s="2"/>
      <c r="FD14" s="2"/>
      <c r="FF14" s="2"/>
      <c r="FG14" s="2"/>
      <c r="FH14" s="2"/>
      <c r="FJ14" s="2"/>
      <c r="FK14" s="2"/>
      <c r="FL14" s="2"/>
      <c r="FN14" s="2"/>
      <c r="FO14" s="2"/>
      <c r="FP14" s="2"/>
      <c r="FR14" s="2"/>
      <c r="FS14" s="2"/>
      <c r="FT14" s="2"/>
      <c r="FV14" s="2"/>
      <c r="FW14" s="2"/>
      <c r="FX14" s="2"/>
      <c r="FZ14" s="2"/>
      <c r="GA14" s="2"/>
      <c r="GB14" s="2"/>
      <c r="GD14" s="2"/>
      <c r="GE14" s="2"/>
      <c r="GF14" s="2"/>
      <c r="GH14" s="2"/>
      <c r="GI14" s="2"/>
      <c r="GJ14" s="2"/>
      <c r="GL14" s="2"/>
      <c r="GM14" s="2"/>
      <c r="GN14" s="2"/>
      <c r="GP14" s="2"/>
      <c r="GQ14" s="2"/>
      <c r="GR14" s="2"/>
      <c r="GT14" s="2"/>
      <c r="GU14" s="2"/>
      <c r="GV14" s="2"/>
      <c r="GX14" s="2"/>
      <c r="GY14" s="2"/>
      <c r="GZ14" s="2"/>
      <c r="HB14" s="2"/>
      <c r="HC14" s="2"/>
      <c r="HD14" s="2"/>
      <c r="HF14" s="2"/>
      <c r="HG14" s="2"/>
      <c r="HH14" s="2"/>
      <c r="HJ14" s="2"/>
      <c r="HK14" s="2"/>
      <c r="HL14" s="2"/>
      <c r="HN14" s="2"/>
      <c r="HO14" s="2"/>
      <c r="HP14" s="2"/>
      <c r="HR14" s="2"/>
      <c r="HS14" s="2"/>
      <c r="HT14" s="2"/>
    </row>
    <row r="15" spans="1:228">
      <c r="B15" s="2"/>
      <c r="C15" s="2"/>
      <c r="D15" s="2"/>
      <c r="F15" s="2"/>
      <c r="G15" s="2"/>
      <c r="H15" s="2"/>
      <c r="J15" s="2"/>
      <c r="K15" s="2"/>
      <c r="L15" s="2"/>
      <c r="M15" s="8"/>
      <c r="N15" s="2"/>
      <c r="O15" s="2"/>
      <c r="P15" s="2"/>
      <c r="R15" s="2"/>
      <c r="S15" s="2"/>
      <c r="T15" s="2"/>
      <c r="V15" s="2"/>
      <c r="W15" s="2"/>
      <c r="X15" s="2"/>
      <c r="Z15" s="2"/>
      <c r="AA15" s="2"/>
      <c r="AB15" s="2"/>
      <c r="AD15" s="2"/>
      <c r="AE15" s="2"/>
      <c r="AF15" s="2"/>
      <c r="AH15" s="2"/>
      <c r="AI15" s="2"/>
      <c r="AJ15" s="2"/>
      <c r="AK15" s="8" t="s">
        <v>1</v>
      </c>
      <c r="AL15" s="2"/>
      <c r="AM15" s="2"/>
      <c r="AN15" s="2"/>
      <c r="AO15" s="8"/>
      <c r="AP15" s="2"/>
      <c r="AQ15" s="2"/>
      <c r="AR15" s="2"/>
      <c r="AS15" s="8"/>
      <c r="AT15" s="2"/>
      <c r="AU15" s="2"/>
      <c r="AV15" s="2"/>
      <c r="AW15" s="8"/>
      <c r="AX15" s="2"/>
      <c r="AY15" s="2"/>
      <c r="AZ15" s="2"/>
      <c r="BA15" s="8"/>
      <c r="BB15" s="2"/>
      <c r="BC15" s="2"/>
      <c r="BD15" s="2"/>
      <c r="BE15" s="8"/>
      <c r="BF15" s="2"/>
      <c r="BG15" s="2"/>
      <c r="BH15" s="2"/>
      <c r="BI15" s="8"/>
      <c r="BJ15" s="2"/>
      <c r="BK15" s="2"/>
      <c r="BL15" s="2"/>
      <c r="BM15" s="24" t="s">
        <v>25</v>
      </c>
      <c r="BN15" s="2">
        <v>-2.25</v>
      </c>
      <c r="BO15" s="2">
        <v>-0.44</v>
      </c>
      <c r="BP15" s="2">
        <v>4.4800000000000004</v>
      </c>
      <c r="BQ15" s="24"/>
      <c r="BR15" s="2"/>
      <c r="BS15" s="2"/>
      <c r="BT15" s="2"/>
      <c r="BU15" s="24"/>
      <c r="BV15" s="2"/>
      <c r="BW15" s="2"/>
      <c r="BX15" s="2"/>
      <c r="BY15" s="24"/>
      <c r="BZ15" s="2"/>
      <c r="CA15" s="2"/>
      <c r="CB15" s="2"/>
      <c r="CC15" s="24"/>
      <c r="CD15" s="2"/>
      <c r="CE15" s="2"/>
      <c r="CF15" s="2"/>
      <c r="CG15" s="24"/>
      <c r="CH15" s="2"/>
      <c r="CI15" s="2"/>
      <c r="CJ15" s="2"/>
      <c r="CK15" s="24"/>
      <c r="CL15" s="2"/>
      <c r="CM15" s="2"/>
      <c r="CN15" s="2"/>
      <c r="CO15" s="24"/>
      <c r="CP15" s="2"/>
      <c r="CQ15" s="2"/>
      <c r="CR15" s="2"/>
      <c r="CS15" s="24"/>
      <c r="CT15" s="2"/>
      <c r="CU15" s="2"/>
      <c r="CV15" s="2"/>
      <c r="CW15" s="24"/>
      <c r="CX15" s="2"/>
      <c r="CY15" s="2"/>
      <c r="CZ15" s="2"/>
      <c r="DA15" s="24"/>
      <c r="DB15" s="2"/>
      <c r="DC15" s="2"/>
      <c r="DD15" s="2"/>
      <c r="DE15" s="24"/>
      <c r="DF15" s="2"/>
      <c r="DG15" s="2"/>
      <c r="DH15" s="2"/>
      <c r="DI15" s="24"/>
      <c r="DJ15" s="2"/>
      <c r="DK15" s="2"/>
      <c r="DL15" s="2"/>
      <c r="DM15" s="24"/>
      <c r="DN15" s="2"/>
      <c r="DO15" s="2"/>
      <c r="DP15" s="2"/>
      <c r="DQ15" s="24"/>
      <c r="DR15" s="2"/>
      <c r="DS15" s="2"/>
      <c r="DT15" s="2"/>
      <c r="DU15" s="24"/>
      <c r="DV15" s="2"/>
      <c r="DW15" s="2"/>
      <c r="DX15" s="2"/>
      <c r="DY15" s="24"/>
      <c r="DZ15" s="2"/>
      <c r="EA15" s="2"/>
      <c r="EB15" s="2"/>
      <c r="EC15" s="24"/>
      <c r="ED15" s="2"/>
      <c r="EE15" s="2"/>
      <c r="EF15" s="2"/>
      <c r="EG15" s="24"/>
      <c r="EH15" s="2"/>
      <c r="EI15" s="2"/>
      <c r="EJ15" s="2"/>
      <c r="EK15" s="24"/>
      <c r="EL15" s="2"/>
      <c r="EM15" s="2"/>
      <c r="EN15" s="2"/>
      <c r="EO15" s="24"/>
      <c r="EP15" s="2"/>
      <c r="EQ15" s="2"/>
      <c r="ER15" s="2"/>
      <c r="ES15" s="24"/>
      <c r="ET15" s="2"/>
      <c r="EU15" s="2"/>
      <c r="EV15" s="2"/>
      <c r="EW15" s="24"/>
      <c r="EX15" s="2"/>
      <c r="EY15" s="2"/>
      <c r="EZ15" s="2"/>
      <c r="FA15" s="24"/>
      <c r="FB15" s="2"/>
      <c r="FC15" s="2"/>
      <c r="FD15" s="2"/>
      <c r="FE15" s="24"/>
      <c r="FF15" s="2"/>
      <c r="FG15" s="2"/>
      <c r="FH15" s="2"/>
      <c r="FI15" s="24"/>
      <c r="FJ15" s="2"/>
      <c r="FK15" s="2"/>
      <c r="FL15" s="2"/>
      <c r="FM15" s="24"/>
      <c r="FN15" s="2"/>
      <c r="FO15" s="2"/>
      <c r="FP15" s="2"/>
      <c r="FQ15" s="24"/>
      <c r="FR15" s="2"/>
      <c r="FS15" s="2"/>
      <c r="FT15" s="2"/>
      <c r="FU15" s="24"/>
      <c r="FV15" s="2"/>
      <c r="FW15" s="2"/>
      <c r="FX15" s="2"/>
      <c r="FY15" s="24"/>
      <c r="FZ15" s="2"/>
      <c r="GA15" s="2"/>
      <c r="GB15" s="2"/>
      <c r="GC15" s="24"/>
      <c r="GD15" s="2"/>
      <c r="GE15" s="2"/>
      <c r="GF15" s="2"/>
      <c r="GG15" s="24"/>
      <c r="GH15" s="2"/>
      <c r="GI15" s="2"/>
      <c r="GJ15" s="2"/>
      <c r="GK15" s="24"/>
      <c r="GL15" s="2"/>
      <c r="GM15" s="2"/>
      <c r="GN15" s="2"/>
      <c r="GO15" s="24"/>
      <c r="GP15" s="2"/>
      <c r="GQ15" s="2"/>
      <c r="GR15" s="2"/>
      <c r="GS15" s="24"/>
      <c r="GT15" s="2"/>
      <c r="GU15" s="2"/>
      <c r="GV15" s="2"/>
      <c r="GW15" s="24"/>
      <c r="GX15" s="2"/>
      <c r="GY15" s="2"/>
      <c r="GZ15" s="2"/>
      <c r="HA15" s="24"/>
      <c r="HB15" s="2"/>
      <c r="HC15" s="2"/>
      <c r="HD15" s="2"/>
      <c r="HE15" s="24"/>
      <c r="HF15" s="2"/>
      <c r="HG15" s="2"/>
      <c r="HH15" s="2"/>
      <c r="HI15" s="24"/>
      <c r="HJ15" s="2"/>
      <c r="HK15" s="2"/>
      <c r="HL15" s="2"/>
      <c r="HM15" s="24"/>
      <c r="HN15" s="2"/>
      <c r="HO15" s="2"/>
      <c r="HP15" s="2"/>
      <c r="HQ15" s="24"/>
      <c r="HR15" s="2"/>
      <c r="HS15" s="2"/>
      <c r="HT15" s="2"/>
    </row>
    <row r="16" spans="1:228">
      <c r="B16" s="2"/>
      <c r="C16" s="2"/>
      <c r="D16" s="2"/>
      <c r="F16" s="2"/>
      <c r="G16" s="2"/>
      <c r="H16" s="2"/>
      <c r="J16" s="2"/>
      <c r="K16" s="2"/>
      <c r="L16" s="2"/>
      <c r="M16" s="8"/>
      <c r="N16" s="2"/>
      <c r="O16" s="2"/>
      <c r="P16" s="2"/>
      <c r="R16" s="2"/>
      <c r="S16" s="2"/>
      <c r="T16" s="2"/>
      <c r="V16" s="2"/>
      <c r="W16" s="2"/>
      <c r="X16" s="2"/>
      <c r="Z16" s="2"/>
      <c r="AA16" s="2"/>
      <c r="AB16" s="2"/>
      <c r="AD16" s="2"/>
      <c r="AE16" s="2"/>
      <c r="AF16" s="2"/>
      <c r="AH16" s="2"/>
      <c r="AI16" s="2"/>
      <c r="AJ16" s="2"/>
      <c r="AL16" s="2"/>
      <c r="AM16" s="2"/>
      <c r="AN16" s="2"/>
      <c r="AP16" s="2"/>
      <c r="AQ16" s="2"/>
      <c r="AR16" s="2"/>
      <c r="AT16" s="2"/>
      <c r="AU16" s="2"/>
      <c r="AV16" s="2"/>
      <c r="AX16" s="2"/>
      <c r="AY16" s="2"/>
      <c r="AZ16" s="2"/>
      <c r="BB16" s="2"/>
      <c r="BC16" s="2"/>
      <c r="BD16" s="2"/>
      <c r="BF16" s="2"/>
      <c r="BG16" s="2"/>
      <c r="BH16" s="2"/>
      <c r="BJ16" s="2"/>
      <c r="BK16" s="2"/>
      <c r="BL16" s="2"/>
      <c r="BM16" t="s">
        <v>50</v>
      </c>
      <c r="BN16" s="2">
        <v>-3.86</v>
      </c>
      <c r="BO16" s="2">
        <v>3.86</v>
      </c>
      <c r="BP16" s="2">
        <v>4.37</v>
      </c>
      <c r="BR16" s="2"/>
      <c r="BS16" s="2"/>
      <c r="BT16" s="2"/>
      <c r="BV16" s="2"/>
      <c r="BW16" s="2"/>
      <c r="BX16" s="2"/>
      <c r="BZ16" s="2"/>
      <c r="CA16" s="2"/>
      <c r="CB16" s="2"/>
      <c r="CD16" s="2"/>
      <c r="CE16" s="2"/>
      <c r="CF16" s="2"/>
      <c r="CH16" s="2"/>
      <c r="CI16" s="2"/>
      <c r="CJ16" s="2"/>
      <c r="CL16" s="2"/>
      <c r="CM16" s="2"/>
      <c r="CN16" s="2"/>
      <c r="CP16" s="2"/>
      <c r="CQ16" s="2"/>
      <c r="CR16" s="2"/>
      <c r="CT16" s="2"/>
      <c r="CU16" s="2"/>
      <c r="CV16" s="2"/>
      <c r="CX16" s="2"/>
      <c r="CY16" s="2"/>
      <c r="CZ16" s="2"/>
      <c r="DB16" s="2"/>
      <c r="DC16" s="2"/>
      <c r="DD16" s="2"/>
      <c r="DF16" s="2"/>
      <c r="DG16" s="2"/>
      <c r="DH16" s="2"/>
      <c r="DJ16" s="2"/>
      <c r="DK16" s="2"/>
      <c r="DL16" s="2"/>
      <c r="DN16" s="2"/>
      <c r="DO16" s="2"/>
      <c r="DP16" s="2"/>
      <c r="DR16" s="2"/>
      <c r="DS16" s="2"/>
      <c r="DT16" s="2"/>
      <c r="DV16" s="2"/>
      <c r="DW16" s="2"/>
      <c r="DX16" s="2"/>
      <c r="DZ16" s="2"/>
      <c r="EA16" s="2"/>
      <c r="EB16" s="2"/>
      <c r="ED16" s="2"/>
      <c r="EE16" s="2"/>
      <c r="EF16" s="2"/>
      <c r="EH16" s="2"/>
      <c r="EI16" s="2"/>
      <c r="EJ16" s="2"/>
      <c r="EL16" s="2"/>
      <c r="EM16" s="2"/>
      <c r="EN16" s="2"/>
      <c r="EP16" s="2"/>
      <c r="EQ16" s="2"/>
      <c r="ER16" s="2"/>
      <c r="ET16" s="2"/>
      <c r="EU16" s="2"/>
      <c r="EV16" s="2"/>
      <c r="EX16" s="2"/>
      <c r="EY16" s="2"/>
      <c r="EZ16" s="2"/>
      <c r="FB16" s="2"/>
      <c r="FC16" s="2"/>
      <c r="FD16" s="2"/>
      <c r="FF16" s="2"/>
      <c r="FG16" s="2"/>
      <c r="FH16" s="2"/>
      <c r="FJ16" s="2"/>
      <c r="FK16" s="2"/>
      <c r="FL16" s="2"/>
      <c r="FN16" s="2"/>
      <c r="FO16" s="2"/>
      <c r="FP16" s="2"/>
      <c r="FR16" s="2"/>
      <c r="FS16" s="2"/>
      <c r="FT16" s="2"/>
      <c r="FV16" s="2"/>
      <c r="FW16" s="2"/>
      <c r="FX16" s="2"/>
      <c r="FZ16" s="2"/>
      <c r="GA16" s="2"/>
      <c r="GB16" s="2"/>
      <c r="GD16" s="2"/>
      <c r="GE16" s="2"/>
      <c r="GF16" s="2"/>
      <c r="GH16" s="2"/>
      <c r="GI16" s="2"/>
      <c r="GJ16" s="2"/>
      <c r="GL16" s="2"/>
      <c r="GM16" s="2"/>
      <c r="GN16" s="2"/>
      <c r="GP16" s="2"/>
      <c r="GQ16" s="2"/>
      <c r="GR16" s="2"/>
      <c r="GT16" s="2"/>
      <c r="GU16" s="2"/>
      <c r="GV16" s="2"/>
      <c r="GX16" s="2"/>
      <c r="GY16" s="2"/>
      <c r="GZ16" s="2"/>
      <c r="HB16" s="2"/>
      <c r="HC16" s="2"/>
      <c r="HD16" s="2"/>
      <c r="HF16" s="2"/>
      <c r="HG16" s="2"/>
      <c r="HH16" s="2"/>
      <c r="HJ16" s="2"/>
      <c r="HK16" s="2"/>
      <c r="HL16" s="2"/>
      <c r="HN16" s="2"/>
      <c r="HO16" s="2"/>
      <c r="HP16" s="2"/>
      <c r="HR16" s="2"/>
      <c r="HS16" s="2"/>
      <c r="HT16" s="2"/>
    </row>
    <row r="17" spans="1:228">
      <c r="B17" s="2"/>
      <c r="C17" s="2"/>
      <c r="D17" s="2"/>
      <c r="F17" s="2"/>
      <c r="G17" s="2"/>
      <c r="H17" s="2"/>
      <c r="J17" s="2"/>
      <c r="K17" s="2"/>
      <c r="L17" s="2"/>
      <c r="M17" s="8"/>
      <c r="N17" s="2"/>
      <c r="O17" s="2"/>
      <c r="P17" s="2"/>
      <c r="R17" s="2"/>
      <c r="S17" s="2"/>
      <c r="T17" s="2"/>
      <c r="V17" s="2"/>
      <c r="W17" s="2"/>
      <c r="X17" s="2"/>
      <c r="Z17" s="2"/>
      <c r="AA17" s="2"/>
      <c r="AB17" s="2"/>
      <c r="AD17" s="2"/>
      <c r="AE17" s="2"/>
      <c r="AF17" s="2"/>
      <c r="AH17" s="2"/>
      <c r="AI17" s="2"/>
      <c r="AJ17" s="2"/>
      <c r="AL17" s="2"/>
      <c r="AM17" s="2"/>
      <c r="AN17" s="2"/>
      <c r="AP17" s="2"/>
      <c r="AQ17" s="2"/>
      <c r="AR17" s="2"/>
      <c r="AT17" s="2"/>
      <c r="AU17" s="2"/>
      <c r="AV17" s="2"/>
      <c r="AX17" s="2"/>
      <c r="AY17" s="2"/>
      <c r="AZ17" s="2"/>
      <c r="BB17" s="2"/>
      <c r="BC17" s="2"/>
      <c r="BD17" s="2"/>
      <c r="BF17" s="2"/>
      <c r="BG17" s="2"/>
      <c r="BH17" s="2"/>
      <c r="BJ17" s="2"/>
      <c r="BK17" s="2"/>
      <c r="BL17" s="2"/>
      <c r="BM17" s="8" t="s">
        <v>1</v>
      </c>
      <c r="BN17" s="2"/>
      <c r="BO17" s="2"/>
      <c r="BP17" s="2"/>
      <c r="BQ17" s="8"/>
      <c r="BR17" s="2"/>
      <c r="BS17" s="2"/>
      <c r="BT17" s="2"/>
      <c r="BU17" s="8"/>
      <c r="BV17" s="2"/>
      <c r="BW17" s="2"/>
      <c r="BX17" s="2"/>
      <c r="BY17" s="8"/>
      <c r="BZ17" s="2"/>
      <c r="CA17" s="2"/>
      <c r="CB17" s="2"/>
      <c r="CC17" s="8"/>
      <c r="CD17" s="2"/>
      <c r="CE17" s="2"/>
      <c r="CF17" s="2"/>
      <c r="CG17" s="8"/>
      <c r="CH17" s="2"/>
      <c r="CI17" s="2"/>
      <c r="CJ17" s="2"/>
      <c r="CK17" s="8"/>
      <c r="CL17" s="2"/>
      <c r="CM17" s="2"/>
      <c r="CN17" s="2"/>
      <c r="CO17" s="8"/>
      <c r="CP17" s="2"/>
      <c r="CQ17" s="2"/>
      <c r="CR17" s="2"/>
      <c r="CS17" s="8"/>
      <c r="CT17" s="2"/>
      <c r="CU17" s="2"/>
      <c r="CV17" s="2"/>
      <c r="CW17" s="8"/>
      <c r="CX17" s="2"/>
      <c r="CY17" s="2"/>
      <c r="CZ17" s="2"/>
      <c r="DA17" s="8"/>
      <c r="DB17" s="2"/>
      <c r="DC17" s="2"/>
      <c r="DD17" s="2"/>
      <c r="DE17" s="8"/>
      <c r="DF17" s="2"/>
      <c r="DG17" s="2"/>
      <c r="DH17" s="2"/>
      <c r="DI17" s="8"/>
      <c r="DJ17" s="2"/>
      <c r="DK17" s="2"/>
      <c r="DL17" s="2"/>
      <c r="DM17" s="8"/>
      <c r="DN17" s="2"/>
      <c r="DO17" s="2"/>
      <c r="DP17" s="2"/>
      <c r="DQ17" s="8"/>
      <c r="DR17" s="2"/>
      <c r="DS17" s="2"/>
      <c r="DT17" s="2"/>
      <c r="DU17" s="8"/>
      <c r="DV17" s="2"/>
      <c r="DW17" s="2"/>
      <c r="DX17" s="2"/>
      <c r="DY17" s="8"/>
      <c r="DZ17" s="2"/>
      <c r="EA17" s="2"/>
      <c r="EB17" s="2"/>
      <c r="EC17" s="8"/>
      <c r="ED17" s="2"/>
      <c r="EE17" s="2"/>
      <c r="EF17" s="2"/>
      <c r="EG17" s="8"/>
      <c r="EH17" s="2"/>
      <c r="EI17" s="2"/>
      <c r="EJ17" s="2"/>
      <c r="EK17" s="8"/>
      <c r="EL17" s="2"/>
      <c r="EM17" s="2"/>
      <c r="EN17" s="2"/>
      <c r="EO17" s="8"/>
      <c r="EP17" s="2"/>
      <c r="EQ17" s="2"/>
      <c r="ER17" s="2"/>
      <c r="ES17" s="8"/>
      <c r="ET17" s="2"/>
      <c r="EU17" s="2"/>
      <c r="EV17" s="2"/>
      <c r="EW17" s="8"/>
      <c r="EX17" s="2"/>
      <c r="EY17" s="2"/>
      <c r="EZ17" s="2"/>
      <c r="FA17" s="8"/>
      <c r="FB17" s="2"/>
      <c r="FC17" s="2"/>
      <c r="FD17" s="2"/>
      <c r="FE17" s="8"/>
      <c r="FF17" s="2"/>
      <c r="FG17" s="2"/>
      <c r="FH17" s="2"/>
      <c r="FI17" s="8"/>
      <c r="FJ17" s="2"/>
      <c r="FK17" s="2"/>
      <c r="FL17" s="2"/>
      <c r="FM17" s="8"/>
      <c r="FN17" s="2"/>
      <c r="FO17" s="2"/>
      <c r="FP17" s="2"/>
      <c r="FQ17" s="8"/>
      <c r="FR17" s="2"/>
      <c r="FS17" s="2"/>
      <c r="FT17" s="2"/>
      <c r="FU17" s="8"/>
      <c r="FV17" s="2"/>
      <c r="FW17" s="2"/>
      <c r="FX17" s="2"/>
      <c r="FY17" s="8"/>
      <c r="FZ17" s="2"/>
      <c r="GA17" s="2"/>
      <c r="GB17" s="2"/>
      <c r="GC17" s="8"/>
      <c r="GD17" s="2"/>
      <c r="GE17" s="2"/>
      <c r="GF17" s="2"/>
      <c r="GG17" s="8"/>
      <c r="GH17" s="2"/>
      <c r="GI17" s="2"/>
      <c r="GJ17" s="2"/>
      <c r="GK17" s="8"/>
      <c r="GL17" s="2"/>
      <c r="GM17" s="2"/>
      <c r="GN17" s="2"/>
      <c r="GO17" s="8"/>
      <c r="GP17" s="2"/>
      <c r="GQ17" s="2"/>
      <c r="GR17" s="2"/>
      <c r="GS17" s="8"/>
      <c r="GT17" s="2"/>
      <c r="GU17" s="2"/>
      <c r="GV17" s="2"/>
      <c r="GW17" s="8"/>
      <c r="GX17" s="2"/>
      <c r="GY17" s="2"/>
      <c r="GZ17" s="2"/>
      <c r="HA17" s="8"/>
      <c r="HB17" s="2"/>
      <c r="HC17" s="2"/>
      <c r="HD17" s="2"/>
      <c r="HE17" s="8"/>
      <c r="HF17" s="2"/>
      <c r="HG17" s="2"/>
      <c r="HH17" s="2"/>
      <c r="HI17" s="8"/>
      <c r="HJ17" s="2"/>
      <c r="HK17" s="2"/>
      <c r="HL17" s="2"/>
      <c r="HM17" s="8"/>
      <c r="HN17" s="2"/>
      <c r="HO17" s="2"/>
      <c r="HP17" s="2"/>
      <c r="HQ17" s="8"/>
      <c r="HR17" s="2"/>
      <c r="HS17" s="2"/>
      <c r="HT17" s="2"/>
    </row>
    <row r="18" spans="1:228">
      <c r="B18" s="2"/>
      <c r="C18" s="2"/>
      <c r="D18" s="2"/>
      <c r="F18" s="2"/>
      <c r="G18" s="2"/>
      <c r="H18" s="2"/>
      <c r="J18" s="2"/>
      <c r="K18" s="2"/>
      <c r="L18" s="2"/>
      <c r="N18" s="2"/>
      <c r="O18" s="2"/>
      <c r="P18" s="2"/>
      <c r="R18" s="2"/>
      <c r="S18" s="2"/>
      <c r="T18" s="2"/>
      <c r="V18" s="2"/>
      <c r="W18" s="2"/>
      <c r="X18" s="2"/>
      <c r="Z18" s="2"/>
      <c r="AA18" s="2"/>
      <c r="AB18" s="2"/>
      <c r="AD18" s="2"/>
      <c r="AE18" s="2"/>
      <c r="AF18" s="2"/>
      <c r="AH18" s="2"/>
      <c r="AI18" s="2"/>
      <c r="AJ18" s="2"/>
      <c r="AL18" s="2"/>
      <c r="AM18" s="2"/>
      <c r="AN18" s="2"/>
      <c r="AP18" s="2"/>
      <c r="AQ18" s="2"/>
      <c r="AR18" s="2"/>
      <c r="AT18" s="2"/>
      <c r="AU18" s="2"/>
      <c r="AV18" s="2"/>
      <c r="AX18" s="2"/>
      <c r="AY18" s="2"/>
      <c r="AZ18" s="2"/>
      <c r="BB18" s="2"/>
      <c r="BC18" s="2"/>
      <c r="BD18" s="2"/>
      <c r="BF18" s="2"/>
      <c r="BG18" s="2"/>
      <c r="BH18" s="2"/>
      <c r="BJ18" s="2"/>
      <c r="BK18" s="2"/>
      <c r="BL18" s="2"/>
      <c r="BN18" s="2"/>
      <c r="BO18" s="2"/>
      <c r="BP18" s="2"/>
      <c r="BR18" s="2"/>
      <c r="BS18" s="2"/>
      <c r="BT18" s="2"/>
      <c r="BV18" s="2"/>
      <c r="BW18" s="2"/>
      <c r="BX18" s="2"/>
      <c r="BZ18" s="2"/>
      <c r="CA18" s="2"/>
      <c r="CB18" s="2"/>
      <c r="CD18" s="2"/>
      <c r="CE18" s="2"/>
      <c r="CF18" s="2"/>
      <c r="CH18" s="2"/>
      <c r="CI18" s="2"/>
      <c r="CJ18" s="2"/>
      <c r="CL18" s="2"/>
      <c r="CM18" s="2"/>
      <c r="CN18" s="2"/>
      <c r="CP18" s="2"/>
      <c r="CQ18" s="2"/>
      <c r="CR18" s="2"/>
      <c r="CT18" s="2"/>
      <c r="CU18" s="2"/>
      <c r="CV18" s="2"/>
      <c r="CX18" s="2"/>
      <c r="CY18" s="2"/>
      <c r="CZ18" s="2"/>
      <c r="DB18" s="2"/>
      <c r="DC18" s="2"/>
      <c r="DD18" s="2"/>
      <c r="DF18" s="2"/>
      <c r="DG18" s="2"/>
      <c r="DH18" s="2"/>
      <c r="DJ18" s="2"/>
      <c r="DK18" s="2"/>
      <c r="DL18" s="2"/>
      <c r="DN18" s="2"/>
      <c r="DO18" s="2"/>
      <c r="DP18" s="2"/>
      <c r="DR18" s="2"/>
      <c r="DS18" s="2"/>
      <c r="DT18" s="2"/>
      <c r="DV18" s="2"/>
      <c r="DW18" s="2"/>
      <c r="DX18" s="2"/>
      <c r="DZ18" s="2"/>
      <c r="EA18" s="2"/>
      <c r="EB18" s="2"/>
      <c r="ED18" s="2"/>
      <c r="EE18" s="2"/>
      <c r="EF18" s="2"/>
      <c r="EH18" s="2"/>
      <c r="EI18" s="2"/>
      <c r="EJ18" s="2"/>
      <c r="EL18" s="2"/>
      <c r="EM18" s="2"/>
      <c r="EN18" s="2"/>
      <c r="EP18" s="2"/>
      <c r="EQ18" s="2"/>
      <c r="ER18" s="2"/>
      <c r="ET18" s="2"/>
      <c r="EU18" s="2"/>
      <c r="EV18" s="2"/>
      <c r="EX18" s="2"/>
      <c r="EY18" s="2"/>
      <c r="EZ18" s="2"/>
      <c r="FB18" s="2"/>
      <c r="FC18" s="2"/>
      <c r="FD18" s="2"/>
      <c r="FF18" s="2"/>
      <c r="FG18" s="2"/>
      <c r="FH18" s="2"/>
      <c r="FJ18" s="2"/>
      <c r="FK18" s="2"/>
      <c r="FL18" s="2"/>
      <c r="FN18" s="2"/>
      <c r="FO18" s="2"/>
      <c r="FP18" s="2"/>
      <c r="FR18" s="2"/>
      <c r="FS18" s="2"/>
      <c r="FT18" s="2"/>
      <c r="FV18" s="2"/>
      <c r="FW18" s="2"/>
      <c r="FX18" s="2"/>
      <c r="FZ18" s="2"/>
      <c r="GA18" s="2"/>
      <c r="GB18" s="2"/>
      <c r="GD18" s="2"/>
      <c r="GE18" s="2"/>
      <c r="GF18" s="2"/>
      <c r="GH18" s="2"/>
      <c r="GI18" s="2"/>
      <c r="GJ18" s="2"/>
      <c r="GL18" s="2"/>
      <c r="GM18" s="2"/>
      <c r="GN18" s="2"/>
      <c r="GP18" s="2"/>
      <c r="GQ18" s="2"/>
      <c r="GR18" s="2"/>
      <c r="GT18" s="2"/>
      <c r="GU18" s="2"/>
      <c r="GV18" s="2"/>
      <c r="GX18" s="2"/>
      <c r="GY18" s="2"/>
      <c r="GZ18" s="2"/>
      <c r="HB18" s="2"/>
      <c r="HC18" s="2"/>
      <c r="HD18" s="2"/>
      <c r="HF18" s="2"/>
      <c r="HG18" s="2"/>
      <c r="HH18" s="2"/>
      <c r="HJ18" s="2"/>
      <c r="HK18" s="2"/>
      <c r="HL18" s="2"/>
      <c r="HN18" s="2"/>
      <c r="HO18" s="2"/>
      <c r="HP18" s="2"/>
      <c r="HR18" s="2"/>
      <c r="HS18" s="2"/>
      <c r="HT18" s="2"/>
    </row>
    <row r="19" spans="1:228">
      <c r="A19" t="s">
        <v>13</v>
      </c>
      <c r="B19" s="2"/>
      <c r="C19" s="2"/>
      <c r="D19" s="2"/>
      <c r="E19" t="s">
        <v>13</v>
      </c>
      <c r="F19" s="2"/>
      <c r="G19" s="2"/>
      <c r="H19" s="2"/>
      <c r="I19" t="s">
        <v>13</v>
      </c>
      <c r="J19" s="2"/>
      <c r="K19" s="2"/>
      <c r="L19" s="2"/>
      <c r="M19" t="s">
        <v>13</v>
      </c>
      <c r="N19" s="2"/>
      <c r="O19" s="2"/>
      <c r="P19" s="2"/>
      <c r="R19" s="2"/>
      <c r="S19" s="2"/>
      <c r="T19" s="2"/>
      <c r="U19" t="s">
        <v>13</v>
      </c>
      <c r="V19" s="2"/>
      <c r="W19" s="2"/>
      <c r="X19" s="2"/>
      <c r="Y19" t="s">
        <v>13</v>
      </c>
      <c r="Z19" s="2"/>
      <c r="AA19" s="2"/>
      <c r="AB19" s="2"/>
      <c r="AC19" t="s">
        <v>13</v>
      </c>
      <c r="AD19" s="2"/>
      <c r="AE19" s="2"/>
      <c r="AF19" s="2"/>
      <c r="AG19" t="s">
        <v>13</v>
      </c>
      <c r="AH19" s="2"/>
      <c r="AI19" s="2"/>
      <c r="AJ19" s="2"/>
      <c r="AK19" t="s">
        <v>13</v>
      </c>
      <c r="AL19" s="2"/>
      <c r="AM19" s="2"/>
      <c r="AN19" s="2"/>
      <c r="AO19" t="s">
        <v>13</v>
      </c>
      <c r="AP19" s="2"/>
      <c r="AQ19" s="2"/>
      <c r="AR19" s="2"/>
      <c r="AS19" t="s">
        <v>13</v>
      </c>
      <c r="AT19" s="2"/>
      <c r="AU19" s="2"/>
      <c r="AV19" s="2"/>
      <c r="AW19" t="s">
        <v>13</v>
      </c>
      <c r="AX19" s="2"/>
      <c r="AY19" s="2"/>
      <c r="AZ19" s="2"/>
      <c r="BA19" t="s">
        <v>13</v>
      </c>
      <c r="BB19" s="2"/>
      <c r="BC19" s="2"/>
      <c r="BD19" s="2"/>
      <c r="BE19" t="s">
        <v>13</v>
      </c>
      <c r="BF19" s="2"/>
      <c r="BG19" s="2"/>
      <c r="BH19" s="2"/>
      <c r="BI19" t="s">
        <v>13</v>
      </c>
      <c r="BJ19" s="2"/>
      <c r="BK19" s="2"/>
      <c r="BL19" s="2"/>
      <c r="BM19" t="s">
        <v>13</v>
      </c>
      <c r="BN19" s="2"/>
      <c r="BO19" s="2"/>
      <c r="BP19" s="2"/>
      <c r="BQ19" t="s">
        <v>13</v>
      </c>
      <c r="BR19" s="2"/>
      <c r="BS19" s="2"/>
      <c r="BT19" s="2"/>
      <c r="BU19" t="s">
        <v>13</v>
      </c>
      <c r="BV19" s="2"/>
      <c r="BW19" s="2"/>
      <c r="BX19" s="2"/>
      <c r="BY19" t="s">
        <v>13</v>
      </c>
      <c r="BZ19" s="2"/>
      <c r="CA19" s="2"/>
      <c r="CB19" s="2"/>
      <c r="CC19" t="s">
        <v>13</v>
      </c>
      <c r="CD19" s="2"/>
      <c r="CE19" s="2"/>
      <c r="CF19" s="2"/>
      <c r="CG19" t="s">
        <v>13</v>
      </c>
      <c r="CH19" s="2"/>
      <c r="CI19" s="2"/>
      <c r="CJ19" s="2"/>
      <c r="CK19" t="s">
        <v>13</v>
      </c>
      <c r="CL19" s="2"/>
      <c r="CM19" s="2"/>
      <c r="CN19" s="2"/>
      <c r="CO19" t="s">
        <v>13</v>
      </c>
      <c r="CP19" s="2"/>
      <c r="CQ19" s="2"/>
      <c r="CR19" s="2"/>
      <c r="CS19" t="s">
        <v>13</v>
      </c>
      <c r="CT19" s="2"/>
      <c r="CU19" s="2"/>
      <c r="CV19" s="2"/>
      <c r="CW19" t="s">
        <v>13</v>
      </c>
      <c r="CX19" s="2"/>
      <c r="CY19" s="2"/>
      <c r="CZ19" s="2"/>
      <c r="DA19" t="s">
        <v>13</v>
      </c>
      <c r="DB19" s="2"/>
      <c r="DC19" s="2"/>
      <c r="DD19" s="2"/>
      <c r="DE19" t="s">
        <v>13</v>
      </c>
      <c r="DF19" s="2"/>
      <c r="DG19" s="2"/>
      <c r="DH19" s="2"/>
      <c r="DI19" t="s">
        <v>13</v>
      </c>
      <c r="DJ19" s="2"/>
      <c r="DK19" s="2"/>
      <c r="DL19" s="2"/>
      <c r="DM19" t="s">
        <v>13</v>
      </c>
      <c r="DN19" s="2"/>
      <c r="DO19" s="2"/>
      <c r="DP19" s="2"/>
      <c r="DQ19" t="s">
        <v>13</v>
      </c>
      <c r="DR19" s="2"/>
      <c r="DS19" s="2"/>
      <c r="DT19" s="2"/>
      <c r="DU19" t="s">
        <v>13</v>
      </c>
      <c r="DV19" s="2"/>
      <c r="DW19" s="2"/>
      <c r="DX19" s="2"/>
      <c r="DY19" t="s">
        <v>13</v>
      </c>
      <c r="DZ19" s="2"/>
      <c r="EA19" s="2"/>
      <c r="EB19" s="2"/>
      <c r="EC19" t="s">
        <v>13</v>
      </c>
      <c r="ED19" s="2"/>
      <c r="EE19" s="2"/>
      <c r="EF19" s="2"/>
      <c r="EG19" t="s">
        <v>13</v>
      </c>
      <c r="EH19" s="2"/>
      <c r="EI19" s="2"/>
      <c r="EJ19" s="2"/>
      <c r="EK19" t="s">
        <v>13</v>
      </c>
      <c r="EL19" s="2"/>
      <c r="EM19" s="2"/>
      <c r="EN19" s="2"/>
      <c r="EO19" t="s">
        <v>13</v>
      </c>
      <c r="EP19" s="2"/>
      <c r="EQ19" s="2"/>
      <c r="ER19" s="2"/>
      <c r="ES19" t="s">
        <v>13</v>
      </c>
      <c r="ET19" s="2"/>
      <c r="EU19" s="2"/>
      <c r="EV19" s="2"/>
      <c r="EW19" t="s">
        <v>13</v>
      </c>
      <c r="EX19" s="2"/>
      <c r="EY19" s="2"/>
      <c r="EZ19" s="2"/>
      <c r="FA19" t="s">
        <v>13</v>
      </c>
      <c r="FB19" s="2"/>
      <c r="FC19" s="2"/>
      <c r="FD19" s="2"/>
      <c r="FE19" t="s">
        <v>13</v>
      </c>
      <c r="FF19" s="2"/>
      <c r="FG19" s="2"/>
      <c r="FH19" s="2"/>
      <c r="FI19" t="s">
        <v>13</v>
      </c>
      <c r="FJ19" s="2"/>
      <c r="FK19" s="2"/>
      <c r="FL19" s="2"/>
      <c r="FM19" t="s">
        <v>13</v>
      </c>
      <c r="FN19" s="2"/>
      <c r="FO19" s="2"/>
      <c r="FP19" s="2"/>
      <c r="FQ19" t="s">
        <v>13</v>
      </c>
      <c r="FR19" s="2"/>
      <c r="FS19" s="2"/>
      <c r="FT19" s="2"/>
      <c r="FU19" t="s">
        <v>13</v>
      </c>
      <c r="FV19" s="2"/>
      <c r="FW19" s="2"/>
      <c r="FX19" s="2"/>
      <c r="FY19" t="s">
        <v>13</v>
      </c>
      <c r="FZ19" s="2"/>
      <c r="GA19" s="2"/>
      <c r="GB19" s="2"/>
      <c r="GC19" t="s">
        <v>13</v>
      </c>
      <c r="GD19" s="2"/>
      <c r="GE19" s="2"/>
      <c r="GF19" s="2"/>
      <c r="GG19" t="s">
        <v>13</v>
      </c>
      <c r="GH19" s="2"/>
      <c r="GI19" s="2"/>
      <c r="GJ19" s="2"/>
      <c r="GK19" t="s">
        <v>13</v>
      </c>
      <c r="GL19" s="2"/>
      <c r="GM19" s="2"/>
      <c r="GN19" s="2"/>
      <c r="GO19" t="s">
        <v>13</v>
      </c>
      <c r="GP19" s="2"/>
      <c r="GQ19" s="2"/>
      <c r="GR19" s="2"/>
      <c r="GS19" t="s">
        <v>13</v>
      </c>
      <c r="GT19" s="2"/>
      <c r="GU19" s="2"/>
      <c r="GV19" s="2"/>
      <c r="GW19" t="s">
        <v>13</v>
      </c>
      <c r="GX19" s="2"/>
      <c r="GY19" s="2"/>
      <c r="GZ19" s="2"/>
      <c r="HA19" t="s">
        <v>13</v>
      </c>
      <c r="HB19" s="2"/>
      <c r="HC19" s="2"/>
      <c r="HD19" s="2"/>
      <c r="HE19" t="s">
        <v>13</v>
      </c>
      <c r="HF19" s="2"/>
      <c r="HG19" s="2"/>
      <c r="HH19" s="2"/>
      <c r="HI19" t="s">
        <v>13</v>
      </c>
      <c r="HJ19" s="2"/>
      <c r="HK19" s="2"/>
      <c r="HL19" s="2"/>
      <c r="HM19" t="s">
        <v>13</v>
      </c>
      <c r="HN19" s="2"/>
      <c r="HO19" s="2"/>
      <c r="HP19" s="2"/>
      <c r="HQ19" t="s">
        <v>13</v>
      </c>
      <c r="HR19" s="2"/>
      <c r="HS19" s="2"/>
      <c r="HT19" s="2"/>
    </row>
    <row r="20" spans="1:228">
      <c r="A20" t="s">
        <v>18</v>
      </c>
      <c r="B20" s="2">
        <v>-10.92</v>
      </c>
      <c r="C20" s="2">
        <v>-3.51</v>
      </c>
      <c r="D20" s="2">
        <v>0.44</v>
      </c>
      <c r="E20" t="s">
        <v>19</v>
      </c>
      <c r="F20" s="2">
        <v>-5.77</v>
      </c>
      <c r="G20" s="2">
        <v>-3.21</v>
      </c>
      <c r="H20" s="2">
        <v>2.2400000000000002</v>
      </c>
      <c r="I20" t="s">
        <v>19</v>
      </c>
      <c r="J20" s="2">
        <v>-2.0699999999999998</v>
      </c>
      <c r="K20" s="2">
        <v>9.68</v>
      </c>
      <c r="L20" s="2">
        <v>11.46</v>
      </c>
      <c r="M20" t="s">
        <v>30</v>
      </c>
      <c r="N20" s="2">
        <v>-5.32</v>
      </c>
      <c r="O20" s="2">
        <v>-4.59</v>
      </c>
      <c r="P20" s="2">
        <v>2.0499999999999998</v>
      </c>
      <c r="R20" s="2"/>
      <c r="S20" s="2"/>
      <c r="T20" s="2"/>
      <c r="U20" t="s">
        <v>32</v>
      </c>
      <c r="V20" s="2">
        <v>-2.4700000000000002</v>
      </c>
      <c r="W20" s="2">
        <v>4.8499999999999996</v>
      </c>
      <c r="X20" s="2">
        <v>8.84</v>
      </c>
      <c r="Y20" t="s">
        <v>42</v>
      </c>
      <c r="Z20" s="2">
        <v>-8.9700000000000006</v>
      </c>
      <c r="AA20" s="2">
        <v>-5.79</v>
      </c>
      <c r="AB20" s="2">
        <v>4.07</v>
      </c>
      <c r="AC20" t="s">
        <v>42</v>
      </c>
      <c r="AD20" s="2">
        <v>-4.5999999999999996</v>
      </c>
      <c r="AE20" s="2">
        <v>2.21</v>
      </c>
      <c r="AF20" s="2">
        <v>7.8</v>
      </c>
      <c r="AG20" t="s">
        <v>58</v>
      </c>
      <c r="AH20" s="2">
        <v>-3.11</v>
      </c>
      <c r="AI20" s="2">
        <v>11.37</v>
      </c>
      <c r="AJ20" s="2">
        <v>14.49</v>
      </c>
      <c r="AK20" t="s">
        <v>42</v>
      </c>
      <c r="AL20" s="2">
        <v>-14.38</v>
      </c>
      <c r="AM20" s="2">
        <v>-3.5</v>
      </c>
      <c r="AN20" s="2">
        <v>2.41</v>
      </c>
      <c r="AO20" t="s">
        <v>41</v>
      </c>
      <c r="AP20" s="2">
        <v>-34.299999999999997</v>
      </c>
      <c r="AQ20" s="2">
        <v>-32.22</v>
      </c>
      <c r="AR20" s="2">
        <v>2.02</v>
      </c>
      <c r="AT20" s="2"/>
      <c r="AU20" s="2"/>
      <c r="AV20" s="2"/>
      <c r="AW20" t="s">
        <v>30</v>
      </c>
      <c r="AX20" s="2">
        <v>-8.44</v>
      </c>
      <c r="AY20" s="2">
        <v>-4.84</v>
      </c>
      <c r="AZ20" s="2">
        <v>11.34</v>
      </c>
      <c r="BA20" t="s">
        <v>27</v>
      </c>
      <c r="BB20" s="2">
        <v>-15.2</v>
      </c>
      <c r="BC20" s="2">
        <v>-7.68</v>
      </c>
      <c r="BD20" s="2">
        <v>1.42</v>
      </c>
      <c r="BE20" t="s">
        <v>51</v>
      </c>
      <c r="BF20" s="2">
        <v>-19.57</v>
      </c>
      <c r="BG20" s="2">
        <v>-16.829999999999998</v>
      </c>
      <c r="BH20" s="2">
        <v>0.55000000000000004</v>
      </c>
      <c r="BI20" t="s">
        <v>54</v>
      </c>
      <c r="BJ20" s="2">
        <v>-16.27</v>
      </c>
      <c r="BK20" s="2">
        <v>8.99</v>
      </c>
      <c r="BL20" s="2">
        <v>8.99</v>
      </c>
      <c r="BN20" s="2"/>
      <c r="BO20" s="2"/>
      <c r="BP20" s="2"/>
      <c r="BQ20" t="s">
        <v>40</v>
      </c>
      <c r="BR20" s="2">
        <v>-6.05</v>
      </c>
      <c r="BS20" s="2">
        <v>-2.38</v>
      </c>
      <c r="BT20" s="2">
        <v>3.4</v>
      </c>
      <c r="BU20" t="s">
        <v>44</v>
      </c>
      <c r="BV20" s="2">
        <v>-10.25</v>
      </c>
      <c r="BW20" s="2">
        <v>-0.65</v>
      </c>
      <c r="BX20" s="2">
        <v>2.25</v>
      </c>
      <c r="BY20" t="s">
        <v>83</v>
      </c>
      <c r="BZ20" s="2">
        <v>-40.950000000000003</v>
      </c>
      <c r="CA20" s="2">
        <v>-37.14</v>
      </c>
      <c r="CB20" s="2">
        <v>2.4300000000000002</v>
      </c>
      <c r="CC20" t="s">
        <v>51</v>
      </c>
      <c r="CD20" s="2">
        <v>-5.07</v>
      </c>
      <c r="CE20" s="2">
        <v>12.8</v>
      </c>
      <c r="CF20" s="2">
        <v>14.81</v>
      </c>
      <c r="CG20" t="s">
        <v>17</v>
      </c>
      <c r="CH20" s="2">
        <v>-2.92</v>
      </c>
      <c r="CI20" s="2">
        <v>1.43</v>
      </c>
      <c r="CJ20" s="2">
        <v>2.9</v>
      </c>
      <c r="CL20" s="2"/>
      <c r="CM20" s="2"/>
      <c r="CN20" s="2"/>
      <c r="CO20" t="s">
        <v>14</v>
      </c>
      <c r="CP20" s="2">
        <v>-2.75</v>
      </c>
      <c r="CQ20" s="2">
        <v>2.5299999999999998</v>
      </c>
      <c r="CR20" s="2">
        <v>4.13</v>
      </c>
      <c r="CS20" t="s">
        <v>47</v>
      </c>
      <c r="CT20" s="2">
        <v>-5.94</v>
      </c>
      <c r="CU20" s="2">
        <v>0.39</v>
      </c>
      <c r="CV20" s="2">
        <v>1.06</v>
      </c>
      <c r="CW20" t="s">
        <v>63</v>
      </c>
      <c r="CX20" s="2">
        <v>-1.93</v>
      </c>
      <c r="CY20" s="2">
        <v>16.850000000000001</v>
      </c>
      <c r="CZ20" s="2">
        <v>24.31</v>
      </c>
      <c r="DB20" s="2"/>
      <c r="DC20" s="2"/>
      <c r="DD20" s="2"/>
      <c r="DE20" t="s">
        <v>15</v>
      </c>
      <c r="DF20" s="2">
        <v>-1.71</v>
      </c>
      <c r="DG20" s="2">
        <v>5.85</v>
      </c>
      <c r="DH20" s="2">
        <v>6.95</v>
      </c>
      <c r="DI20" t="s">
        <v>64</v>
      </c>
      <c r="DJ20" s="2">
        <v>-0.74</v>
      </c>
      <c r="DK20" s="2">
        <v>8.5399999999999991</v>
      </c>
      <c r="DL20" s="2">
        <v>8.5399999999999991</v>
      </c>
      <c r="DN20" s="2"/>
      <c r="DO20" s="2"/>
      <c r="DP20" s="2"/>
      <c r="DR20" s="2"/>
      <c r="DS20" s="2"/>
      <c r="DT20" s="2"/>
      <c r="DU20" t="s">
        <v>44</v>
      </c>
      <c r="DV20" s="2">
        <v>-1.72</v>
      </c>
      <c r="DW20" s="2">
        <v>-0.17</v>
      </c>
      <c r="DX20" s="2">
        <v>4.68</v>
      </c>
      <c r="DY20" t="s">
        <v>44</v>
      </c>
      <c r="DZ20" s="2">
        <v>-0.19</v>
      </c>
      <c r="EA20" s="2">
        <v>4.8</v>
      </c>
      <c r="EB20" s="2">
        <v>5.22</v>
      </c>
      <c r="EC20" t="s">
        <v>15</v>
      </c>
      <c r="ED20" s="2">
        <v>-1.01</v>
      </c>
      <c r="EE20" s="2">
        <v>4.5</v>
      </c>
      <c r="EF20" s="2">
        <v>4.67</v>
      </c>
      <c r="EH20" s="2"/>
      <c r="EI20" s="2"/>
      <c r="EJ20" s="2"/>
      <c r="EK20" t="s">
        <v>57</v>
      </c>
      <c r="EL20" s="2">
        <v>-3.15</v>
      </c>
      <c r="EM20" s="2">
        <v>3.86</v>
      </c>
      <c r="EN20" s="2">
        <v>4.99</v>
      </c>
      <c r="EP20" s="2"/>
      <c r="EQ20" s="2"/>
      <c r="ER20" s="2"/>
      <c r="ET20" s="2"/>
      <c r="EU20" s="2"/>
      <c r="EV20" s="2"/>
      <c r="EX20" s="2"/>
      <c r="EY20" s="2"/>
      <c r="EZ20" s="2"/>
      <c r="FA20" t="s">
        <v>27</v>
      </c>
      <c r="FB20" s="2">
        <v>-11.57</v>
      </c>
      <c r="FC20" s="2">
        <v>2.0499999999999998</v>
      </c>
      <c r="FD20" s="2">
        <v>3.44</v>
      </c>
      <c r="FE20" t="s">
        <v>44</v>
      </c>
      <c r="FF20" s="2">
        <v>-9.3699999999999992</v>
      </c>
      <c r="FG20" s="2">
        <v>-6.16</v>
      </c>
      <c r="FH20" s="2">
        <v>0.27</v>
      </c>
      <c r="FI20" t="s">
        <v>63</v>
      </c>
      <c r="FJ20" s="2">
        <v>-1.77</v>
      </c>
      <c r="FK20" s="2">
        <v>4.12</v>
      </c>
      <c r="FL20" s="2">
        <v>6.03</v>
      </c>
      <c r="FN20" s="2"/>
      <c r="FO20" s="2"/>
      <c r="FP20" s="2"/>
      <c r="FR20" s="2"/>
      <c r="FS20" s="2"/>
      <c r="FT20" s="2"/>
      <c r="FU20" s="24" t="s">
        <v>42</v>
      </c>
      <c r="FV20" s="2">
        <v>-9.43</v>
      </c>
      <c r="FW20" s="2">
        <v>-5.87</v>
      </c>
      <c r="FX20" s="2">
        <v>0.84</v>
      </c>
      <c r="FY20" t="s">
        <v>14</v>
      </c>
      <c r="FZ20" s="2">
        <v>-1.23</v>
      </c>
      <c r="GA20" s="2">
        <v>2.4700000000000002</v>
      </c>
      <c r="GB20" s="2">
        <v>4.1399999999999997</v>
      </c>
      <c r="GC20" t="s">
        <v>44</v>
      </c>
      <c r="GD20" s="2">
        <v>-4.6900000000000004</v>
      </c>
      <c r="GE20" s="2">
        <v>2.23</v>
      </c>
      <c r="GF20" s="2">
        <v>7.73</v>
      </c>
      <c r="GG20" t="s">
        <v>54</v>
      </c>
      <c r="GH20" s="2">
        <v>-14.08</v>
      </c>
      <c r="GI20" s="2">
        <v>-12.49</v>
      </c>
      <c r="GJ20" s="2">
        <v>0.35</v>
      </c>
      <c r="GK20" t="s">
        <v>14</v>
      </c>
      <c r="GL20" s="2">
        <v>-3.46</v>
      </c>
      <c r="GM20" s="2">
        <v>-1.1499999999999999</v>
      </c>
      <c r="GN20" s="2">
        <v>2.23</v>
      </c>
      <c r="GO20" t="s">
        <v>44</v>
      </c>
      <c r="GP20" s="2">
        <v>-12.23</v>
      </c>
      <c r="GQ20" s="2">
        <v>-9.11</v>
      </c>
      <c r="GR20" s="2">
        <v>1.18</v>
      </c>
      <c r="GS20" t="s">
        <v>44</v>
      </c>
      <c r="GT20" s="2">
        <v>-1.39</v>
      </c>
      <c r="GU20" s="2">
        <v>13.04</v>
      </c>
      <c r="GV20" s="2">
        <v>16.559999999999999</v>
      </c>
      <c r="GW20" t="s">
        <v>63</v>
      </c>
      <c r="GX20" s="2">
        <v>-5.01</v>
      </c>
      <c r="GY20" s="2">
        <v>6</v>
      </c>
      <c r="GZ20" s="2">
        <v>6.51</v>
      </c>
      <c r="HA20" t="s">
        <v>137</v>
      </c>
      <c r="HB20" s="2">
        <v>-2.54</v>
      </c>
      <c r="HC20" s="2">
        <v>0.95</v>
      </c>
      <c r="HD20" s="2">
        <v>7.46</v>
      </c>
      <c r="HE20" t="s">
        <v>44</v>
      </c>
      <c r="HF20" s="2">
        <v>-0.79</v>
      </c>
      <c r="HG20" s="2">
        <v>7.38</v>
      </c>
      <c r="HH20" s="2">
        <v>12.55</v>
      </c>
      <c r="HI20" t="s">
        <v>27</v>
      </c>
      <c r="HJ20" s="2">
        <v>-10.79</v>
      </c>
      <c r="HK20" s="2">
        <v>-9.18</v>
      </c>
      <c r="HL20" s="2">
        <v>0</v>
      </c>
      <c r="HM20" t="s">
        <v>44</v>
      </c>
      <c r="HN20" s="2">
        <v>-0.83</v>
      </c>
      <c r="HO20" s="2">
        <v>2.0699999999999998</v>
      </c>
      <c r="HP20" s="2">
        <v>5.45</v>
      </c>
      <c r="HQ20" t="s">
        <v>25</v>
      </c>
      <c r="HR20" s="2"/>
      <c r="HS20" s="2"/>
      <c r="HT20" s="2"/>
    </row>
    <row r="21" spans="1:228">
      <c r="A21" t="s">
        <v>19</v>
      </c>
      <c r="B21" s="2">
        <v>-1.71</v>
      </c>
      <c r="C21" s="2">
        <v>1.6</v>
      </c>
      <c r="D21" s="2">
        <v>4.21</v>
      </c>
      <c r="F21" s="2"/>
      <c r="G21" s="2"/>
      <c r="H21" s="2"/>
      <c r="J21" s="2"/>
      <c r="K21" s="2"/>
      <c r="L21" s="2"/>
      <c r="N21" s="2"/>
      <c r="O21" s="2"/>
      <c r="P21" s="2"/>
      <c r="R21" s="2"/>
      <c r="S21" s="2"/>
      <c r="T21" s="2"/>
      <c r="V21" s="2"/>
      <c r="W21" s="2"/>
      <c r="X21" s="2"/>
      <c r="Y21" t="s">
        <v>43</v>
      </c>
      <c r="Z21" s="2">
        <v>-6.86</v>
      </c>
      <c r="AA21" s="2">
        <v>5.17</v>
      </c>
      <c r="AB21" s="2">
        <v>7.41</v>
      </c>
      <c r="AC21" t="s">
        <v>14</v>
      </c>
      <c r="AD21" s="2">
        <v>-6.41</v>
      </c>
      <c r="AE21" s="2">
        <v>-1.95</v>
      </c>
      <c r="AF21" s="2">
        <v>1.89</v>
      </c>
      <c r="AG21" t="s">
        <v>44</v>
      </c>
      <c r="AH21" s="2">
        <v>-6.46</v>
      </c>
      <c r="AI21" s="2">
        <v>4.55</v>
      </c>
      <c r="AJ21" s="2">
        <v>7.38</v>
      </c>
      <c r="AK21" t="s">
        <v>51</v>
      </c>
      <c r="AL21" s="2">
        <v>-13.66</v>
      </c>
      <c r="AM21" s="2">
        <v>-5.85</v>
      </c>
      <c r="AN21" s="2">
        <v>0</v>
      </c>
      <c r="AP21" s="2"/>
      <c r="AQ21" s="2"/>
      <c r="AR21" s="2"/>
      <c r="AT21" s="2"/>
      <c r="AU21" s="2"/>
      <c r="AV21" s="2"/>
      <c r="AX21" s="2"/>
      <c r="AY21" s="2"/>
      <c r="AZ21" s="2"/>
      <c r="BA21" t="s">
        <v>30</v>
      </c>
      <c r="BB21" s="2">
        <v>-14.88</v>
      </c>
      <c r="BC21" s="2">
        <v>7.71</v>
      </c>
      <c r="BD21" s="2">
        <v>16.559999999999999</v>
      </c>
      <c r="BE21" t="s">
        <v>29</v>
      </c>
      <c r="BF21" s="2">
        <v>-7.79</v>
      </c>
      <c r="BG21" s="2">
        <v>3.91</v>
      </c>
      <c r="BH21" s="2">
        <v>9.1999999999999993</v>
      </c>
      <c r="BI21" t="s">
        <v>60</v>
      </c>
      <c r="BJ21" s="2">
        <v>-14.26</v>
      </c>
      <c r="BK21" s="2">
        <v>-2.78</v>
      </c>
      <c r="BL21" s="2">
        <v>2.06</v>
      </c>
      <c r="BN21" s="2"/>
      <c r="BO21" s="2"/>
      <c r="BP21" s="2"/>
      <c r="BQ21" t="s">
        <v>75</v>
      </c>
      <c r="BR21" s="2">
        <v>-0.76</v>
      </c>
      <c r="BS21" s="2">
        <v>19.420000000000002</v>
      </c>
      <c r="BT21" s="2">
        <v>26.38</v>
      </c>
      <c r="BU21" t="s">
        <v>82</v>
      </c>
      <c r="BV21" s="2">
        <v>-10.19</v>
      </c>
      <c r="BW21" s="2">
        <v>-4.87</v>
      </c>
      <c r="BX21" s="2">
        <v>0.8</v>
      </c>
      <c r="BZ21" s="2"/>
      <c r="CA21" s="2"/>
      <c r="CB21" s="2"/>
      <c r="CC21" t="s">
        <v>54</v>
      </c>
      <c r="CD21" s="2">
        <v>-9.91</v>
      </c>
      <c r="CE21" s="2">
        <v>7.53</v>
      </c>
      <c r="CF21" s="2">
        <v>7.79</v>
      </c>
      <c r="CH21" s="2"/>
      <c r="CI21" s="2"/>
      <c r="CJ21" s="2"/>
      <c r="CL21" s="2"/>
      <c r="CM21" s="2"/>
      <c r="CN21" s="2"/>
      <c r="CO21" t="s">
        <v>51</v>
      </c>
      <c r="CP21" s="2">
        <v>-1.87</v>
      </c>
      <c r="CQ21" s="2">
        <v>22.53</v>
      </c>
      <c r="CR21" s="2">
        <v>23.91</v>
      </c>
      <c r="CT21" s="2"/>
      <c r="CU21" s="2"/>
      <c r="CV21" s="2"/>
      <c r="CW21" t="s">
        <v>15</v>
      </c>
      <c r="CX21" s="2">
        <v>-2.2799999999999998</v>
      </c>
      <c r="CY21" s="2">
        <v>2.13</v>
      </c>
      <c r="CZ21" s="2">
        <v>5.56</v>
      </c>
      <c r="DB21" s="2"/>
      <c r="DC21" s="2"/>
      <c r="DD21" s="2"/>
      <c r="DE21" t="s">
        <v>47</v>
      </c>
      <c r="DF21" s="2">
        <v>-3.32</v>
      </c>
      <c r="DG21" s="2">
        <v>-1.73</v>
      </c>
      <c r="DH21" s="2">
        <v>2.2799999999999998</v>
      </c>
      <c r="DI21" t="s">
        <v>47</v>
      </c>
      <c r="DJ21" s="2">
        <v>-0.52</v>
      </c>
      <c r="DK21" s="2">
        <v>8.1199999999999992</v>
      </c>
      <c r="DL21" s="2">
        <v>8.1999999999999993</v>
      </c>
      <c r="DN21" s="2"/>
      <c r="DO21" s="2"/>
      <c r="DP21" s="2"/>
      <c r="DR21" s="2"/>
      <c r="DS21" s="2"/>
      <c r="DT21" s="2"/>
      <c r="DU21" t="s">
        <v>75</v>
      </c>
      <c r="DV21" s="2">
        <v>-3.7</v>
      </c>
      <c r="DW21" s="2">
        <v>-1.27</v>
      </c>
      <c r="DX21" s="2">
        <v>1.81</v>
      </c>
      <c r="DY21" t="s">
        <v>75</v>
      </c>
      <c r="DZ21" s="2">
        <v>-9.99</v>
      </c>
      <c r="EA21" s="2">
        <v>-9.99</v>
      </c>
      <c r="EB21" s="2">
        <v>7.52</v>
      </c>
      <c r="EC21" t="s">
        <v>46</v>
      </c>
      <c r="ED21" s="2">
        <v>-1.1399999999999999</v>
      </c>
      <c r="EE21" s="2">
        <v>1.64</v>
      </c>
      <c r="EF21" s="2">
        <v>4.01</v>
      </c>
      <c r="EH21" s="2"/>
      <c r="EI21" s="2"/>
      <c r="EJ21" s="2"/>
      <c r="EK21" t="s">
        <v>28</v>
      </c>
      <c r="EL21" s="2">
        <v>-3.85</v>
      </c>
      <c r="EM21" s="2">
        <v>-1.05</v>
      </c>
      <c r="EN21" s="2">
        <v>1.4</v>
      </c>
      <c r="EP21" s="2"/>
      <c r="EQ21" s="2"/>
      <c r="ER21" s="2"/>
      <c r="ET21" s="2"/>
      <c r="EU21" s="2"/>
      <c r="EV21" s="2"/>
      <c r="EX21" s="2"/>
      <c r="EY21" s="2"/>
      <c r="EZ21" s="2"/>
      <c r="FA21" t="s">
        <v>28</v>
      </c>
      <c r="FB21" s="2">
        <v>-6.96</v>
      </c>
      <c r="FC21" s="2">
        <v>0</v>
      </c>
      <c r="FD21" s="2">
        <v>2.02</v>
      </c>
      <c r="FE21" t="s">
        <v>52</v>
      </c>
      <c r="FF21" s="2">
        <v>-14.99</v>
      </c>
      <c r="FG21" s="2">
        <v>-12</v>
      </c>
      <c r="FH21" s="2">
        <v>7.0000000000000007E-2</v>
      </c>
      <c r="FI21" t="s">
        <v>52</v>
      </c>
      <c r="FJ21" s="2">
        <v>-1.81</v>
      </c>
      <c r="FK21" s="2">
        <v>12.51</v>
      </c>
      <c r="FL21" s="2">
        <v>14.9</v>
      </c>
      <c r="FN21" s="2"/>
      <c r="FO21" s="2"/>
      <c r="FP21" s="2"/>
      <c r="FR21" s="2"/>
      <c r="FS21" s="2"/>
      <c r="FT21" s="2"/>
      <c r="FU21" s="24" t="s">
        <v>27</v>
      </c>
      <c r="FV21" s="2">
        <v>-1.55</v>
      </c>
      <c r="FW21" s="2">
        <v>13.8</v>
      </c>
      <c r="FX21" s="2">
        <v>14.67</v>
      </c>
      <c r="FY21" t="s">
        <v>15</v>
      </c>
      <c r="FZ21" s="2">
        <v>-1.28</v>
      </c>
      <c r="GA21" s="2">
        <v>5.61</v>
      </c>
      <c r="GB21" s="2">
        <v>6.44</v>
      </c>
      <c r="GC21" t="s">
        <v>47</v>
      </c>
      <c r="GD21" s="2">
        <v>-5.03</v>
      </c>
      <c r="GE21" s="2">
        <v>0.33</v>
      </c>
      <c r="GF21" s="2">
        <v>5.23</v>
      </c>
      <c r="GG21" t="s">
        <v>66</v>
      </c>
      <c r="GH21" s="2">
        <v>-14.74</v>
      </c>
      <c r="GI21" s="2">
        <v>-9.25</v>
      </c>
      <c r="GJ21" s="2">
        <v>0.3</v>
      </c>
      <c r="GL21" s="2"/>
      <c r="GM21" s="2"/>
      <c r="GN21" s="2"/>
      <c r="GO21" t="s">
        <v>63</v>
      </c>
      <c r="GP21" s="2">
        <v>-16.53</v>
      </c>
      <c r="GQ21" s="2">
        <v>-13.46</v>
      </c>
      <c r="GR21" s="2">
        <v>0.1</v>
      </c>
      <c r="GT21" s="2"/>
      <c r="GU21" s="2"/>
      <c r="GV21" s="2"/>
      <c r="GX21" s="2"/>
      <c r="GY21" s="2"/>
      <c r="GZ21" s="2"/>
      <c r="HB21" s="2"/>
      <c r="HC21" s="2"/>
      <c r="HD21" s="2"/>
      <c r="HE21" t="s">
        <v>48</v>
      </c>
      <c r="HF21" s="2">
        <v>-0.18</v>
      </c>
      <c r="HG21" s="2">
        <v>8.3000000000000007</v>
      </c>
      <c r="HH21" s="2">
        <v>8.91</v>
      </c>
      <c r="HI21" t="s">
        <v>141</v>
      </c>
      <c r="HJ21" s="2">
        <v>-14.3</v>
      </c>
      <c r="HK21" s="2">
        <v>-11.57</v>
      </c>
      <c r="HL21" s="2">
        <v>0.95</v>
      </c>
      <c r="HN21" s="2"/>
      <c r="HO21" s="2"/>
      <c r="HP21" s="2"/>
      <c r="HR21" s="2"/>
      <c r="HS21" s="2"/>
      <c r="HT21" s="2"/>
    </row>
    <row r="22" spans="1:228">
      <c r="A22" t="s">
        <v>20</v>
      </c>
      <c r="B22" s="2">
        <v>-24.12</v>
      </c>
      <c r="C22" s="2">
        <v>-9.9600000000000009</v>
      </c>
      <c r="D22" s="2">
        <v>3.6</v>
      </c>
      <c r="F22" s="2"/>
      <c r="G22" s="2"/>
      <c r="H22" s="2"/>
      <c r="J22" s="2"/>
      <c r="K22" s="2"/>
      <c r="L22" s="2"/>
      <c r="N22" s="2"/>
      <c r="O22" s="2"/>
      <c r="P22" s="2"/>
      <c r="R22" s="2"/>
      <c r="S22" s="2"/>
      <c r="T22" s="2"/>
      <c r="V22" s="2"/>
      <c r="W22" s="2"/>
      <c r="X22" s="2"/>
      <c r="Y22" t="s">
        <v>22</v>
      </c>
      <c r="Z22" s="2">
        <v>-1.38</v>
      </c>
      <c r="AA22" s="2">
        <v>2.5099999999999998</v>
      </c>
      <c r="AB22" s="2">
        <v>8.3699999999999992</v>
      </c>
      <c r="AC22" t="s">
        <v>51</v>
      </c>
      <c r="AD22" s="2">
        <v>-5.44</v>
      </c>
      <c r="AE22" s="2">
        <v>-4.1500000000000004</v>
      </c>
      <c r="AF22" s="2">
        <v>3.58</v>
      </c>
      <c r="AG22" t="s">
        <v>51</v>
      </c>
      <c r="AH22" s="2">
        <v>-5.21</v>
      </c>
      <c r="AI22" s="2">
        <v>-3.36</v>
      </c>
      <c r="AJ22" s="2">
        <v>4.4800000000000004</v>
      </c>
      <c r="AK22" t="s">
        <v>66</v>
      </c>
      <c r="AL22" s="2">
        <v>-19.45</v>
      </c>
      <c r="AM22" s="2">
        <v>-6.87</v>
      </c>
      <c r="AN22" s="2">
        <v>9.36</v>
      </c>
      <c r="AP22" s="2"/>
      <c r="AQ22" s="2"/>
      <c r="AR22" s="2"/>
      <c r="AT22" s="2"/>
      <c r="AU22" s="2"/>
      <c r="AV22" s="2"/>
      <c r="AX22" s="2"/>
      <c r="AY22" s="2"/>
      <c r="AZ22" s="2"/>
      <c r="BA22" t="s">
        <v>16</v>
      </c>
      <c r="BB22" s="2">
        <v>-14.79</v>
      </c>
      <c r="BC22" s="2">
        <v>-12.52</v>
      </c>
      <c r="BD22" s="2">
        <v>1.07</v>
      </c>
      <c r="BE22" t="s">
        <v>18</v>
      </c>
      <c r="BF22" s="2">
        <v>-26.93</v>
      </c>
      <c r="BG22" s="2">
        <v>-22.48</v>
      </c>
      <c r="BH22" s="2">
        <v>1.51</v>
      </c>
      <c r="BI22" t="s">
        <v>75</v>
      </c>
      <c r="BJ22" s="2">
        <v>-30.33</v>
      </c>
      <c r="BK22" s="2">
        <v>-17.93</v>
      </c>
      <c r="BL22" s="2">
        <v>1.25</v>
      </c>
      <c r="BN22" s="2"/>
      <c r="BO22" s="2"/>
      <c r="BP22" s="2"/>
      <c r="BR22" s="2"/>
      <c r="BS22" s="2"/>
      <c r="BT22" s="2"/>
      <c r="BU22" t="s">
        <v>63</v>
      </c>
      <c r="BV22" s="2">
        <v>-9.1199999999999992</v>
      </c>
      <c r="BW22" s="2">
        <v>-4.99</v>
      </c>
      <c r="BX22" s="2">
        <v>1.55</v>
      </c>
      <c r="BZ22" s="2"/>
      <c r="CA22" s="2"/>
      <c r="CB22" s="2"/>
      <c r="CD22" s="2"/>
      <c r="CE22" s="2"/>
      <c r="CF22" s="2"/>
      <c r="CH22" s="2"/>
      <c r="CI22" s="2"/>
      <c r="CJ22" s="2"/>
      <c r="CL22" s="2"/>
      <c r="CM22" s="2"/>
      <c r="CN22" s="2"/>
      <c r="CO22" t="s">
        <v>54</v>
      </c>
      <c r="CP22" s="2">
        <v>-6.08</v>
      </c>
      <c r="CQ22" s="2">
        <v>-2.19</v>
      </c>
      <c r="CR22" s="2">
        <v>3.52</v>
      </c>
      <c r="CT22" s="2"/>
      <c r="CU22" s="2"/>
      <c r="CV22" s="2"/>
      <c r="CW22" t="s">
        <v>54</v>
      </c>
      <c r="CX22" s="2">
        <v>-2.57</v>
      </c>
      <c r="CY22" s="2">
        <v>4.0599999999999996</v>
      </c>
      <c r="CZ22" s="2">
        <v>8.5299999999999994</v>
      </c>
      <c r="DA22" s="24"/>
      <c r="DB22" s="46"/>
      <c r="DC22" s="46"/>
      <c r="DD22" s="46"/>
      <c r="DE22" s="24" t="s">
        <v>41</v>
      </c>
      <c r="DF22" s="2">
        <v>-0.59</v>
      </c>
      <c r="DG22" s="2">
        <v>15.01</v>
      </c>
      <c r="DH22" s="2">
        <v>22.27</v>
      </c>
      <c r="DI22" s="24" t="s">
        <v>102</v>
      </c>
      <c r="DJ22" s="2">
        <v>-2.58</v>
      </c>
      <c r="DK22" s="2">
        <v>3.87</v>
      </c>
      <c r="DL22" s="2">
        <v>6.63</v>
      </c>
      <c r="DM22" s="24"/>
      <c r="DN22" s="2"/>
      <c r="DO22" s="2"/>
      <c r="DP22" s="2"/>
      <c r="DQ22" s="24"/>
      <c r="DR22" s="2"/>
      <c r="DS22" s="2"/>
      <c r="DT22" s="2"/>
      <c r="DU22" s="24"/>
      <c r="DV22" s="2"/>
      <c r="DW22" s="2"/>
      <c r="DX22" s="2"/>
      <c r="DY22" s="24"/>
      <c r="DZ22" s="2"/>
      <c r="EA22" s="2"/>
      <c r="EB22" s="2"/>
      <c r="EC22" s="8" t="s">
        <v>1</v>
      </c>
      <c r="ED22" s="2"/>
      <c r="EE22" s="2"/>
      <c r="EF22" s="2"/>
      <c r="EG22" s="8"/>
      <c r="EH22" s="2"/>
      <c r="EI22" s="2"/>
      <c r="EJ22" s="2"/>
      <c r="EK22" s="8"/>
      <c r="EL22" s="2"/>
      <c r="EM22" s="2"/>
      <c r="EN22" s="2"/>
      <c r="EO22" s="8"/>
      <c r="EP22" s="2"/>
      <c r="EQ22" s="2"/>
      <c r="ER22" s="2"/>
      <c r="ES22" s="8"/>
      <c r="ET22" s="2"/>
      <c r="EU22" s="2"/>
      <c r="EV22" s="2"/>
      <c r="EW22" s="8"/>
      <c r="EX22" s="2"/>
      <c r="EY22" s="2"/>
      <c r="EZ22" s="2"/>
      <c r="FA22" s="8"/>
      <c r="FB22" s="2"/>
      <c r="FC22" s="2"/>
      <c r="FD22" s="2"/>
      <c r="FE22" s="8"/>
      <c r="FF22" s="2"/>
      <c r="FG22" s="2"/>
      <c r="FH22" s="2"/>
      <c r="FI22" s="8"/>
      <c r="FJ22" s="2"/>
      <c r="FK22" s="2"/>
      <c r="FL22" s="2"/>
      <c r="FM22" s="8"/>
      <c r="FN22" s="2"/>
      <c r="FO22" s="2"/>
      <c r="FP22" s="2"/>
      <c r="FQ22" s="8"/>
      <c r="FR22" s="2"/>
      <c r="FS22" s="2"/>
      <c r="FT22" s="2"/>
      <c r="FU22" s="24" t="s">
        <v>14</v>
      </c>
      <c r="FV22" s="2">
        <v>-1.92</v>
      </c>
      <c r="FW22" s="2">
        <v>-1</v>
      </c>
      <c r="FX22" s="2">
        <v>4.83</v>
      </c>
      <c r="FY22" s="24"/>
      <c r="FZ22" s="2"/>
      <c r="GA22" s="2"/>
      <c r="GB22" s="2"/>
      <c r="GC22" s="24"/>
      <c r="GD22" s="2"/>
      <c r="GE22" s="2"/>
      <c r="GF22" s="2"/>
      <c r="GG22" s="24"/>
      <c r="GH22" s="2"/>
      <c r="GI22" s="2"/>
      <c r="GJ22" s="2"/>
      <c r="GK22" s="24"/>
      <c r="GL22" s="2"/>
      <c r="GM22" s="2"/>
      <c r="GN22" s="2"/>
      <c r="GO22" s="24"/>
      <c r="GP22" s="2"/>
      <c r="GQ22" s="2"/>
      <c r="GR22" s="2"/>
      <c r="GS22" s="24"/>
      <c r="GT22" s="2"/>
      <c r="GU22" s="2"/>
      <c r="GV22" s="2"/>
      <c r="GW22" s="24"/>
      <c r="GX22" s="2"/>
      <c r="GY22" s="2"/>
      <c r="GZ22" s="2"/>
      <c r="HA22" s="24"/>
      <c r="HB22" s="2"/>
      <c r="HC22" s="2"/>
      <c r="HD22" s="2"/>
      <c r="HE22" s="24" t="s">
        <v>41</v>
      </c>
      <c r="HF22" s="2">
        <v>-0.35</v>
      </c>
      <c r="HG22" s="2">
        <v>4.6399999999999997</v>
      </c>
      <c r="HH22" s="2">
        <v>15.89</v>
      </c>
      <c r="HI22" s="24" t="s">
        <v>41</v>
      </c>
      <c r="HJ22" s="2">
        <v>-33.369999999999997</v>
      </c>
      <c r="HK22" s="2">
        <v>-30.76</v>
      </c>
      <c r="HL22" s="2">
        <v>0</v>
      </c>
      <c r="HM22" s="24"/>
      <c r="HN22" s="2"/>
      <c r="HO22" s="2"/>
      <c r="HP22" s="2"/>
      <c r="HQ22" s="24"/>
      <c r="HR22" s="2"/>
      <c r="HS22" s="2"/>
      <c r="HT22" s="2"/>
    </row>
    <row r="23" spans="1:228">
      <c r="B23" s="2"/>
      <c r="C23" s="2"/>
      <c r="D23" s="2"/>
      <c r="F23" s="2"/>
      <c r="G23" s="2"/>
      <c r="H23" s="2"/>
      <c r="J23" s="2"/>
      <c r="K23" s="2"/>
      <c r="L23" s="2"/>
      <c r="N23" s="2"/>
      <c r="O23" s="2"/>
      <c r="P23" s="2"/>
      <c r="R23" s="2"/>
      <c r="S23" s="2"/>
      <c r="T23" s="2"/>
      <c r="V23" s="2"/>
      <c r="W23" s="2"/>
      <c r="X23" s="2"/>
      <c r="Y23" t="s">
        <v>44</v>
      </c>
      <c r="Z23" s="2">
        <v>-2.2799999999999998</v>
      </c>
      <c r="AA23" s="2">
        <v>-0.08</v>
      </c>
      <c r="AB23" s="2">
        <v>3.72</v>
      </c>
      <c r="AC23" t="s">
        <v>52</v>
      </c>
      <c r="AD23" s="2">
        <v>-10.039999999999999</v>
      </c>
      <c r="AE23" s="2">
        <v>-5.66</v>
      </c>
      <c r="AF23" s="2">
        <v>1.1399999999999999</v>
      </c>
      <c r="AG23" t="s">
        <v>19</v>
      </c>
      <c r="AH23" s="2">
        <v>-3.29</v>
      </c>
      <c r="AI23" s="2">
        <v>6.94</v>
      </c>
      <c r="AJ23" s="2">
        <v>6.94</v>
      </c>
      <c r="AK23" t="s">
        <v>28</v>
      </c>
      <c r="AL23" s="2">
        <v>-10.51</v>
      </c>
      <c r="AM23" s="2">
        <v>-8.59</v>
      </c>
      <c r="AN23" s="2">
        <v>3.03</v>
      </c>
      <c r="AP23" s="2"/>
      <c r="AQ23" s="2"/>
      <c r="AR23" s="2"/>
      <c r="AT23" s="2"/>
      <c r="AU23" s="2"/>
      <c r="AV23" s="2"/>
      <c r="AX23" s="2"/>
      <c r="AY23" s="2"/>
      <c r="AZ23" s="2"/>
      <c r="BB23" s="2"/>
      <c r="BC23" s="2"/>
      <c r="BD23" s="2"/>
      <c r="BE23" t="s">
        <v>73</v>
      </c>
      <c r="BF23" s="2">
        <v>-25.5</v>
      </c>
      <c r="BG23" s="2">
        <v>-14.5</v>
      </c>
      <c r="BH23" s="2">
        <v>1.67</v>
      </c>
      <c r="BJ23" s="2"/>
      <c r="BK23" s="2"/>
      <c r="BL23" s="2"/>
      <c r="BN23" s="2"/>
      <c r="BO23" s="2"/>
      <c r="BP23" s="2"/>
      <c r="BR23" s="2"/>
      <c r="BS23" s="2"/>
      <c r="BT23" s="2"/>
      <c r="BU23" t="s">
        <v>83</v>
      </c>
      <c r="BV23" s="2">
        <v>-13.33</v>
      </c>
      <c r="BW23" s="2">
        <v>-10.1</v>
      </c>
      <c r="BX23" s="2">
        <v>0.73</v>
      </c>
      <c r="BZ23" s="2"/>
      <c r="CA23" s="2"/>
      <c r="CB23" s="2"/>
      <c r="CD23" s="2"/>
      <c r="CE23" s="2"/>
      <c r="CF23" s="2"/>
      <c r="CH23" s="2"/>
      <c r="CI23" s="2"/>
      <c r="CJ23" s="2"/>
      <c r="CL23" s="2"/>
      <c r="CM23" s="2"/>
      <c r="CN23" s="2"/>
      <c r="CO23" t="s">
        <v>16</v>
      </c>
      <c r="CP23" s="2">
        <v>-4.29</v>
      </c>
      <c r="CQ23" s="2">
        <v>2.99</v>
      </c>
      <c r="CR23" s="2">
        <v>3.78</v>
      </c>
      <c r="CT23" s="2"/>
      <c r="CU23" s="2"/>
      <c r="CV23" s="2"/>
      <c r="CW23" s="8" t="s">
        <v>1</v>
      </c>
      <c r="CX23" s="2"/>
      <c r="CY23" s="2"/>
      <c r="CZ23" s="2"/>
      <c r="DA23" s="24"/>
      <c r="DB23" s="46"/>
      <c r="DC23" s="46"/>
      <c r="DD23" s="46"/>
      <c r="DE23" s="24" t="s">
        <v>32</v>
      </c>
      <c r="DF23" s="2">
        <v>-3.27</v>
      </c>
      <c r="DG23" s="2">
        <v>5.67</v>
      </c>
      <c r="DH23" s="2">
        <v>14.64</v>
      </c>
      <c r="DI23" s="24"/>
      <c r="DJ23" s="2"/>
      <c r="DK23" s="2"/>
      <c r="DL23" s="2"/>
      <c r="DM23" s="24"/>
      <c r="DN23" s="2"/>
      <c r="DO23" s="2"/>
      <c r="DP23" s="2"/>
      <c r="DQ23" s="24"/>
      <c r="DR23" s="2"/>
      <c r="DS23" s="2"/>
      <c r="DT23" s="2"/>
      <c r="DU23" s="24"/>
      <c r="DV23" s="2"/>
      <c r="DW23" s="2"/>
      <c r="DX23" s="2"/>
      <c r="DY23" s="24"/>
      <c r="DZ23" s="2"/>
      <c r="EA23" s="2"/>
      <c r="EB23" s="2"/>
      <c r="EC23" s="24"/>
      <c r="ED23" s="2"/>
      <c r="EE23" s="2"/>
      <c r="EF23" s="2"/>
      <c r="EG23" s="24"/>
      <c r="EH23" s="2"/>
      <c r="EI23" s="2"/>
      <c r="EJ23" s="2"/>
      <c r="EK23" s="24"/>
      <c r="EL23" s="2"/>
      <c r="EM23" s="2"/>
      <c r="EN23" s="2"/>
      <c r="EO23" s="24"/>
      <c r="EP23" s="2"/>
      <c r="EQ23" s="2"/>
      <c r="ER23" s="2"/>
      <c r="ES23" s="24"/>
      <c r="ET23" s="2"/>
      <c r="EU23" s="2"/>
      <c r="EV23" s="2"/>
      <c r="EW23" s="24"/>
      <c r="EX23" s="2"/>
      <c r="EY23" s="2"/>
      <c r="EZ23" s="2"/>
      <c r="FA23" s="24"/>
      <c r="FB23" s="2"/>
      <c r="FC23" s="2"/>
      <c r="FD23" s="2"/>
      <c r="FE23" s="24"/>
      <c r="FF23" s="2"/>
      <c r="FG23" s="2"/>
      <c r="FH23" s="2"/>
      <c r="FI23" s="24"/>
      <c r="FJ23" s="2"/>
      <c r="FK23" s="2"/>
      <c r="FL23" s="2"/>
      <c r="FM23" s="24"/>
      <c r="FN23" s="2"/>
      <c r="FO23" s="2"/>
      <c r="FP23" s="2"/>
      <c r="FQ23" s="24"/>
      <c r="FR23" s="2"/>
      <c r="FS23" s="2"/>
      <c r="FT23" s="2"/>
      <c r="FU23" s="24" t="s">
        <v>29</v>
      </c>
      <c r="FV23" s="2">
        <v>-7.42</v>
      </c>
      <c r="FW23" s="2">
        <v>2.16</v>
      </c>
      <c r="FX23" s="2">
        <v>5.89</v>
      </c>
      <c r="FY23" s="24"/>
      <c r="FZ23" s="2"/>
      <c r="GA23" s="2"/>
      <c r="GB23" s="2"/>
      <c r="GC23" s="24"/>
      <c r="GD23" s="2"/>
      <c r="GE23" s="2"/>
      <c r="GF23" s="2"/>
      <c r="GG23" s="24"/>
      <c r="GH23" s="2"/>
      <c r="GI23" s="2"/>
      <c r="GJ23" s="2"/>
      <c r="GK23" s="24"/>
      <c r="GL23" s="2"/>
      <c r="GM23" s="2"/>
      <c r="GN23" s="2"/>
      <c r="GO23" s="24"/>
      <c r="GP23" s="2"/>
      <c r="GQ23" s="2"/>
      <c r="GR23" s="2"/>
      <c r="GS23" s="24"/>
      <c r="GT23" s="2"/>
      <c r="GU23" s="2"/>
      <c r="GV23" s="2"/>
      <c r="GW23" s="24"/>
      <c r="GX23" s="2"/>
      <c r="GY23" s="2"/>
      <c r="GZ23" s="2"/>
      <c r="HA23" s="24"/>
      <c r="HB23" s="2"/>
      <c r="HC23" s="2"/>
      <c r="HD23" s="2"/>
      <c r="HE23" s="24" t="s">
        <v>16</v>
      </c>
      <c r="HF23" s="2">
        <v>-2.37</v>
      </c>
      <c r="HG23" s="2">
        <v>-0.62</v>
      </c>
      <c r="HH23" s="2">
        <v>2.2999999999999998</v>
      </c>
      <c r="HI23" s="24" t="s">
        <v>102</v>
      </c>
      <c r="HJ23" s="2">
        <v>-19.47</v>
      </c>
      <c r="HK23" s="2">
        <v>-17.79</v>
      </c>
      <c r="HL23" s="2">
        <v>1.21</v>
      </c>
      <c r="HM23" s="24"/>
      <c r="HN23" s="2"/>
      <c r="HO23" s="2"/>
      <c r="HP23" s="2"/>
      <c r="HQ23" s="24"/>
      <c r="HR23" s="2"/>
      <c r="HS23" s="2"/>
      <c r="HT23" s="2"/>
    </row>
    <row r="24" spans="1:228">
      <c r="B24" s="2"/>
      <c r="C24" s="2"/>
      <c r="D24" s="2"/>
      <c r="F24" s="2"/>
      <c r="G24" s="2"/>
      <c r="H24" s="2"/>
      <c r="J24" s="2"/>
      <c r="K24" s="2"/>
      <c r="L24" s="2"/>
      <c r="N24" s="2"/>
      <c r="O24" s="2"/>
      <c r="P24" s="2"/>
      <c r="R24" s="2"/>
      <c r="S24" s="2"/>
      <c r="T24" s="2"/>
      <c r="V24" s="2"/>
      <c r="W24" s="2"/>
      <c r="X24" s="2"/>
      <c r="Y24" t="s">
        <v>19</v>
      </c>
      <c r="Z24" s="2">
        <v>-4.55</v>
      </c>
      <c r="AA24" s="2">
        <v>-1.07</v>
      </c>
      <c r="AB24" s="2">
        <v>0.66</v>
      </c>
      <c r="AC24" t="s">
        <v>53</v>
      </c>
      <c r="AD24" s="2">
        <v>-7.21</v>
      </c>
      <c r="AE24" s="2">
        <v>-7.21</v>
      </c>
      <c r="AF24" s="2">
        <v>1.1000000000000001</v>
      </c>
      <c r="AG24" t="s">
        <v>53</v>
      </c>
      <c r="AH24" s="2">
        <v>-1.44</v>
      </c>
      <c r="AI24" s="2">
        <v>7.33</v>
      </c>
      <c r="AJ24" s="2">
        <v>10.47</v>
      </c>
      <c r="AK24" t="s">
        <v>17</v>
      </c>
      <c r="AL24" s="2">
        <v>-11.57</v>
      </c>
      <c r="AM24" s="2">
        <v>-4.53</v>
      </c>
      <c r="AN24" s="2">
        <v>2.2599999999999998</v>
      </c>
      <c r="AP24" s="2"/>
      <c r="AQ24" s="2"/>
      <c r="AR24" s="2"/>
      <c r="AT24" s="2"/>
      <c r="AU24" s="2"/>
      <c r="AV24" s="2"/>
      <c r="AX24" s="2"/>
      <c r="AY24" s="2"/>
      <c r="AZ24" s="2"/>
      <c r="BB24" s="2"/>
      <c r="BC24" s="2"/>
      <c r="BD24" s="2"/>
      <c r="BF24" s="2"/>
      <c r="BG24" s="2"/>
      <c r="BH24" s="2"/>
      <c r="BJ24" s="2"/>
      <c r="BK24" s="2"/>
      <c r="BL24" s="2"/>
      <c r="BN24" s="2"/>
      <c r="BO24" s="2"/>
      <c r="BP24" s="2"/>
      <c r="BR24" s="2"/>
      <c r="BS24" s="2"/>
      <c r="BT24" s="2"/>
      <c r="BV24" s="2"/>
      <c r="BW24" s="2"/>
      <c r="BX24" s="2"/>
      <c r="BZ24" s="2"/>
      <c r="CA24" s="2"/>
      <c r="CB24" s="2"/>
      <c r="CD24" s="2"/>
      <c r="CE24" s="2"/>
      <c r="CF24" s="2"/>
      <c r="CH24" s="2"/>
      <c r="CI24" s="2"/>
      <c r="CJ24" s="2"/>
      <c r="CL24" s="2"/>
      <c r="CM24" s="2"/>
      <c r="CN24" s="2"/>
      <c r="CO24" t="s">
        <v>25</v>
      </c>
      <c r="CP24" s="2">
        <v>-3.78</v>
      </c>
      <c r="CQ24" s="2">
        <v>-6</v>
      </c>
      <c r="CR24" s="2">
        <v>1.94</v>
      </c>
      <c r="CT24" s="2"/>
      <c r="CU24" s="2"/>
      <c r="CV24" s="2"/>
      <c r="CX24" s="2"/>
      <c r="CY24" s="2"/>
      <c r="CZ24" s="2"/>
      <c r="DA24" s="24"/>
      <c r="DB24" s="46"/>
      <c r="DC24" s="46"/>
      <c r="DD24" s="46"/>
      <c r="DE24" s="24"/>
      <c r="DF24" s="2"/>
      <c r="DG24" s="2"/>
      <c r="DH24" s="2"/>
      <c r="DI24" s="24"/>
      <c r="DJ24" s="2"/>
      <c r="DK24" s="2"/>
      <c r="DL24" s="2"/>
      <c r="DM24" s="24"/>
      <c r="DN24" s="2"/>
      <c r="DO24" s="2"/>
      <c r="DP24" s="2"/>
      <c r="DQ24" s="24"/>
      <c r="DR24" s="2"/>
      <c r="DS24" s="2"/>
      <c r="DT24" s="2"/>
      <c r="DU24" s="24"/>
      <c r="DV24" s="2"/>
      <c r="DW24" s="2"/>
      <c r="DX24" s="2"/>
      <c r="DY24" s="24"/>
      <c r="DZ24" s="2"/>
      <c r="EA24" s="2"/>
      <c r="EB24" s="2"/>
      <c r="EC24" s="24"/>
      <c r="ED24" s="2"/>
      <c r="EE24" s="2"/>
      <c r="EF24" s="2"/>
      <c r="EG24" s="24"/>
      <c r="EH24" s="2"/>
      <c r="EI24" s="2"/>
      <c r="EJ24" s="2"/>
      <c r="EK24" s="24"/>
      <c r="EL24" s="2"/>
      <c r="EM24" s="2"/>
      <c r="EN24" s="2"/>
      <c r="EO24" s="24"/>
      <c r="EP24" s="2"/>
      <c r="EQ24" s="2"/>
      <c r="ER24" s="2"/>
      <c r="ES24" s="24"/>
      <c r="ET24" s="2"/>
      <c r="EU24" s="2"/>
      <c r="EV24" s="2"/>
      <c r="EW24" s="24"/>
      <c r="EX24" s="2"/>
      <c r="EY24" s="2"/>
      <c r="EZ24" s="2"/>
      <c r="FA24" s="24"/>
      <c r="FB24" s="2"/>
      <c r="FC24" s="2"/>
      <c r="FD24" s="2"/>
      <c r="FE24" s="24"/>
      <c r="FF24" s="2"/>
      <c r="FG24" s="2"/>
      <c r="FH24" s="2"/>
      <c r="FI24" s="24"/>
      <c r="FJ24" s="2"/>
      <c r="FK24" s="2"/>
      <c r="FL24" s="2"/>
      <c r="FM24" s="24"/>
      <c r="FN24" s="2"/>
      <c r="FO24" s="2"/>
      <c r="FP24" s="2"/>
      <c r="FQ24" s="24"/>
      <c r="FR24" s="2"/>
      <c r="FS24" s="2"/>
      <c r="FT24" s="2"/>
      <c r="FU24" s="24" t="s">
        <v>41</v>
      </c>
      <c r="FV24" s="2">
        <v>-1.19</v>
      </c>
      <c r="FW24" s="2">
        <v>11.39</v>
      </c>
      <c r="FX24" s="2">
        <v>12.46</v>
      </c>
      <c r="FY24" s="24"/>
      <c r="FZ24" s="2"/>
      <c r="GA24" s="2"/>
      <c r="GB24" s="2"/>
      <c r="GC24" s="24"/>
      <c r="GD24" s="2"/>
      <c r="GE24" s="2"/>
      <c r="GF24" s="2"/>
      <c r="GG24" s="24"/>
      <c r="GH24" s="2"/>
      <c r="GI24" s="2"/>
      <c r="GJ24" s="2"/>
      <c r="GK24" s="24"/>
      <c r="GL24" s="2"/>
      <c r="GM24" s="2"/>
      <c r="GN24" s="2"/>
      <c r="GO24" s="24"/>
      <c r="GP24" s="2"/>
      <c r="GQ24" s="2"/>
      <c r="GR24" s="2"/>
      <c r="GS24" s="24"/>
      <c r="GT24" s="2"/>
      <c r="GU24" s="2"/>
      <c r="GV24" s="2"/>
      <c r="GW24" s="24"/>
      <c r="GX24" s="2"/>
      <c r="GY24" s="2"/>
      <c r="GZ24" s="2"/>
      <c r="HA24" s="24"/>
      <c r="HB24" s="2"/>
      <c r="HC24" s="2"/>
      <c r="HD24" s="2"/>
      <c r="HE24" s="8" t="s">
        <v>1</v>
      </c>
      <c r="HF24" s="2"/>
      <c r="HG24" s="2"/>
      <c r="HH24" s="2"/>
      <c r="HI24" s="24" t="s">
        <v>16</v>
      </c>
      <c r="HJ24" s="2">
        <v>-5.49</v>
      </c>
      <c r="HK24" s="2">
        <v>-2.74</v>
      </c>
      <c r="HL24" s="2">
        <v>0.98</v>
      </c>
      <c r="HM24" s="24"/>
      <c r="HN24" s="2"/>
      <c r="HO24" s="2"/>
      <c r="HP24" s="2"/>
      <c r="HQ24" s="24"/>
      <c r="HR24" s="2"/>
      <c r="HS24" s="2"/>
      <c r="HT24" s="2"/>
    </row>
    <row r="25" spans="1:228">
      <c r="B25" s="2"/>
      <c r="C25" s="2"/>
      <c r="D25" s="2"/>
      <c r="F25" s="2"/>
      <c r="G25" s="2"/>
      <c r="H25" s="2"/>
      <c r="J25" s="2"/>
      <c r="K25" s="2"/>
      <c r="L25" s="2"/>
      <c r="N25" s="2"/>
      <c r="O25" s="2"/>
      <c r="P25" s="2"/>
      <c r="R25" s="2"/>
      <c r="S25" s="2"/>
      <c r="T25" s="2"/>
      <c r="V25" s="2"/>
      <c r="W25" s="2"/>
      <c r="X25" s="2"/>
      <c r="Y25" t="s">
        <v>45</v>
      </c>
      <c r="Z25" s="2">
        <v>-5.57</v>
      </c>
      <c r="AA25" s="2">
        <v>1.72</v>
      </c>
      <c r="AB25" s="2">
        <v>7.35</v>
      </c>
      <c r="AC25" t="s">
        <v>30</v>
      </c>
      <c r="AD25" s="2">
        <v>-11.21</v>
      </c>
      <c r="AE25" s="2">
        <v>-4.8099999999999996</v>
      </c>
      <c r="AF25" s="2">
        <v>1.38</v>
      </c>
      <c r="AG25" t="s">
        <v>28</v>
      </c>
      <c r="AH25" s="2">
        <v>-3.9</v>
      </c>
      <c r="AI25" s="2">
        <v>-1.07</v>
      </c>
      <c r="AJ25" s="2">
        <v>6.05</v>
      </c>
      <c r="AL25" s="2"/>
      <c r="AM25" s="2"/>
      <c r="AN25" s="2"/>
      <c r="AP25" s="2"/>
      <c r="AQ25" s="2"/>
      <c r="AR25" s="2"/>
      <c r="AT25" s="2"/>
      <c r="AU25" s="2"/>
      <c r="AV25" s="2"/>
      <c r="AX25" s="2"/>
      <c r="AY25" s="2"/>
      <c r="AZ25" s="2"/>
      <c r="BB25" s="2"/>
      <c r="BC25" s="2"/>
      <c r="BD25" s="2"/>
      <c r="BF25" s="2"/>
      <c r="BG25" s="2"/>
      <c r="BH25" s="2"/>
      <c r="BJ25" s="2"/>
      <c r="BK25" s="2"/>
      <c r="BL25" s="2"/>
      <c r="BN25" s="2"/>
      <c r="BO25" s="2"/>
      <c r="BP25" s="2"/>
      <c r="BR25" s="2"/>
      <c r="BS25" s="2"/>
      <c r="BT25" s="2"/>
      <c r="BV25" s="2"/>
      <c r="BW25" s="2"/>
      <c r="BX25" s="2"/>
      <c r="BZ25" s="2"/>
      <c r="CA25" s="2"/>
      <c r="CB25" s="2"/>
      <c r="CD25" s="2"/>
      <c r="CE25" s="2"/>
      <c r="CF25" s="2"/>
      <c r="CH25" s="2"/>
      <c r="CI25" s="2"/>
      <c r="CJ25" s="2"/>
      <c r="CL25" s="2"/>
      <c r="CM25" s="2"/>
      <c r="CN25" s="2"/>
      <c r="CO25" s="8" t="s">
        <v>1</v>
      </c>
      <c r="CP25" s="2"/>
      <c r="CQ25" s="2"/>
      <c r="CR25" s="2"/>
      <c r="CS25" s="8"/>
      <c r="CT25" s="2"/>
      <c r="CU25" s="2"/>
      <c r="CV25" s="2"/>
      <c r="CW25" s="8"/>
      <c r="CX25" s="2"/>
      <c r="CY25" s="2"/>
      <c r="CZ25" s="2"/>
      <c r="DA25" s="24"/>
      <c r="DB25" s="46"/>
      <c r="DC25" s="46"/>
      <c r="DD25" s="46"/>
      <c r="DE25" s="24"/>
      <c r="DF25" s="2"/>
      <c r="DG25" s="2"/>
      <c r="DH25" s="2"/>
      <c r="DI25" s="24"/>
      <c r="DJ25" s="2"/>
      <c r="DK25" s="2"/>
      <c r="DL25" s="2"/>
      <c r="DM25" s="24"/>
      <c r="DN25" s="2"/>
      <c r="DO25" s="2"/>
      <c r="DP25" s="2"/>
      <c r="DQ25" s="24"/>
      <c r="DR25" s="2"/>
      <c r="DS25" s="2"/>
      <c r="DT25" s="2"/>
      <c r="DU25" s="24"/>
      <c r="DV25" s="2"/>
      <c r="DW25" s="2"/>
      <c r="DX25" s="2"/>
      <c r="DY25" s="24"/>
      <c r="DZ25" s="2"/>
      <c r="EA25" s="2"/>
      <c r="EB25" s="2"/>
      <c r="EC25" s="24"/>
      <c r="ED25" s="2"/>
      <c r="EE25" s="2"/>
      <c r="EF25" s="2"/>
      <c r="EG25" s="24"/>
      <c r="EH25" s="2"/>
      <c r="EI25" s="2"/>
      <c r="EJ25" s="2"/>
      <c r="EK25" s="24"/>
      <c r="EL25" s="2"/>
      <c r="EM25" s="2"/>
      <c r="EN25" s="2"/>
      <c r="EO25" s="24"/>
      <c r="EP25" s="2"/>
      <c r="EQ25" s="2"/>
      <c r="ER25" s="2"/>
      <c r="ES25" s="24"/>
      <c r="ET25" s="2"/>
      <c r="EU25" s="2"/>
      <c r="EV25" s="2"/>
      <c r="EW25" s="24"/>
      <c r="EX25" s="2"/>
      <c r="EY25" s="2"/>
      <c r="EZ25" s="2"/>
      <c r="FA25" s="24"/>
      <c r="FB25" s="2"/>
      <c r="FC25" s="2"/>
      <c r="FD25" s="2"/>
      <c r="FE25" s="24"/>
      <c r="FF25" s="2"/>
      <c r="FG25" s="2"/>
      <c r="FH25" s="2"/>
      <c r="FI25" s="24"/>
      <c r="FJ25" s="2"/>
      <c r="FK25" s="2"/>
      <c r="FL25" s="2"/>
      <c r="FM25" s="24"/>
      <c r="FN25" s="2"/>
      <c r="FO25" s="2"/>
      <c r="FP25" s="2"/>
      <c r="FQ25" s="24"/>
      <c r="FR25" s="2"/>
      <c r="FS25" s="2"/>
      <c r="FT25" s="2"/>
      <c r="FU25" s="24"/>
      <c r="FV25" s="2"/>
      <c r="FW25" s="2"/>
      <c r="FX25" s="2"/>
      <c r="FY25" s="24"/>
      <c r="FZ25" s="2"/>
      <c r="GA25" s="2"/>
      <c r="GB25" s="2"/>
      <c r="GC25" s="24"/>
      <c r="GD25" s="2"/>
      <c r="GE25" s="2"/>
      <c r="GF25" s="2"/>
      <c r="GG25" s="24"/>
      <c r="GH25" s="2"/>
      <c r="GI25" s="2"/>
      <c r="GJ25" s="2"/>
      <c r="GK25" s="24"/>
      <c r="GL25" s="2"/>
      <c r="GM25" s="2"/>
      <c r="GN25" s="2"/>
      <c r="GO25" s="24"/>
      <c r="GP25" s="2"/>
      <c r="GQ25" s="2"/>
      <c r="GR25" s="2"/>
      <c r="GS25" s="24"/>
      <c r="GT25" s="2"/>
      <c r="GU25" s="2"/>
      <c r="GV25" s="2"/>
      <c r="GW25" s="24"/>
      <c r="GX25" s="2"/>
      <c r="GY25" s="2"/>
      <c r="GZ25" s="2"/>
      <c r="HA25" s="24"/>
      <c r="HB25" s="2"/>
      <c r="HC25" s="2"/>
      <c r="HD25" s="2"/>
      <c r="HE25" s="24"/>
      <c r="HF25" s="2"/>
      <c r="HG25" s="2"/>
      <c r="HH25" s="2"/>
      <c r="HI25" s="24"/>
      <c r="HJ25" s="2"/>
      <c r="HK25" s="2"/>
      <c r="HL25" s="2"/>
      <c r="HM25" s="24"/>
      <c r="HN25" s="2"/>
      <c r="HO25" s="2"/>
      <c r="HP25" s="2"/>
      <c r="HQ25" s="24"/>
      <c r="HR25" s="2"/>
      <c r="HS25" s="2"/>
      <c r="HT25" s="2"/>
    </row>
    <row r="26" spans="1:228">
      <c r="B26" s="2"/>
      <c r="C26" s="2"/>
      <c r="D26" s="2"/>
      <c r="F26" s="2"/>
      <c r="G26" s="2"/>
      <c r="H26" s="2"/>
      <c r="J26" s="2"/>
      <c r="K26" s="2"/>
      <c r="L26" s="2"/>
      <c r="N26" s="2"/>
      <c r="O26" s="2"/>
      <c r="P26" s="2"/>
      <c r="R26" s="2"/>
      <c r="S26" s="2"/>
      <c r="T26" s="2"/>
      <c r="V26" s="2"/>
      <c r="W26" s="2"/>
      <c r="X26" s="2"/>
      <c r="Y26" t="s">
        <v>46</v>
      </c>
      <c r="Z26" s="2">
        <v>-4.17</v>
      </c>
      <c r="AA26" s="2">
        <v>4.71</v>
      </c>
      <c r="AB26" s="2">
        <v>7.42</v>
      </c>
      <c r="AC26" t="s">
        <v>54</v>
      </c>
      <c r="AD26" s="2">
        <v>-6.26</v>
      </c>
      <c r="AE26" s="2">
        <v>-0.77</v>
      </c>
      <c r="AF26" s="2">
        <v>3.37</v>
      </c>
      <c r="AG26" t="s">
        <v>59</v>
      </c>
      <c r="AH26" s="2">
        <v>-3.54</v>
      </c>
      <c r="AI26" s="2">
        <v>3.44</v>
      </c>
      <c r="AJ26" s="2">
        <v>6.01</v>
      </c>
      <c r="AL26" s="2"/>
      <c r="AM26" s="2"/>
      <c r="AN26" s="2"/>
      <c r="AP26" s="2"/>
      <c r="AQ26" s="2"/>
      <c r="AR26" s="2"/>
      <c r="AT26" s="2"/>
      <c r="AU26" s="2"/>
      <c r="AV26" s="2"/>
      <c r="AX26" s="2"/>
      <c r="AY26" s="2"/>
      <c r="AZ26" s="2"/>
      <c r="BB26" s="2"/>
      <c r="BC26" s="2"/>
      <c r="BD26" s="2"/>
      <c r="BF26" s="2"/>
      <c r="BG26" s="2"/>
      <c r="BH26" s="2"/>
      <c r="BJ26" s="2"/>
      <c r="BK26" s="2"/>
      <c r="BL26" s="2"/>
      <c r="BN26" s="2"/>
      <c r="BO26" s="2"/>
      <c r="BP26" s="2"/>
      <c r="BR26" s="2"/>
      <c r="BS26" s="2"/>
      <c r="BT26" s="2"/>
      <c r="BV26" s="2"/>
      <c r="BW26" s="2"/>
      <c r="BX26" s="2"/>
      <c r="BZ26" s="2"/>
      <c r="CA26" s="2"/>
      <c r="CB26" s="2"/>
      <c r="CD26" s="2"/>
      <c r="CE26" s="2"/>
      <c r="CF26" s="2"/>
      <c r="CH26" s="2"/>
      <c r="CI26" s="2"/>
      <c r="CJ26" s="2"/>
      <c r="CL26" s="2"/>
      <c r="CM26" s="2"/>
      <c r="CN26" s="2"/>
      <c r="CP26" s="2"/>
      <c r="CQ26" s="2"/>
      <c r="CR26" s="2"/>
      <c r="CT26" s="2"/>
      <c r="CU26" s="2"/>
      <c r="CV26" s="2"/>
      <c r="CX26" s="2"/>
      <c r="CY26" s="2"/>
      <c r="CZ26" s="2"/>
      <c r="DA26" s="24"/>
      <c r="DB26" s="46"/>
      <c r="DC26" s="46"/>
      <c r="DD26" s="46"/>
      <c r="DE26" s="24"/>
      <c r="DF26" s="2"/>
      <c r="DG26" s="2"/>
      <c r="DH26" s="2"/>
      <c r="DI26" s="24"/>
      <c r="DJ26" s="2"/>
      <c r="DK26" s="2"/>
      <c r="DL26" s="2"/>
      <c r="DM26" s="24"/>
      <c r="DN26" s="2"/>
      <c r="DO26" s="2"/>
      <c r="DP26" s="2"/>
      <c r="DQ26" s="24"/>
      <c r="DR26" s="2"/>
      <c r="DS26" s="2"/>
      <c r="DT26" s="2"/>
      <c r="DU26" s="24"/>
      <c r="DV26" s="2"/>
      <c r="DW26" s="2"/>
      <c r="DX26" s="2"/>
      <c r="DY26" s="24"/>
      <c r="DZ26" s="2"/>
      <c r="EA26" s="2"/>
      <c r="EB26" s="2"/>
      <c r="EC26" s="24"/>
      <c r="ED26" s="2"/>
      <c r="EE26" s="2"/>
      <c r="EF26" s="2"/>
      <c r="EG26" s="24"/>
      <c r="EH26" s="2"/>
      <c r="EI26" s="2"/>
      <c r="EJ26" s="2"/>
      <c r="EK26" s="24"/>
      <c r="EL26" s="2"/>
      <c r="EM26" s="2"/>
      <c r="EN26" s="2"/>
      <c r="EO26" s="24"/>
      <c r="EP26" s="2"/>
      <c r="EQ26" s="2"/>
      <c r="ER26" s="2"/>
      <c r="ES26" s="24"/>
      <c r="ET26" s="2"/>
      <c r="EU26" s="2"/>
      <c r="EV26" s="2"/>
      <c r="EW26" s="24"/>
      <c r="EX26" s="2"/>
      <c r="EY26" s="2"/>
      <c r="EZ26" s="2"/>
      <c r="FA26" s="24"/>
      <c r="FB26" s="2"/>
      <c r="FC26" s="2"/>
      <c r="FD26" s="2"/>
      <c r="FE26" s="24"/>
      <c r="FF26" s="2"/>
      <c r="FG26" s="2"/>
      <c r="FH26" s="2"/>
      <c r="FI26" s="24"/>
      <c r="FJ26" s="2"/>
      <c r="FK26" s="2"/>
      <c r="FL26" s="2"/>
      <c r="FM26" s="24"/>
      <c r="FN26" s="2"/>
      <c r="FO26" s="2"/>
      <c r="FP26" s="2"/>
      <c r="FQ26" s="24"/>
      <c r="FR26" s="2"/>
      <c r="FS26" s="2"/>
      <c r="FT26" s="2"/>
      <c r="FU26" s="24"/>
      <c r="FV26" s="2"/>
      <c r="FW26" s="2"/>
      <c r="FX26" s="2"/>
      <c r="FY26" s="24"/>
      <c r="FZ26" s="2"/>
      <c r="GA26" s="2"/>
      <c r="GB26" s="2"/>
      <c r="GC26" s="24"/>
      <c r="GD26" s="2"/>
      <c r="GE26" s="2"/>
      <c r="GF26" s="2"/>
      <c r="GG26" s="24"/>
      <c r="GH26" s="2"/>
      <c r="GI26" s="2"/>
      <c r="GJ26" s="2"/>
      <c r="GK26" s="24"/>
      <c r="GL26" s="2"/>
      <c r="GM26" s="2"/>
      <c r="GN26" s="2"/>
      <c r="GO26" s="24"/>
      <c r="GP26" s="2"/>
      <c r="GQ26" s="2"/>
      <c r="GR26" s="2"/>
      <c r="GS26" s="24"/>
      <c r="GT26" s="2"/>
      <c r="GU26" s="2"/>
      <c r="GV26" s="2"/>
      <c r="GW26" s="24"/>
      <c r="GX26" s="2"/>
      <c r="GY26" s="2"/>
      <c r="GZ26" s="2"/>
      <c r="HA26" s="24"/>
      <c r="HB26" s="2"/>
      <c r="HC26" s="2"/>
      <c r="HD26" s="2"/>
      <c r="HE26" s="24"/>
      <c r="HF26" s="2"/>
      <c r="HG26" s="2"/>
      <c r="HH26" s="2"/>
      <c r="HI26" s="24"/>
      <c r="HJ26" s="2"/>
      <c r="HK26" s="2"/>
      <c r="HL26" s="2"/>
      <c r="HM26" s="24"/>
      <c r="HN26" s="2"/>
      <c r="HO26" s="2"/>
      <c r="HP26" s="2"/>
      <c r="HQ26" s="24"/>
      <c r="HR26" s="2"/>
      <c r="HS26" s="2"/>
      <c r="HT26" s="2"/>
    </row>
    <row r="27" spans="1:228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  <c r="R27" s="2"/>
      <c r="S27" s="2"/>
      <c r="T27" s="2"/>
      <c r="V27" s="2"/>
      <c r="W27" s="2"/>
      <c r="X27" s="2"/>
      <c r="Y27" t="s">
        <v>47</v>
      </c>
      <c r="Z27" s="2">
        <v>-5.0199999999999996</v>
      </c>
      <c r="AA27" s="2">
        <v>5.2</v>
      </c>
      <c r="AB27" s="2">
        <v>8.1300000000000008</v>
      </c>
      <c r="AC27" t="s">
        <v>32</v>
      </c>
      <c r="AD27" s="2">
        <v>-17.510000000000002</v>
      </c>
      <c r="AE27" s="2">
        <v>-9.31</v>
      </c>
      <c r="AF27" s="2">
        <v>3.08</v>
      </c>
      <c r="AG27" t="s">
        <v>55</v>
      </c>
      <c r="AH27" s="2">
        <v>-6.05</v>
      </c>
      <c r="AI27" s="2">
        <v>-5.09</v>
      </c>
      <c r="AJ27" s="2">
        <v>5.43</v>
      </c>
      <c r="AL27" s="2"/>
      <c r="AM27" s="2"/>
      <c r="AN27" s="2"/>
      <c r="AP27" s="2"/>
      <c r="AQ27" s="2"/>
      <c r="AR27" s="2"/>
      <c r="AT27" s="2"/>
      <c r="AU27" s="2"/>
      <c r="AV27" s="2"/>
      <c r="AX27" s="2"/>
      <c r="AY27" s="2"/>
      <c r="AZ27" s="2"/>
      <c r="BB27" s="2"/>
      <c r="BC27" s="2"/>
      <c r="BD27" s="2"/>
      <c r="BF27" s="2"/>
      <c r="BG27" s="2"/>
      <c r="BH27" s="2"/>
      <c r="BJ27" s="2"/>
      <c r="BK27" s="2"/>
      <c r="BL27" s="2"/>
      <c r="BN27" s="2"/>
      <c r="BO27" s="2"/>
      <c r="BP27" s="2"/>
      <c r="BR27" s="2"/>
      <c r="BS27" s="2"/>
      <c r="BT27" s="2"/>
      <c r="BV27" s="2"/>
      <c r="BW27" s="2"/>
      <c r="BX27" s="2"/>
      <c r="BZ27" s="2"/>
      <c r="CA27" s="2"/>
      <c r="CB27" s="2"/>
      <c r="CD27" s="2"/>
      <c r="CE27" s="2"/>
      <c r="CF27" s="2"/>
      <c r="CH27" s="2"/>
      <c r="CI27" s="2"/>
      <c r="CJ27" s="2"/>
      <c r="CL27" s="2"/>
      <c r="CM27" s="2"/>
      <c r="CN27" s="2"/>
      <c r="CP27" s="2"/>
      <c r="CQ27" s="2"/>
      <c r="CR27" s="2"/>
      <c r="CT27" s="2"/>
      <c r="CU27" s="2"/>
      <c r="CV27" s="2"/>
      <c r="CX27" s="2"/>
      <c r="CY27" s="2"/>
      <c r="CZ27" s="2"/>
      <c r="DA27" s="24"/>
      <c r="DB27" s="46"/>
      <c r="DC27" s="46"/>
      <c r="DD27" s="46"/>
      <c r="DE27" s="24"/>
      <c r="DF27" s="2"/>
      <c r="DG27" s="2"/>
      <c r="DH27" s="2"/>
      <c r="DI27" s="24"/>
      <c r="DJ27" s="2"/>
      <c r="DK27" s="2"/>
      <c r="DL27" s="2"/>
      <c r="DM27" s="24"/>
      <c r="DN27" s="2"/>
      <c r="DO27" s="2"/>
      <c r="DP27" s="2"/>
      <c r="DQ27" s="24"/>
      <c r="DR27" s="2"/>
      <c r="DS27" s="2"/>
      <c r="DT27" s="2"/>
      <c r="DU27" s="24"/>
      <c r="DV27" s="2"/>
      <c r="DW27" s="2"/>
      <c r="DX27" s="2"/>
      <c r="DY27" s="24"/>
      <c r="DZ27" s="2"/>
      <c r="EA27" s="2"/>
      <c r="EB27" s="2"/>
      <c r="EC27" s="24"/>
      <c r="ED27" s="2"/>
      <c r="EE27" s="2"/>
      <c r="EF27" s="2"/>
      <c r="EG27" s="24"/>
      <c r="EH27" s="2"/>
      <c r="EI27" s="2"/>
      <c r="EJ27" s="2"/>
      <c r="EK27" s="24"/>
      <c r="EL27" s="2"/>
      <c r="EM27" s="2"/>
      <c r="EN27" s="2"/>
      <c r="EO27" s="24"/>
      <c r="EP27" s="2"/>
      <c r="EQ27" s="2"/>
      <c r="ER27" s="2"/>
      <c r="ES27" s="24"/>
      <c r="ET27" s="2"/>
      <c r="EU27" s="2"/>
      <c r="EV27" s="2"/>
      <c r="EW27" s="24"/>
      <c r="EX27" s="2"/>
      <c r="EY27" s="2"/>
      <c r="EZ27" s="2"/>
      <c r="FA27" s="24"/>
      <c r="FB27" s="2"/>
      <c r="FC27" s="2"/>
      <c r="FD27" s="2"/>
      <c r="FE27" s="24"/>
      <c r="FF27" s="2"/>
      <c r="FG27" s="2"/>
      <c r="FH27" s="2"/>
      <c r="FI27" s="24"/>
      <c r="FJ27" s="2"/>
      <c r="FK27" s="2"/>
      <c r="FL27" s="2"/>
      <c r="FM27" s="24"/>
      <c r="FN27" s="2"/>
      <c r="FO27" s="2"/>
      <c r="FP27" s="2"/>
      <c r="FQ27" s="24"/>
      <c r="FR27" s="2"/>
      <c r="FS27" s="2"/>
      <c r="FT27" s="2"/>
      <c r="FU27" s="24"/>
      <c r="FV27" s="2"/>
      <c r="FW27" s="2"/>
      <c r="FX27" s="2"/>
      <c r="FY27" s="24"/>
      <c r="FZ27" s="2"/>
      <c r="GA27" s="2"/>
      <c r="GB27" s="2"/>
      <c r="GC27" s="24"/>
      <c r="GD27" s="2"/>
      <c r="GE27" s="2"/>
      <c r="GF27" s="2"/>
      <c r="GG27" s="24"/>
      <c r="GH27" s="2"/>
      <c r="GI27" s="2"/>
      <c r="GJ27" s="2"/>
      <c r="GK27" s="24"/>
      <c r="GL27" s="2"/>
      <c r="GM27" s="2"/>
      <c r="GN27" s="2"/>
      <c r="GO27" s="24"/>
      <c r="GP27" s="2"/>
      <c r="GQ27" s="2"/>
      <c r="GR27" s="2"/>
      <c r="GS27" s="24"/>
      <c r="GT27" s="2"/>
      <c r="GU27" s="2"/>
      <c r="GV27" s="2"/>
      <c r="GW27" s="24"/>
      <c r="GX27" s="2"/>
      <c r="GY27" s="2"/>
      <c r="GZ27" s="2"/>
      <c r="HA27" s="24"/>
      <c r="HB27" s="2"/>
      <c r="HC27" s="2"/>
      <c r="HD27" s="2"/>
      <c r="HE27" s="24"/>
      <c r="HF27" s="2"/>
      <c r="HG27" s="2"/>
      <c r="HH27" s="2"/>
      <c r="HI27" s="24"/>
      <c r="HJ27" s="2"/>
      <c r="HK27" s="2"/>
      <c r="HL27" s="2"/>
      <c r="HM27" s="24"/>
      <c r="HN27" s="2"/>
      <c r="HO27" s="2"/>
      <c r="HP27" s="2"/>
      <c r="HQ27" s="24"/>
      <c r="HR27" s="2"/>
      <c r="HS27" s="2"/>
      <c r="HT27" s="2"/>
    </row>
    <row r="28" spans="1:228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R28" s="2"/>
      <c r="S28" s="2"/>
      <c r="T28" s="2"/>
      <c r="V28" s="2"/>
      <c r="W28" s="2"/>
      <c r="X28" s="2"/>
      <c r="Y28" t="s">
        <v>48</v>
      </c>
      <c r="Z28" s="2">
        <v>-6.2</v>
      </c>
      <c r="AA28" s="2">
        <v>-2.3199999999999998</v>
      </c>
      <c r="AB28" s="2">
        <v>1.93</v>
      </c>
      <c r="AC28" t="s">
        <v>55</v>
      </c>
      <c r="AD28" s="2">
        <v>-7.6</v>
      </c>
      <c r="AE28" s="2">
        <v>-7.04</v>
      </c>
      <c r="AF28" s="2">
        <v>0.89</v>
      </c>
      <c r="AG28" t="s">
        <v>60</v>
      </c>
      <c r="AH28" s="2">
        <v>-5.55</v>
      </c>
      <c r="AI28" s="2">
        <v>-0.63</v>
      </c>
      <c r="AJ28" s="2">
        <v>7.43</v>
      </c>
      <c r="AL28" s="2"/>
      <c r="AM28" s="2"/>
      <c r="AN28" s="2"/>
      <c r="AP28" s="2"/>
      <c r="AQ28" s="2"/>
      <c r="AR28" s="2"/>
      <c r="AT28" s="2"/>
      <c r="AU28" s="2"/>
      <c r="AV28" s="2"/>
      <c r="AX28" s="2"/>
      <c r="AY28" s="2"/>
      <c r="AZ28" s="2"/>
      <c r="BB28" s="2"/>
      <c r="BC28" s="2"/>
      <c r="BD28" s="2"/>
      <c r="BF28" s="2"/>
      <c r="BG28" s="2"/>
      <c r="BH28" s="2"/>
      <c r="BJ28" s="2"/>
      <c r="BK28" s="2"/>
      <c r="BL28" s="2"/>
      <c r="BN28" s="2"/>
      <c r="BO28" s="2"/>
      <c r="BP28" s="2"/>
      <c r="BR28" s="2"/>
      <c r="BS28" s="2"/>
      <c r="BT28" s="2"/>
      <c r="BV28" s="2"/>
      <c r="BW28" s="2"/>
      <c r="BX28" s="2"/>
      <c r="BZ28" s="2"/>
      <c r="CA28" s="2"/>
      <c r="CB28" s="2"/>
      <c r="CD28" s="2"/>
      <c r="CE28" s="2"/>
      <c r="CF28" s="2"/>
      <c r="CH28" s="2"/>
      <c r="CI28" s="2"/>
      <c r="CJ28" s="2"/>
      <c r="CL28" s="2"/>
      <c r="CM28" s="2"/>
      <c r="CN28" s="2"/>
      <c r="CP28" s="2"/>
      <c r="CQ28" s="2"/>
      <c r="CR28" s="2"/>
      <c r="CT28" s="2"/>
      <c r="CU28" s="2"/>
      <c r="CV28" s="2"/>
      <c r="CX28" s="2"/>
      <c r="CY28" s="2"/>
      <c r="CZ28" s="2"/>
      <c r="DA28" s="24"/>
      <c r="DB28" s="46"/>
      <c r="DC28" s="46"/>
      <c r="DD28" s="46"/>
      <c r="DE28" s="24"/>
      <c r="DF28" s="2"/>
      <c r="DG28" s="2"/>
      <c r="DH28" s="2"/>
      <c r="DI28" s="24"/>
      <c r="DJ28" s="2"/>
      <c r="DK28" s="2"/>
      <c r="DL28" s="2"/>
      <c r="DM28" s="24"/>
      <c r="DN28" s="2"/>
      <c r="DO28" s="2"/>
      <c r="DP28" s="2"/>
      <c r="DQ28" s="24"/>
      <c r="DR28" s="2"/>
      <c r="DS28" s="2"/>
      <c r="DT28" s="2"/>
      <c r="DU28" s="24"/>
      <c r="DV28" s="2"/>
      <c r="DW28" s="2"/>
      <c r="DX28" s="2"/>
      <c r="DY28" s="24"/>
      <c r="DZ28" s="2"/>
      <c r="EA28" s="2"/>
      <c r="EB28" s="2"/>
      <c r="EC28" s="24"/>
      <c r="ED28" s="2"/>
      <c r="EE28" s="2"/>
      <c r="EF28" s="2"/>
      <c r="EG28" s="24"/>
      <c r="EH28" s="2"/>
      <c r="EI28" s="2"/>
      <c r="EJ28" s="2"/>
      <c r="EK28" s="24"/>
      <c r="EL28" s="2"/>
      <c r="EM28" s="2"/>
      <c r="EN28" s="2"/>
      <c r="EO28" s="24"/>
      <c r="EP28" s="2"/>
      <c r="EQ28" s="2"/>
      <c r="ER28" s="2"/>
      <c r="ES28" s="24"/>
      <c r="ET28" s="2"/>
      <c r="EU28" s="2"/>
      <c r="EV28" s="2"/>
      <c r="EW28" s="24"/>
      <c r="EX28" s="2"/>
      <c r="EY28" s="2"/>
      <c r="EZ28" s="2"/>
      <c r="FA28" s="24"/>
      <c r="FB28" s="2"/>
      <c r="FC28" s="2"/>
      <c r="FD28" s="2"/>
      <c r="FE28" s="24"/>
      <c r="FF28" s="2"/>
      <c r="FG28" s="2"/>
      <c r="FH28" s="2"/>
      <c r="FI28" s="24"/>
      <c r="FJ28" s="2"/>
      <c r="FK28" s="2"/>
      <c r="FL28" s="2"/>
      <c r="FM28" s="24"/>
      <c r="FN28" s="2"/>
      <c r="FO28" s="2"/>
      <c r="FP28" s="2"/>
      <c r="FQ28" s="24"/>
      <c r="FR28" s="2"/>
      <c r="FS28" s="2"/>
      <c r="FT28" s="2"/>
      <c r="FU28" s="24"/>
      <c r="FV28" s="2"/>
      <c r="FW28" s="2"/>
      <c r="FX28" s="2"/>
      <c r="FY28" s="24"/>
      <c r="FZ28" s="2"/>
      <c r="GA28" s="2"/>
      <c r="GB28" s="2"/>
      <c r="GC28" s="24"/>
      <c r="GD28" s="2"/>
      <c r="GE28" s="2"/>
      <c r="GF28" s="2"/>
      <c r="GG28" s="24"/>
      <c r="GH28" s="2"/>
      <c r="GI28" s="2"/>
      <c r="GJ28" s="2"/>
      <c r="GK28" s="24"/>
      <c r="GL28" s="2"/>
      <c r="GM28" s="2"/>
      <c r="GN28" s="2"/>
      <c r="GO28" s="24"/>
      <c r="GP28" s="2"/>
      <c r="GQ28" s="2"/>
      <c r="GR28" s="2"/>
      <c r="GS28" s="24"/>
      <c r="GT28" s="2"/>
      <c r="GU28" s="2"/>
      <c r="GV28" s="2"/>
      <c r="GW28" s="24"/>
      <c r="GX28" s="2"/>
      <c r="GY28" s="2"/>
      <c r="GZ28" s="2"/>
      <c r="HA28" s="24"/>
      <c r="HB28" s="2"/>
      <c r="HC28" s="2"/>
      <c r="HD28" s="2"/>
      <c r="HE28" s="24"/>
      <c r="HF28" s="2"/>
      <c r="HG28" s="2"/>
      <c r="HH28" s="2"/>
      <c r="HI28" s="24"/>
      <c r="HJ28" s="2"/>
      <c r="HK28" s="2"/>
      <c r="HL28" s="2"/>
      <c r="HM28" s="24"/>
      <c r="HN28" s="2"/>
      <c r="HO28" s="2"/>
      <c r="HP28" s="2"/>
      <c r="HQ28" s="24"/>
      <c r="HR28" s="2"/>
      <c r="HS28" s="2"/>
      <c r="HT28" s="2"/>
    </row>
    <row r="29" spans="1:228">
      <c r="B29" s="2"/>
      <c r="C29" s="2"/>
      <c r="D29" s="2"/>
      <c r="F29" s="2"/>
      <c r="G29" s="2"/>
      <c r="H29" s="2"/>
      <c r="J29" s="2"/>
      <c r="K29" s="2"/>
      <c r="L29" s="2"/>
      <c r="N29" s="2"/>
      <c r="O29" s="2"/>
      <c r="P29" s="2"/>
      <c r="R29" s="2"/>
      <c r="S29" s="2"/>
      <c r="T29" s="2"/>
      <c r="V29" s="2"/>
      <c r="W29" s="2"/>
      <c r="X29" s="2"/>
      <c r="Y29" t="s">
        <v>32</v>
      </c>
      <c r="Z29" s="2">
        <v>-18.190000000000001</v>
      </c>
      <c r="AA29" s="2">
        <v>-17.95</v>
      </c>
      <c r="AB29" s="2">
        <v>0.48</v>
      </c>
      <c r="AC29" t="s">
        <v>17</v>
      </c>
      <c r="AD29" s="2">
        <v>-5.59</v>
      </c>
      <c r="AE29" s="2">
        <v>-2.42</v>
      </c>
      <c r="AF29" s="2">
        <v>5.38</v>
      </c>
      <c r="AG29" t="s">
        <v>16</v>
      </c>
      <c r="AH29" s="2">
        <v>-4.95</v>
      </c>
      <c r="AI29" s="2">
        <v>8.61</v>
      </c>
      <c r="AJ29" s="2">
        <v>10.01</v>
      </c>
      <c r="AL29" s="2"/>
      <c r="AM29" s="2"/>
      <c r="AN29" s="2"/>
      <c r="AP29" s="2"/>
      <c r="AQ29" s="2"/>
      <c r="AR29" s="2"/>
      <c r="AT29" s="2"/>
      <c r="AU29" s="2"/>
      <c r="AV29" s="2"/>
      <c r="AX29" s="2"/>
      <c r="AY29" s="2"/>
      <c r="AZ29" s="2"/>
      <c r="BB29" s="2"/>
      <c r="BC29" s="2"/>
      <c r="BD29" s="2"/>
      <c r="BF29" s="2"/>
      <c r="BG29" s="2"/>
      <c r="BH29" s="2"/>
      <c r="BJ29" s="2"/>
      <c r="BK29" s="2"/>
      <c r="BL29" s="2"/>
      <c r="BN29" s="2"/>
      <c r="BO29" s="2"/>
      <c r="BP29" s="2"/>
      <c r="BR29" s="2"/>
      <c r="BS29" s="2"/>
      <c r="BT29" s="2"/>
      <c r="BV29" s="2"/>
      <c r="BW29" s="2"/>
      <c r="BX29" s="2"/>
      <c r="BZ29" s="2"/>
      <c r="CA29" s="2"/>
      <c r="CB29" s="2"/>
      <c r="CD29" s="2"/>
      <c r="CE29" s="2"/>
      <c r="CF29" s="2"/>
      <c r="CH29" s="2"/>
      <c r="CI29" s="2"/>
      <c r="CJ29" s="2"/>
      <c r="CL29" s="2"/>
      <c r="CM29" s="2"/>
      <c r="CN29" s="2"/>
      <c r="CP29" s="2"/>
      <c r="CQ29" s="2"/>
      <c r="CR29" s="2"/>
      <c r="CT29" s="2"/>
      <c r="CU29" s="2"/>
      <c r="CV29" s="2"/>
      <c r="CX29" s="2"/>
      <c r="CY29" s="2"/>
      <c r="CZ29" s="2"/>
      <c r="DA29" s="24"/>
      <c r="DB29" s="46"/>
      <c r="DC29" s="46"/>
      <c r="DD29" s="46"/>
      <c r="DE29" s="24"/>
      <c r="DF29" s="2"/>
      <c r="DG29" s="2"/>
      <c r="DH29" s="2"/>
      <c r="DI29" s="24"/>
      <c r="DJ29" s="2"/>
      <c r="DK29" s="2"/>
      <c r="DL29" s="2"/>
      <c r="DM29" s="24"/>
      <c r="DN29" s="2"/>
      <c r="DO29" s="2"/>
      <c r="DP29" s="2"/>
      <c r="DQ29" s="24"/>
      <c r="DR29" s="2"/>
      <c r="DS29" s="2"/>
      <c r="DT29" s="2"/>
      <c r="DU29" s="24"/>
      <c r="DV29" s="2"/>
      <c r="DW29" s="2"/>
      <c r="DX29" s="2"/>
      <c r="DY29" s="24"/>
      <c r="DZ29" s="2"/>
      <c r="EA29" s="2"/>
      <c r="EB29" s="2"/>
      <c r="EC29" s="24"/>
      <c r="ED29" s="2"/>
      <c r="EE29" s="2"/>
      <c r="EF29" s="2"/>
      <c r="EG29" s="24"/>
      <c r="EH29" s="2"/>
      <c r="EI29" s="2"/>
      <c r="EJ29" s="2"/>
      <c r="EK29" s="24"/>
      <c r="EL29" s="2"/>
      <c r="EM29" s="2"/>
      <c r="EN29" s="2"/>
      <c r="EO29" s="24"/>
      <c r="EP29" s="2"/>
      <c r="EQ29" s="2"/>
      <c r="ER29" s="2"/>
      <c r="ES29" s="24"/>
      <c r="ET29" s="2"/>
      <c r="EU29" s="2"/>
      <c r="EV29" s="2"/>
      <c r="EW29" s="24"/>
      <c r="EX29" s="2"/>
      <c r="EY29" s="2"/>
      <c r="EZ29" s="2"/>
      <c r="FA29" s="24"/>
      <c r="FB29" s="2"/>
      <c r="FC29" s="2"/>
      <c r="FD29" s="2"/>
      <c r="FE29" s="24"/>
      <c r="FF29" s="2"/>
      <c r="FG29" s="2"/>
      <c r="FH29" s="2"/>
      <c r="FI29" s="24"/>
      <c r="FJ29" s="2"/>
      <c r="FK29" s="2"/>
      <c r="FL29" s="2"/>
      <c r="FM29" s="24"/>
      <c r="FN29" s="2"/>
      <c r="FO29" s="2"/>
      <c r="FP29" s="2"/>
      <c r="FQ29" s="24"/>
      <c r="FR29" s="2"/>
      <c r="FS29" s="2"/>
      <c r="FT29" s="2"/>
      <c r="FU29" s="24"/>
      <c r="FV29" s="2"/>
      <c r="FW29" s="2"/>
      <c r="FX29" s="2"/>
      <c r="FY29" s="24"/>
      <c r="FZ29" s="2"/>
      <c r="GA29" s="2"/>
      <c r="GB29" s="2"/>
      <c r="GC29" s="24"/>
      <c r="GD29" s="2"/>
      <c r="GE29" s="2"/>
      <c r="GF29" s="2"/>
      <c r="GG29" s="24"/>
      <c r="GH29" s="2"/>
      <c r="GI29" s="2"/>
      <c r="GJ29" s="2"/>
      <c r="GK29" s="24"/>
      <c r="GL29" s="2"/>
      <c r="GM29" s="2"/>
      <c r="GN29" s="2"/>
      <c r="GO29" s="24"/>
      <c r="GP29" s="2"/>
      <c r="GQ29" s="2"/>
      <c r="GR29" s="2"/>
      <c r="GS29" s="24"/>
      <c r="GT29" s="2"/>
      <c r="GU29" s="2"/>
      <c r="GV29" s="2"/>
      <c r="GW29" s="24"/>
      <c r="GX29" s="2"/>
      <c r="GY29" s="2"/>
      <c r="GZ29" s="2"/>
      <c r="HA29" s="24"/>
      <c r="HB29" s="2"/>
      <c r="HC29" s="2"/>
      <c r="HD29" s="2"/>
      <c r="HE29" s="24"/>
      <c r="HF29" s="2"/>
      <c r="HG29" s="2"/>
      <c r="HH29" s="2"/>
      <c r="HI29" s="24"/>
      <c r="HJ29" s="2"/>
      <c r="HK29" s="2"/>
      <c r="HL29" s="2"/>
      <c r="HM29" s="24"/>
      <c r="HN29" s="2"/>
      <c r="HO29" s="2"/>
      <c r="HP29" s="2"/>
      <c r="HQ29" s="24"/>
      <c r="HR29" s="2"/>
      <c r="HS29" s="2"/>
      <c r="HT29" s="2"/>
    </row>
    <row r="30" spans="1:228">
      <c r="B30" s="2"/>
      <c r="C30" s="2"/>
      <c r="D30" s="2"/>
      <c r="F30" s="2"/>
      <c r="G30" s="2"/>
      <c r="H30" s="2"/>
      <c r="J30" s="2"/>
      <c r="K30" s="2"/>
      <c r="L30" s="2"/>
      <c r="N30" s="2"/>
      <c r="O30" s="2"/>
      <c r="P30" s="2"/>
      <c r="R30" s="2"/>
      <c r="S30" s="2"/>
      <c r="T30" s="2"/>
      <c r="V30" s="2"/>
      <c r="W30" s="2"/>
      <c r="X30" s="2"/>
      <c r="Y30" t="s">
        <v>17</v>
      </c>
      <c r="Z30" s="2">
        <v>-4.6500000000000004</v>
      </c>
      <c r="AA30" s="2">
        <v>-2.2200000000000002</v>
      </c>
      <c r="AB30" s="2">
        <v>2.06</v>
      </c>
      <c r="AD30" s="2"/>
      <c r="AE30" s="2"/>
      <c r="AF30" s="2"/>
      <c r="AG30" t="s">
        <v>17</v>
      </c>
      <c r="AH30" s="2">
        <v>-2.65</v>
      </c>
      <c r="AI30" s="2">
        <v>-0.49</v>
      </c>
      <c r="AJ30" s="2">
        <v>7.37</v>
      </c>
      <c r="AL30" s="2"/>
      <c r="AM30" s="2"/>
      <c r="AN30" s="2"/>
      <c r="AP30" s="2"/>
      <c r="AQ30" s="2"/>
      <c r="AR30" s="2"/>
      <c r="AT30" s="2"/>
      <c r="AU30" s="2"/>
      <c r="AV30" s="2"/>
      <c r="AX30" s="2"/>
      <c r="AY30" s="2"/>
      <c r="AZ30" s="2"/>
      <c r="BB30" s="2"/>
      <c r="BC30" s="2"/>
      <c r="BD30" s="2"/>
      <c r="BF30" s="2"/>
      <c r="BG30" s="2"/>
      <c r="BH30" s="2"/>
      <c r="BJ30" s="2"/>
      <c r="BK30" s="2"/>
      <c r="BL30" s="2"/>
      <c r="BN30" s="2"/>
      <c r="BO30" s="2"/>
      <c r="BP30" s="2"/>
      <c r="BR30" s="2"/>
      <c r="BS30" s="2"/>
      <c r="BT30" s="2"/>
      <c r="BV30" s="2"/>
      <c r="BW30" s="2"/>
      <c r="BX30" s="2"/>
      <c r="BZ30" s="2"/>
      <c r="CA30" s="2"/>
      <c r="CB30" s="2"/>
      <c r="CD30" s="2"/>
      <c r="CE30" s="2"/>
      <c r="CF30" s="2"/>
      <c r="CH30" s="2"/>
      <c r="CI30" s="2"/>
      <c r="CJ30" s="2"/>
      <c r="CL30" s="2"/>
      <c r="CM30" s="2"/>
      <c r="CN30" s="2"/>
      <c r="CP30" s="2"/>
      <c r="CQ30" s="2"/>
      <c r="CR30" s="2"/>
      <c r="CT30" s="2"/>
      <c r="CU30" s="2"/>
      <c r="CV30" s="2"/>
      <c r="CX30" s="2"/>
      <c r="CY30" s="2"/>
      <c r="CZ30" s="2"/>
      <c r="DB30" s="2"/>
      <c r="DC30" s="2"/>
      <c r="DD30" s="2"/>
      <c r="DF30" s="2"/>
      <c r="DG30" s="2"/>
      <c r="DH30" s="2"/>
      <c r="DJ30" s="2"/>
      <c r="DK30" s="2"/>
      <c r="DL30" s="2"/>
      <c r="DN30" s="2"/>
      <c r="DO30" s="2"/>
      <c r="DP30" s="2"/>
      <c r="DR30" s="2"/>
      <c r="DS30" s="2"/>
      <c r="DT30" s="2"/>
      <c r="DV30" s="2"/>
      <c r="DW30" s="2"/>
      <c r="DX30" s="2"/>
      <c r="DZ30" s="2"/>
      <c r="EA30" s="2"/>
      <c r="EB30" s="2"/>
      <c r="ED30" s="2"/>
      <c r="EE30" s="2"/>
      <c r="EF30" s="2"/>
      <c r="EH30" s="2"/>
      <c r="EI30" s="2"/>
      <c r="EJ30" s="2"/>
      <c r="EL30" s="2"/>
      <c r="EM30" s="2"/>
      <c r="EN30" s="2"/>
      <c r="EP30" s="2"/>
      <c r="EQ30" s="2"/>
      <c r="ER30" s="2"/>
      <c r="ET30" s="2"/>
      <c r="EU30" s="2"/>
      <c r="EV30" s="2"/>
      <c r="EX30" s="2"/>
      <c r="EY30" s="2"/>
      <c r="EZ30" s="2"/>
      <c r="FB30" s="2"/>
      <c r="FC30" s="2"/>
      <c r="FD30" s="2"/>
      <c r="FF30" s="2"/>
      <c r="FG30" s="2"/>
      <c r="FH30" s="2"/>
      <c r="FJ30" s="2"/>
      <c r="FK30" s="2"/>
      <c r="FL30" s="2"/>
      <c r="FN30" s="2"/>
      <c r="FO30" s="2"/>
      <c r="FP30" s="2"/>
      <c r="FR30" s="2"/>
      <c r="FS30" s="2"/>
      <c r="FT30" s="2"/>
      <c r="FV30" s="2"/>
      <c r="FW30" s="2"/>
      <c r="FX30" s="2"/>
      <c r="FZ30" s="2"/>
      <c r="GA30" s="2"/>
      <c r="GB30" s="2"/>
      <c r="GD30" s="2"/>
      <c r="GE30" s="2"/>
      <c r="GF30" s="2"/>
      <c r="GH30" s="2"/>
      <c r="GI30" s="2"/>
      <c r="GJ30" s="2"/>
      <c r="GL30" s="2"/>
      <c r="GM30" s="2"/>
      <c r="GN30" s="2"/>
      <c r="GP30" s="2"/>
      <c r="GQ30" s="2"/>
      <c r="GR30" s="2"/>
      <c r="GT30" s="2"/>
      <c r="GU30" s="2"/>
      <c r="GV30" s="2"/>
      <c r="GX30" s="2"/>
      <c r="GY30" s="2"/>
      <c r="GZ30" s="2"/>
      <c r="HB30" s="2"/>
      <c r="HC30" s="2"/>
      <c r="HD30" s="2"/>
      <c r="HF30" s="2"/>
      <c r="HG30" s="2"/>
      <c r="HH30" s="2"/>
      <c r="HJ30" s="2"/>
      <c r="HK30" s="2"/>
      <c r="HL30" s="2"/>
      <c r="HN30" s="2"/>
      <c r="HO30" s="2"/>
      <c r="HP30" s="2"/>
      <c r="HR30" s="2"/>
      <c r="HS30" s="2"/>
      <c r="HT30" s="2"/>
    </row>
    <row r="31" spans="1:228">
      <c r="B31" s="2"/>
      <c r="C31" s="2"/>
      <c r="D31" s="2"/>
      <c r="F31" s="2"/>
      <c r="G31" s="2"/>
      <c r="H31" s="2"/>
      <c r="J31" s="2"/>
      <c r="K31" s="2"/>
      <c r="L31" s="2"/>
      <c r="N31" s="2"/>
      <c r="O31" s="2"/>
      <c r="P31" s="2"/>
      <c r="R31" s="2"/>
      <c r="S31" s="2"/>
      <c r="T31" s="2"/>
      <c r="V31" s="2"/>
      <c r="W31" s="2"/>
      <c r="X31" s="2"/>
      <c r="Y31" s="8" t="s">
        <v>1</v>
      </c>
      <c r="Z31" s="2"/>
      <c r="AA31" s="2"/>
      <c r="AB31" s="2"/>
      <c r="AD31" s="2"/>
      <c r="AE31" s="2"/>
      <c r="AF31" s="2"/>
      <c r="AH31" s="2"/>
      <c r="AI31" s="2"/>
      <c r="AJ31" s="2"/>
      <c r="AL31" s="2"/>
      <c r="AM31" s="2"/>
      <c r="AN31" s="2"/>
      <c r="AP31" s="2"/>
      <c r="AQ31" s="2"/>
      <c r="AR31" s="2"/>
      <c r="AT31" s="2"/>
      <c r="AU31" s="2"/>
      <c r="AV31" s="2"/>
      <c r="AX31" s="2"/>
      <c r="AY31" s="2"/>
      <c r="AZ31" s="2"/>
      <c r="BB31" s="2"/>
      <c r="BC31" s="2"/>
      <c r="BD31" s="2"/>
      <c r="BF31" s="2"/>
      <c r="BG31" s="2"/>
      <c r="BH31" s="2"/>
      <c r="BJ31" s="2"/>
      <c r="BK31" s="2"/>
      <c r="BL31" s="2"/>
      <c r="BN31" s="2"/>
      <c r="BO31" s="2"/>
      <c r="BP31" s="2"/>
      <c r="BR31" s="2"/>
      <c r="BS31" s="2"/>
      <c r="BT31" s="2"/>
      <c r="BV31" s="2"/>
      <c r="BW31" s="2"/>
      <c r="BX31" s="2"/>
      <c r="BZ31" s="2"/>
      <c r="CA31" s="2"/>
      <c r="CB31" s="2"/>
      <c r="CD31" s="2"/>
      <c r="CE31" s="2"/>
      <c r="CF31" s="2"/>
      <c r="CH31" s="2"/>
      <c r="CI31" s="2"/>
      <c r="CJ31" s="2"/>
      <c r="CL31" s="2"/>
      <c r="CM31" s="2"/>
      <c r="CN31" s="2"/>
      <c r="CP31" s="2"/>
      <c r="CQ31" s="2"/>
      <c r="CR31" s="2"/>
      <c r="CT31" s="2"/>
      <c r="CU31" s="2"/>
      <c r="CV31" s="2"/>
      <c r="CX31" s="2"/>
      <c r="CY31" s="2"/>
      <c r="CZ31" s="2"/>
      <c r="DB31" s="2"/>
      <c r="DC31" s="2"/>
      <c r="DD31" s="2"/>
      <c r="DF31" s="2"/>
      <c r="DG31" s="2"/>
      <c r="DH31" s="2"/>
      <c r="DJ31" s="2"/>
      <c r="DK31" s="2"/>
      <c r="DL31" s="2"/>
      <c r="DN31" s="2"/>
      <c r="DO31" s="2"/>
      <c r="DP31" s="2"/>
      <c r="DR31" s="2"/>
      <c r="DS31" s="2"/>
      <c r="DT31" s="2"/>
      <c r="DV31" s="2"/>
      <c r="DW31" s="2"/>
      <c r="DX31" s="2"/>
      <c r="DZ31" s="2"/>
      <c r="EA31" s="2"/>
      <c r="EB31" s="2"/>
      <c r="ED31" s="2"/>
      <c r="EE31" s="2"/>
      <c r="EF31" s="2"/>
      <c r="EH31" s="2"/>
      <c r="EI31" s="2"/>
      <c r="EJ31" s="2"/>
      <c r="EL31" s="2"/>
      <c r="EM31" s="2"/>
      <c r="EN31" s="2"/>
      <c r="EP31" s="2"/>
      <c r="EQ31" s="2"/>
      <c r="ER31" s="2"/>
      <c r="ET31" s="2"/>
      <c r="EU31" s="2"/>
      <c r="EV31" s="2"/>
      <c r="EX31" s="2"/>
      <c r="EY31" s="2"/>
      <c r="EZ31" s="2"/>
      <c r="FB31" s="2"/>
      <c r="FC31" s="2"/>
      <c r="FD31" s="2"/>
      <c r="FF31" s="2"/>
      <c r="FG31" s="2"/>
      <c r="FH31" s="2"/>
      <c r="FJ31" s="2"/>
      <c r="FK31" s="2"/>
      <c r="FL31" s="2"/>
      <c r="FN31" s="2"/>
      <c r="FO31" s="2"/>
      <c r="FP31" s="2"/>
      <c r="FR31" s="2"/>
      <c r="FS31" s="2"/>
      <c r="FT31" s="2"/>
      <c r="FV31" s="2"/>
      <c r="FW31" s="2"/>
      <c r="FX31" s="2"/>
      <c r="FZ31" s="2"/>
      <c r="GA31" s="2"/>
      <c r="GB31" s="2"/>
      <c r="GD31" s="2"/>
      <c r="GE31" s="2"/>
      <c r="GF31" s="2"/>
      <c r="GH31" s="2"/>
      <c r="GI31" s="2"/>
      <c r="GJ31" s="2"/>
      <c r="GL31" s="2"/>
      <c r="GM31" s="2"/>
      <c r="GN31" s="2"/>
      <c r="GP31" s="2"/>
      <c r="GQ31" s="2"/>
      <c r="GR31" s="2"/>
      <c r="GT31" s="2"/>
      <c r="GU31" s="2"/>
      <c r="GV31" s="2"/>
      <c r="GX31" s="2"/>
      <c r="GY31" s="2"/>
      <c r="GZ31" s="2"/>
      <c r="HB31" s="2"/>
      <c r="HC31" s="2"/>
      <c r="HD31" s="2"/>
      <c r="HF31" s="2"/>
      <c r="HG31" s="2"/>
      <c r="HH31" s="2"/>
      <c r="HJ31" s="2"/>
      <c r="HK31" s="2"/>
      <c r="HL31" s="2"/>
      <c r="HN31" s="2"/>
      <c r="HO31" s="2"/>
      <c r="HP31" s="2"/>
      <c r="HR31" s="2"/>
      <c r="HS31" s="2"/>
      <c r="HT31" s="2"/>
    </row>
    <row r="32" spans="1:228">
      <c r="B32" s="2"/>
      <c r="C32" s="2"/>
      <c r="D32" s="2"/>
      <c r="F32" s="2"/>
      <c r="G32" s="2"/>
      <c r="H32" s="2"/>
      <c r="J32" s="2"/>
      <c r="K32" s="2"/>
      <c r="L32" s="2"/>
      <c r="N32" s="2"/>
      <c r="O32" s="2"/>
      <c r="P32" s="2"/>
      <c r="R32" s="2"/>
      <c r="S32" s="2"/>
      <c r="T32" s="2"/>
      <c r="V32" s="2"/>
      <c r="W32" s="2"/>
      <c r="X32" s="2"/>
      <c r="Z32" s="2"/>
      <c r="AA32" s="2"/>
      <c r="AB32" s="2"/>
      <c r="AD32" s="2"/>
      <c r="AE32" s="2"/>
      <c r="AF32" s="2"/>
      <c r="AH32" s="2"/>
      <c r="AI32" s="2"/>
      <c r="AJ32" s="2"/>
      <c r="AL32" s="2"/>
      <c r="AM32" s="2"/>
      <c r="AN32" s="2"/>
      <c r="AP32" s="2"/>
      <c r="AQ32" s="2"/>
      <c r="AR32" s="2"/>
      <c r="AT32" s="2"/>
      <c r="AU32" s="2"/>
      <c r="AV32" s="2"/>
      <c r="AX32" s="2"/>
      <c r="AY32" s="2"/>
      <c r="AZ32" s="2"/>
      <c r="BB32" s="2"/>
      <c r="BC32" s="2"/>
      <c r="BD32" s="2"/>
      <c r="BF32" s="2"/>
      <c r="BG32" s="2"/>
      <c r="BH32" s="2"/>
      <c r="BJ32" s="2"/>
      <c r="BK32" s="2"/>
      <c r="BL32" s="2"/>
      <c r="BN32" s="2"/>
      <c r="BO32" s="2"/>
      <c r="BP32" s="2"/>
      <c r="BR32" s="2"/>
      <c r="BS32" s="2"/>
      <c r="BT32" s="2"/>
      <c r="BV32" s="2"/>
      <c r="BW32" s="2"/>
      <c r="BX32" s="2"/>
      <c r="BZ32" s="2"/>
      <c r="CA32" s="2"/>
      <c r="CB32" s="2"/>
      <c r="CD32" s="2"/>
      <c r="CE32" s="2"/>
      <c r="CF32" s="2"/>
      <c r="CH32" s="2"/>
      <c r="CI32" s="2"/>
      <c r="CJ32" s="2"/>
      <c r="CL32" s="2"/>
      <c r="CM32" s="2"/>
      <c r="CN32" s="2"/>
      <c r="CP32" s="2"/>
      <c r="CQ32" s="2"/>
      <c r="CR32" s="2"/>
      <c r="CT32" s="2"/>
      <c r="CU32" s="2"/>
      <c r="CV32" s="2"/>
      <c r="CX32" s="2"/>
      <c r="CY32" s="2"/>
      <c r="CZ32" s="2"/>
      <c r="DB32" s="2"/>
      <c r="DC32" s="2"/>
      <c r="DD32" s="2"/>
      <c r="DF32" s="2"/>
      <c r="DG32" s="2"/>
      <c r="DH32" s="2"/>
      <c r="DJ32" s="2"/>
      <c r="DK32" s="2"/>
      <c r="DL32" s="2"/>
      <c r="DN32" s="2"/>
      <c r="DO32" s="2"/>
      <c r="DP32" s="2"/>
      <c r="DR32" s="2"/>
      <c r="DS32" s="2"/>
      <c r="DT32" s="2"/>
      <c r="DV32" s="2"/>
      <c r="DW32" s="2"/>
      <c r="DX32" s="2"/>
      <c r="DZ32" s="2"/>
      <c r="EA32" s="2"/>
      <c r="EB32" s="2"/>
      <c r="ED32" s="2"/>
      <c r="EE32" s="2"/>
      <c r="EF32" s="2"/>
      <c r="EH32" s="2"/>
      <c r="EI32" s="2"/>
      <c r="EJ32" s="2"/>
      <c r="EL32" s="2"/>
      <c r="EM32" s="2"/>
      <c r="EN32" s="2"/>
      <c r="EP32" s="2"/>
      <c r="EQ32" s="2"/>
      <c r="ER32" s="2"/>
      <c r="ET32" s="2"/>
      <c r="EU32" s="2"/>
      <c r="EV32" s="2"/>
      <c r="EX32" s="2"/>
      <c r="EY32" s="2"/>
      <c r="EZ32" s="2"/>
      <c r="FB32" s="2"/>
      <c r="FC32" s="2"/>
      <c r="FD32" s="2"/>
      <c r="FF32" s="2"/>
      <c r="FG32" s="2"/>
      <c r="FH32" s="2"/>
      <c r="FJ32" s="2"/>
      <c r="FK32" s="2"/>
      <c r="FL32" s="2"/>
      <c r="FN32" s="2"/>
      <c r="FO32" s="2"/>
      <c r="FP32" s="2"/>
      <c r="FR32" s="2"/>
      <c r="FS32" s="2"/>
      <c r="FT32" s="2"/>
      <c r="FV32" s="2"/>
      <c r="FW32" s="2"/>
      <c r="FX32" s="2"/>
      <c r="FZ32" s="2"/>
      <c r="GA32" s="2"/>
      <c r="GB32" s="2"/>
      <c r="GD32" s="2"/>
      <c r="GE32" s="2"/>
      <c r="GF32" s="2"/>
      <c r="GH32" s="2"/>
      <c r="GI32" s="2"/>
      <c r="GJ32" s="2"/>
      <c r="GL32" s="2"/>
      <c r="GM32" s="2"/>
      <c r="GN32" s="2"/>
      <c r="GP32" s="2"/>
      <c r="GQ32" s="2"/>
      <c r="GR32" s="2"/>
      <c r="GT32" s="2"/>
      <c r="GU32" s="2"/>
      <c r="GV32" s="2"/>
      <c r="GX32" s="2"/>
      <c r="GY32" s="2"/>
      <c r="GZ32" s="2"/>
      <c r="HB32" s="2"/>
      <c r="HC32" s="2"/>
      <c r="HD32" s="2"/>
      <c r="HF32" s="2"/>
      <c r="HG32" s="2"/>
      <c r="HH32" s="2"/>
      <c r="HJ32" s="2"/>
      <c r="HK32" s="2"/>
      <c r="HL32" s="2"/>
      <c r="HN32" s="2"/>
      <c r="HO32" s="2"/>
      <c r="HP32" s="2"/>
      <c r="HR32" s="2"/>
      <c r="HS32" s="2"/>
      <c r="HT32" s="2"/>
    </row>
    <row r="33" spans="1:228">
      <c r="B33" s="2"/>
      <c r="C33" s="2"/>
      <c r="D33" s="2"/>
      <c r="F33" s="2"/>
      <c r="G33" s="2"/>
      <c r="H33" s="2"/>
      <c r="J33" s="2"/>
      <c r="K33" s="2"/>
      <c r="L33" s="2"/>
      <c r="N33" s="2"/>
      <c r="O33" s="2"/>
      <c r="P33" s="2"/>
      <c r="R33" s="2"/>
      <c r="S33" s="2"/>
      <c r="T33" s="2"/>
      <c r="V33" s="2"/>
      <c r="W33" s="2"/>
      <c r="X33" s="2"/>
      <c r="Z33" s="2"/>
      <c r="AA33" s="2"/>
      <c r="AB33" s="2"/>
      <c r="AD33" s="2"/>
      <c r="AE33" s="2"/>
      <c r="AF33" s="2"/>
      <c r="AH33" s="2"/>
      <c r="AI33" s="2"/>
      <c r="AJ33" s="2"/>
      <c r="AL33" s="2"/>
      <c r="AM33" s="2"/>
      <c r="AN33" s="2"/>
      <c r="AP33" s="2"/>
      <c r="AQ33" s="2"/>
      <c r="AR33" s="2"/>
      <c r="AT33" s="2"/>
      <c r="AU33" s="2"/>
      <c r="AV33" s="2"/>
      <c r="AX33" s="2"/>
      <c r="AY33" s="2"/>
      <c r="AZ33" s="2"/>
      <c r="BB33" s="2"/>
      <c r="BC33" s="2"/>
      <c r="BD33" s="2"/>
      <c r="BF33" s="2"/>
      <c r="BG33" s="2"/>
      <c r="BH33" s="2"/>
      <c r="BJ33" s="2"/>
      <c r="BK33" s="2"/>
      <c r="BL33" s="2"/>
      <c r="BN33" s="2"/>
      <c r="BO33" s="2"/>
      <c r="BP33" s="2"/>
      <c r="BR33" s="2"/>
      <c r="BS33" s="2"/>
      <c r="BT33" s="2"/>
      <c r="BV33" s="2"/>
      <c r="BW33" s="2"/>
      <c r="BX33" s="2"/>
      <c r="BZ33" s="2"/>
      <c r="CA33" s="2"/>
      <c r="CB33" s="2"/>
      <c r="CD33" s="2"/>
      <c r="CE33" s="2"/>
      <c r="CF33" s="2"/>
      <c r="CH33" s="2"/>
      <c r="CI33" s="2"/>
      <c r="CJ33" s="2"/>
      <c r="CL33" s="2"/>
      <c r="CM33" s="2"/>
      <c r="CN33" s="2"/>
      <c r="CP33" s="2"/>
      <c r="CQ33" s="2"/>
      <c r="CR33" s="2"/>
      <c r="CT33" s="2"/>
      <c r="CU33" s="2"/>
      <c r="CV33" s="2"/>
      <c r="CX33" s="2"/>
      <c r="CY33" s="2"/>
      <c r="CZ33" s="2"/>
      <c r="DB33" s="2"/>
      <c r="DC33" s="2"/>
      <c r="DD33" s="2"/>
      <c r="DF33" s="2"/>
      <c r="DG33" s="2"/>
      <c r="DH33" s="2"/>
      <c r="DJ33" s="2"/>
      <c r="DK33" s="2"/>
      <c r="DL33" s="2"/>
      <c r="DN33" s="2"/>
      <c r="DO33" s="2"/>
      <c r="DP33" s="2"/>
      <c r="DR33" s="2"/>
      <c r="DS33" s="2"/>
      <c r="DT33" s="2"/>
      <c r="DV33" s="2"/>
      <c r="DW33" s="2"/>
      <c r="DX33" s="2"/>
      <c r="DZ33" s="2"/>
      <c r="EA33" s="2"/>
      <c r="EB33" s="2"/>
      <c r="ED33" s="2"/>
      <c r="EE33" s="2"/>
      <c r="EF33" s="2"/>
      <c r="EH33" s="2"/>
      <c r="EI33" s="2"/>
      <c r="EJ33" s="2"/>
      <c r="EL33" s="2"/>
      <c r="EM33" s="2"/>
      <c r="EN33" s="2"/>
      <c r="EP33" s="2"/>
      <c r="EQ33" s="2"/>
      <c r="ER33" s="2"/>
      <c r="ET33" s="2"/>
      <c r="EU33" s="2"/>
      <c r="EV33" s="2"/>
      <c r="EX33" s="2"/>
      <c r="EY33" s="2"/>
      <c r="EZ33" s="2"/>
      <c r="FB33" s="2"/>
      <c r="FC33" s="2"/>
      <c r="FD33" s="2"/>
      <c r="FF33" s="2"/>
      <c r="FG33" s="2"/>
      <c r="FH33" s="2"/>
      <c r="FJ33" s="2"/>
      <c r="FK33" s="2"/>
      <c r="FL33" s="2"/>
      <c r="FN33" s="2"/>
      <c r="FO33" s="2"/>
      <c r="FP33" s="2"/>
      <c r="FR33" s="2"/>
      <c r="FS33" s="2"/>
      <c r="FT33" s="2"/>
      <c r="FV33" s="2"/>
      <c r="FW33" s="2"/>
      <c r="FX33" s="2"/>
      <c r="FZ33" s="2"/>
      <c r="GA33" s="2"/>
      <c r="GB33" s="2"/>
      <c r="GD33" s="2"/>
      <c r="GE33" s="2"/>
      <c r="GF33" s="2"/>
      <c r="GH33" s="2"/>
      <c r="GI33" s="2"/>
      <c r="GJ33" s="2"/>
      <c r="GL33" s="2"/>
      <c r="GM33" s="2"/>
      <c r="GN33" s="2"/>
      <c r="GP33" s="2"/>
      <c r="GQ33" s="2"/>
      <c r="GR33" s="2"/>
      <c r="GT33" s="2"/>
      <c r="GU33" s="2"/>
      <c r="GV33" s="2"/>
      <c r="GX33" s="2"/>
      <c r="GY33" s="2"/>
      <c r="GZ33" s="2"/>
      <c r="HB33" s="2"/>
      <c r="HC33" s="2"/>
      <c r="HD33" s="2"/>
      <c r="HF33" s="2"/>
      <c r="HG33" s="2"/>
      <c r="HH33" s="2"/>
      <c r="HJ33" s="2"/>
      <c r="HK33" s="2"/>
      <c r="HL33" s="2"/>
      <c r="HN33" s="2"/>
      <c r="HO33" s="2"/>
      <c r="HP33" s="2"/>
      <c r="HR33" s="2"/>
      <c r="HS33" s="2"/>
      <c r="HT33" s="2"/>
    </row>
    <row r="34" spans="1:228">
      <c r="B34" s="2"/>
      <c r="C34" s="2"/>
      <c r="D34" s="2"/>
      <c r="F34" s="2"/>
      <c r="G34" s="2"/>
      <c r="H34" s="2"/>
      <c r="J34" s="2"/>
      <c r="K34" s="2"/>
      <c r="L34" s="2"/>
      <c r="N34" s="2"/>
      <c r="O34" s="2"/>
      <c r="P34" s="2"/>
      <c r="R34" s="2"/>
      <c r="S34" s="2"/>
      <c r="T34" s="2"/>
      <c r="V34" s="2"/>
      <c r="W34" s="2"/>
      <c r="X34" s="2"/>
      <c r="Z34" s="2"/>
      <c r="AA34" s="2"/>
      <c r="AB34" s="2"/>
      <c r="AD34" s="2"/>
      <c r="AE34" s="2"/>
      <c r="AF34" s="2"/>
      <c r="AH34" s="2"/>
      <c r="AI34" s="2"/>
      <c r="AJ34" s="2"/>
      <c r="AL34" s="2"/>
      <c r="AM34" s="2"/>
      <c r="AN34" s="2"/>
      <c r="AP34" s="2"/>
      <c r="AQ34" s="2"/>
      <c r="AR34" s="2"/>
      <c r="AT34" s="2"/>
      <c r="AU34" s="2"/>
      <c r="AV34" s="2"/>
      <c r="AX34" s="2"/>
      <c r="AY34" s="2"/>
      <c r="AZ34" s="2"/>
      <c r="BB34" s="2"/>
      <c r="BC34" s="2"/>
      <c r="BD34" s="2"/>
      <c r="BF34" s="2"/>
      <c r="BG34" s="2"/>
      <c r="BH34" s="2"/>
      <c r="BJ34" s="2"/>
      <c r="BK34" s="2"/>
      <c r="BL34" s="2"/>
      <c r="BN34" s="2"/>
      <c r="BO34" s="2"/>
      <c r="BP34" s="2"/>
      <c r="BR34" s="2"/>
      <c r="BS34" s="2"/>
      <c r="BT34" s="2"/>
      <c r="BV34" s="2"/>
      <c r="BW34" s="2"/>
      <c r="BX34" s="2"/>
      <c r="BZ34" s="2"/>
      <c r="CA34" s="2"/>
      <c r="CB34" s="2"/>
      <c r="CD34" s="2"/>
      <c r="CE34" s="2"/>
      <c r="CF34" s="2"/>
      <c r="CH34" s="2"/>
      <c r="CI34" s="2"/>
      <c r="CJ34" s="2"/>
      <c r="CL34" s="2"/>
      <c r="CM34" s="2"/>
      <c r="CN34" s="2"/>
      <c r="CP34" s="2"/>
      <c r="CQ34" s="2"/>
      <c r="CR34" s="2"/>
      <c r="CT34" s="2"/>
      <c r="CU34" s="2"/>
      <c r="CV34" s="2"/>
      <c r="CX34" s="2"/>
      <c r="CY34" s="2"/>
      <c r="CZ34" s="2"/>
      <c r="DB34" s="2"/>
      <c r="DC34" s="2"/>
      <c r="DD34" s="2"/>
      <c r="DF34" s="2"/>
      <c r="DG34" s="2"/>
      <c r="DH34" s="2"/>
      <c r="DJ34" s="2"/>
      <c r="DK34" s="2"/>
      <c r="DL34" s="2"/>
      <c r="DN34" s="2"/>
      <c r="DO34" s="2"/>
      <c r="DP34" s="2"/>
      <c r="DR34" s="2"/>
      <c r="DS34" s="2"/>
      <c r="DT34" s="2"/>
      <c r="DV34" s="2"/>
      <c r="DW34" s="2"/>
      <c r="DX34" s="2"/>
      <c r="DZ34" s="2"/>
      <c r="EA34" s="2"/>
      <c r="EB34" s="2"/>
      <c r="ED34" s="2"/>
      <c r="EE34" s="2"/>
      <c r="EF34" s="2"/>
      <c r="EH34" s="2"/>
      <c r="EI34" s="2"/>
      <c r="EJ34" s="2"/>
      <c r="EL34" s="2"/>
      <c r="EM34" s="2"/>
      <c r="EN34" s="2"/>
      <c r="EP34" s="2"/>
      <c r="EQ34" s="2"/>
      <c r="ER34" s="2"/>
      <c r="ET34" s="2"/>
      <c r="EU34" s="2"/>
      <c r="EV34" s="2"/>
      <c r="EX34" s="2"/>
      <c r="EY34" s="2"/>
      <c r="EZ34" s="2"/>
      <c r="FB34" s="2"/>
      <c r="FC34" s="2"/>
      <c r="FD34" s="2"/>
      <c r="FF34" s="2"/>
      <c r="FG34" s="2"/>
      <c r="FH34" s="2"/>
      <c r="FJ34" s="2"/>
      <c r="FK34" s="2"/>
      <c r="FL34" s="2"/>
      <c r="FN34" s="2"/>
      <c r="FO34" s="2"/>
      <c r="FP34" s="2"/>
      <c r="FR34" s="2"/>
      <c r="FS34" s="2"/>
      <c r="FT34" s="2"/>
      <c r="FV34" s="2"/>
      <c r="FW34" s="2"/>
      <c r="FX34" s="2"/>
      <c r="FZ34" s="2"/>
      <c r="GA34" s="2"/>
      <c r="GB34" s="2"/>
      <c r="GD34" s="2"/>
      <c r="GE34" s="2"/>
      <c r="GF34" s="2"/>
      <c r="GH34" s="2"/>
      <c r="GI34" s="2"/>
      <c r="GJ34" s="2"/>
      <c r="GL34" s="2"/>
      <c r="GM34" s="2"/>
      <c r="GN34" s="2"/>
      <c r="GP34" s="2"/>
      <c r="GQ34" s="2"/>
      <c r="GR34" s="2"/>
      <c r="GT34" s="2"/>
      <c r="GU34" s="2"/>
      <c r="GV34" s="2"/>
      <c r="GX34" s="2"/>
      <c r="GY34" s="2"/>
      <c r="GZ34" s="2"/>
      <c r="HB34" s="2"/>
      <c r="HC34" s="2"/>
      <c r="HD34" s="2"/>
      <c r="HF34" s="2"/>
      <c r="HG34" s="2"/>
      <c r="HH34" s="2"/>
      <c r="HJ34" s="2"/>
      <c r="HK34" s="2"/>
      <c r="HL34" s="2"/>
      <c r="HN34" s="2"/>
      <c r="HO34" s="2"/>
      <c r="HP34" s="2"/>
      <c r="HR34" s="2"/>
      <c r="HS34" s="2"/>
      <c r="HT34" s="2"/>
    </row>
    <row r="35" spans="1:228">
      <c r="B35" s="2"/>
      <c r="C35" s="2"/>
      <c r="D35" s="2"/>
      <c r="F35" s="2"/>
      <c r="G35" s="2"/>
      <c r="H35" s="2"/>
      <c r="J35" s="2"/>
      <c r="K35" s="2"/>
      <c r="L35" s="2"/>
      <c r="N35" s="2"/>
      <c r="O35" s="2"/>
      <c r="P35" s="2"/>
      <c r="R35" s="2"/>
      <c r="S35" s="2"/>
      <c r="T35" s="2"/>
      <c r="V35" s="2"/>
      <c r="W35" s="2"/>
      <c r="X35" s="2"/>
      <c r="Z35" s="2"/>
      <c r="AA35" s="2"/>
      <c r="AB35" s="2"/>
      <c r="AD35" s="2"/>
      <c r="AE35" s="2"/>
      <c r="AF35" s="2"/>
      <c r="AH35" s="2"/>
      <c r="AI35" s="2"/>
      <c r="AJ35" s="2"/>
      <c r="AL35" s="2"/>
      <c r="AM35" s="2"/>
      <c r="AN35" s="2"/>
      <c r="AP35" s="2"/>
      <c r="AQ35" s="2"/>
      <c r="AR35" s="2"/>
      <c r="AT35" s="2"/>
      <c r="AU35" s="2"/>
      <c r="AV35" s="2"/>
      <c r="AX35" s="2"/>
      <c r="AY35" s="2"/>
      <c r="AZ35" s="2"/>
      <c r="BB35" s="2"/>
      <c r="BC35" s="2"/>
      <c r="BD35" s="2"/>
      <c r="BF35" s="2"/>
      <c r="BG35" s="2"/>
      <c r="BH35" s="2"/>
      <c r="BJ35" s="2"/>
      <c r="BK35" s="2"/>
      <c r="BL35" s="2"/>
      <c r="BN35" s="2"/>
      <c r="BO35" s="2"/>
      <c r="BP35" s="2"/>
      <c r="BR35" s="2"/>
      <c r="BS35" s="2"/>
      <c r="BT35" s="2"/>
      <c r="BV35" s="2"/>
      <c r="BW35" s="2"/>
      <c r="BX35" s="2"/>
      <c r="BZ35" s="2"/>
      <c r="CA35" s="2"/>
      <c r="CB35" s="2"/>
      <c r="CD35" s="2"/>
      <c r="CE35" s="2"/>
      <c r="CF35" s="2"/>
      <c r="CH35" s="2"/>
      <c r="CI35" s="2"/>
      <c r="CJ35" s="2"/>
      <c r="CL35" s="2"/>
      <c r="CM35" s="2"/>
      <c r="CN35" s="2"/>
      <c r="CP35" s="2"/>
      <c r="CQ35" s="2"/>
      <c r="CR35" s="2"/>
      <c r="CT35" s="2"/>
      <c r="CU35" s="2"/>
      <c r="CV35" s="2"/>
      <c r="CX35" s="2"/>
      <c r="CY35" s="2"/>
      <c r="CZ35" s="2"/>
      <c r="DB35" s="2"/>
      <c r="DC35" s="2"/>
      <c r="DD35" s="2"/>
      <c r="DF35" s="2"/>
      <c r="DG35" s="2"/>
      <c r="DH35" s="2"/>
      <c r="DJ35" s="2"/>
      <c r="DK35" s="2"/>
      <c r="DL35" s="2"/>
      <c r="DN35" s="2"/>
      <c r="DO35" s="2"/>
      <c r="DP35" s="2"/>
      <c r="DR35" s="2"/>
      <c r="DS35" s="2"/>
      <c r="DT35" s="2"/>
      <c r="DV35" s="2"/>
      <c r="DW35" s="2"/>
      <c r="DX35" s="2"/>
      <c r="DZ35" s="2"/>
      <c r="EA35" s="2"/>
      <c r="EB35" s="2"/>
      <c r="ED35" s="2"/>
      <c r="EE35" s="2"/>
      <c r="EF35" s="2"/>
      <c r="EH35" s="2"/>
      <c r="EI35" s="2"/>
      <c r="EJ35" s="2"/>
      <c r="EL35" s="2"/>
      <c r="EM35" s="2"/>
      <c r="EN35" s="2"/>
      <c r="EP35" s="2"/>
      <c r="EQ35" s="2"/>
      <c r="ER35" s="2"/>
      <c r="ET35" s="2"/>
      <c r="EU35" s="2"/>
      <c r="EV35" s="2"/>
      <c r="EX35" s="2"/>
      <c r="EY35" s="2"/>
      <c r="EZ35" s="2"/>
      <c r="FB35" s="2"/>
      <c r="FC35" s="2"/>
      <c r="FD35" s="2"/>
      <c r="FF35" s="2"/>
      <c r="FG35" s="2"/>
      <c r="FH35" s="2"/>
      <c r="FJ35" s="2"/>
      <c r="FK35" s="2"/>
      <c r="FL35" s="2"/>
      <c r="FN35" s="2"/>
      <c r="FO35" s="2"/>
      <c r="FP35" s="2"/>
      <c r="FR35" s="2"/>
      <c r="FS35" s="2"/>
      <c r="FT35" s="2"/>
      <c r="FV35" s="2"/>
      <c r="FW35" s="2"/>
      <c r="FX35" s="2"/>
      <c r="FZ35" s="2"/>
      <c r="GA35" s="2"/>
      <c r="GB35" s="2"/>
      <c r="GD35" s="2"/>
      <c r="GE35" s="2"/>
      <c r="GF35" s="2"/>
      <c r="GH35" s="2"/>
      <c r="GI35" s="2"/>
      <c r="GJ35" s="2"/>
      <c r="GL35" s="2"/>
      <c r="GM35" s="2"/>
      <c r="GN35" s="2"/>
      <c r="GP35" s="2"/>
      <c r="GQ35" s="2"/>
      <c r="GR35" s="2"/>
      <c r="GT35" s="2"/>
      <c r="GU35" s="2"/>
      <c r="GV35" s="2"/>
      <c r="GX35" s="2"/>
      <c r="GY35" s="2"/>
      <c r="GZ35" s="2"/>
      <c r="HB35" s="2"/>
      <c r="HC35" s="2"/>
      <c r="HD35" s="2"/>
      <c r="HF35" s="2"/>
      <c r="HG35" s="2"/>
      <c r="HH35" s="2"/>
      <c r="HJ35" s="2"/>
      <c r="HK35" s="2"/>
      <c r="HL35" s="2"/>
      <c r="HN35" s="2"/>
      <c r="HO35" s="2"/>
      <c r="HP35" s="2"/>
      <c r="HR35" s="2"/>
      <c r="HS35" s="2"/>
      <c r="HT35" s="2"/>
    </row>
    <row r="36" spans="1:228">
      <c r="A36" t="s">
        <v>33</v>
      </c>
      <c r="B36" s="2"/>
      <c r="C36" s="3">
        <f>AVERAGE(C4:C18)</f>
        <v>5.4775</v>
      </c>
      <c r="D36" s="2"/>
      <c r="F36" s="2"/>
      <c r="G36" s="3">
        <f>AVERAGE(G4:G18)</f>
        <v>-3.5049999999999999</v>
      </c>
      <c r="H36" s="2"/>
      <c r="J36" s="2"/>
      <c r="K36" s="3">
        <f>AVERAGE(K4:K18)</f>
        <v>8.9483333333333341</v>
      </c>
      <c r="L36" s="2"/>
      <c r="N36" s="2"/>
      <c r="O36" s="3">
        <f>AVERAGE(O4:O18)</f>
        <v>5.5028571428571436</v>
      </c>
      <c r="P36" s="2"/>
      <c r="R36" s="2"/>
      <c r="S36" s="2"/>
      <c r="T36" s="2"/>
      <c r="V36" s="2"/>
      <c r="W36" s="3">
        <f>AVERAGE(W4:W18)</f>
        <v>-1.5333333333333334</v>
      </c>
      <c r="X36" s="2"/>
      <c r="Z36" s="2"/>
      <c r="AA36" s="3">
        <f>AVERAGE(AA4:AA18)</f>
        <v>3.5366666666666666</v>
      </c>
      <c r="AB36" s="2"/>
      <c r="AD36" s="2"/>
      <c r="AE36" s="3">
        <f>AVERAGE(AE4:AE18)</f>
        <v>-5.8433333333333337</v>
      </c>
      <c r="AF36" s="2"/>
      <c r="AH36" s="2"/>
      <c r="AI36" s="3">
        <f>AVERAGE(AI4:AI18)</f>
        <v>10.5075</v>
      </c>
      <c r="AJ36" s="2"/>
      <c r="AL36" s="2"/>
      <c r="AM36" s="3">
        <f>AVERAGE(AM4:AM18)</f>
        <v>-8.5399999999999991</v>
      </c>
      <c r="AN36" s="2"/>
      <c r="AP36" s="2"/>
      <c r="AQ36" s="3">
        <f>AVERAGE(AQ4:AQ18)</f>
        <v>-3.1274999999999999</v>
      </c>
      <c r="AR36" s="2"/>
      <c r="AT36" s="2"/>
      <c r="AU36" s="3">
        <f>AVERAGE(AU4:AU18)</f>
        <v>7.7399999999999993</v>
      </c>
      <c r="AV36" s="2"/>
      <c r="AX36" s="2"/>
      <c r="AY36" s="3">
        <f>AVERAGE(AY4:AY18)</f>
        <v>-0.22100000000000017</v>
      </c>
      <c r="AZ36" s="2"/>
      <c r="BB36" s="2"/>
      <c r="BC36" s="3">
        <f>AVERAGE(BC4:BC18)</f>
        <v>-3.6700000000000004</v>
      </c>
      <c r="BD36" s="2"/>
      <c r="BF36" s="2"/>
      <c r="BG36" s="3">
        <f>AVERAGE(BG4:BG18)</f>
        <v>-8.3839999999999986</v>
      </c>
      <c r="BH36" s="2"/>
      <c r="BJ36" s="2"/>
      <c r="BK36" s="3">
        <f>AVERAGE(BK4:BK18)</f>
        <v>0.69125000000000025</v>
      </c>
      <c r="BL36" s="2"/>
      <c r="BN36" s="2"/>
      <c r="BO36" s="3">
        <f>AVERAGE(BO4:BO18)</f>
        <v>5.6899999999999995</v>
      </c>
      <c r="BP36" s="2"/>
      <c r="BR36" s="2"/>
      <c r="BS36" s="3">
        <f>AVERAGE(BS4:BS18)</f>
        <v>3.7159999999999997</v>
      </c>
      <c r="BT36" s="2"/>
      <c r="BV36" s="2"/>
      <c r="BW36" s="3">
        <f>AVERAGE(BW4:BW18)</f>
        <v>-2.3325</v>
      </c>
      <c r="BX36" s="2"/>
      <c r="BZ36" s="2"/>
      <c r="CA36" s="3">
        <f>AVERAGE(CA4:CA18)</f>
        <v>-7.2087499999999993</v>
      </c>
      <c r="CB36" s="2"/>
      <c r="CD36" s="2"/>
      <c r="CE36" s="3">
        <f>AVERAGE(CE4:CE18)</f>
        <v>5.3119999999999994</v>
      </c>
      <c r="CF36" s="2"/>
      <c r="CH36" s="2"/>
      <c r="CI36" s="3">
        <f>AVERAGE(CI4:CI18)</f>
        <v>-0.37333333333333313</v>
      </c>
      <c r="CJ36" s="2"/>
      <c r="CL36" s="2"/>
      <c r="CM36" s="3">
        <f>AVERAGE(CM4:CM18)</f>
        <v>0.85800000000000021</v>
      </c>
      <c r="CN36" s="2"/>
      <c r="CP36" s="2"/>
      <c r="CQ36" s="3">
        <f>AVERAGE(CQ4:CQ18)</f>
        <v>-5.8333333333333272E-2</v>
      </c>
      <c r="CR36" s="2"/>
      <c r="CT36" s="2"/>
      <c r="CU36" s="3">
        <f>AVERAGE(CU4:CU18)</f>
        <v>-2.94</v>
      </c>
      <c r="CV36" s="2"/>
      <c r="CX36" s="2"/>
      <c r="CY36" s="3">
        <f>AVERAGE(CY4:CY18)</f>
        <v>6.5516666666666667</v>
      </c>
      <c r="CZ36" s="2"/>
      <c r="DB36" s="2"/>
      <c r="DC36" s="3">
        <f>AVERAGE(DC4:DC18)</f>
        <v>1.8219999999999998</v>
      </c>
      <c r="DD36" s="2"/>
      <c r="DF36" s="2"/>
      <c r="DG36" s="3">
        <f>AVERAGE(DG4:DG18)</f>
        <v>2.9833333333333329</v>
      </c>
      <c r="DH36" s="2"/>
      <c r="DJ36" s="2"/>
      <c r="DK36" s="3">
        <f>AVERAGE(DK4:DK18)</f>
        <v>7.8100000000000005</v>
      </c>
      <c r="DL36" s="2"/>
      <c r="DN36" s="2"/>
      <c r="DO36" s="3">
        <f>AVERAGE(DO4:DO18)</f>
        <v>6.1449999999999996</v>
      </c>
      <c r="DP36" s="2"/>
      <c r="DR36" s="2"/>
      <c r="DS36" s="3">
        <f>AVERAGE(DS4:DS18)</f>
        <v>3.6950000000000003</v>
      </c>
      <c r="DT36" s="2"/>
      <c r="DV36" s="2"/>
      <c r="DW36" s="3">
        <f>AVERAGE(DW4:DW18)</f>
        <v>-9.3449999999999989</v>
      </c>
      <c r="DX36" s="2"/>
      <c r="DZ36" s="2"/>
      <c r="EA36" s="3">
        <v>0</v>
      </c>
      <c r="EB36" s="2"/>
      <c r="ED36" s="2"/>
      <c r="EE36" s="3">
        <f>AVERAGE(EE4:EE18)</f>
        <v>-5.91</v>
      </c>
      <c r="EF36" s="2"/>
      <c r="EH36" s="2"/>
      <c r="EI36" s="3">
        <f>AVERAGE(EI4:EI18)</f>
        <v>-3.3833333333333333</v>
      </c>
      <c r="EJ36" s="2"/>
      <c r="EL36" s="2"/>
      <c r="EM36" s="3">
        <f>AVERAGE(EM4:EM18)</f>
        <v>5.6675000000000004</v>
      </c>
      <c r="EN36" s="2"/>
      <c r="EP36" s="2"/>
      <c r="EQ36" s="3">
        <f>AVERAGE(EQ4:EQ18)</f>
        <v>-2.3720000000000003</v>
      </c>
      <c r="ER36" s="2"/>
      <c r="ET36" s="2"/>
      <c r="EU36" s="3">
        <f>AVERAGE(EU4:EU18)</f>
        <v>-0.66857142857142871</v>
      </c>
      <c r="EV36" s="2"/>
      <c r="EX36" s="2"/>
      <c r="EY36" s="3">
        <f>AVERAGE(EY4:EY18)</f>
        <v>9.9749999999999996</v>
      </c>
      <c r="EZ36" s="2"/>
      <c r="FB36" s="2"/>
      <c r="FC36" s="3">
        <f>AVERAGE(FC4:FC18)</f>
        <v>-8.39</v>
      </c>
      <c r="FD36" s="2"/>
      <c r="FF36" s="2"/>
      <c r="FG36" s="3">
        <f>AVERAGE(FG4:FG18)</f>
        <v>3.3449999999999998</v>
      </c>
      <c r="FH36" s="2"/>
      <c r="FJ36" s="2"/>
      <c r="FK36" s="3">
        <f>AVERAGE(FK4:FK18)</f>
        <v>8.8466666666666658</v>
      </c>
      <c r="FL36" s="2"/>
      <c r="FN36" s="2"/>
      <c r="FO36" s="3">
        <f>AVERAGE(FO4:FO18)</f>
        <v>-9.6560000000000006</v>
      </c>
      <c r="FP36" s="2"/>
      <c r="FR36" s="2"/>
      <c r="FS36" s="3"/>
      <c r="FT36" s="2"/>
      <c r="FV36" s="2"/>
      <c r="FW36" s="2">
        <v>0</v>
      </c>
      <c r="FX36" s="2"/>
      <c r="FZ36" s="2"/>
      <c r="GA36" s="3">
        <f>AVERAGE(GA4:GA18)</f>
        <v>-5.2233333333333336</v>
      </c>
      <c r="GB36" s="2"/>
      <c r="GD36" s="2"/>
      <c r="GE36" s="3">
        <f>AVERAGE(GE4:GE18)</f>
        <v>-4.665</v>
      </c>
      <c r="GF36" s="2"/>
      <c r="GH36" s="2"/>
      <c r="GI36" s="3">
        <f>AVERAGE(GI4:GI18)</f>
        <v>-9.81</v>
      </c>
      <c r="GJ36" s="2"/>
      <c r="GL36" s="2"/>
      <c r="GM36" s="3">
        <f>AVERAGE(GM4:GM18)</f>
        <v>-2.81</v>
      </c>
      <c r="GN36" s="2"/>
      <c r="GP36" s="2"/>
      <c r="GQ36" s="3">
        <f>AVERAGE(GQ4:GQ18)</f>
        <v>-11.764999999999999</v>
      </c>
      <c r="GR36" s="2"/>
      <c r="GT36" s="2"/>
      <c r="GU36" s="3">
        <f>AVERAGE(GU4:GU18)</f>
        <v>7.5620000000000003</v>
      </c>
      <c r="GV36" s="2"/>
      <c r="GX36" s="2"/>
      <c r="GY36" s="3">
        <f>AVERAGE(GY4:GY18)</f>
        <v>4.72</v>
      </c>
      <c r="GZ36" s="2"/>
      <c r="HB36" s="2"/>
      <c r="HC36" s="3">
        <f>AVERAGE(HC4:HC18)</f>
        <v>7.4000000000000205E-2</v>
      </c>
      <c r="HD36" s="2"/>
      <c r="HF36" s="2"/>
      <c r="HG36" s="3">
        <f>AVERAGE(HG4:HG18)</f>
        <v>4.4000000000000004</v>
      </c>
      <c r="HH36" s="2"/>
      <c r="HJ36" s="2"/>
      <c r="HK36" s="3">
        <f>AVERAGE(HK4:HK18)</f>
        <v>-3.09</v>
      </c>
      <c r="HL36" s="2"/>
      <c r="HN36" s="2"/>
      <c r="HO36" s="3">
        <f>AVERAGE(HO4:HO18)</f>
        <v>0.57999999999999996</v>
      </c>
      <c r="HP36" s="2"/>
      <c r="HR36" s="2"/>
      <c r="HS36" s="3" t="e">
        <f>AVERAGE(HS4:HS18)</f>
        <v>#DIV/0!</v>
      </c>
      <c r="HT36" s="2"/>
    </row>
    <row r="37" spans="1:228">
      <c r="A37" t="s">
        <v>34</v>
      </c>
      <c r="B37" s="2"/>
      <c r="C37" s="2">
        <f>-AVERAGE(C20:C34)</f>
        <v>3.956666666666667</v>
      </c>
      <c r="D37" s="2"/>
      <c r="F37" s="2"/>
      <c r="G37" s="2">
        <f>-AVERAGE(G20:G34)</f>
        <v>3.21</v>
      </c>
      <c r="H37" s="2"/>
      <c r="J37" s="2"/>
      <c r="K37" s="2">
        <f>-AVERAGE(K20:K34)</f>
        <v>-9.68</v>
      </c>
      <c r="L37" s="2"/>
      <c r="N37" s="2"/>
      <c r="O37" s="2">
        <f>-AVERAGE(O20:O34)</f>
        <v>4.59</v>
      </c>
      <c r="P37" s="2"/>
      <c r="R37" s="2"/>
      <c r="S37" s="2"/>
      <c r="T37" s="2"/>
      <c r="V37" s="2"/>
      <c r="W37" s="2">
        <f>-AVERAGE(W20:W34)</f>
        <v>-4.8499999999999996</v>
      </c>
      <c r="X37" s="2"/>
      <c r="Z37" s="2"/>
      <c r="AA37" s="2">
        <f>-AVERAGE(AA20:AA34)</f>
        <v>0.91999999999999993</v>
      </c>
      <c r="AB37" s="2"/>
      <c r="AD37" s="2"/>
      <c r="AE37" s="2">
        <f>-AVERAGE(AE20:AE34)</f>
        <v>4.1109999999999998</v>
      </c>
      <c r="AF37" s="2"/>
      <c r="AH37" s="2"/>
      <c r="AI37" s="2">
        <f>-AVERAGE(AI20:AI34)</f>
        <v>-2.872727272727273</v>
      </c>
      <c r="AJ37" s="2"/>
      <c r="AL37" s="2"/>
      <c r="AM37" s="2">
        <f>-AVERAGE(AM20:AM34)</f>
        <v>5.8680000000000003</v>
      </c>
      <c r="AN37" s="2"/>
      <c r="AP37" s="2"/>
      <c r="AQ37" s="2">
        <f>-AVERAGE(AQ20:AQ34)</f>
        <v>32.22</v>
      </c>
      <c r="AR37" s="2"/>
      <c r="AT37" s="2"/>
      <c r="AU37" s="2">
        <v>0</v>
      </c>
      <c r="AV37" s="2"/>
      <c r="AX37" s="2"/>
      <c r="AY37" s="2">
        <f>-AVERAGE(AY20:AY34)</f>
        <v>4.84</v>
      </c>
      <c r="AZ37" s="2"/>
      <c r="BB37" s="2"/>
      <c r="BC37" s="2">
        <f>-AVERAGE(BC20:BC34)</f>
        <v>4.1633333333333331</v>
      </c>
      <c r="BD37" s="2"/>
      <c r="BF37" s="2"/>
      <c r="BG37" s="2">
        <f>-AVERAGE(BG20:BG34)</f>
        <v>12.475</v>
      </c>
      <c r="BH37" s="2"/>
      <c r="BJ37" s="2"/>
      <c r="BK37" s="2">
        <f>-AVERAGE(BK20:BK34)</f>
        <v>3.9066666666666663</v>
      </c>
      <c r="BL37" s="2"/>
      <c r="BN37" s="2"/>
      <c r="BO37" s="2">
        <v>0</v>
      </c>
      <c r="BP37" s="2"/>
      <c r="BR37" s="2"/>
      <c r="BS37" s="2">
        <f>-AVERAGE(BS20:BS34)</f>
        <v>-8.5200000000000014</v>
      </c>
      <c r="BT37" s="2"/>
      <c r="BV37" s="2"/>
      <c r="BW37" s="2">
        <f>-AVERAGE(BW20:BW34)</f>
        <v>5.1524999999999999</v>
      </c>
      <c r="BX37" s="2"/>
      <c r="BZ37" s="2"/>
      <c r="CA37" s="2">
        <f>-AVERAGE(CA20:CA34)</f>
        <v>37.14</v>
      </c>
      <c r="CB37" s="2"/>
      <c r="CD37" s="2"/>
      <c r="CE37" s="2">
        <f>-AVERAGE(CE20:CE34)</f>
        <v>-10.165000000000001</v>
      </c>
      <c r="CF37" s="2"/>
      <c r="CH37" s="2"/>
      <c r="CI37" s="2">
        <f>-AVERAGE(CI20:CI34)</f>
        <v>-1.43</v>
      </c>
      <c r="CJ37" s="2"/>
      <c r="CL37" s="2"/>
      <c r="CM37" s="2">
        <v>0</v>
      </c>
      <c r="CN37" s="2"/>
      <c r="CP37" s="2"/>
      <c r="CQ37" s="2">
        <f>-AVERAGE(CQ20:CQ34)</f>
        <v>-3.972</v>
      </c>
      <c r="CR37" s="2"/>
      <c r="CT37" s="2"/>
      <c r="CU37" s="2">
        <f>-AVERAGE(CU20:CU34)</f>
        <v>-0.39</v>
      </c>
      <c r="CV37" s="2"/>
      <c r="CX37" s="2"/>
      <c r="CY37" s="2">
        <f>-AVERAGE(CY20:CY34)</f>
        <v>-7.68</v>
      </c>
      <c r="CZ37" s="2"/>
      <c r="DB37" s="2"/>
      <c r="DC37" s="2">
        <v>0</v>
      </c>
      <c r="DD37" s="2"/>
      <c r="DF37" s="2"/>
      <c r="DG37" s="2">
        <f>-AVERAGE(DG20:DG34)</f>
        <v>-6.1999999999999993</v>
      </c>
      <c r="DH37" s="2"/>
      <c r="DJ37" s="2"/>
      <c r="DK37" s="2">
        <f>-AVERAGE(DK20:DK34)</f>
        <v>-6.8433333333333328</v>
      </c>
      <c r="DL37" s="2"/>
      <c r="DN37" s="2"/>
      <c r="DO37" s="2">
        <v>0</v>
      </c>
      <c r="DP37" s="2"/>
      <c r="DR37" s="2"/>
      <c r="DS37" s="2">
        <v>0</v>
      </c>
      <c r="DT37" s="2"/>
      <c r="DV37" s="2"/>
      <c r="DW37" s="2">
        <f>-AVERAGE(DW20:DW34)</f>
        <v>0.72</v>
      </c>
      <c r="DX37" s="2"/>
      <c r="DZ37" s="2"/>
      <c r="EA37" s="2">
        <f>-AVERAGE(EA20:EA34)</f>
        <v>2.5950000000000002</v>
      </c>
      <c r="EB37" s="2"/>
      <c r="ED37" s="2"/>
      <c r="EE37" s="2">
        <f>-AVERAGE(EE20:EE34)</f>
        <v>-3.07</v>
      </c>
      <c r="EF37" s="2"/>
      <c r="EH37" s="2"/>
      <c r="EI37" s="2">
        <v>0</v>
      </c>
      <c r="EJ37" s="2"/>
      <c r="EL37" s="2"/>
      <c r="EM37" s="2">
        <f>-AVERAGE(EM20:EM34)</f>
        <v>-1.4049999999999998</v>
      </c>
      <c r="EN37" s="2"/>
      <c r="EP37" s="2"/>
      <c r="EQ37" s="2">
        <v>0</v>
      </c>
      <c r="ER37" s="2"/>
      <c r="ET37" s="2"/>
      <c r="EU37" s="2">
        <v>0</v>
      </c>
      <c r="EV37" s="2"/>
      <c r="EX37" s="2"/>
      <c r="EY37" s="2">
        <v>0</v>
      </c>
      <c r="EZ37" s="2"/>
      <c r="FB37" s="2"/>
      <c r="FC37" s="2">
        <f>-AVERAGE(FC20:FC34)</f>
        <v>-1.0249999999999999</v>
      </c>
      <c r="FD37" s="2"/>
      <c r="FF37" s="2"/>
      <c r="FG37" s="2">
        <f>-AVERAGE(FG20:FG34)</f>
        <v>9.08</v>
      </c>
      <c r="FH37" s="2"/>
      <c r="FJ37" s="2"/>
      <c r="FK37" s="2">
        <f>-AVERAGE(FK20:FK34)</f>
        <v>-8.3149999999999995</v>
      </c>
      <c r="FL37" s="2"/>
      <c r="FN37" s="2"/>
      <c r="FO37" s="2">
        <v>0</v>
      </c>
      <c r="FP37" s="2"/>
      <c r="FR37" s="2"/>
      <c r="FS37" s="2"/>
      <c r="FT37" s="2"/>
      <c r="FV37" s="2"/>
      <c r="FW37" s="2">
        <f>-AVERAGE(FW20:FW34)</f>
        <v>-4.0960000000000001</v>
      </c>
      <c r="FX37" s="2"/>
      <c r="FZ37" s="2"/>
      <c r="GA37" s="2">
        <f>-AVERAGE(GA20:GA34)</f>
        <v>-4.04</v>
      </c>
      <c r="GB37" s="2"/>
      <c r="GD37" s="2"/>
      <c r="GE37" s="2">
        <f>-AVERAGE(GE20:GE34)</f>
        <v>-1.28</v>
      </c>
      <c r="GF37" s="2"/>
      <c r="GH37" s="2"/>
      <c r="GI37" s="2">
        <f>-AVERAGE(GI20:GI34)</f>
        <v>10.870000000000001</v>
      </c>
      <c r="GJ37" s="2"/>
      <c r="GL37" s="2"/>
      <c r="GM37" s="2">
        <f>-AVERAGE(GM20:GM34)</f>
        <v>1.1499999999999999</v>
      </c>
      <c r="GN37" s="2"/>
      <c r="GP37" s="2"/>
      <c r="GQ37" s="2">
        <f>-AVERAGE(GQ20:GQ34)</f>
        <v>11.285</v>
      </c>
      <c r="GR37" s="2"/>
      <c r="GT37" s="2"/>
      <c r="GU37" s="2">
        <f>-AVERAGE(GU20:GU34)</f>
        <v>-13.04</v>
      </c>
      <c r="GV37" s="2"/>
      <c r="GX37" s="2"/>
      <c r="GY37" s="2">
        <f>-AVERAGE(GY20:GY34)</f>
        <v>-6</v>
      </c>
      <c r="GZ37" s="2"/>
      <c r="HB37" s="2"/>
      <c r="HC37" s="2">
        <f>-AVERAGE(HC20:HC34)</f>
        <v>-0.95</v>
      </c>
      <c r="HD37" s="2"/>
      <c r="HF37" s="2"/>
      <c r="HG37" s="2">
        <f>-AVERAGE(HG20:HG34)</f>
        <v>-4.9249999999999998</v>
      </c>
      <c r="HH37" s="2"/>
      <c r="HJ37" s="2"/>
      <c r="HK37" s="2">
        <f>-AVERAGE(HK20:HK34)</f>
        <v>14.408000000000001</v>
      </c>
      <c r="HL37" s="2"/>
      <c r="HN37" s="2"/>
      <c r="HO37" s="2">
        <f>-AVERAGE(HO20:HO34)</f>
        <v>-2.0699999999999998</v>
      </c>
      <c r="HP37" s="2"/>
      <c r="HR37" s="2"/>
      <c r="HS37" s="2" t="e">
        <f>-AVERAGE(HS20:HS34)</f>
        <v>#DIV/0!</v>
      </c>
      <c r="HT37" s="2"/>
    </row>
    <row r="38" spans="1:228">
      <c r="A38" t="s">
        <v>36</v>
      </c>
      <c r="B38" s="2"/>
      <c r="C38" s="2">
        <f>AVERAGE(C36:C37)</f>
        <v>4.7170833333333331</v>
      </c>
      <c r="D38" s="2"/>
      <c r="F38" s="2"/>
      <c r="G38" s="2">
        <f>AVERAGE(G36:G37)</f>
        <v>-0.14749999999999996</v>
      </c>
      <c r="H38" s="2"/>
      <c r="J38" s="2"/>
      <c r="K38" s="2">
        <f>AVERAGE(K36:K37)</f>
        <v>-0.36583333333333279</v>
      </c>
      <c r="L38" s="2"/>
      <c r="N38" s="2"/>
      <c r="O38" s="2">
        <f>AVERAGE(O36:O37)</f>
        <v>5.0464285714285717</v>
      </c>
      <c r="P38" s="2"/>
      <c r="R38" s="2"/>
      <c r="S38" s="2"/>
      <c r="T38" s="2"/>
      <c r="V38" s="2"/>
      <c r="W38" s="2">
        <f>AVERAGE(W36:W37)</f>
        <v>-3.1916666666666664</v>
      </c>
      <c r="X38" s="2"/>
      <c r="Z38" s="2"/>
      <c r="AA38" s="2">
        <f>AVERAGE(AA36:AA37)</f>
        <v>2.2283333333333335</v>
      </c>
      <c r="AB38" s="2"/>
      <c r="AD38" s="2"/>
      <c r="AE38" s="2">
        <f>AVERAGE(AE36:AE37)</f>
        <v>-0.86616666666666697</v>
      </c>
      <c r="AF38" s="2"/>
      <c r="AH38" s="2"/>
      <c r="AI38" s="2">
        <f>AVERAGE(AI36:AI37)</f>
        <v>3.8173863636363636</v>
      </c>
      <c r="AJ38" s="2"/>
      <c r="AL38" s="2"/>
      <c r="AM38" s="2">
        <f>AVERAGE(AM36:AM37)</f>
        <v>-1.3359999999999994</v>
      </c>
      <c r="AN38" s="2"/>
      <c r="AP38" s="2"/>
      <c r="AQ38" s="2">
        <f>AVERAGE(AQ36:AQ37)</f>
        <v>14.546249999999999</v>
      </c>
      <c r="AR38" s="2"/>
      <c r="AT38" s="2"/>
      <c r="AU38" s="2">
        <f>AVERAGE(AU36:AU37)</f>
        <v>3.8699999999999997</v>
      </c>
      <c r="AV38" s="2"/>
      <c r="AX38" s="2"/>
      <c r="AY38" s="2">
        <f>AVERAGE(AY36:AY37)</f>
        <v>2.3094999999999999</v>
      </c>
      <c r="AZ38" s="2"/>
      <c r="BB38" s="2"/>
      <c r="BC38" s="2">
        <f>AVERAGE(BC36:BC37)</f>
        <v>0.24666666666666637</v>
      </c>
      <c r="BD38" s="2"/>
      <c r="BF38" s="2"/>
      <c r="BG38" s="2">
        <f>AVERAGE(BG36:BG37)</f>
        <v>2.0455000000000005</v>
      </c>
      <c r="BH38" s="2"/>
      <c r="BJ38" s="2"/>
      <c r="BK38" s="2">
        <f>AVERAGE(BK36:BK37)</f>
        <v>2.2989583333333332</v>
      </c>
      <c r="BL38" s="2"/>
      <c r="BN38" s="2"/>
      <c r="BO38" s="2">
        <f>AVERAGE(BO36:BO37)</f>
        <v>2.8449999999999998</v>
      </c>
      <c r="BP38" s="2"/>
      <c r="BR38" s="2"/>
      <c r="BS38" s="2">
        <f>AVERAGE(BS36:BS37)</f>
        <v>-2.402000000000001</v>
      </c>
      <c r="BT38" s="2"/>
      <c r="BV38" s="2"/>
      <c r="BW38" s="2">
        <f>AVERAGE(BW36:BW37)</f>
        <v>1.41</v>
      </c>
      <c r="BX38" s="2"/>
      <c r="BZ38" s="2"/>
      <c r="CA38" s="2">
        <f>AVERAGE(CA36:CA37)</f>
        <v>14.965625000000001</v>
      </c>
      <c r="CB38" s="2"/>
      <c r="CD38" s="2"/>
      <c r="CE38" s="2">
        <f>AVERAGE(CE36:CE37)</f>
        <v>-2.4265000000000008</v>
      </c>
      <c r="CF38" s="2"/>
      <c r="CH38" s="2"/>
      <c r="CI38" s="2">
        <f>AVERAGE(CI36:CI37)</f>
        <v>-0.90166666666666651</v>
      </c>
      <c r="CJ38" s="2"/>
      <c r="CL38" s="2"/>
      <c r="CM38" s="2">
        <f>AVERAGE(CM36:CM37)</f>
        <v>0.4290000000000001</v>
      </c>
      <c r="CN38" s="2"/>
      <c r="CP38" s="2"/>
      <c r="CQ38" s="2">
        <f>AVERAGE(CQ36:CQ37)</f>
        <v>-2.0151666666666666</v>
      </c>
      <c r="CR38" s="2"/>
      <c r="CT38" s="2"/>
      <c r="CU38" s="2">
        <f>AVERAGE(CU36:CU37)</f>
        <v>-1.665</v>
      </c>
      <c r="CV38" s="2"/>
      <c r="CX38" s="2"/>
      <c r="CY38" s="2">
        <f>AVERAGE(CY36:CY37)</f>
        <v>-0.56416666666666648</v>
      </c>
      <c r="CZ38" s="2"/>
      <c r="DB38" s="2"/>
      <c r="DC38" s="2">
        <f>AVERAGE(DC36:DC37)</f>
        <v>0.91099999999999992</v>
      </c>
      <c r="DD38" s="2"/>
      <c r="DF38" s="2"/>
      <c r="DG38" s="2">
        <f>AVERAGE(DG36:DG37)</f>
        <v>-1.6083333333333332</v>
      </c>
      <c r="DH38" s="2"/>
      <c r="DJ38" s="2"/>
      <c r="DK38" s="2">
        <f>AVERAGE(DK36:DK37)</f>
        <v>0.48333333333333384</v>
      </c>
      <c r="DL38" s="2"/>
      <c r="DN38" s="2"/>
      <c r="DO38" s="2">
        <f>AVERAGE(DO36:DO37)</f>
        <v>3.0724999999999998</v>
      </c>
      <c r="DP38" s="2"/>
      <c r="DR38" s="2"/>
      <c r="DS38" s="2">
        <f>AVERAGE(DS36:DS37)</f>
        <v>1.8475000000000001</v>
      </c>
      <c r="DT38" s="2"/>
      <c r="DV38" s="2"/>
      <c r="DW38" s="2">
        <f>AVERAGE(DW36:DW37)</f>
        <v>-4.3124999999999991</v>
      </c>
      <c r="DX38" s="2"/>
      <c r="DZ38" s="2"/>
      <c r="EA38" s="2">
        <f>AVERAGE(EA36:EA37)</f>
        <v>1.2975000000000001</v>
      </c>
      <c r="EB38" s="2"/>
      <c r="ED38" s="2"/>
      <c r="EE38" s="2">
        <f>AVERAGE(EE36:EE37)</f>
        <v>-4.49</v>
      </c>
      <c r="EF38" s="2"/>
      <c r="EH38" s="2"/>
      <c r="EI38" s="2">
        <f>AVERAGE(EI36:EI37)</f>
        <v>-1.6916666666666667</v>
      </c>
      <c r="EJ38" s="2"/>
      <c r="EL38" s="2"/>
      <c r="EM38" s="2">
        <f>AVERAGE(EM36:EM37)</f>
        <v>2.1312500000000005</v>
      </c>
      <c r="EN38" s="2"/>
      <c r="EP38" s="2"/>
      <c r="EQ38" s="2">
        <f>AVERAGE(EQ36:EQ37)</f>
        <v>-1.1860000000000002</v>
      </c>
      <c r="ER38" s="2"/>
      <c r="ET38" s="2"/>
      <c r="EU38" s="2">
        <f>AVERAGE(EU36:EU37)</f>
        <v>-0.33428571428571435</v>
      </c>
      <c r="EV38" s="2"/>
      <c r="EX38" s="2"/>
      <c r="EY38" s="2">
        <f>AVERAGE(EY36:EY37)</f>
        <v>4.9874999999999998</v>
      </c>
      <c r="EZ38" s="2"/>
      <c r="FB38" s="2"/>
      <c r="FC38" s="2">
        <f>AVERAGE(FC36:FC37)</f>
        <v>-4.7075000000000005</v>
      </c>
      <c r="FD38" s="2"/>
      <c r="FF38" s="2"/>
      <c r="FG38" s="2">
        <f>AVERAGE(FG36:FG37)</f>
        <v>6.2125000000000004</v>
      </c>
      <c r="FH38" s="2"/>
      <c r="FJ38" s="2"/>
      <c r="FK38" s="2">
        <f>AVERAGE(FK36:FK37)</f>
        <v>0.26583333333333314</v>
      </c>
      <c r="FL38" s="2"/>
      <c r="FN38" s="2"/>
      <c r="FO38" s="2">
        <f>AVERAGE(FO36:FO37)</f>
        <v>-4.8280000000000003</v>
      </c>
      <c r="FP38" s="2"/>
      <c r="FR38" s="2"/>
      <c r="FS38" s="2"/>
      <c r="FT38" s="2"/>
      <c r="FV38" s="2"/>
      <c r="FW38" s="2">
        <f>AVERAGE(FW36:FW37)</f>
        <v>-2.048</v>
      </c>
      <c r="FX38" s="2"/>
      <c r="FZ38" s="2"/>
      <c r="GA38" s="2">
        <f>AVERAGE(GA36:GA37)</f>
        <v>-4.6316666666666668</v>
      </c>
      <c r="GB38" s="2"/>
      <c r="GD38" s="2"/>
      <c r="GE38" s="2">
        <f>AVERAGE(GE36:GE37)</f>
        <v>-2.9725000000000001</v>
      </c>
      <c r="GF38" s="2"/>
      <c r="GH38" s="2"/>
      <c r="GI38" s="2">
        <f>AVERAGE(GI36:GI37)</f>
        <v>0.53000000000000025</v>
      </c>
      <c r="GJ38" s="2"/>
      <c r="GL38" s="2"/>
      <c r="GM38" s="2">
        <f>AVERAGE(GM36:GM37)</f>
        <v>-0.83000000000000007</v>
      </c>
      <c r="GN38" s="2"/>
      <c r="GP38" s="2"/>
      <c r="GQ38" s="2">
        <f>AVERAGE(GQ36:GQ37)</f>
        <v>-0.23999999999999932</v>
      </c>
      <c r="GR38" s="2"/>
      <c r="GT38" s="2"/>
      <c r="GU38" s="2">
        <f>AVERAGE(GU36:GU37)</f>
        <v>-2.7389999999999994</v>
      </c>
      <c r="GV38" s="2"/>
      <c r="GX38" s="2"/>
      <c r="GY38" s="2">
        <f>AVERAGE(GY36:GY37)</f>
        <v>-0.64000000000000012</v>
      </c>
      <c r="GZ38" s="2"/>
      <c r="HB38" s="2"/>
      <c r="HC38" s="2">
        <f>AVERAGE(HC36:HC37)</f>
        <v>-0.43799999999999989</v>
      </c>
      <c r="HD38" s="2"/>
      <c r="HF38" s="2"/>
      <c r="HG38" s="2">
        <f>AVERAGE(HG36:HG37)</f>
        <v>-0.26249999999999973</v>
      </c>
      <c r="HH38" s="2"/>
      <c r="HJ38" s="2"/>
      <c r="HK38" s="2">
        <f>AVERAGE(HK36:HK37)</f>
        <v>5.6590000000000007</v>
      </c>
      <c r="HL38" s="2"/>
      <c r="HN38" s="2"/>
      <c r="HO38" s="2">
        <f>AVERAGE(HO36:HO37)</f>
        <v>-0.74499999999999988</v>
      </c>
      <c r="HP38" s="2"/>
      <c r="HR38" s="2"/>
      <c r="HS38" s="2" t="e">
        <f>AVERAGE(HS36:HS37)</f>
        <v>#DIV/0!</v>
      </c>
      <c r="HT38" s="2"/>
    </row>
    <row r="39" spans="1:228">
      <c r="A39" t="s">
        <v>35</v>
      </c>
      <c r="B39" s="2"/>
      <c r="C39" s="3">
        <f>(SUM(C4:C18)-SUM(C20:C34))/COUNTA(C4:C18,C20:C34)</f>
        <v>4.8257142857142856</v>
      </c>
      <c r="D39" s="2"/>
      <c r="F39" s="2"/>
      <c r="G39" s="3">
        <f>(SUM(G4:G18)-SUM(G20:G34))/COUNTA(G4:G18,G20:G34)</f>
        <v>-2.1619999999999999</v>
      </c>
      <c r="H39" s="2"/>
      <c r="J39" s="2"/>
      <c r="K39" s="3">
        <f>(SUM(K4:K18)-SUM(K20:K34))/COUNTA(K4:K18,K20:K34)</f>
        <v>6.2871428571428583</v>
      </c>
      <c r="L39" s="2"/>
      <c r="N39" s="2"/>
      <c r="O39" s="3">
        <f>(SUM(O4:O18)-SUM(O20:O34))/COUNTA(O4:O18,O20:O34)</f>
        <v>5.3887499999999999</v>
      </c>
      <c r="P39" s="2"/>
      <c r="R39" s="2"/>
      <c r="S39" s="2"/>
      <c r="T39" s="2"/>
      <c r="V39" s="2"/>
      <c r="W39" s="3">
        <f>(SUM(W4:W18)-SUM(W20:W34))/COUNTA(W4:W18,W20:W34)</f>
        <v>-2.3624999999999998</v>
      </c>
      <c r="X39" s="2"/>
      <c r="Z39" s="2"/>
      <c r="AA39" s="3">
        <f>(SUM(AA4:AA18)-SUM(AA20:AA34))/COUNTA(AA4:AA18,AA20:AA34)</f>
        <v>1.4807142857142854</v>
      </c>
      <c r="AB39" s="2"/>
      <c r="AD39" s="2"/>
      <c r="AE39" s="3">
        <f>(SUM(AE4:AE18)-SUM(AE20:AE34))/COUNTA(AE4:AE18,AE20:AE34)</f>
        <v>1.8138461538461537</v>
      </c>
      <c r="AF39" s="2"/>
      <c r="AH39" s="2"/>
      <c r="AI39" s="3">
        <f>(SUM(AI4:AI18)-SUM(AI20:AI34))/COUNTA(AI4:AI18,AI20:AI34)</f>
        <v>0.69533333333333303</v>
      </c>
      <c r="AJ39" s="2"/>
      <c r="AL39" s="2"/>
      <c r="AM39" s="3">
        <f>(SUM(AM4:AM18)-SUM(AM20:AM34))/COUNTA(AM4:AM18,AM20:AM34)</f>
        <v>-4.0374999999999996</v>
      </c>
      <c r="AN39" s="2"/>
      <c r="AP39" s="2"/>
      <c r="AQ39" s="3">
        <f>(SUM(AQ4:AQ18)-SUM(AQ20:AQ34))/COUNTA(AQ4:AQ18,AQ20:AQ34)</f>
        <v>3.9420000000000002</v>
      </c>
      <c r="AR39" s="2"/>
      <c r="AT39" s="2"/>
      <c r="AU39" s="3">
        <f>(SUM(AU4:AU18)-SUM(AU20:AU34))/COUNTA(AU4:AU18,AU20:AU34)</f>
        <v>7.7399999999999993</v>
      </c>
      <c r="AV39" s="2"/>
      <c r="AX39" s="2"/>
      <c r="AY39" s="3">
        <f>(SUM(AY4:AY18)-SUM(AY20:AY34))/COUNTA(AY4:AY18,AY20:AY34)</f>
        <v>0.23909090909090891</v>
      </c>
      <c r="AZ39" s="2"/>
      <c r="BB39" s="2"/>
      <c r="BC39" s="3">
        <f>(SUM(BC4:BC18)-SUM(BC20:BC34))/COUNTA(BC4:BC18,BC20:BC34)</f>
        <v>-0.73250000000000037</v>
      </c>
      <c r="BD39" s="2"/>
      <c r="BF39" s="2"/>
      <c r="BG39" s="3">
        <f>(SUM(BG4:BG18)-SUM(BG20:BG34))/COUNTA(BG4:BG18,BG20:BG34)</f>
        <v>0.88666666666666716</v>
      </c>
      <c r="BH39" s="2"/>
      <c r="BJ39" s="2"/>
      <c r="BK39" s="3">
        <f>(SUM(BK4:BK18)-SUM(BK20:BK34))/COUNTA(BK4:BK18,BK20:BK34)</f>
        <v>1.5681818181818181</v>
      </c>
      <c r="BL39" s="2"/>
      <c r="BN39" s="2"/>
      <c r="BO39" s="3">
        <f>(SUM(BO4:BO18)-SUM(BO20:BO34))/COUNTA(BO4:BO18,BO20:BO34)</f>
        <v>5.6899999999999995</v>
      </c>
      <c r="BP39" s="2"/>
      <c r="BR39" s="2"/>
      <c r="BS39" s="3">
        <f>(SUM(BS4:BS18)-SUM(BS20:BS34))/COUNTA(BS4:BS18,BS20:BS34)</f>
        <v>0.21999999999999936</v>
      </c>
      <c r="BT39" s="2"/>
      <c r="BV39" s="2"/>
      <c r="BW39" s="3">
        <f>(SUM(BW4:BW18)-SUM(BW20:BW34))/COUNTA(BW4:BW18,BW20:BW34)</f>
        <v>0.16249999999999995</v>
      </c>
      <c r="BX39" s="2"/>
      <c r="BZ39" s="2"/>
      <c r="CA39" s="3">
        <f>(SUM(CA4:CA18)-SUM(CA20:CA34))/COUNTA(CA4:CA18,CA20:CA34)</f>
        <v>-2.2811111111111106</v>
      </c>
      <c r="CB39" s="2"/>
      <c r="CD39" s="2"/>
      <c r="CE39" s="3">
        <f>(SUM(CE4:CE18)-SUM(CE20:CE34))/COUNTA(CE4:CE18,CE20:CE34)</f>
        <v>0.88999999999999901</v>
      </c>
      <c r="CF39" s="2"/>
      <c r="CH39" s="2"/>
      <c r="CI39" s="3">
        <f>(SUM(CI4:CI18)-SUM(CI20:CI34))/COUNTA(CI4:CI18,CI20:CI34)</f>
        <v>-0.52428571428571413</v>
      </c>
      <c r="CJ39" s="2"/>
      <c r="CL39" s="2"/>
      <c r="CM39" s="3">
        <f>(SUM(CM4:CM18)-SUM(CM20:CM34))/COUNTA(CM4:CM18,CM20:CM34)</f>
        <v>0.85800000000000021</v>
      </c>
      <c r="CN39" s="2"/>
      <c r="CP39" s="2"/>
      <c r="CQ39" s="3">
        <f>(SUM(CQ4:CQ18)-SUM(CQ20:CQ34))/COUNTA(CQ4:CQ18,CQ20:CQ34)</f>
        <v>-1.8372727272727274</v>
      </c>
      <c r="CR39" s="2"/>
      <c r="CT39" s="2"/>
      <c r="CU39" s="3">
        <f>(SUM(CU4:CU18)-SUM(CU20:CU34))/COUNTA(CU4:CU18,CU20:CU34)</f>
        <v>-2.4300000000000002</v>
      </c>
      <c r="CV39" s="2"/>
      <c r="CX39" s="2"/>
      <c r="CY39" s="3">
        <f>(SUM(CY4:CY18)-SUM(CY20:CY34))/COUNTA(CY4:CY18,CY20:CY34)</f>
        <v>1.8077777777777781</v>
      </c>
      <c r="CZ39" s="2"/>
      <c r="DB39" s="2"/>
      <c r="DC39" s="3">
        <f>(SUM(DC4:DC18)-SUM(DC20:DC34))/COUNTA(DC4:DC18,DC20:DC34)</f>
        <v>1.8219999999999998</v>
      </c>
      <c r="DD39" s="2"/>
      <c r="DF39" s="2"/>
      <c r="DG39" s="3">
        <f>(SUM(DG4:DG18)-SUM(DG20:DG34))/COUNTA(DG4:DG18,DG20:DG34)</f>
        <v>-2.2642857142857138</v>
      </c>
      <c r="DH39" s="2"/>
      <c r="DJ39" s="2"/>
      <c r="DK39" s="3">
        <f>(SUM(DK4:DK18)-SUM(DK20:DK34))/COUNTA(DK4:DK18,DK20:DK34)</f>
        <v>-0.98199999999999932</v>
      </c>
      <c r="DL39" s="2"/>
      <c r="DN39" s="2"/>
      <c r="DO39" s="3">
        <f>(SUM(DO4:DO18)-SUM(DO20:DO34))/COUNTA(DO4:DO18,DO20:DO34)</f>
        <v>6.1449999999999996</v>
      </c>
      <c r="DP39" s="2"/>
      <c r="DR39" s="2"/>
      <c r="DS39" s="3">
        <f>(SUM(DS4:DS18)-SUM(DS20:DS34))/COUNTA(DS4:DS18,DS20:DS34)</f>
        <v>3.6950000000000003</v>
      </c>
      <c r="DT39" s="2"/>
      <c r="DV39" s="2"/>
      <c r="DW39" s="3">
        <f>(SUM(DW4:DW18)-SUM(DW20:DW34))/COUNTA(DW4:DW18,DW20:DW34)</f>
        <v>-4.3124999999999991</v>
      </c>
      <c r="DX39" s="2"/>
      <c r="DZ39" s="2"/>
      <c r="EA39" s="3">
        <f>(SUM(EA4:EA18)-SUM(EA20:EA34))/COUNTA(EA4:EA18,EA20:EA34)</f>
        <v>2.5950000000000002</v>
      </c>
      <c r="EB39" s="2"/>
      <c r="ED39" s="2"/>
      <c r="EE39" s="3">
        <f>(SUM(EE4:EE18)-SUM(EE20:EE34))/COUNTA(EE4:EE18,EE20:EE34)</f>
        <v>-4.0166666666666666</v>
      </c>
      <c r="EF39" s="2"/>
      <c r="EH39" s="2"/>
      <c r="EI39" s="3">
        <f>(SUM(EI4:EI18)-SUM(EI20:EI34))/COUNTA(EI4:EI18,EI20:EI34)</f>
        <v>-3.3833333333333333</v>
      </c>
      <c r="EJ39" s="2"/>
      <c r="EL39" s="2"/>
      <c r="EM39" s="3">
        <f>(SUM(EM4:EM18)-SUM(EM20:EM34))/COUNTA(EM4:EM18,EM20:EM34)</f>
        <v>3.3100000000000005</v>
      </c>
      <c r="EN39" s="2"/>
      <c r="EP39" s="2"/>
      <c r="EQ39" s="3">
        <f>(SUM(EQ4:EQ18)-SUM(EQ20:EQ34))/COUNTA(EQ4:EQ18,EQ20:EQ34)</f>
        <v>-2.3720000000000003</v>
      </c>
      <c r="ER39" s="2"/>
      <c r="ET39" s="2"/>
      <c r="EU39" s="3">
        <f>(SUM(EU4:EU18)-SUM(EU20:EU34))/COUNTA(EU4:EU18,EU20:EU34)</f>
        <v>-0.66857142857142871</v>
      </c>
      <c r="EV39" s="2"/>
      <c r="EX39" s="2"/>
      <c r="EY39" s="3">
        <f>(SUM(EY4:EY18)-SUM(EY20:EY34))/COUNTA(EY4:EY18,EY20:EY34)</f>
        <v>9.9749999999999996</v>
      </c>
      <c r="EZ39" s="2"/>
      <c r="FB39" s="2"/>
      <c r="FC39" s="3">
        <f>(SUM(FC4:FC18)-SUM(FC20:FC34))/COUNTA(FC4:FC18,FC20:FC34)</f>
        <v>-4.7075000000000005</v>
      </c>
      <c r="FD39" s="2"/>
      <c r="FF39" s="2"/>
      <c r="FG39" s="3">
        <f>(SUM(FG4:FG18)-SUM(FG20:FG34))/COUNTA(FG4:FG18,FG20:FG34)</f>
        <v>5.2566666666666668</v>
      </c>
      <c r="FH39" s="2"/>
      <c r="FJ39" s="2"/>
      <c r="FK39" s="3">
        <f>(SUM(FK4:FK18)-SUM(FK20:FK34))/COUNTA(FK4:FK18,FK20:FK34)</f>
        <v>1.982</v>
      </c>
      <c r="FL39" s="2"/>
      <c r="FN39" s="2"/>
      <c r="FO39" s="3">
        <f>(SUM(FO4:FO18)-SUM(FO20:FO34))/COUNTA(FO4:FO18,FO20:FO34)</f>
        <v>-9.6560000000000006</v>
      </c>
      <c r="FP39" s="2"/>
      <c r="FR39" s="2"/>
      <c r="FS39" s="3"/>
      <c r="FT39" s="2"/>
      <c r="FV39" s="2"/>
      <c r="FW39" s="3">
        <f>(SUM(FW4:FW18)-SUM(FW20:FW34))/COUNTA(FW4:FW18,FW20:FW34)</f>
        <v>-4.0960000000000001</v>
      </c>
      <c r="FX39" s="2"/>
      <c r="FZ39" s="2"/>
      <c r="GA39" s="3">
        <f>(SUM(GA4:GA18)-SUM(GA20:GA34))/COUNTA(GA4:GA18,GA20:GA34)</f>
        <v>-4.75</v>
      </c>
      <c r="GB39" s="2"/>
      <c r="GD39" s="2"/>
      <c r="GE39" s="3">
        <f>(SUM(GE4:GE18)-SUM(GE20:GE34))/COUNTA(GE4:GE18,GE20:GE34)</f>
        <v>-2.9725000000000001</v>
      </c>
      <c r="GF39" s="2"/>
      <c r="GH39" s="2"/>
      <c r="GI39" s="3">
        <f>(SUM(GI4:GI18)-SUM(GI20:GI34))/COUNTA(GI4:GI18,GI20:GI34)</f>
        <v>-2.9166666666666665</v>
      </c>
      <c r="GJ39" s="2"/>
      <c r="GL39" s="2"/>
      <c r="GM39" s="3">
        <f>(SUM(GM4:GM18)-SUM(GM20:GM34))/COUNTA(GM4:GM18,GM20:GM34)</f>
        <v>-1.8199999999999998</v>
      </c>
      <c r="GN39" s="2"/>
      <c r="GP39" s="2"/>
      <c r="GQ39" s="3">
        <f>(SUM(GQ4:GQ18)-SUM(GQ20:GQ34))/COUNTA(GQ4:GQ18,GQ20:GQ34)</f>
        <v>-4.0816666666666661</v>
      </c>
      <c r="GR39" s="2"/>
      <c r="GT39" s="2"/>
      <c r="GU39" s="3">
        <f>(SUM(GU4:GU18)-SUM(GU20:GU34))/COUNTA(GU4:GU18,GU20:GU34)</f>
        <v>4.1283333333333339</v>
      </c>
      <c r="GV39" s="2"/>
      <c r="GX39" s="2"/>
      <c r="GY39" s="3">
        <f>(SUM(GY4:GY18)-SUM(GY20:GY34))/COUNTA(GY4:GY18,GY20:GY34)</f>
        <v>2.04</v>
      </c>
      <c r="GZ39" s="2"/>
      <c r="HB39" s="2"/>
      <c r="HC39" s="3">
        <f>(SUM(HC4:HC18)-SUM(HC20:HC34))/COUNTA(HC4:HC18,HC20:HC34)</f>
        <v>-9.6666666666666498E-2</v>
      </c>
      <c r="HD39" s="2"/>
      <c r="HF39" s="2"/>
      <c r="HG39" s="3">
        <f>(SUM(HG4:HG18)-SUM(HG20:HG34))/COUNTA(HG4:HG18,HG20:HG34)</f>
        <v>0.25555555555555565</v>
      </c>
      <c r="HH39" s="2"/>
      <c r="HJ39" s="2"/>
      <c r="HK39" s="3">
        <f>(SUM(HK4:HK18)-SUM(HK20:HK34))/COUNTA(HK4:HK18,HK20:HK34)</f>
        <v>7.8462500000000013</v>
      </c>
      <c r="HL39" s="2"/>
      <c r="HN39" s="2"/>
      <c r="HO39" s="3">
        <f>(SUM(HO4:HO18)-SUM(HO20:HO34))/COUNTA(HO4:HO18,HO20:HO34)</f>
        <v>-0.30333333333333329</v>
      </c>
      <c r="HP39" s="2"/>
      <c r="HR39" s="2"/>
      <c r="HS39" s="3" t="e">
        <f>(SUM(HS4:HS18)-SUM(HS20:HS34))/COUNTA(HS4:HS18,HS20:HS34)</f>
        <v>#DIV/0!</v>
      </c>
      <c r="HT39" s="2"/>
    </row>
    <row r="41" spans="1:228">
      <c r="A41" t="s">
        <v>1</v>
      </c>
      <c r="B41" s="2">
        <v>-4.18</v>
      </c>
      <c r="C41" s="3">
        <v>3.03</v>
      </c>
      <c r="D41" s="2">
        <v>3.23</v>
      </c>
      <c r="F41" s="2">
        <v>-9.7200000000000006</v>
      </c>
      <c r="G41" s="3">
        <v>-3.91</v>
      </c>
      <c r="H41" s="2">
        <v>3.45</v>
      </c>
      <c r="J41" s="2">
        <v>-7.48</v>
      </c>
      <c r="K41" s="3">
        <v>0.16</v>
      </c>
      <c r="L41" s="2">
        <v>3.18</v>
      </c>
      <c r="N41" s="2">
        <v>-2.5</v>
      </c>
      <c r="O41" s="3">
        <v>7.52</v>
      </c>
      <c r="P41" s="2">
        <v>7.58</v>
      </c>
      <c r="R41" s="2"/>
      <c r="S41" s="2"/>
      <c r="T41" s="2"/>
      <c r="V41" s="2">
        <v>-1.95</v>
      </c>
      <c r="W41" s="3">
        <v>-0.84</v>
      </c>
      <c r="X41" s="2">
        <v>3.51</v>
      </c>
      <c r="Z41" s="2">
        <v>-3.95</v>
      </c>
      <c r="AA41" s="3">
        <v>-1.4</v>
      </c>
      <c r="AB41" s="2">
        <v>2.0499999999999998</v>
      </c>
      <c r="AD41" s="2">
        <v>-5.42</v>
      </c>
      <c r="AE41" s="3">
        <v>-4.4000000000000004</v>
      </c>
      <c r="AF41" s="2">
        <v>2.06</v>
      </c>
      <c r="AH41" s="2">
        <v>-4.99</v>
      </c>
      <c r="AI41" s="3">
        <v>2.97</v>
      </c>
      <c r="AJ41" s="2">
        <v>6.95</v>
      </c>
      <c r="AL41" s="2">
        <v>-15.01</v>
      </c>
      <c r="AM41" s="3">
        <v>-8.24</v>
      </c>
      <c r="AN41" s="2">
        <v>1.34</v>
      </c>
      <c r="AP41" s="2">
        <v>-8.93</v>
      </c>
      <c r="AQ41" s="3">
        <v>-5.68</v>
      </c>
      <c r="AR41" s="2">
        <v>0.56000000000000005</v>
      </c>
      <c r="AT41" s="2">
        <v>-2.48</v>
      </c>
      <c r="AU41" s="3">
        <v>7.15</v>
      </c>
      <c r="AV41" s="2">
        <v>9.5500000000000007</v>
      </c>
      <c r="AX41" s="2">
        <v>-2.67</v>
      </c>
      <c r="AY41" s="3">
        <v>1.05</v>
      </c>
      <c r="AZ41" s="2">
        <v>3.43</v>
      </c>
      <c r="BB41" s="2">
        <v>-10.16</v>
      </c>
      <c r="BC41" s="3">
        <v>-8.1300000000000008</v>
      </c>
      <c r="BD41" s="2">
        <v>0.64</v>
      </c>
      <c r="BF41" s="2">
        <v>-12.98</v>
      </c>
      <c r="BG41" s="3">
        <v>-8.9</v>
      </c>
      <c r="BH41" s="2">
        <v>0.5</v>
      </c>
      <c r="BJ41" s="2">
        <v>-11.25</v>
      </c>
      <c r="BK41" s="3">
        <v>-3.06</v>
      </c>
      <c r="BL41" s="2">
        <v>1.93</v>
      </c>
      <c r="BN41" s="2">
        <v>-0.37</v>
      </c>
      <c r="BO41" s="3">
        <v>3.18</v>
      </c>
      <c r="BP41" s="2">
        <v>9.02</v>
      </c>
      <c r="BR41" s="2">
        <v>-4.2699999999999996</v>
      </c>
      <c r="BS41" s="3">
        <v>4.6500000000000004</v>
      </c>
      <c r="BT41" s="2">
        <v>8.5299999999999994</v>
      </c>
      <c r="BV41" s="2">
        <v>-5.55</v>
      </c>
      <c r="BW41" s="3">
        <v>-0.36</v>
      </c>
      <c r="BX41" s="2">
        <v>0.98</v>
      </c>
      <c r="BZ41" s="2">
        <v>-16.04</v>
      </c>
      <c r="CA41" s="3">
        <v>-9.58</v>
      </c>
      <c r="CB41" s="2">
        <v>0.31</v>
      </c>
      <c r="CD41" s="2">
        <v>-4.6399999999999997</v>
      </c>
      <c r="CE41" s="3">
        <v>4.21</v>
      </c>
      <c r="CF41" s="2">
        <v>5.83</v>
      </c>
      <c r="CH41" s="2">
        <v>-5.05</v>
      </c>
      <c r="CI41" s="3">
        <v>0.56999999999999995</v>
      </c>
      <c r="CJ41" s="2">
        <v>1.31</v>
      </c>
      <c r="CL41" s="2">
        <v>-2.3199999999999998</v>
      </c>
      <c r="CM41" s="3">
        <v>0.38</v>
      </c>
      <c r="CN41" s="2">
        <v>4.45</v>
      </c>
      <c r="CP41" s="2">
        <v>-2.37</v>
      </c>
      <c r="CQ41" s="3">
        <v>4.3899999999999997</v>
      </c>
      <c r="CR41" s="2">
        <v>5.67</v>
      </c>
      <c r="CT41" s="2">
        <v>-7.04</v>
      </c>
      <c r="CU41" s="3">
        <v>-5.63</v>
      </c>
      <c r="CV41" s="2">
        <v>0.16</v>
      </c>
      <c r="CX41" s="2">
        <v>-1.84</v>
      </c>
      <c r="CY41" s="3">
        <v>7.85</v>
      </c>
      <c r="CZ41" s="2">
        <v>9.01</v>
      </c>
      <c r="DB41" s="2">
        <v>-0.56999999999999995</v>
      </c>
      <c r="DC41" s="3">
        <v>-0.19</v>
      </c>
      <c r="DD41" s="2">
        <v>3.12</v>
      </c>
      <c r="DF41" s="2">
        <v>-1.91</v>
      </c>
      <c r="DG41" s="3">
        <v>1.48</v>
      </c>
      <c r="DH41" s="2">
        <v>2.11</v>
      </c>
      <c r="DJ41" s="2">
        <v>0</v>
      </c>
      <c r="DK41" s="3">
        <v>8.7799999999999994</v>
      </c>
      <c r="DL41" s="2">
        <v>8.7799999999999994</v>
      </c>
      <c r="DN41" s="2">
        <v>-2.2999999999999998</v>
      </c>
      <c r="DO41" s="3">
        <v>2.4700000000000002</v>
      </c>
      <c r="DP41" s="2">
        <v>3.55</v>
      </c>
      <c r="DR41" s="2">
        <v>-1.61</v>
      </c>
      <c r="DS41" s="3">
        <v>1.33</v>
      </c>
      <c r="DT41" s="2">
        <v>4.16</v>
      </c>
      <c r="DV41" s="2">
        <v>-4.21</v>
      </c>
      <c r="DW41" s="3">
        <v>-4.0999999999999996</v>
      </c>
      <c r="DX41" s="2">
        <v>1.44</v>
      </c>
      <c r="DZ41" s="2">
        <v>-1.33</v>
      </c>
      <c r="EA41" s="3">
        <v>-0.05</v>
      </c>
      <c r="EB41" s="2">
        <v>1.87</v>
      </c>
      <c r="ED41" s="2">
        <v>-4.51</v>
      </c>
      <c r="EE41" s="3">
        <v>-2.96</v>
      </c>
      <c r="EF41" s="2">
        <v>1.36</v>
      </c>
      <c r="EH41" s="2">
        <v>-2.34</v>
      </c>
      <c r="EI41" s="3">
        <v>0.51</v>
      </c>
      <c r="EJ41" s="2">
        <v>0.79</v>
      </c>
      <c r="EL41" s="2">
        <v>-3.31</v>
      </c>
      <c r="EM41" s="3">
        <v>2.5499999999999998</v>
      </c>
      <c r="EN41" s="2">
        <v>3</v>
      </c>
      <c r="EP41" s="2">
        <v>-6.63</v>
      </c>
      <c r="EQ41" s="3">
        <v>-3.59</v>
      </c>
      <c r="ER41" s="2">
        <v>0</v>
      </c>
      <c r="ET41" s="2">
        <v>-1.92</v>
      </c>
      <c r="EU41" s="3">
        <v>-1.78</v>
      </c>
      <c r="EV41" s="2">
        <v>1.51</v>
      </c>
      <c r="EX41" s="2">
        <v>-0.72</v>
      </c>
      <c r="EY41" s="3">
        <v>3.59</v>
      </c>
      <c r="EZ41" s="2">
        <v>5.49</v>
      </c>
      <c r="FB41" s="2">
        <v>-8.91</v>
      </c>
      <c r="FC41" s="3">
        <v>-6.45</v>
      </c>
      <c r="FD41" s="2">
        <v>0.1</v>
      </c>
      <c r="FF41" s="2">
        <v>-4.7699999999999996</v>
      </c>
      <c r="FG41" s="3">
        <v>-1.99</v>
      </c>
      <c r="FH41" s="2">
        <v>0.18</v>
      </c>
      <c r="FJ41" s="2">
        <v>-1.2</v>
      </c>
      <c r="FK41" s="3">
        <v>4.71</v>
      </c>
      <c r="FL41" s="2">
        <v>4.8600000000000003</v>
      </c>
      <c r="FN41" s="2">
        <v>-5.83</v>
      </c>
      <c r="FO41" s="3">
        <v>-5.18</v>
      </c>
      <c r="FP41" s="2">
        <v>3.09</v>
      </c>
      <c r="FR41" s="2"/>
      <c r="FS41" s="3"/>
      <c r="FT41" s="2"/>
      <c r="FV41" s="2">
        <v>-0.87</v>
      </c>
      <c r="FW41" s="3">
        <v>3.44</v>
      </c>
      <c r="FX41" s="2">
        <v>4.67</v>
      </c>
      <c r="FZ41" s="2">
        <v>-5.39</v>
      </c>
      <c r="GA41" s="3">
        <v>-4.78</v>
      </c>
      <c r="GB41" s="2">
        <v>0.33</v>
      </c>
      <c r="GD41" s="2">
        <v>-2.96</v>
      </c>
      <c r="GE41" s="3">
        <v>0</v>
      </c>
      <c r="GF41" s="2">
        <v>2.94</v>
      </c>
      <c r="GH41" s="2">
        <v>-8.06</v>
      </c>
      <c r="GI41" s="3">
        <v>-5.23</v>
      </c>
      <c r="GJ41" s="2">
        <v>0.97</v>
      </c>
      <c r="GL41" s="2">
        <v>-0.6</v>
      </c>
      <c r="GM41" s="3">
        <v>2.19</v>
      </c>
      <c r="GN41" s="2">
        <v>3.94</v>
      </c>
      <c r="GP41" s="2">
        <v>-10.32</v>
      </c>
      <c r="GQ41" s="3">
        <v>-7.57</v>
      </c>
      <c r="GR41" s="2">
        <v>0.1</v>
      </c>
      <c r="GT41" s="2">
        <v>-1.1100000000000001</v>
      </c>
      <c r="GU41" s="3">
        <v>7.2</v>
      </c>
      <c r="GV41" s="2">
        <v>9.1999999999999993</v>
      </c>
      <c r="GX41" s="2">
        <v>-2.56</v>
      </c>
      <c r="GY41" s="3">
        <v>2.42</v>
      </c>
      <c r="GZ41" s="2">
        <v>2.59</v>
      </c>
      <c r="HB41" s="2">
        <v>-2.2200000000000002</v>
      </c>
      <c r="HC41" s="3">
        <v>-0.79</v>
      </c>
      <c r="HD41" s="2">
        <v>2.36</v>
      </c>
      <c r="HF41" s="2">
        <v>-0.28000000000000003</v>
      </c>
      <c r="HG41" s="3">
        <v>2.6</v>
      </c>
      <c r="HH41" s="2">
        <v>3.05</v>
      </c>
      <c r="HJ41" s="2">
        <v>-6.14</v>
      </c>
      <c r="HK41" s="3">
        <v>-5.67</v>
      </c>
      <c r="HL41" s="2">
        <v>0</v>
      </c>
      <c r="HN41" s="2">
        <v>-0.48</v>
      </c>
      <c r="HO41" s="3">
        <v>2.83</v>
      </c>
      <c r="HP41" s="2">
        <v>4.32</v>
      </c>
      <c r="HR41" s="2"/>
      <c r="HS41" s="3"/>
      <c r="HT41" s="2"/>
    </row>
    <row r="42" spans="1:228">
      <c r="B42" s="2"/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  <c r="R42" s="2"/>
      <c r="S42" s="2"/>
      <c r="T42" s="2"/>
      <c r="V42" s="2"/>
      <c r="W42" s="2"/>
      <c r="X42" s="2"/>
      <c r="Z42" s="2"/>
      <c r="AA42" s="2"/>
      <c r="AB42" s="2"/>
      <c r="AD42" s="2"/>
      <c r="AE42" s="2"/>
      <c r="AF42" s="2"/>
      <c r="AH42" s="2"/>
      <c r="AI42" s="2"/>
      <c r="AJ42" s="2"/>
      <c r="AL42" s="2"/>
      <c r="AM42" s="2"/>
      <c r="AN42" s="2"/>
      <c r="AP42" s="2"/>
      <c r="AQ42" s="2"/>
      <c r="AR42" s="2"/>
      <c r="AT42" s="2"/>
      <c r="AU42" s="2"/>
      <c r="AV42" s="2"/>
      <c r="AX42" s="2"/>
      <c r="AY42" s="2"/>
      <c r="AZ42" s="2"/>
      <c r="BB42" s="2"/>
      <c r="BC42" s="2"/>
      <c r="BD42" s="2"/>
      <c r="BF42" s="2"/>
      <c r="BG42" s="2"/>
      <c r="BH42" s="2"/>
      <c r="BJ42" s="2"/>
      <c r="BK42" s="2"/>
      <c r="BL42" s="2"/>
      <c r="BN42" s="2"/>
      <c r="BO42" s="2"/>
      <c r="BP42" s="2"/>
      <c r="BR42" s="2"/>
      <c r="BS42" s="2"/>
      <c r="BT42" s="2"/>
      <c r="BV42" s="2"/>
      <c r="BW42" s="2"/>
      <c r="BX42" s="2"/>
      <c r="BZ42" s="2"/>
      <c r="CA42" s="2"/>
      <c r="CB42" s="2"/>
      <c r="CD42" s="2"/>
      <c r="CE42" s="2"/>
      <c r="CF42" s="2"/>
      <c r="CH42" s="2"/>
      <c r="CI42" s="2"/>
      <c r="CJ42" s="2"/>
      <c r="CL42" s="2"/>
      <c r="CM42" s="2"/>
      <c r="CN42" s="2"/>
      <c r="CP42" s="2"/>
      <c r="CQ42" s="2"/>
      <c r="CR42" s="2"/>
      <c r="CT42" s="2"/>
      <c r="CU42" s="2"/>
      <c r="CV42" s="2"/>
      <c r="CX42" s="2"/>
      <c r="CY42" s="2"/>
      <c r="CZ42" s="2"/>
      <c r="DB42" s="2"/>
      <c r="DC42" s="2"/>
      <c r="DD42" s="2"/>
      <c r="DF42" s="2"/>
      <c r="DG42" s="2"/>
      <c r="DH42" s="2"/>
      <c r="DJ42" s="2"/>
      <c r="DK42" s="2"/>
      <c r="DL42" s="2"/>
      <c r="DN42" s="2"/>
      <c r="DO42" s="2"/>
      <c r="DP42" s="2"/>
      <c r="DR42" s="2"/>
      <c r="DS42" s="2"/>
      <c r="DT42" s="2"/>
      <c r="DV42" s="2"/>
      <c r="DW42" s="2"/>
      <c r="DX42" s="2"/>
      <c r="DZ42" s="2"/>
      <c r="EA42" s="2"/>
      <c r="EB42" s="2"/>
      <c r="ED42" s="2"/>
      <c r="EE42" s="2"/>
      <c r="EF42" s="2"/>
      <c r="EH42" s="2"/>
      <c r="EI42" s="2"/>
      <c r="EJ42" s="2"/>
      <c r="EL42" s="2"/>
      <c r="EM42" s="2"/>
      <c r="EN42" s="2"/>
      <c r="EP42" s="2"/>
      <c r="EQ42" s="2"/>
      <c r="ER42" s="2"/>
      <c r="ET42" s="2"/>
      <c r="EU42" s="2"/>
      <c r="EV42" s="2"/>
      <c r="EX42" s="2"/>
      <c r="EY42" s="2"/>
      <c r="EZ42" s="2"/>
      <c r="FB42" s="2"/>
      <c r="FC42" s="2"/>
      <c r="FD42" s="2"/>
      <c r="FF42" s="2"/>
      <c r="FG42" s="2"/>
      <c r="FH42" s="2"/>
      <c r="FJ42" s="2"/>
      <c r="FK42" s="2"/>
      <c r="FL42" s="2"/>
      <c r="FN42" s="2"/>
      <c r="FO42" s="2"/>
      <c r="FP42" s="2"/>
      <c r="FR42" s="2"/>
      <c r="FS42" s="2"/>
      <c r="FT42" s="2"/>
      <c r="FV42" s="2"/>
      <c r="FW42" s="2"/>
      <c r="FX42" s="2"/>
      <c r="FZ42" s="2"/>
      <c r="GA42" s="2"/>
      <c r="GB42" s="2"/>
      <c r="GD42" s="2"/>
      <c r="GE42" s="2"/>
      <c r="GF42" s="2"/>
      <c r="GH42" s="2"/>
      <c r="GI42" s="2"/>
      <c r="GJ42" s="2"/>
      <c r="GL42" s="2"/>
      <c r="GM42" s="2"/>
      <c r="GN42" s="2"/>
      <c r="GP42" s="2"/>
      <c r="GQ42" s="2"/>
      <c r="GR42" s="2"/>
      <c r="GT42" s="2"/>
      <c r="GU42" s="2"/>
      <c r="GV42" s="2"/>
      <c r="GX42" s="2"/>
      <c r="GY42" s="2"/>
      <c r="GZ42" s="2"/>
      <c r="HB42" s="2"/>
      <c r="HC42" s="2"/>
      <c r="HD42" s="2"/>
      <c r="HF42" s="2"/>
      <c r="HG42" s="2"/>
      <c r="HH42" s="2"/>
      <c r="HJ42" s="2"/>
      <c r="HK42" s="2"/>
      <c r="HL42" s="2"/>
      <c r="HN42" s="2"/>
      <c r="HO42" s="2"/>
      <c r="HP42" s="2"/>
      <c r="HR42" s="2"/>
      <c r="HS42" s="2"/>
      <c r="HT42" s="2"/>
    </row>
    <row r="43" spans="1:228">
      <c r="B43" s="2"/>
      <c r="C43" s="2"/>
      <c r="D43" s="2"/>
      <c r="F43" s="2"/>
      <c r="G43" s="2"/>
      <c r="H43" s="2"/>
      <c r="J43" s="2"/>
      <c r="K43" s="2"/>
      <c r="L43" s="2"/>
      <c r="N43" s="2"/>
      <c r="O43" s="2"/>
      <c r="P43" s="2"/>
      <c r="R43" s="2"/>
      <c r="S43" s="2"/>
      <c r="T43" s="2"/>
      <c r="V43" s="2"/>
      <c r="W43" s="2"/>
      <c r="X43" s="2"/>
      <c r="Z43" s="2"/>
      <c r="AA43" s="2"/>
      <c r="AB43" s="2"/>
      <c r="AD43" s="2"/>
      <c r="AE43" s="2"/>
      <c r="AF43" s="2"/>
      <c r="AH43" s="2"/>
      <c r="AI43" s="2"/>
      <c r="AJ43" s="2"/>
      <c r="AL43" s="2"/>
      <c r="AM43" s="2"/>
      <c r="AN43" s="2"/>
      <c r="AP43" s="2"/>
      <c r="AQ43" s="2"/>
      <c r="AR43" s="2"/>
      <c r="AT43" s="2"/>
      <c r="AU43" s="2"/>
      <c r="AV43" s="2"/>
      <c r="AX43" s="2"/>
      <c r="AY43" s="2"/>
      <c r="AZ43" s="2"/>
      <c r="BB43" s="2"/>
      <c r="BC43" s="2"/>
      <c r="BD43" s="2"/>
      <c r="BF43" s="2"/>
      <c r="BG43" s="2"/>
      <c r="BH43" s="2"/>
      <c r="BJ43" s="2"/>
      <c r="BK43" s="2"/>
      <c r="BL43" s="2"/>
      <c r="BN43" s="2"/>
      <c r="BO43" s="2"/>
      <c r="BP43" s="2"/>
      <c r="BR43" s="2"/>
      <c r="BS43" s="2"/>
      <c r="BT43" s="2"/>
      <c r="BV43" s="2"/>
      <c r="BW43" s="2"/>
      <c r="BX43" s="2"/>
      <c r="BZ43" s="2"/>
      <c r="CA43" s="2"/>
      <c r="CB43" s="2"/>
      <c r="CD43" s="2"/>
      <c r="CE43" s="2"/>
      <c r="CF43" s="2"/>
      <c r="CH43" s="2"/>
      <c r="CI43" s="2"/>
      <c r="CJ43" s="2"/>
      <c r="CL43" s="2"/>
      <c r="CM43" s="2"/>
      <c r="CN43" s="2"/>
      <c r="CP43" s="2"/>
      <c r="CQ43" s="2"/>
      <c r="CR43" s="2"/>
      <c r="CT43" s="2"/>
      <c r="CU43" s="2"/>
      <c r="CV43" s="2"/>
      <c r="CX43" s="2"/>
      <c r="CY43" s="2"/>
      <c r="CZ43" s="2"/>
      <c r="DB43" s="2"/>
      <c r="DC43" s="2"/>
      <c r="DD43" s="2"/>
      <c r="DF43" s="2"/>
      <c r="DG43" s="2"/>
      <c r="DH43" s="2"/>
      <c r="DJ43" s="2"/>
      <c r="DK43" s="2"/>
      <c r="DL43" s="2"/>
      <c r="DN43" s="2"/>
      <c r="DO43" s="2"/>
      <c r="DP43" s="2"/>
      <c r="DR43" s="2"/>
      <c r="DS43" s="2"/>
      <c r="DT43" s="2"/>
      <c r="DV43" s="2"/>
      <c r="DW43" s="2"/>
      <c r="DX43" s="2"/>
      <c r="DZ43" s="2"/>
      <c r="EA43" s="2"/>
      <c r="EB43" s="2"/>
      <c r="ED43" s="2"/>
      <c r="EE43" s="2"/>
      <c r="EF43" s="2"/>
      <c r="EH43" s="2"/>
      <c r="EI43" s="2"/>
      <c r="EJ43" s="2"/>
      <c r="EL43" s="2"/>
      <c r="EM43" s="2"/>
      <c r="EN43" s="2"/>
      <c r="EP43" s="2"/>
      <c r="EQ43" s="2"/>
      <c r="ER43" s="2"/>
      <c r="ET43" s="2"/>
      <c r="EU43" s="2"/>
      <c r="EV43" s="2"/>
      <c r="EX43" s="2"/>
      <c r="EY43" s="2"/>
      <c r="EZ43" s="2"/>
      <c r="FB43" s="2"/>
      <c r="FC43" s="2"/>
      <c r="FD43" s="2"/>
      <c r="FF43" s="2"/>
      <c r="FG43" s="2"/>
      <c r="FH43" s="2"/>
      <c r="FJ43" s="2"/>
      <c r="FK43" s="2"/>
      <c r="FL43" s="2"/>
      <c r="FN43" s="2"/>
      <c r="FO43" s="2"/>
      <c r="FP43" s="2"/>
      <c r="FR43" s="2"/>
      <c r="FS43" s="2"/>
      <c r="FT43" s="2"/>
      <c r="FV43" s="2"/>
      <c r="FW43" s="2"/>
      <c r="FX43" s="2"/>
      <c r="FZ43" s="2"/>
      <c r="GA43" s="2"/>
      <c r="GB43" s="2"/>
      <c r="GD43" s="2"/>
      <c r="GE43" s="2"/>
      <c r="GF43" s="2"/>
      <c r="GH43" s="2"/>
      <c r="GI43" s="2"/>
      <c r="GJ43" s="2"/>
      <c r="GL43" s="2"/>
      <c r="GM43" s="2"/>
      <c r="GN43" s="2"/>
      <c r="GP43" s="2"/>
      <c r="GQ43" s="2"/>
      <c r="GR43" s="2"/>
      <c r="GT43" s="2"/>
      <c r="GU43" s="2"/>
      <c r="GV43" s="2"/>
      <c r="GX43" s="2"/>
      <c r="GY43" s="2"/>
      <c r="GZ43" s="2"/>
      <c r="HB43" s="2"/>
      <c r="HC43" s="2"/>
      <c r="HD43" s="2"/>
      <c r="HF43" s="2"/>
      <c r="HG43" s="2"/>
      <c r="HH43" s="2"/>
      <c r="HJ43" s="2"/>
      <c r="HK43" s="2"/>
      <c r="HL43" s="2"/>
      <c r="HN43" s="2"/>
      <c r="HO43" s="2"/>
      <c r="HP43" s="2"/>
      <c r="HR43" s="2"/>
      <c r="HS43" s="2"/>
      <c r="HT43" s="2"/>
    </row>
    <row r="44" spans="1:228">
      <c r="A44" t="s">
        <v>36</v>
      </c>
      <c r="B44" s="2"/>
      <c r="C44" s="2"/>
      <c r="D44" s="2"/>
      <c r="F44" s="2"/>
      <c r="G44" s="2"/>
      <c r="H44" s="2"/>
      <c r="J44" s="2"/>
      <c r="K44" s="2"/>
      <c r="L44" s="2"/>
      <c r="N44" s="2"/>
      <c r="O44" s="2"/>
      <c r="P44" s="2"/>
      <c r="R44" s="2"/>
      <c r="S44" s="2"/>
      <c r="T44" s="2"/>
      <c r="V44" s="2"/>
      <c r="W44" s="2"/>
      <c r="X44" s="2"/>
      <c r="Z44" s="2"/>
      <c r="AA44" s="2"/>
      <c r="AB44" s="2"/>
      <c r="AD44" s="2"/>
      <c r="AE44" s="2"/>
      <c r="AF44" s="2"/>
      <c r="AH44" s="2"/>
      <c r="AI44" s="2"/>
      <c r="AJ44" s="2"/>
      <c r="AL44" s="2"/>
      <c r="AM44" s="2"/>
      <c r="AN44" s="2"/>
      <c r="AP44" s="2"/>
      <c r="AQ44" s="2"/>
      <c r="AR44" s="2"/>
      <c r="AT44" s="2"/>
      <c r="AU44" s="2"/>
      <c r="AV44" s="2"/>
      <c r="AX44" s="2"/>
      <c r="AY44" s="2"/>
      <c r="AZ44" s="2"/>
      <c r="BB44" s="2"/>
      <c r="BC44" s="2"/>
      <c r="BD44" s="2"/>
      <c r="BF44" s="2"/>
      <c r="BG44" s="2"/>
      <c r="BH44" s="2"/>
      <c r="BJ44" s="2"/>
      <c r="BK44" s="2"/>
      <c r="BL44" s="2"/>
      <c r="BN44" s="2"/>
      <c r="BO44" s="2"/>
      <c r="BP44" s="2"/>
      <c r="BR44" s="2"/>
      <c r="BS44" s="2"/>
      <c r="BT44" s="2"/>
      <c r="BV44" s="2"/>
      <c r="BW44" s="2"/>
      <c r="BX44" s="2"/>
      <c r="BZ44" s="2"/>
      <c r="CA44" s="2"/>
      <c r="CB44" s="2"/>
      <c r="CD44" s="2"/>
      <c r="CE44" s="2"/>
      <c r="CF44" s="2"/>
      <c r="CH44" s="2"/>
      <c r="CI44" s="2"/>
      <c r="CJ44" s="2"/>
      <c r="CL44" s="2"/>
      <c r="CM44" s="2"/>
      <c r="CN44" s="2"/>
      <c r="CP44" s="2"/>
      <c r="CQ44" s="2"/>
      <c r="CR44" s="2"/>
      <c r="CT44" s="2"/>
      <c r="CU44" s="2"/>
      <c r="CV44" s="2"/>
      <c r="CX44" s="2"/>
      <c r="CY44" s="2"/>
      <c r="CZ44" s="2"/>
      <c r="DB44" s="2"/>
      <c r="DC44" s="2"/>
      <c r="DD44" s="2"/>
      <c r="DF44" s="2"/>
      <c r="DG44" s="2"/>
      <c r="DH44" s="2"/>
      <c r="DJ44" s="2"/>
      <c r="DK44" s="2"/>
      <c r="DL44" s="2"/>
      <c r="DN44" s="2"/>
      <c r="DO44" s="2"/>
      <c r="DP44" s="2"/>
      <c r="DR44" s="2"/>
      <c r="DS44" s="2"/>
      <c r="DT44" s="2"/>
      <c r="DV44" s="2"/>
      <c r="DW44" s="2"/>
      <c r="DX44" s="2"/>
      <c r="DZ44" s="2"/>
      <c r="EA44" s="2"/>
      <c r="EB44" s="2"/>
      <c r="ED44" s="2"/>
      <c r="EE44" s="2"/>
      <c r="EF44" s="2"/>
      <c r="EH44" s="2"/>
      <c r="EI44" s="2"/>
      <c r="EJ44" s="2"/>
      <c r="EL44" s="2"/>
      <c r="EM44" s="2"/>
      <c r="EN44" s="2"/>
      <c r="EP44" s="2"/>
      <c r="EQ44" s="2"/>
      <c r="ER44" s="2"/>
      <c r="ET44" s="2"/>
      <c r="EU44" s="2"/>
      <c r="EV44" s="2"/>
      <c r="EX44" s="2"/>
      <c r="EY44" s="2"/>
      <c r="EZ44" s="2"/>
      <c r="FB44" s="2"/>
      <c r="FC44" s="2"/>
      <c r="FD44" s="2"/>
      <c r="FF44" s="2"/>
      <c r="FG44" s="2"/>
      <c r="FH44" s="2"/>
      <c r="FJ44" s="2"/>
      <c r="FK44" s="2"/>
      <c r="FL44" s="2"/>
      <c r="FN44" s="2"/>
      <c r="FO44" s="2"/>
      <c r="FP44" s="2"/>
      <c r="FR44" s="2"/>
      <c r="FS44" s="2"/>
      <c r="FT44" s="2"/>
      <c r="FV44" s="2"/>
      <c r="FW44" s="2"/>
      <c r="FX44" s="2"/>
      <c r="FZ44" s="2"/>
      <c r="GA44" s="2"/>
      <c r="GB44" s="2"/>
      <c r="GD44" s="2"/>
      <c r="GE44" s="2"/>
      <c r="GF44" s="2"/>
      <c r="GH44" s="2"/>
      <c r="GI44" s="2"/>
      <c r="GJ44" s="2"/>
      <c r="GL44" s="2"/>
      <c r="GM44" s="2"/>
      <c r="GN44" s="2"/>
      <c r="GP44" s="2"/>
      <c r="GQ44" s="2"/>
      <c r="GR44" s="2"/>
      <c r="GT44" s="2"/>
      <c r="GU44" s="2"/>
      <c r="GV44" s="2"/>
      <c r="GX44" s="2"/>
      <c r="GY44" s="2"/>
      <c r="GZ44" s="2"/>
      <c r="HB44" s="2"/>
      <c r="HC44" s="2"/>
      <c r="HD44" s="2"/>
      <c r="HF44" s="2"/>
      <c r="HG44" s="2"/>
      <c r="HH44" s="2"/>
      <c r="HJ44" s="2"/>
      <c r="HK44" s="2"/>
      <c r="HL44" s="2"/>
      <c r="HN44" s="2"/>
      <c r="HO44" s="2"/>
      <c r="HP44" s="2"/>
      <c r="HR44" s="2"/>
      <c r="HS44" s="2"/>
      <c r="HT44" s="2"/>
    </row>
    <row r="45" spans="1:228">
      <c r="A45" t="s">
        <v>37</v>
      </c>
      <c r="C45" s="2">
        <f>+C38-C41</f>
        <v>1.6870833333333333</v>
      </c>
      <c r="G45" s="2">
        <f>+G38-G41</f>
        <v>3.7625000000000002</v>
      </c>
      <c r="K45" s="2">
        <f>+K38-K41</f>
        <v>-0.52583333333333282</v>
      </c>
      <c r="O45" s="2">
        <f>+O38-O41</f>
        <v>-2.4735714285714279</v>
      </c>
      <c r="W45" s="2">
        <f>+W38-W41</f>
        <v>-2.3516666666666666</v>
      </c>
      <c r="AA45" s="2">
        <f>+AA38-AA41</f>
        <v>3.6283333333333334</v>
      </c>
      <c r="AE45" s="2">
        <f>+AE38-AE41</f>
        <v>3.5338333333333334</v>
      </c>
      <c r="AI45" s="2">
        <f>+AI38-AI41</f>
        <v>0.84738636363636344</v>
      </c>
      <c r="AM45" s="2">
        <f>+AM38-AM41</f>
        <v>6.9040000000000008</v>
      </c>
      <c r="AQ45" s="2">
        <f>+AQ38-AQ41</f>
        <v>20.22625</v>
      </c>
      <c r="AU45" s="2">
        <f>+AU38-AU41</f>
        <v>-3.2800000000000007</v>
      </c>
      <c r="AY45" s="2">
        <f>+AY38-AY41</f>
        <v>1.2594999999999998</v>
      </c>
      <c r="BC45" s="2">
        <f>+BC38-BC41</f>
        <v>8.3766666666666669</v>
      </c>
      <c r="BG45" s="2">
        <f>+BG38-BG41</f>
        <v>10.945500000000001</v>
      </c>
      <c r="BK45" s="2">
        <f>+BK38-BK41</f>
        <v>5.3589583333333337</v>
      </c>
      <c r="BO45" s="2">
        <f>+BO38-BO41</f>
        <v>-0.33500000000000041</v>
      </c>
      <c r="BS45" s="2">
        <f>+BS38-BS41</f>
        <v>-7.0520000000000014</v>
      </c>
      <c r="BW45" s="2">
        <f>+BW38-BW41</f>
        <v>1.77</v>
      </c>
      <c r="CA45" s="2">
        <f>+CA38-CA41</f>
        <v>24.545625000000001</v>
      </c>
      <c r="CE45" s="2">
        <f>+CE38-CE41</f>
        <v>-6.6365000000000007</v>
      </c>
      <c r="CI45" s="2">
        <f>+CI38-CI41</f>
        <v>-1.4716666666666665</v>
      </c>
      <c r="CM45" s="2">
        <f>+CM38-CM41</f>
        <v>4.9000000000000099E-2</v>
      </c>
      <c r="CQ45" s="2">
        <f>+CQ38-CQ41</f>
        <v>-6.4051666666666662</v>
      </c>
      <c r="CU45" s="2">
        <f>+CU38-CU41</f>
        <v>3.9649999999999999</v>
      </c>
      <c r="CY45" s="2">
        <f>+CY38-CY41</f>
        <v>-8.4141666666666666</v>
      </c>
      <c r="DC45" s="2">
        <f>+DC38-DC41</f>
        <v>1.101</v>
      </c>
      <c r="DG45" s="2">
        <f>+DG38-DG41</f>
        <v>-3.0883333333333329</v>
      </c>
      <c r="DK45" s="2">
        <f>+DK38-DK41</f>
        <v>-8.2966666666666651</v>
      </c>
      <c r="DO45" s="2">
        <f>+DO38-DO41</f>
        <v>0.60249999999999959</v>
      </c>
      <c r="DS45" s="2">
        <f>+DS38-DS41</f>
        <v>0.51750000000000007</v>
      </c>
      <c r="DW45" s="2">
        <f>+DW38-DW41</f>
        <v>-0.21249999999999947</v>
      </c>
      <c r="EA45" s="2">
        <f>+EA38-EA41</f>
        <v>1.3475000000000001</v>
      </c>
      <c r="EE45" s="2">
        <f>+EE38-EE41</f>
        <v>-1.5300000000000002</v>
      </c>
      <c r="EI45" s="2">
        <f>+EI38-EI41</f>
        <v>-2.2016666666666667</v>
      </c>
      <c r="EM45" s="2">
        <f>+EM38-EM41</f>
        <v>-0.41874999999999929</v>
      </c>
      <c r="EQ45" s="2">
        <f>+EQ38-EQ41</f>
        <v>2.4039999999999999</v>
      </c>
      <c r="EU45" s="2">
        <f>+EU38-EU41</f>
        <v>1.4457142857142857</v>
      </c>
      <c r="EY45" s="2">
        <f>+EY38-EY41</f>
        <v>1.3975</v>
      </c>
      <c r="FC45" s="2">
        <f>+FC38-FC41</f>
        <v>1.7424999999999997</v>
      </c>
      <c r="FG45" s="2">
        <f>+FG38-FG41</f>
        <v>8.2025000000000006</v>
      </c>
      <c r="FK45" s="2">
        <f>+FK38-FK41</f>
        <v>-4.4441666666666668</v>
      </c>
      <c r="FO45" s="2">
        <f>+FO38-FO41</f>
        <v>0.35199999999999942</v>
      </c>
      <c r="FS45" s="2"/>
      <c r="FW45" s="2">
        <f>+FW38-FW41</f>
        <v>-5.4879999999999995</v>
      </c>
      <c r="GA45" s="2">
        <f>+GA38-GA41</f>
        <v>0.14833333333333343</v>
      </c>
      <c r="GE45" s="2">
        <f>+GE38-GE41</f>
        <v>-2.9725000000000001</v>
      </c>
      <c r="GI45" s="2">
        <f>+GI38-GI41</f>
        <v>5.7600000000000007</v>
      </c>
      <c r="GM45" s="2">
        <f>+GM38-GM41</f>
        <v>-3.02</v>
      </c>
      <c r="GQ45" s="2">
        <f>+GQ38-GQ41</f>
        <v>7.330000000000001</v>
      </c>
      <c r="GU45" s="2">
        <f>+GU38-GU41</f>
        <v>-9.9390000000000001</v>
      </c>
      <c r="GY45" s="2">
        <f>+GY38-GY41</f>
        <v>-3.06</v>
      </c>
      <c r="HC45" s="2">
        <f>+HC38-HC41</f>
        <v>0.35200000000000015</v>
      </c>
      <c r="HG45" s="2">
        <f>+HG38-HG41</f>
        <v>-2.8624999999999998</v>
      </c>
      <c r="HK45" s="2">
        <f>+HK38-HK41</f>
        <v>11.329000000000001</v>
      </c>
      <c r="HO45" s="2">
        <f>+HO38-HO41</f>
        <v>-3.5750000000000002</v>
      </c>
      <c r="HS45" s="2" t="e">
        <f>+HS38-HS41</f>
        <v>#DIV/0!</v>
      </c>
    </row>
    <row r="46" spans="1:228">
      <c r="A46" t="s">
        <v>38</v>
      </c>
      <c r="C46" s="2">
        <f>+C45-0.2</f>
        <v>1.4870833333333333</v>
      </c>
      <c r="G46" s="2">
        <f>+G45-0.2</f>
        <v>3.5625</v>
      </c>
      <c r="K46" s="2">
        <f>+K45-0.2</f>
        <v>-0.72583333333333289</v>
      </c>
      <c r="O46" s="2">
        <f>+O45-0.2</f>
        <v>-2.673571428571428</v>
      </c>
      <c r="W46" s="2">
        <f>+W45-0.2</f>
        <v>-2.5516666666666667</v>
      </c>
      <c r="AA46" s="2">
        <f>+AA45-0.2</f>
        <v>3.4283333333333332</v>
      </c>
      <c r="AE46" s="2">
        <f>+AE45-0.2</f>
        <v>3.3338333333333332</v>
      </c>
      <c r="AI46" s="2">
        <f>+AI45-0.2</f>
        <v>0.64738636363636348</v>
      </c>
      <c r="AM46" s="2">
        <f>+AM45-0.2</f>
        <v>6.7040000000000006</v>
      </c>
      <c r="AQ46" s="2">
        <f>+AQ45-0.2</f>
        <v>20.026250000000001</v>
      </c>
      <c r="AU46" s="2">
        <f>+AU45-0.2</f>
        <v>-3.4800000000000009</v>
      </c>
      <c r="AY46" s="2">
        <f>+AY45-0.2</f>
        <v>1.0594999999999999</v>
      </c>
      <c r="BC46" s="2">
        <f>+BC45-0.2</f>
        <v>8.1766666666666676</v>
      </c>
      <c r="BG46" s="2">
        <f>+BG45-0.2</f>
        <v>10.745500000000002</v>
      </c>
      <c r="BK46" s="2">
        <f>+BK45-0.2</f>
        <v>5.1589583333333335</v>
      </c>
      <c r="BO46" s="2">
        <f>+BO45-0.2</f>
        <v>-0.53500000000000036</v>
      </c>
      <c r="BS46" s="2">
        <f>+BS45-0.2</f>
        <v>-7.2520000000000016</v>
      </c>
      <c r="BW46" s="2">
        <f>+BW45-0.2</f>
        <v>1.57</v>
      </c>
      <c r="CA46" s="2">
        <f>+CA45-0.2</f>
        <v>24.345625000000002</v>
      </c>
      <c r="CE46" s="2">
        <f>+CE45-0.2</f>
        <v>-6.8365000000000009</v>
      </c>
      <c r="CI46" s="2">
        <f>+CI45-0.2</f>
        <v>-1.6716666666666664</v>
      </c>
      <c r="CM46" s="2">
        <f>+CM45-0.2</f>
        <v>-0.15099999999999991</v>
      </c>
      <c r="CQ46" s="2">
        <f>+CQ45-0.2</f>
        <v>-6.6051666666666664</v>
      </c>
      <c r="CU46" s="2">
        <f>+CU45-0.2</f>
        <v>3.7649999999999997</v>
      </c>
      <c r="CY46" s="2">
        <f>+CY45-0.2</f>
        <v>-8.6141666666666659</v>
      </c>
      <c r="DC46" s="2">
        <f>+DC45-0.2</f>
        <v>0.90100000000000002</v>
      </c>
      <c r="DG46" s="2">
        <f>+DG45-0.2</f>
        <v>-3.2883333333333331</v>
      </c>
      <c r="DK46" s="2">
        <f>+DK45-0.2</f>
        <v>-8.4966666666666644</v>
      </c>
      <c r="DO46" s="2">
        <f>+DO45-0.2</f>
        <v>0.40249999999999958</v>
      </c>
      <c r="DS46" s="2">
        <f>+DS45-0.2</f>
        <v>0.31750000000000006</v>
      </c>
      <c r="DW46" s="2">
        <f>+DW45-0.2</f>
        <v>-0.41249999999999948</v>
      </c>
      <c r="EA46" s="2">
        <f>+EA45-0.2</f>
        <v>1.1475000000000002</v>
      </c>
      <c r="EE46" s="2">
        <f>+EE45-0.2</f>
        <v>-1.7300000000000002</v>
      </c>
      <c r="EI46" s="2">
        <f>+EI45-0.2</f>
        <v>-2.4016666666666668</v>
      </c>
      <c r="EM46" s="2">
        <f>+EM45-0.2</f>
        <v>-0.61874999999999925</v>
      </c>
      <c r="EQ46" s="2">
        <f>+EQ45-0.2</f>
        <v>2.2039999999999997</v>
      </c>
      <c r="EU46" s="2">
        <f>+EU45-0.2</f>
        <v>1.2457142857142858</v>
      </c>
      <c r="EY46" s="2">
        <f>+EY45-0.2</f>
        <v>1.1975</v>
      </c>
      <c r="FC46" s="2">
        <f>+FC45-0.2</f>
        <v>1.5424999999999998</v>
      </c>
      <c r="FG46" s="2">
        <f>+FG45-0.2</f>
        <v>8.0025000000000013</v>
      </c>
      <c r="FK46" s="2">
        <f>+FK45-0.2</f>
        <v>-4.644166666666667</v>
      </c>
      <c r="FO46" s="2">
        <f>+FO45-0.2</f>
        <v>0.15199999999999941</v>
      </c>
      <c r="FS46" s="2"/>
      <c r="FW46" s="2">
        <f>+FW45-0.2</f>
        <v>-5.6879999999999997</v>
      </c>
      <c r="GA46" s="2">
        <f>+GA45-0.2</f>
        <v>-5.1666666666666583E-2</v>
      </c>
      <c r="GE46" s="2">
        <f>+GE45-0.2</f>
        <v>-3.1725000000000003</v>
      </c>
      <c r="GI46" s="2">
        <f>+GI45-0.2</f>
        <v>5.5600000000000005</v>
      </c>
      <c r="GM46" s="2">
        <f>+GM45-0.2</f>
        <v>-3.22</v>
      </c>
      <c r="GQ46" s="2">
        <f>+GQ45-0.2</f>
        <v>7.1300000000000008</v>
      </c>
      <c r="GU46" s="2">
        <f>+GU45-0.2</f>
        <v>-10.138999999999999</v>
      </c>
      <c r="GY46" s="2">
        <f>+GY45-0.2</f>
        <v>-3.2600000000000002</v>
      </c>
      <c r="HC46" s="2">
        <f>+HC45-0.2</f>
        <v>0.15200000000000014</v>
      </c>
      <c r="HG46" s="2">
        <f>+HG45-0.2</f>
        <v>-3.0625</v>
      </c>
      <c r="HK46" s="2">
        <f>+HK45-0.2</f>
        <v>11.129000000000001</v>
      </c>
      <c r="HO46" s="2">
        <f>+HO45-0.2</f>
        <v>-3.7750000000000004</v>
      </c>
      <c r="HS46" s="2" t="e">
        <f>+HS45-0.2</f>
        <v>#DIV/0!</v>
      </c>
    </row>
    <row r="48" spans="1:228">
      <c r="A48" t="s">
        <v>35</v>
      </c>
      <c r="B48" s="2"/>
      <c r="C48" s="2"/>
      <c r="D48" s="2"/>
      <c r="F48" s="2"/>
      <c r="G48" s="2"/>
      <c r="H48" s="2"/>
      <c r="J48" s="2"/>
      <c r="K48" s="2"/>
      <c r="L48" s="2"/>
      <c r="N48" s="2"/>
      <c r="O48" s="2"/>
      <c r="P48" s="2"/>
      <c r="R48" s="2"/>
      <c r="S48" s="2"/>
      <c r="T48" s="2"/>
      <c r="V48" s="2"/>
      <c r="W48" s="2"/>
      <c r="X48" s="2"/>
      <c r="Z48" s="2"/>
      <c r="AA48" s="2"/>
      <c r="AB48" s="2"/>
      <c r="AD48" s="2"/>
      <c r="AE48" s="2"/>
      <c r="AF48" s="2"/>
      <c r="AH48" s="2"/>
      <c r="AI48" s="2"/>
      <c r="AJ48" s="2"/>
      <c r="AL48" s="2"/>
      <c r="AM48" s="2"/>
      <c r="AN48" s="2"/>
      <c r="AP48" s="2"/>
      <c r="AQ48" s="2"/>
      <c r="AR48" s="2"/>
      <c r="AT48" s="2"/>
      <c r="AU48" s="2"/>
      <c r="AV48" s="2"/>
      <c r="AX48" s="2"/>
      <c r="AY48" s="2"/>
      <c r="AZ48" s="2"/>
      <c r="BB48" s="2"/>
      <c r="BC48" s="2"/>
      <c r="BD48" s="2"/>
      <c r="BF48" s="2"/>
      <c r="BG48" s="2"/>
      <c r="BH48" s="2"/>
      <c r="BJ48" s="2"/>
      <c r="BK48" s="2"/>
      <c r="BL48" s="2"/>
      <c r="BN48" s="2"/>
      <c r="BO48" s="2"/>
      <c r="BP48" s="2"/>
      <c r="BR48" s="2"/>
      <c r="BS48" s="2"/>
      <c r="BT48" s="2"/>
      <c r="BV48" s="2"/>
      <c r="BW48" s="2"/>
      <c r="BX48" s="2"/>
      <c r="BZ48" s="2"/>
      <c r="CA48" s="2"/>
      <c r="CB48" s="2"/>
      <c r="CD48" s="2"/>
      <c r="CE48" s="2"/>
      <c r="CF48" s="2"/>
      <c r="CH48" s="2"/>
      <c r="CI48" s="2"/>
      <c r="CJ48" s="2"/>
      <c r="CL48" s="2"/>
      <c r="CM48" s="2"/>
      <c r="CN48" s="2"/>
      <c r="CP48" s="2"/>
      <c r="CQ48" s="2"/>
      <c r="CR48" s="2"/>
      <c r="CT48" s="2"/>
      <c r="CU48" s="2"/>
      <c r="CV48" s="2"/>
      <c r="CX48" s="2"/>
      <c r="CY48" s="2"/>
      <c r="CZ48" s="2"/>
      <c r="DB48" s="2"/>
      <c r="DC48" s="2"/>
      <c r="DD48" s="2"/>
      <c r="DF48" s="2"/>
      <c r="DG48" s="2"/>
      <c r="DH48" s="2"/>
      <c r="DJ48" s="2"/>
      <c r="DK48" s="2"/>
      <c r="DL48" s="2"/>
      <c r="DN48" s="2"/>
      <c r="DO48" s="2"/>
      <c r="DP48" s="2"/>
      <c r="DR48" s="2"/>
      <c r="DS48" s="2"/>
      <c r="DT48" s="2"/>
      <c r="DV48" s="2"/>
      <c r="DW48" s="2"/>
      <c r="DX48" s="2"/>
      <c r="DZ48" s="2"/>
      <c r="EA48" s="2"/>
      <c r="EB48" s="2"/>
      <c r="ED48" s="2"/>
      <c r="EE48" s="2"/>
      <c r="EF48" s="2"/>
      <c r="EH48" s="2"/>
      <c r="EI48" s="2"/>
      <c r="EJ48" s="2"/>
      <c r="EL48" s="2"/>
      <c r="EM48" s="2"/>
      <c r="EN48" s="2"/>
      <c r="EP48" s="2"/>
      <c r="EQ48" s="2"/>
      <c r="ER48" s="2"/>
      <c r="ET48" s="2"/>
      <c r="EU48" s="2"/>
      <c r="EV48" s="2"/>
      <c r="EX48" s="2"/>
      <c r="EY48" s="2"/>
      <c r="EZ48" s="2"/>
      <c r="FB48" s="2"/>
      <c r="FC48" s="2"/>
      <c r="FD48" s="2"/>
      <c r="FF48" s="2"/>
      <c r="FG48" s="2"/>
      <c r="FH48" s="2"/>
      <c r="FJ48" s="2"/>
      <c r="FK48" s="2"/>
      <c r="FL48" s="2"/>
      <c r="FN48" s="2"/>
      <c r="FO48" s="2"/>
      <c r="FP48" s="2"/>
      <c r="FR48" s="2"/>
      <c r="FS48" s="2"/>
      <c r="FT48" s="2"/>
      <c r="FV48" s="2"/>
      <c r="FW48" s="2"/>
      <c r="FX48" s="2"/>
      <c r="FZ48" s="2"/>
      <c r="GA48" s="2"/>
      <c r="GB48" s="2"/>
      <c r="GD48" s="2"/>
      <c r="GE48" s="2"/>
      <c r="GF48" s="2"/>
      <c r="GH48" s="2"/>
      <c r="GI48" s="2"/>
      <c r="GJ48" s="2"/>
      <c r="GL48" s="2"/>
      <c r="GM48" s="2"/>
      <c r="GN48" s="2"/>
      <c r="GP48" s="2"/>
      <c r="GQ48" s="2"/>
      <c r="GR48" s="2"/>
      <c r="GT48" s="2"/>
      <c r="GU48" s="2"/>
      <c r="GV48" s="2"/>
      <c r="GX48" s="2"/>
      <c r="GY48" s="2"/>
      <c r="GZ48" s="2"/>
      <c r="HB48" s="2"/>
      <c r="HC48" s="2"/>
      <c r="HD48" s="2"/>
      <c r="HF48" s="2"/>
      <c r="HG48" s="2"/>
      <c r="HH48" s="2"/>
      <c r="HJ48" s="2"/>
      <c r="HK48" s="2"/>
      <c r="HL48" s="2"/>
      <c r="HN48" s="2"/>
      <c r="HO48" s="2"/>
      <c r="HP48" s="2"/>
      <c r="HR48" s="2"/>
      <c r="HS48" s="2"/>
      <c r="HT48" s="2"/>
    </row>
    <row r="49" spans="1:227">
      <c r="A49" t="s">
        <v>37</v>
      </c>
      <c r="C49" s="2">
        <f>+C39-C41</f>
        <v>1.7957142857142858</v>
      </c>
      <c r="G49" s="2">
        <f>+G39-G41</f>
        <v>1.7480000000000002</v>
      </c>
      <c r="K49" s="2">
        <f>+K39-K41</f>
        <v>6.1271428571428581</v>
      </c>
      <c r="O49" s="2">
        <f>+O39-O41</f>
        <v>-2.1312499999999996</v>
      </c>
      <c r="W49" s="2">
        <f>+W39-W41</f>
        <v>-1.5225</v>
      </c>
      <c r="AA49" s="2">
        <f>+AA39-AA41</f>
        <v>2.8807142857142853</v>
      </c>
      <c r="AE49" s="2">
        <f>+AE39-AE41</f>
        <v>6.2138461538461538</v>
      </c>
      <c r="AI49" s="2">
        <f>+AI39-AI41</f>
        <v>-2.2746666666666671</v>
      </c>
      <c r="AM49" s="2">
        <f>+AM39-AM41</f>
        <v>4.2025000000000006</v>
      </c>
      <c r="AQ49" s="2">
        <f>+AQ39-AQ41</f>
        <v>9.6219999999999999</v>
      </c>
      <c r="AU49" s="2">
        <f>+AU39-AU41</f>
        <v>0.58999999999999897</v>
      </c>
      <c r="AY49" s="2">
        <f>+AY39-AY41</f>
        <v>-0.81090909090909113</v>
      </c>
      <c r="BC49" s="2">
        <f>+BC39-BC41</f>
        <v>7.3975000000000009</v>
      </c>
      <c r="BG49" s="2">
        <f>+BG39-BG41</f>
        <v>9.7866666666666671</v>
      </c>
      <c r="BK49" s="2">
        <f>+BK39-BK41</f>
        <v>4.628181818181818</v>
      </c>
      <c r="BO49" s="2">
        <f>+BO39-BO41</f>
        <v>2.5099999999999993</v>
      </c>
      <c r="BS49" s="2">
        <f>+BS39-BS41</f>
        <v>-4.4300000000000006</v>
      </c>
      <c r="BW49" s="2">
        <f>+BW39-BW41</f>
        <v>0.52249999999999996</v>
      </c>
      <c r="CA49" s="2">
        <f>+CA39-CA41</f>
        <v>7.2988888888888894</v>
      </c>
      <c r="CE49" s="2">
        <f>+CE39-CE41</f>
        <v>-3.3200000000000012</v>
      </c>
      <c r="CI49" s="2">
        <f>+CI39-CI41</f>
        <v>-1.0942857142857141</v>
      </c>
      <c r="CM49" s="2">
        <f>+CM39-CM41</f>
        <v>0.4780000000000002</v>
      </c>
      <c r="CQ49" s="2">
        <f>+CQ39-CQ41</f>
        <v>-6.2272727272727266</v>
      </c>
      <c r="CU49" s="2">
        <f>+CU39-CU41</f>
        <v>3.1999999999999997</v>
      </c>
      <c r="CY49" s="2">
        <f>+CY39-CY41</f>
        <v>-6.0422222222222217</v>
      </c>
      <c r="DC49" s="2">
        <f>+DC39-DC41</f>
        <v>2.012</v>
      </c>
      <c r="DG49" s="2">
        <f>+DG39-DG41</f>
        <v>-3.7442857142857138</v>
      </c>
      <c r="DK49" s="2">
        <f>+DK39-DK41</f>
        <v>-9.7619999999999987</v>
      </c>
      <c r="DO49" s="2">
        <f>+DO39-DO41</f>
        <v>3.6749999999999994</v>
      </c>
      <c r="DS49" s="2">
        <f>+DS39-DS41</f>
        <v>2.3650000000000002</v>
      </c>
      <c r="DW49" s="2">
        <f>+DW39-DW41</f>
        <v>-0.21249999999999947</v>
      </c>
      <c r="EA49" s="2">
        <f>+EA39-EA41</f>
        <v>2.645</v>
      </c>
      <c r="EE49" s="2">
        <f>+EE39-EE41</f>
        <v>-1.0566666666666666</v>
      </c>
      <c r="EI49" s="2">
        <f>+EI39-EI41</f>
        <v>-3.8933333333333335</v>
      </c>
      <c r="EM49" s="2">
        <f>+EM39-EM41</f>
        <v>0.76000000000000068</v>
      </c>
      <c r="EQ49" s="2">
        <f>+EQ39-EQ41</f>
        <v>1.2179999999999995</v>
      </c>
      <c r="EU49" s="2">
        <f>+EU39-EU41</f>
        <v>1.1114285714285712</v>
      </c>
      <c r="EY49" s="2">
        <f>+EY39-EY41</f>
        <v>6.3849999999999998</v>
      </c>
      <c r="FC49" s="2">
        <f>+FC39-FC41</f>
        <v>1.7424999999999997</v>
      </c>
      <c r="FG49" s="2">
        <f>+FG39-FG41</f>
        <v>7.246666666666667</v>
      </c>
      <c r="FK49" s="2">
        <f>+FK39-FK41</f>
        <v>-2.7279999999999998</v>
      </c>
      <c r="FO49" s="2">
        <f>+FO39-FO41</f>
        <v>-4.4760000000000009</v>
      </c>
      <c r="FS49" s="2"/>
      <c r="FW49" s="2">
        <f>+FW39-FW41</f>
        <v>-7.5359999999999996</v>
      </c>
      <c r="GA49" s="2">
        <f>+GA39-GA41</f>
        <v>3.0000000000000249E-2</v>
      </c>
      <c r="GE49" s="2">
        <f>+GE39-GE41</f>
        <v>-2.9725000000000001</v>
      </c>
      <c r="GI49" s="2">
        <f>+GI39-GI41</f>
        <v>2.3133333333333339</v>
      </c>
      <c r="GM49" s="2">
        <f>+GM39-GM41</f>
        <v>-4.01</v>
      </c>
      <c r="GQ49" s="2">
        <f>+GQ39-GQ41</f>
        <v>3.4883333333333342</v>
      </c>
      <c r="GU49" s="2">
        <f>+GU39-GU41</f>
        <v>-3.0716666666666663</v>
      </c>
      <c r="GY49" s="2">
        <f>+GY39-GY41</f>
        <v>-0.37999999999999989</v>
      </c>
      <c r="HC49" s="2">
        <f>+HC39-HC41</f>
        <v>0.69333333333333358</v>
      </c>
      <c r="HG49" s="2">
        <f>+HG39-HG41</f>
        <v>-2.3444444444444446</v>
      </c>
      <c r="HK49" s="2">
        <f>+HK39-HK41</f>
        <v>13.516250000000001</v>
      </c>
      <c r="HO49" s="2">
        <f>+HO39-HO41</f>
        <v>-3.1333333333333333</v>
      </c>
      <c r="HS49" s="2" t="e">
        <f>+HS39-HS41</f>
        <v>#DIV/0!</v>
      </c>
    </row>
    <row r="50" spans="1:227">
      <c r="A50" t="s">
        <v>38</v>
      </c>
      <c r="C50" s="2">
        <f>+C49-0.2</f>
        <v>1.5957142857142859</v>
      </c>
      <c r="G50" s="2">
        <f>+G49-0.2</f>
        <v>1.5480000000000003</v>
      </c>
      <c r="K50" s="2">
        <f>+K49-0.2</f>
        <v>5.9271428571428579</v>
      </c>
      <c r="O50" s="2">
        <f>+O49-0.2</f>
        <v>-2.3312499999999998</v>
      </c>
      <c r="W50" s="2">
        <f>+W49-0.2</f>
        <v>-1.7224999999999999</v>
      </c>
      <c r="AA50" s="2">
        <f>+AA49-0.2</f>
        <v>2.6807142857142852</v>
      </c>
      <c r="AE50" s="2">
        <f>+AE49-0.2</f>
        <v>6.0138461538461536</v>
      </c>
      <c r="AI50" s="2">
        <f>+AI49-0.2</f>
        <v>-2.4746666666666672</v>
      </c>
      <c r="AM50" s="2">
        <f>+AM49-0.2</f>
        <v>4.0025000000000004</v>
      </c>
      <c r="AQ50" s="2">
        <f>+AQ49-0.2</f>
        <v>9.4220000000000006</v>
      </c>
      <c r="AU50" s="2">
        <f>+AU49-0.2</f>
        <v>0.38999999999999896</v>
      </c>
      <c r="AY50" s="2">
        <f>+AY49-0.2</f>
        <v>-1.0109090909090912</v>
      </c>
      <c r="BC50" s="2">
        <f>+BC49-0.2</f>
        <v>7.1975000000000007</v>
      </c>
      <c r="BG50" s="2">
        <f>+BG49-0.2</f>
        <v>9.5866666666666678</v>
      </c>
      <c r="BK50" s="2">
        <f>+BK49-0.2</f>
        <v>4.4281818181818178</v>
      </c>
      <c r="BO50" s="2">
        <f>+BO49-0.2</f>
        <v>2.3099999999999992</v>
      </c>
      <c r="BS50" s="2">
        <f>+BS49-0.2</f>
        <v>-4.6300000000000008</v>
      </c>
      <c r="BW50" s="2">
        <f>+BW49-0.2</f>
        <v>0.32249999999999995</v>
      </c>
      <c r="CA50" s="2">
        <f>+CA49-0.2</f>
        <v>7.0988888888888892</v>
      </c>
      <c r="CE50" s="2">
        <f>+CE49-0.2</f>
        <v>-3.5200000000000014</v>
      </c>
      <c r="CI50" s="2">
        <f>+CI49-0.2</f>
        <v>-1.294285714285714</v>
      </c>
      <c r="CM50" s="2">
        <f>+CM49-0.2</f>
        <v>0.27800000000000019</v>
      </c>
      <c r="CQ50" s="2">
        <f>+CQ49-0.2</f>
        <v>-6.4272727272727268</v>
      </c>
      <c r="CU50" s="2">
        <f>+CU49-0.2</f>
        <v>2.9999999999999996</v>
      </c>
      <c r="CY50" s="2">
        <f>+CY49-0.2</f>
        <v>-6.2422222222222219</v>
      </c>
      <c r="DC50" s="2">
        <f>+DC49-0.2</f>
        <v>1.8120000000000001</v>
      </c>
      <c r="DG50" s="2">
        <f>+DG49-0.2</f>
        <v>-3.944285714285714</v>
      </c>
      <c r="DK50" s="2">
        <f>+DK49-0.2</f>
        <v>-9.961999999999998</v>
      </c>
      <c r="DO50" s="2">
        <f>+DO49-0.2</f>
        <v>3.4749999999999992</v>
      </c>
      <c r="DS50" s="2">
        <f>+DS49-0.2</f>
        <v>2.165</v>
      </c>
      <c r="DW50" s="2">
        <f>+DW49-0.2</f>
        <v>-0.41249999999999948</v>
      </c>
      <c r="EA50" s="2">
        <f>+EA49-0.2</f>
        <v>2.4449999999999998</v>
      </c>
      <c r="EE50" s="2">
        <f>+EE49-0.2</f>
        <v>-1.2566666666666666</v>
      </c>
      <c r="EI50" s="2">
        <f>+EI49-0.2</f>
        <v>-4.0933333333333337</v>
      </c>
      <c r="EM50" s="2">
        <f>+EM49-0.2</f>
        <v>0.56000000000000072</v>
      </c>
      <c r="EQ50" s="2">
        <f>+EQ49-0.2</f>
        <v>1.0179999999999996</v>
      </c>
      <c r="EU50" s="2">
        <f>+EU49-0.2</f>
        <v>0.91142857142857125</v>
      </c>
      <c r="EY50" s="2">
        <f>+EY49-0.2</f>
        <v>6.1849999999999996</v>
      </c>
      <c r="FC50" s="2">
        <f>+FC49-0.2</f>
        <v>1.5424999999999998</v>
      </c>
      <c r="FG50" s="2">
        <f>+FG49-0.2</f>
        <v>7.0466666666666669</v>
      </c>
      <c r="FK50" s="2">
        <f>+FK49-0.2</f>
        <v>-2.9279999999999999</v>
      </c>
      <c r="FO50" s="2">
        <f>+FO49-0.2</f>
        <v>-4.676000000000001</v>
      </c>
      <c r="FS50" s="2"/>
      <c r="FW50" s="2">
        <f>+FW49-0.2</f>
        <v>-7.7359999999999998</v>
      </c>
      <c r="GA50" s="2">
        <f>+GA49-0.2</f>
        <v>-0.16999999999999976</v>
      </c>
      <c r="GE50" s="2">
        <f>+GE49-0.2</f>
        <v>-3.1725000000000003</v>
      </c>
      <c r="GI50" s="2">
        <f>+GI49-0.2</f>
        <v>2.1133333333333337</v>
      </c>
      <c r="GM50" s="2">
        <f>+GM49-0.2</f>
        <v>-4.21</v>
      </c>
      <c r="GQ50" s="2">
        <f>+GQ49-0.2</f>
        <v>3.288333333333334</v>
      </c>
      <c r="GU50" s="2">
        <f>+GU49-0.2</f>
        <v>-3.2716666666666665</v>
      </c>
      <c r="GY50" s="2">
        <f>+GY49-0.2</f>
        <v>-0.57999999999999985</v>
      </c>
      <c r="HC50" s="2">
        <f>+HC49-0.2</f>
        <v>0.49333333333333357</v>
      </c>
      <c r="HG50" s="2">
        <f>+HG49-0.2</f>
        <v>-2.5444444444444447</v>
      </c>
      <c r="HK50" s="2">
        <f>+HK49-0.2</f>
        <v>13.316250000000002</v>
      </c>
      <c r="HO50" s="2">
        <f>+HO49-0.2</f>
        <v>-3.3333333333333335</v>
      </c>
      <c r="HS50" s="2" t="e">
        <f>+HS49-0.2</f>
        <v>#DIV/0!</v>
      </c>
    </row>
    <row r="54" spans="1:227">
      <c r="A54" t="s">
        <v>36</v>
      </c>
      <c r="B54">
        <f>SUMIF(38:38,"&gt;0")+SUMIF(38:38,"&lt;0")</f>
        <v>33.587029220779236</v>
      </c>
      <c r="D54" s="2"/>
      <c r="E54" s="2"/>
    </row>
    <row r="55" spans="1:227">
      <c r="A55" t="s">
        <v>35</v>
      </c>
      <c r="B55">
        <f>SUMIF(39:39,"&gt;0")+SUMIF(39:39,"&lt;0")</f>
        <v>23.779663614163653</v>
      </c>
      <c r="D55" s="2"/>
      <c r="E55" s="2"/>
    </row>
    <row r="56" spans="1:227">
      <c r="D56" s="2"/>
      <c r="E56" s="2"/>
    </row>
    <row r="57" spans="1:227">
      <c r="D57" s="2"/>
      <c r="E57" s="2"/>
    </row>
  </sheetData>
  <mergeCells count="57">
    <mergeCell ref="HN1:HP1"/>
    <mergeCell ref="HB1:HD1"/>
    <mergeCell ref="GX1:GZ1"/>
    <mergeCell ref="DF1:DH1"/>
    <mergeCell ref="DV1:DX1"/>
    <mergeCell ref="GT1:GV1"/>
    <mergeCell ref="GL1:GN1"/>
    <mergeCell ref="GD1:GF1"/>
    <mergeCell ref="FR1:FT1"/>
    <mergeCell ref="FV1:FX1"/>
    <mergeCell ref="FJ1:FL1"/>
    <mergeCell ref="GH1:GJ1"/>
    <mergeCell ref="EL1:EN1"/>
    <mergeCell ref="EX1:EZ1"/>
    <mergeCell ref="GP1:GR1"/>
    <mergeCell ref="EH1:EJ1"/>
    <mergeCell ref="B1:D1"/>
    <mergeCell ref="F1:H1"/>
    <mergeCell ref="J1:L1"/>
    <mergeCell ref="N1:P1"/>
    <mergeCell ref="R1:T1"/>
    <mergeCell ref="V1:X1"/>
    <mergeCell ref="AP1:AR1"/>
    <mergeCell ref="AL1:AN1"/>
    <mergeCell ref="AH1:AJ1"/>
    <mergeCell ref="AD1:AF1"/>
    <mergeCell ref="Z1:AB1"/>
    <mergeCell ref="EP1:ER1"/>
    <mergeCell ref="BZ1:CB1"/>
    <mergeCell ref="BV1:BX1"/>
    <mergeCell ref="BB1:BD1"/>
    <mergeCell ref="BR1:BT1"/>
    <mergeCell ref="BN1:BP1"/>
    <mergeCell ref="BJ1:BL1"/>
    <mergeCell ref="BF1:BH1"/>
    <mergeCell ref="DB1:DD1"/>
    <mergeCell ref="CH1:CJ1"/>
    <mergeCell ref="DR1:DT1"/>
    <mergeCell ref="CX1:CZ1"/>
    <mergeCell ref="CT1:CV1"/>
    <mergeCell ref="DJ1:DL1"/>
    <mergeCell ref="HR1:HT1"/>
    <mergeCell ref="HJ1:HL1"/>
    <mergeCell ref="HF1:HH1"/>
    <mergeCell ref="AT1:AV1"/>
    <mergeCell ref="AX1:AZ1"/>
    <mergeCell ref="FB1:FD1"/>
    <mergeCell ref="FZ1:GB1"/>
    <mergeCell ref="CP1:CR1"/>
    <mergeCell ref="CL1:CN1"/>
    <mergeCell ref="CD1:CF1"/>
    <mergeCell ref="DN1:DP1"/>
    <mergeCell ref="FN1:FP1"/>
    <mergeCell ref="ED1:EF1"/>
    <mergeCell ref="DZ1:EB1"/>
    <mergeCell ref="FF1:FH1"/>
    <mergeCell ref="ET1:EV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3" sqref="A3"/>
    </sheetView>
  </sheetViews>
  <sheetFormatPr baseColWidth="10" defaultRowHeight="15"/>
  <sheetData>
    <row r="1" spans="1:3">
      <c r="A1" t="s">
        <v>8</v>
      </c>
    </row>
    <row r="2" spans="1:3">
      <c r="A2" t="s">
        <v>61</v>
      </c>
    </row>
    <row r="7" spans="1:3">
      <c r="B7" s="2"/>
      <c r="C7" s="2"/>
    </row>
    <row r="8" spans="1:3">
      <c r="B8" s="2"/>
      <c r="C8" s="2"/>
    </row>
    <row r="9" spans="1:3">
      <c r="B9" s="2"/>
      <c r="C9" s="2"/>
    </row>
    <row r="10" spans="1:3">
      <c r="B10" s="2"/>
      <c r="C10" s="2"/>
    </row>
    <row r="11" spans="1:3">
      <c r="B11" s="2"/>
    </row>
    <row r="12" spans="1:3">
      <c r="B12" s="2"/>
      <c r="C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P61"/>
  <sheetViews>
    <sheetView topLeftCell="A46" zoomScaleNormal="100" workbookViewId="0">
      <selection activeCell="C20" sqref="C20"/>
    </sheetView>
  </sheetViews>
  <sheetFormatPr baseColWidth="10" defaultRowHeight="15"/>
  <cols>
    <col min="1" max="1" width="10" customWidth="1"/>
    <col min="2" max="8" width="6.42578125" customWidth="1"/>
    <col min="9" max="9" width="7.5703125" customWidth="1"/>
    <col min="10" max="25" width="6.42578125" customWidth="1"/>
    <col min="26" max="28" width="6.5703125" customWidth="1"/>
    <col min="29" max="29" width="6.42578125" customWidth="1"/>
    <col min="30" max="32" width="6.5703125" customWidth="1"/>
    <col min="33" max="33" width="6.42578125" customWidth="1"/>
    <col min="34" max="36" width="6.5703125" customWidth="1"/>
    <col min="37" max="37" width="6.42578125" customWidth="1"/>
    <col min="38" max="40" width="6.5703125" customWidth="1"/>
    <col min="41" max="41" width="6.42578125" customWidth="1"/>
    <col min="42" max="44" width="6.5703125" customWidth="1"/>
    <col min="45" max="45" width="6.42578125" customWidth="1"/>
    <col min="46" max="48" width="6.5703125" customWidth="1"/>
    <col min="49" max="49" width="6.42578125" customWidth="1"/>
    <col min="50" max="52" width="6.5703125" customWidth="1"/>
    <col min="53" max="53" width="6.42578125" customWidth="1"/>
    <col min="54" max="56" width="6.5703125" customWidth="1"/>
    <col min="57" max="57" width="6.42578125" customWidth="1"/>
    <col min="58" max="60" width="6.5703125" customWidth="1"/>
    <col min="61" max="61" width="6.42578125" customWidth="1"/>
    <col min="62" max="64" width="6.5703125" customWidth="1"/>
    <col min="65" max="65" width="6.42578125" customWidth="1"/>
    <col min="66" max="68" width="6.5703125" customWidth="1"/>
    <col min="69" max="69" width="6.42578125" customWidth="1"/>
    <col min="70" max="72" width="6.5703125" customWidth="1"/>
    <col min="73" max="73" width="6.42578125" customWidth="1"/>
    <col min="74" max="76" width="6.5703125" customWidth="1"/>
    <col min="77" max="77" width="6.42578125" customWidth="1"/>
    <col min="78" max="80" width="6.5703125" customWidth="1"/>
    <col min="81" max="81" width="6.42578125" customWidth="1"/>
    <col min="82" max="84" width="6.5703125" customWidth="1"/>
    <col min="85" max="85" width="6.42578125" customWidth="1"/>
    <col min="86" max="88" width="6.5703125" customWidth="1"/>
    <col min="89" max="89" width="6.42578125" customWidth="1"/>
    <col min="90" max="92" width="6.5703125" customWidth="1"/>
    <col min="93" max="93" width="6.42578125" customWidth="1"/>
    <col min="94" max="96" width="6.5703125" customWidth="1"/>
    <col min="97" max="97" width="6.42578125" customWidth="1"/>
    <col min="98" max="100" width="6.5703125" customWidth="1"/>
    <col min="101" max="101" width="6.42578125" customWidth="1"/>
    <col min="102" max="104" width="6.5703125" customWidth="1"/>
    <col min="105" max="105" width="6.42578125" customWidth="1"/>
    <col min="106" max="108" width="6.5703125" customWidth="1"/>
    <col min="109" max="109" width="6.42578125" customWidth="1"/>
    <col min="110" max="112" width="6.5703125" customWidth="1"/>
    <col min="113" max="113" width="6.42578125" customWidth="1"/>
    <col min="114" max="116" width="6.5703125" customWidth="1"/>
    <col min="117" max="117" width="6.42578125" customWidth="1"/>
    <col min="118" max="120" width="6.5703125" customWidth="1"/>
    <col min="121" max="121" width="6.42578125" customWidth="1"/>
    <col min="122" max="124" width="6.5703125" customWidth="1"/>
    <col min="125" max="125" width="6.42578125" customWidth="1"/>
    <col min="126" max="128" width="6.5703125" customWidth="1"/>
    <col min="129" max="129" width="6.42578125" customWidth="1"/>
    <col min="130" max="132" width="6.5703125" customWidth="1"/>
    <col min="133" max="133" width="6.42578125" customWidth="1"/>
    <col min="134" max="136" width="6.5703125" customWidth="1"/>
    <col min="137" max="137" width="6.42578125" customWidth="1"/>
    <col min="138" max="140" width="6.5703125" customWidth="1"/>
    <col min="141" max="141" width="6.42578125" customWidth="1"/>
    <col min="142" max="144" width="6.5703125" customWidth="1"/>
    <col min="145" max="145" width="6.42578125" customWidth="1"/>
    <col min="146" max="148" width="6.5703125" customWidth="1"/>
    <col min="149" max="149" width="6.42578125" customWidth="1"/>
    <col min="150" max="152" width="6.5703125" customWidth="1"/>
    <col min="153" max="153" width="6.42578125" customWidth="1"/>
    <col min="154" max="156" width="6.5703125" customWidth="1"/>
    <col min="157" max="157" width="6.42578125" customWidth="1"/>
    <col min="158" max="160" width="6.5703125" customWidth="1"/>
    <col min="161" max="161" width="6.42578125" customWidth="1"/>
    <col min="162" max="164" width="6.5703125" customWidth="1"/>
    <col min="165" max="165" width="6.42578125" customWidth="1"/>
    <col min="166" max="168" width="6.5703125" customWidth="1"/>
    <col min="169" max="169" width="6.42578125" customWidth="1"/>
    <col min="170" max="172" width="6.5703125" customWidth="1"/>
    <col min="173" max="173" width="6.42578125" customWidth="1"/>
    <col min="174" max="176" width="6.5703125" customWidth="1"/>
    <col min="177" max="177" width="6.42578125" customWidth="1"/>
    <col min="178" max="180" width="6.5703125" customWidth="1"/>
    <col min="181" max="181" width="6.42578125" customWidth="1"/>
    <col min="182" max="184" width="6.5703125" customWidth="1"/>
    <col min="185" max="185" width="6.42578125" customWidth="1"/>
    <col min="186" max="188" width="6.5703125" customWidth="1"/>
    <col min="189" max="189" width="6.42578125" customWidth="1"/>
    <col min="190" max="192" width="6.5703125" customWidth="1"/>
    <col min="193" max="193" width="6.42578125" customWidth="1"/>
    <col min="194" max="196" width="6.5703125" customWidth="1"/>
    <col min="197" max="197" width="6.42578125" customWidth="1"/>
    <col min="198" max="200" width="6.5703125" customWidth="1"/>
    <col min="201" max="201" width="6.42578125" customWidth="1"/>
    <col min="202" max="204" width="6.5703125" customWidth="1"/>
    <col min="205" max="205" width="6.42578125" customWidth="1"/>
    <col min="206" max="208" width="6.5703125" customWidth="1"/>
    <col min="209" max="209" width="6.42578125" customWidth="1"/>
    <col min="210" max="212" width="6.5703125" customWidth="1"/>
    <col min="213" max="213" width="6.42578125" customWidth="1"/>
    <col min="214" max="216" width="6.5703125" customWidth="1"/>
    <col min="217" max="217" width="6.42578125" customWidth="1"/>
    <col min="218" max="220" width="6.5703125" customWidth="1"/>
    <col min="221" max="221" width="6.42578125" customWidth="1"/>
    <col min="222" max="224" width="6.5703125" customWidth="1"/>
  </cols>
  <sheetData>
    <row r="1" spans="1:224">
      <c r="A1" s="17">
        <f>+B53</f>
        <v>100</v>
      </c>
      <c r="B1" s="127" t="s">
        <v>2</v>
      </c>
      <c r="C1" s="127"/>
      <c r="D1" s="127"/>
      <c r="E1" s="15"/>
      <c r="F1" s="127" t="s">
        <v>3</v>
      </c>
      <c r="G1" s="127"/>
      <c r="H1" s="127"/>
      <c r="I1" s="15"/>
      <c r="J1" s="127" t="s">
        <v>4</v>
      </c>
      <c r="K1" s="127"/>
      <c r="L1" s="127"/>
      <c r="M1" s="15"/>
      <c r="N1" s="127" t="s">
        <v>5</v>
      </c>
      <c r="O1" s="127"/>
      <c r="P1" s="127"/>
      <c r="Q1" s="15"/>
      <c r="R1" s="127" t="s">
        <v>6</v>
      </c>
      <c r="S1" s="127"/>
      <c r="T1" s="127"/>
      <c r="U1" s="15"/>
      <c r="V1" s="127" t="s">
        <v>7</v>
      </c>
      <c r="W1" s="127"/>
      <c r="X1" s="127"/>
      <c r="Y1" s="15"/>
      <c r="Z1" s="127" t="s">
        <v>39</v>
      </c>
      <c r="AA1" s="127"/>
      <c r="AB1" s="127"/>
      <c r="AC1" s="15"/>
      <c r="AD1" s="127" t="s">
        <v>49</v>
      </c>
      <c r="AE1" s="127"/>
      <c r="AF1" s="127"/>
      <c r="AG1" s="15"/>
      <c r="AH1" s="127" t="s">
        <v>56</v>
      </c>
      <c r="AI1" s="127"/>
      <c r="AJ1" s="127"/>
      <c r="AK1" s="15"/>
      <c r="AL1" s="127" t="s">
        <v>62</v>
      </c>
      <c r="AM1" s="127"/>
      <c r="AN1" s="127"/>
      <c r="AO1" s="15"/>
      <c r="AP1" s="127" t="s">
        <v>104</v>
      </c>
      <c r="AQ1" s="127"/>
      <c r="AR1" s="127"/>
      <c r="AS1" s="15"/>
      <c r="AT1" s="127" t="s">
        <v>68</v>
      </c>
      <c r="AU1" s="127"/>
      <c r="AV1" s="127"/>
      <c r="AW1" s="15"/>
      <c r="AX1" s="127" t="s">
        <v>67</v>
      </c>
      <c r="AY1" s="127"/>
      <c r="AZ1" s="127"/>
      <c r="BA1" s="15"/>
      <c r="BB1" s="127" t="s">
        <v>69</v>
      </c>
      <c r="BC1" s="127"/>
      <c r="BD1" s="127"/>
      <c r="BE1" s="15"/>
      <c r="BF1" s="127" t="s">
        <v>71</v>
      </c>
      <c r="BG1" s="127"/>
      <c r="BH1" s="127"/>
      <c r="BI1" s="19"/>
      <c r="BJ1" s="127" t="s">
        <v>74</v>
      </c>
      <c r="BK1" s="127"/>
      <c r="BL1" s="127"/>
      <c r="BM1" s="23"/>
      <c r="BN1" s="127" t="s">
        <v>78</v>
      </c>
      <c r="BO1" s="127"/>
      <c r="BP1" s="127"/>
      <c r="BQ1" s="26"/>
      <c r="BR1" s="127" t="s">
        <v>79</v>
      </c>
      <c r="BS1" s="127"/>
      <c r="BT1" s="127"/>
      <c r="BU1" s="28"/>
      <c r="BV1" s="127" t="s">
        <v>81</v>
      </c>
      <c r="BW1" s="127"/>
      <c r="BX1" s="127"/>
      <c r="BY1" s="31"/>
      <c r="BZ1" s="127" t="s">
        <v>84</v>
      </c>
      <c r="CA1" s="127"/>
      <c r="CB1" s="127"/>
      <c r="CC1" s="35"/>
      <c r="CD1" s="127" t="s">
        <v>86</v>
      </c>
      <c r="CE1" s="127"/>
      <c r="CF1" s="127"/>
      <c r="CG1" s="37"/>
      <c r="CH1" s="127" t="s">
        <v>88</v>
      </c>
      <c r="CI1" s="127"/>
      <c r="CJ1" s="127"/>
      <c r="CK1" s="38"/>
      <c r="CL1" s="127" t="s">
        <v>95</v>
      </c>
      <c r="CM1" s="127"/>
      <c r="CN1" s="127"/>
      <c r="CO1" s="40"/>
      <c r="CP1" s="127" t="s">
        <v>96</v>
      </c>
      <c r="CQ1" s="127"/>
      <c r="CR1" s="127"/>
      <c r="CS1" s="42"/>
      <c r="CT1" s="127" t="s">
        <v>97</v>
      </c>
      <c r="CU1" s="127"/>
      <c r="CV1" s="127"/>
      <c r="CW1" s="43"/>
      <c r="CX1" s="127" t="s">
        <v>98</v>
      </c>
      <c r="CY1" s="127"/>
      <c r="CZ1" s="127"/>
      <c r="DA1" s="44"/>
      <c r="DB1" s="127" t="s">
        <v>99</v>
      </c>
      <c r="DC1" s="127"/>
      <c r="DD1" s="127"/>
      <c r="DE1" s="47"/>
      <c r="DF1" s="127" t="s">
        <v>100</v>
      </c>
      <c r="DG1" s="127"/>
      <c r="DH1" s="127"/>
      <c r="DI1" s="48"/>
      <c r="DJ1" s="127" t="s">
        <v>101</v>
      </c>
      <c r="DK1" s="127"/>
      <c r="DL1" s="127"/>
      <c r="DM1" s="49"/>
      <c r="DN1" s="127" t="s">
        <v>105</v>
      </c>
      <c r="DO1" s="127"/>
      <c r="DP1" s="127"/>
      <c r="DQ1" s="50"/>
      <c r="DR1" s="127" t="s">
        <v>106</v>
      </c>
      <c r="DS1" s="127"/>
      <c r="DT1" s="127"/>
      <c r="DU1" s="53"/>
      <c r="DV1" s="127" t="s">
        <v>107</v>
      </c>
      <c r="DW1" s="127"/>
      <c r="DX1" s="127"/>
      <c r="DY1" s="54"/>
      <c r="DZ1" s="127" t="s">
        <v>87</v>
      </c>
      <c r="EA1" s="127"/>
      <c r="EB1" s="127"/>
      <c r="EC1" s="56"/>
      <c r="ED1" s="127" t="s">
        <v>94</v>
      </c>
      <c r="EE1" s="127"/>
      <c r="EF1" s="127"/>
      <c r="EG1" s="61"/>
      <c r="EH1" s="127" t="s">
        <v>111</v>
      </c>
      <c r="EI1" s="127"/>
      <c r="EJ1" s="127"/>
      <c r="EK1" s="61"/>
      <c r="EL1" s="127" t="s">
        <v>112</v>
      </c>
      <c r="EM1" s="127"/>
      <c r="EN1" s="127"/>
      <c r="EO1" s="68"/>
      <c r="EP1" s="127" t="s">
        <v>113</v>
      </c>
      <c r="EQ1" s="127"/>
      <c r="ER1" s="127"/>
      <c r="ES1" s="68"/>
      <c r="ET1" s="127" t="s">
        <v>114</v>
      </c>
      <c r="EU1" s="127"/>
      <c r="EV1" s="127"/>
      <c r="EW1" s="68"/>
      <c r="EX1" s="127" t="s">
        <v>115</v>
      </c>
      <c r="EY1" s="127"/>
      <c r="EZ1" s="127"/>
      <c r="FA1" s="68"/>
      <c r="FB1" s="127" t="s">
        <v>116</v>
      </c>
      <c r="FC1" s="127"/>
      <c r="FD1" s="127"/>
      <c r="FE1" s="68"/>
      <c r="FF1" s="127" t="s">
        <v>117</v>
      </c>
      <c r="FG1" s="127"/>
      <c r="FH1" s="127"/>
      <c r="FI1" s="68"/>
      <c r="FJ1" s="127" t="s">
        <v>118</v>
      </c>
      <c r="FK1" s="127"/>
      <c r="FL1" s="127"/>
      <c r="FM1" s="68"/>
      <c r="FN1" s="127" t="s">
        <v>120</v>
      </c>
      <c r="FO1" s="127"/>
      <c r="FP1" s="127"/>
      <c r="FQ1" s="69"/>
      <c r="FR1" s="127" t="s">
        <v>122</v>
      </c>
      <c r="FS1" s="127"/>
      <c r="FT1" s="127"/>
      <c r="FU1" s="69"/>
      <c r="FV1" s="127" t="s">
        <v>121</v>
      </c>
      <c r="FW1" s="127"/>
      <c r="FX1" s="127"/>
      <c r="FY1" s="80"/>
      <c r="FZ1" s="127" t="s">
        <v>125</v>
      </c>
      <c r="GA1" s="127"/>
      <c r="GB1" s="127"/>
      <c r="GC1" s="80"/>
      <c r="GD1" s="127" t="s">
        <v>126</v>
      </c>
      <c r="GE1" s="127"/>
      <c r="GF1" s="127"/>
      <c r="GG1" s="80"/>
      <c r="GH1" s="127" t="s">
        <v>128</v>
      </c>
      <c r="GI1" s="127"/>
      <c r="GJ1" s="127"/>
      <c r="GK1" s="80"/>
      <c r="GL1" s="127" t="s">
        <v>129</v>
      </c>
      <c r="GM1" s="127"/>
      <c r="GN1" s="127"/>
      <c r="GO1" s="80"/>
      <c r="GP1" s="127" t="s">
        <v>131</v>
      </c>
      <c r="GQ1" s="127"/>
      <c r="GR1" s="127"/>
      <c r="GS1" s="80"/>
      <c r="GT1" s="127" t="s">
        <v>132</v>
      </c>
      <c r="GU1" s="127"/>
      <c r="GV1" s="127"/>
      <c r="GW1" s="80"/>
      <c r="GX1" s="127" t="s">
        <v>134</v>
      </c>
      <c r="GY1" s="127"/>
      <c r="GZ1" s="127"/>
      <c r="HA1" s="80"/>
      <c r="HB1" s="127" t="s">
        <v>136</v>
      </c>
      <c r="HC1" s="127"/>
      <c r="HD1" s="127"/>
      <c r="HE1" s="80"/>
      <c r="HF1" s="127" t="s">
        <v>139</v>
      </c>
      <c r="HG1" s="127"/>
      <c r="HH1" s="127"/>
      <c r="HI1" s="80"/>
      <c r="HJ1" s="127" t="s">
        <v>142</v>
      </c>
      <c r="HK1" s="127"/>
      <c r="HL1" s="127"/>
      <c r="HM1" s="80"/>
      <c r="HN1" s="127" t="s">
        <v>143</v>
      </c>
      <c r="HO1" s="127"/>
      <c r="HP1" s="127"/>
    </row>
    <row r="2" spans="1:224">
      <c r="A2" s="17">
        <f>+B54</f>
        <v>-3.5</v>
      </c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  <c r="AL2" t="s">
        <v>9</v>
      </c>
      <c r="AM2" t="s">
        <v>10</v>
      </c>
      <c r="AN2" t="s">
        <v>11</v>
      </c>
      <c r="AP2" t="s">
        <v>9</v>
      </c>
      <c r="AQ2" t="s">
        <v>10</v>
      </c>
      <c r="AR2" t="s">
        <v>11</v>
      </c>
      <c r="AT2" t="s">
        <v>9</v>
      </c>
      <c r="AU2" t="s">
        <v>10</v>
      </c>
      <c r="AV2" t="s">
        <v>11</v>
      </c>
      <c r="AX2" t="s">
        <v>9</v>
      </c>
      <c r="AY2" t="s">
        <v>10</v>
      </c>
      <c r="AZ2" t="s">
        <v>11</v>
      </c>
      <c r="BB2" t="s">
        <v>9</v>
      </c>
      <c r="BC2" t="s">
        <v>10</v>
      </c>
      <c r="BD2" t="s">
        <v>11</v>
      </c>
      <c r="BF2" t="s">
        <v>9</v>
      </c>
      <c r="BG2" t="s">
        <v>10</v>
      </c>
      <c r="BH2" t="s">
        <v>11</v>
      </c>
      <c r="BJ2" t="s">
        <v>9</v>
      </c>
      <c r="BK2" t="s">
        <v>10</v>
      </c>
      <c r="BL2" t="s">
        <v>11</v>
      </c>
      <c r="BN2" t="s">
        <v>9</v>
      </c>
      <c r="BO2" t="s">
        <v>10</v>
      </c>
      <c r="BP2" t="s">
        <v>11</v>
      </c>
      <c r="BR2" t="s">
        <v>9</v>
      </c>
      <c r="BS2" t="s">
        <v>10</v>
      </c>
      <c r="BT2" t="s">
        <v>11</v>
      </c>
      <c r="BV2" t="s">
        <v>9</v>
      </c>
      <c r="BW2" t="s">
        <v>10</v>
      </c>
      <c r="BX2" t="s">
        <v>11</v>
      </c>
      <c r="BZ2" t="s">
        <v>9</v>
      </c>
      <c r="CA2" t="s">
        <v>10</v>
      </c>
      <c r="CB2" t="s">
        <v>11</v>
      </c>
      <c r="CD2" t="s">
        <v>9</v>
      </c>
      <c r="CE2" t="s">
        <v>10</v>
      </c>
      <c r="CF2" t="s">
        <v>11</v>
      </c>
      <c r="CH2" t="s">
        <v>9</v>
      </c>
      <c r="CI2" t="s">
        <v>10</v>
      </c>
      <c r="CJ2" t="s">
        <v>11</v>
      </c>
      <c r="CL2" t="s">
        <v>9</v>
      </c>
      <c r="CM2" t="s">
        <v>10</v>
      </c>
      <c r="CN2" t="s">
        <v>11</v>
      </c>
      <c r="CP2" t="s">
        <v>9</v>
      </c>
      <c r="CQ2" t="s">
        <v>10</v>
      </c>
      <c r="CR2" t="s">
        <v>11</v>
      </c>
      <c r="CT2" t="s">
        <v>9</v>
      </c>
      <c r="CU2" t="s">
        <v>10</v>
      </c>
      <c r="CV2" t="s">
        <v>11</v>
      </c>
      <c r="CX2" t="s">
        <v>9</v>
      </c>
      <c r="CY2" t="s">
        <v>10</v>
      </c>
      <c r="CZ2" t="s">
        <v>11</v>
      </c>
      <c r="DB2" t="s">
        <v>9</v>
      </c>
      <c r="DC2" t="s">
        <v>10</v>
      </c>
      <c r="DD2" t="s">
        <v>11</v>
      </c>
      <c r="DF2" t="s">
        <v>9</v>
      </c>
      <c r="DG2" t="s">
        <v>10</v>
      </c>
      <c r="DH2" t="s">
        <v>11</v>
      </c>
      <c r="DJ2" t="s">
        <v>9</v>
      </c>
      <c r="DK2" t="s">
        <v>10</v>
      </c>
      <c r="DL2" t="s">
        <v>11</v>
      </c>
      <c r="DN2" t="s">
        <v>9</v>
      </c>
      <c r="DO2" t="s">
        <v>10</v>
      </c>
      <c r="DP2" t="s">
        <v>11</v>
      </c>
      <c r="DR2" t="s">
        <v>9</v>
      </c>
      <c r="DS2" t="s">
        <v>10</v>
      </c>
      <c r="DT2" t="s">
        <v>11</v>
      </c>
      <c r="DV2" t="s">
        <v>9</v>
      </c>
      <c r="DW2" t="s">
        <v>10</v>
      </c>
      <c r="DX2" t="s">
        <v>11</v>
      </c>
      <c r="DZ2" t="s">
        <v>9</v>
      </c>
      <c r="EA2" t="s">
        <v>10</v>
      </c>
      <c r="EB2" t="s">
        <v>11</v>
      </c>
      <c r="ED2" t="s">
        <v>9</v>
      </c>
      <c r="EE2" t="s">
        <v>10</v>
      </c>
      <c r="EF2" t="s">
        <v>11</v>
      </c>
      <c r="EH2" t="s">
        <v>9</v>
      </c>
      <c r="EI2" t="s">
        <v>10</v>
      </c>
      <c r="EJ2" t="s">
        <v>11</v>
      </c>
      <c r="EL2" t="s">
        <v>9</v>
      </c>
      <c r="EM2" t="s">
        <v>10</v>
      </c>
      <c r="EN2" t="s">
        <v>11</v>
      </c>
      <c r="EP2" t="s">
        <v>9</v>
      </c>
      <c r="EQ2" t="s">
        <v>10</v>
      </c>
      <c r="ER2" t="s">
        <v>11</v>
      </c>
      <c r="ET2" t="s">
        <v>9</v>
      </c>
      <c r="EU2" t="s">
        <v>10</v>
      </c>
      <c r="EV2" t="s">
        <v>11</v>
      </c>
      <c r="EX2" t="s">
        <v>9</v>
      </c>
      <c r="EY2" t="s">
        <v>10</v>
      </c>
      <c r="EZ2" t="s">
        <v>11</v>
      </c>
      <c r="FB2" t="s">
        <v>9</v>
      </c>
      <c r="FC2" t="s">
        <v>10</v>
      </c>
      <c r="FD2" t="s">
        <v>11</v>
      </c>
      <c r="FF2" t="s">
        <v>9</v>
      </c>
      <c r="FG2" t="s">
        <v>10</v>
      </c>
      <c r="FH2" t="s">
        <v>11</v>
      </c>
      <c r="FJ2" t="s">
        <v>9</v>
      </c>
      <c r="FK2" t="s">
        <v>10</v>
      </c>
      <c r="FL2" t="s">
        <v>11</v>
      </c>
      <c r="FN2" t="s">
        <v>9</v>
      </c>
      <c r="FO2" t="s">
        <v>10</v>
      </c>
      <c r="FP2" t="s">
        <v>11</v>
      </c>
      <c r="FR2" t="s">
        <v>9</v>
      </c>
      <c r="FS2" t="s">
        <v>10</v>
      </c>
      <c r="FT2" t="s">
        <v>11</v>
      </c>
      <c r="FV2" t="s">
        <v>9</v>
      </c>
      <c r="FW2" t="s">
        <v>10</v>
      </c>
      <c r="FX2" t="s">
        <v>11</v>
      </c>
      <c r="FZ2" t="s">
        <v>9</v>
      </c>
      <c r="GA2" t="s">
        <v>10</v>
      </c>
      <c r="GB2" t="s">
        <v>11</v>
      </c>
      <c r="GD2" t="s">
        <v>9</v>
      </c>
      <c r="GE2" t="s">
        <v>10</v>
      </c>
      <c r="GF2" t="s">
        <v>11</v>
      </c>
      <c r="GH2" t="s">
        <v>9</v>
      </c>
      <c r="GI2" t="s">
        <v>10</v>
      </c>
      <c r="GJ2" t="s">
        <v>11</v>
      </c>
      <c r="GL2" t="s">
        <v>9</v>
      </c>
      <c r="GM2" t="s">
        <v>10</v>
      </c>
      <c r="GN2" t="s">
        <v>11</v>
      </c>
      <c r="GP2" t="s">
        <v>9</v>
      </c>
      <c r="GQ2" t="s">
        <v>10</v>
      </c>
      <c r="GR2" t="s">
        <v>11</v>
      </c>
      <c r="GT2" t="s">
        <v>9</v>
      </c>
      <c r="GU2" t="s">
        <v>10</v>
      </c>
      <c r="GV2" t="s">
        <v>11</v>
      </c>
      <c r="GX2" t="s">
        <v>9</v>
      </c>
      <c r="GY2" t="s">
        <v>10</v>
      </c>
      <c r="GZ2" t="s">
        <v>11</v>
      </c>
      <c r="HB2" t="s">
        <v>9</v>
      </c>
      <c r="HC2" t="s">
        <v>10</v>
      </c>
      <c r="HD2" t="s">
        <v>11</v>
      </c>
      <c r="HF2" t="s">
        <v>9</v>
      </c>
      <c r="HG2" t="s">
        <v>10</v>
      </c>
      <c r="HH2" t="s">
        <v>11</v>
      </c>
      <c r="HJ2" t="s">
        <v>9</v>
      </c>
      <c r="HK2" t="s">
        <v>10</v>
      </c>
      <c r="HL2" t="s">
        <v>11</v>
      </c>
      <c r="HN2" t="s">
        <v>9</v>
      </c>
      <c r="HO2" t="s">
        <v>10</v>
      </c>
      <c r="HP2" t="s">
        <v>11</v>
      </c>
    </row>
    <row r="3" spans="1:224">
      <c r="A3" t="s">
        <v>12</v>
      </c>
      <c r="B3" s="2"/>
      <c r="C3" s="2"/>
      <c r="D3" s="2"/>
      <c r="E3" t="s">
        <v>12</v>
      </c>
      <c r="F3" s="2"/>
      <c r="G3" s="2"/>
      <c r="H3" s="2"/>
      <c r="I3" t="s">
        <v>12</v>
      </c>
      <c r="J3" s="2"/>
      <c r="K3" s="2"/>
      <c r="L3" s="2"/>
      <c r="M3" t="s">
        <v>12</v>
      </c>
      <c r="N3" s="2"/>
      <c r="O3" s="2"/>
      <c r="P3" s="2"/>
      <c r="R3" s="2"/>
      <c r="S3" s="2"/>
      <c r="T3" s="2"/>
      <c r="U3" t="s">
        <v>12</v>
      </c>
      <c r="V3" s="2"/>
      <c r="W3" s="2"/>
      <c r="X3" s="2"/>
      <c r="Y3" t="s">
        <v>12</v>
      </c>
      <c r="Z3" s="2"/>
      <c r="AA3" s="2"/>
      <c r="AB3" s="2"/>
      <c r="AC3" t="s">
        <v>12</v>
      </c>
      <c r="AD3" s="2"/>
      <c r="AE3" s="2"/>
      <c r="AF3" s="2"/>
      <c r="AG3" t="s">
        <v>12</v>
      </c>
      <c r="AH3" s="2"/>
      <c r="AI3" s="2"/>
      <c r="AJ3" s="2"/>
      <c r="AK3" t="s">
        <v>12</v>
      </c>
      <c r="AL3" s="2"/>
      <c r="AM3" s="2"/>
      <c r="AN3" s="2"/>
      <c r="AO3" t="s">
        <v>12</v>
      </c>
      <c r="AP3" s="2"/>
      <c r="AQ3" s="2"/>
      <c r="AR3" s="2"/>
      <c r="AS3" t="s">
        <v>12</v>
      </c>
      <c r="AT3" s="2"/>
      <c r="AU3" s="2"/>
      <c r="AV3" s="2"/>
      <c r="AW3" t="s">
        <v>12</v>
      </c>
      <c r="AX3" s="2"/>
      <c r="AY3" s="2"/>
      <c r="AZ3" s="2"/>
      <c r="BA3" t="s">
        <v>12</v>
      </c>
      <c r="BB3" s="2"/>
      <c r="BC3" s="2"/>
      <c r="BD3" s="2"/>
      <c r="BE3" t="s">
        <v>12</v>
      </c>
      <c r="BF3" s="2"/>
      <c r="BG3" s="2"/>
      <c r="BH3" s="2"/>
      <c r="BI3" t="s">
        <v>12</v>
      </c>
      <c r="BJ3" s="2"/>
      <c r="BK3" s="2"/>
      <c r="BL3" s="2"/>
      <c r="BM3" t="s">
        <v>12</v>
      </c>
      <c r="BN3" s="2"/>
      <c r="BO3" s="2"/>
      <c r="BP3" s="2"/>
      <c r="BQ3" t="s">
        <v>12</v>
      </c>
      <c r="BR3" s="2"/>
      <c r="BS3" s="2"/>
      <c r="BT3" s="2"/>
      <c r="BU3" t="s">
        <v>12</v>
      </c>
      <c r="BV3" s="2"/>
      <c r="BW3" s="2"/>
      <c r="BX3" s="2"/>
      <c r="BY3" t="s">
        <v>12</v>
      </c>
      <c r="BZ3" s="2"/>
      <c r="CA3" s="2"/>
      <c r="CB3" s="2"/>
      <c r="CC3" t="s">
        <v>12</v>
      </c>
      <c r="CD3" s="2"/>
      <c r="CE3" s="2"/>
      <c r="CF3" s="2"/>
      <c r="CG3" t="s">
        <v>12</v>
      </c>
      <c r="CH3" s="2"/>
      <c r="CI3" s="2"/>
      <c r="CJ3" s="2"/>
      <c r="CK3" t="s">
        <v>12</v>
      </c>
      <c r="CL3" s="2"/>
      <c r="CM3" s="2"/>
      <c r="CN3" s="2"/>
      <c r="CO3" t="s">
        <v>12</v>
      </c>
      <c r="CP3" s="2"/>
      <c r="CQ3" s="2"/>
      <c r="CR3" s="2"/>
      <c r="CS3" t="s">
        <v>12</v>
      </c>
      <c r="CT3" s="2"/>
      <c r="CU3" s="2"/>
      <c r="CV3" s="2"/>
      <c r="CW3" t="s">
        <v>12</v>
      </c>
      <c r="CX3" s="2"/>
      <c r="CY3" s="2"/>
      <c r="CZ3" s="2"/>
      <c r="DA3" t="s">
        <v>12</v>
      </c>
      <c r="DB3" s="2"/>
      <c r="DC3" s="2"/>
      <c r="DD3" s="2"/>
      <c r="DE3" t="s">
        <v>12</v>
      </c>
      <c r="DF3" s="2"/>
      <c r="DG3" s="2"/>
      <c r="DH3" s="2"/>
      <c r="DI3" t="s">
        <v>12</v>
      </c>
      <c r="DJ3" s="2"/>
      <c r="DK3" s="2"/>
      <c r="DL3" s="2"/>
      <c r="DM3" t="s">
        <v>12</v>
      </c>
      <c r="DN3" s="2"/>
      <c r="DO3" s="2"/>
      <c r="DP3" s="2"/>
      <c r="DQ3" t="s">
        <v>12</v>
      </c>
      <c r="DR3" s="2"/>
      <c r="DS3" s="2"/>
      <c r="DT3" s="2"/>
      <c r="DU3" t="s">
        <v>12</v>
      </c>
      <c r="DV3" s="2"/>
      <c r="DW3" s="2"/>
      <c r="DX3" s="2"/>
      <c r="DY3" t="s">
        <v>12</v>
      </c>
      <c r="DZ3" s="2"/>
      <c r="EA3" s="2"/>
      <c r="EB3" s="2"/>
      <c r="EC3" t="s">
        <v>12</v>
      </c>
      <c r="ED3" s="2"/>
      <c r="EE3" s="2"/>
      <c r="EF3" s="2"/>
      <c r="EG3" t="s">
        <v>12</v>
      </c>
      <c r="EH3" s="2"/>
      <c r="EI3" s="2"/>
      <c r="EJ3" s="2"/>
      <c r="EK3" t="s">
        <v>12</v>
      </c>
      <c r="EL3" s="2"/>
      <c r="EM3" s="2"/>
      <c r="EN3" s="2"/>
      <c r="EO3" t="s">
        <v>12</v>
      </c>
      <c r="EP3" s="2"/>
      <c r="EQ3" s="2"/>
      <c r="ER3" s="2"/>
      <c r="ES3" t="s">
        <v>12</v>
      </c>
      <c r="ET3" s="2"/>
      <c r="EU3" s="2"/>
      <c r="EV3" s="2"/>
      <c r="EW3" t="s">
        <v>12</v>
      </c>
      <c r="EX3" s="2"/>
      <c r="EY3" s="2"/>
      <c r="EZ3" s="2"/>
      <c r="FA3" t="s">
        <v>12</v>
      </c>
      <c r="FB3" s="2"/>
      <c r="FC3" s="2"/>
      <c r="FD3" s="2"/>
      <c r="FE3" t="s">
        <v>12</v>
      </c>
      <c r="FF3" s="2"/>
      <c r="FG3" s="2"/>
      <c r="FH3" s="2"/>
      <c r="FI3" t="s">
        <v>12</v>
      </c>
      <c r="FJ3" s="2"/>
      <c r="FK3" s="2"/>
      <c r="FL3" s="2"/>
      <c r="FM3" t="s">
        <v>12</v>
      </c>
      <c r="FN3" s="2"/>
      <c r="FO3" s="2"/>
      <c r="FP3" s="2"/>
      <c r="FQ3" t="s">
        <v>12</v>
      </c>
      <c r="FR3" s="2"/>
      <c r="FS3" s="2"/>
      <c r="FT3" s="2"/>
      <c r="FU3" t="s">
        <v>12</v>
      </c>
      <c r="FV3" s="2"/>
      <c r="FW3" s="2"/>
      <c r="FX3" s="2"/>
      <c r="FY3" t="s">
        <v>12</v>
      </c>
      <c r="FZ3" s="2"/>
      <c r="GA3" s="2"/>
      <c r="GB3" s="2"/>
      <c r="GC3" t="s">
        <v>12</v>
      </c>
      <c r="GD3" s="2"/>
      <c r="GE3" s="2"/>
      <c r="GF3" s="2"/>
      <c r="GG3" t="s">
        <v>12</v>
      </c>
      <c r="GH3" s="2"/>
      <c r="GI3" s="2"/>
      <c r="GJ3" s="2"/>
      <c r="GK3" t="s">
        <v>12</v>
      </c>
      <c r="GL3" s="2"/>
      <c r="GM3" s="2"/>
      <c r="GN3" s="2"/>
      <c r="GO3" t="s">
        <v>12</v>
      </c>
      <c r="GP3" s="2"/>
      <c r="GQ3" s="2"/>
      <c r="GR3" s="2"/>
      <c r="GS3" t="s">
        <v>12</v>
      </c>
      <c r="GT3" s="2"/>
      <c r="GU3" s="2"/>
      <c r="GV3" s="2"/>
      <c r="GW3" t="s">
        <v>12</v>
      </c>
      <c r="GX3" s="2"/>
      <c r="GY3" s="2"/>
      <c r="GZ3" s="2"/>
      <c r="HA3" t="s">
        <v>12</v>
      </c>
      <c r="HB3" s="2"/>
      <c r="HC3" s="2"/>
      <c r="HD3" s="2"/>
      <c r="HE3" t="s">
        <v>12</v>
      </c>
      <c r="HF3" s="2"/>
      <c r="HG3" s="2"/>
      <c r="HH3" s="2"/>
      <c r="HI3" t="s">
        <v>12</v>
      </c>
      <c r="HJ3" s="2"/>
      <c r="HK3" s="2"/>
      <c r="HL3" s="2"/>
      <c r="HM3" t="s">
        <v>12</v>
      </c>
      <c r="HN3" s="2"/>
      <c r="HO3" s="2"/>
      <c r="HP3" s="2"/>
    </row>
    <row r="4" spans="1:224">
      <c r="A4" t="s">
        <v>14</v>
      </c>
      <c r="B4" s="2">
        <v>-2.06</v>
      </c>
      <c r="C4" s="2">
        <f>IF(B4&lt;$A$2,$A$2,IF(D4&gt;$A$1,$A$1,resultados!C4))</f>
        <v>9</v>
      </c>
      <c r="D4" s="2">
        <v>11.27</v>
      </c>
      <c r="E4" t="s">
        <v>21</v>
      </c>
      <c r="F4" s="2">
        <v>-10.82</v>
      </c>
      <c r="G4" s="2">
        <f>IF(F4&lt;$A$2,$A$2,IF(H4&gt;$A$1,$A$1,resultados!G4))</f>
        <v>-3.5</v>
      </c>
      <c r="H4" s="2">
        <v>1.23</v>
      </c>
      <c r="I4" t="s">
        <v>21</v>
      </c>
      <c r="J4" s="2">
        <v>-2.86</v>
      </c>
      <c r="K4" s="2">
        <f>IF(J4&lt;$A$2,$A$2,IF(L4&gt;$A$1,$A$1,resultados!K4))</f>
        <v>4.6399999999999997</v>
      </c>
      <c r="L4" s="2">
        <v>8.73</v>
      </c>
      <c r="M4" t="s">
        <v>21</v>
      </c>
      <c r="N4" s="2">
        <v>-2.85</v>
      </c>
      <c r="O4" s="2">
        <f>IF(N4&lt;$A$2,$A$2,IF(P4&gt;$A$1,$A$1,resultados!O4))</f>
        <v>0.55000000000000004</v>
      </c>
      <c r="P4" s="2">
        <v>2.82</v>
      </c>
      <c r="R4" s="2"/>
      <c r="S4" s="2"/>
      <c r="T4" s="2"/>
      <c r="U4" t="s">
        <v>23</v>
      </c>
      <c r="V4" s="2">
        <v>-5.93</v>
      </c>
      <c r="W4" s="2">
        <f>IF(V4&lt;$A$2,$A$2,IF(X4&gt;$A$1,$A$1,resultados!W4))</f>
        <v>-3.5</v>
      </c>
      <c r="X4" s="2">
        <v>2.21</v>
      </c>
      <c r="Y4" t="s">
        <v>40</v>
      </c>
      <c r="Z4" s="2">
        <v>-4.13</v>
      </c>
      <c r="AA4" s="2">
        <f>IF(Z4&lt;$A$2,$A$2,IF(AB4&gt;$A$1,$A$1,resultados!AA4))</f>
        <v>-3.5</v>
      </c>
      <c r="AB4" s="2">
        <v>15.34</v>
      </c>
      <c r="AC4" t="s">
        <v>24</v>
      </c>
      <c r="AD4" s="2">
        <v>-5.42</v>
      </c>
      <c r="AE4" s="2">
        <f>IF(AD4&lt;$A$2,$A$2,IF(AF4&gt;$A$1,$A$1,resultados!AE4))</f>
        <v>-3.5</v>
      </c>
      <c r="AF4" s="2">
        <v>3.32</v>
      </c>
      <c r="AG4" t="s">
        <v>23</v>
      </c>
      <c r="AH4" s="2">
        <v>-4.6399999999999997</v>
      </c>
      <c r="AI4" s="2">
        <f>IF(AH4&lt;$A$2,$A$2,IF(AJ4&gt;$A$1,$A$1,resultados!AI4))</f>
        <v>-3.5</v>
      </c>
      <c r="AJ4" s="2">
        <v>10.49</v>
      </c>
      <c r="AK4" t="s">
        <v>23</v>
      </c>
      <c r="AL4" s="2">
        <v>-13.55</v>
      </c>
      <c r="AM4" s="2">
        <f>IF(AL4&lt;$A$2,$A$2,IF(AN4&gt;$A$1,$A$1,resultados!AM4))</f>
        <v>-3.5</v>
      </c>
      <c r="AN4" s="2">
        <v>5.24</v>
      </c>
      <c r="AO4" t="s">
        <v>23</v>
      </c>
      <c r="AP4" s="2">
        <v>-12.16</v>
      </c>
      <c r="AQ4" s="2">
        <f>IF(AP4&lt;$A$2,$A$2,IF(AR4&gt;$A$1,$A$1,resultados!AQ4))</f>
        <v>-3.5</v>
      </c>
      <c r="AR4" s="2">
        <v>1.23</v>
      </c>
      <c r="AS4" t="s">
        <v>21</v>
      </c>
      <c r="AT4" s="2">
        <v>-1.19</v>
      </c>
      <c r="AU4" s="2">
        <f>IF(AT4&lt;$A$2,$A$2,IF(AV4&gt;$A$1,$A$1,resultados!AU4))</f>
        <v>5.37</v>
      </c>
      <c r="AV4" s="2">
        <v>8.61</v>
      </c>
      <c r="AW4" t="s">
        <v>23</v>
      </c>
      <c r="AX4" s="2">
        <v>-7.21</v>
      </c>
      <c r="AY4" s="2">
        <f>IF(AX4&lt;$A$2,$A$2,IF(AZ4&gt;$A$1,$A$1,resultados!AY4))</f>
        <v>-3.5</v>
      </c>
      <c r="AZ4" s="2">
        <v>4.79</v>
      </c>
      <c r="BA4" t="s">
        <v>22</v>
      </c>
      <c r="BB4" s="2">
        <v>-6.19</v>
      </c>
      <c r="BC4" s="2">
        <f>IF(BB4&lt;$A$2,$A$2,IF(BD4&gt;$A$1,$A$1,resultados!BC4))</f>
        <v>-3.5</v>
      </c>
      <c r="BD4" s="2">
        <v>1.82</v>
      </c>
      <c r="BE4" t="s">
        <v>40</v>
      </c>
      <c r="BF4" s="2">
        <v>-7.97</v>
      </c>
      <c r="BG4" s="2">
        <f>IF(BF4&lt;$A$2,$A$2,IF(BH4&gt;$A$1,$A$1,resultados!BG4))</f>
        <v>-3.5</v>
      </c>
      <c r="BH4" s="2">
        <v>3.33</v>
      </c>
      <c r="BI4" t="s">
        <v>21</v>
      </c>
      <c r="BJ4" s="2">
        <v>-9.49</v>
      </c>
      <c r="BK4" s="2">
        <f>IF(BJ4&lt;$A$2,$A$2,IF(BL4&gt;$A$1,$A$1,resultados!BK4))</f>
        <v>-3.5</v>
      </c>
      <c r="BL4" s="2">
        <v>2.67</v>
      </c>
      <c r="BM4" t="s">
        <v>42</v>
      </c>
      <c r="BN4" s="2">
        <v>-0.19</v>
      </c>
      <c r="BO4" s="2">
        <f>IF(BN4&lt;$A$2,$A$2,IF(BP4&gt;$A$1,$A$1,resultados!BO4))</f>
        <v>-0.83</v>
      </c>
      <c r="BP4" s="2">
        <v>8.81</v>
      </c>
      <c r="BQ4" t="s">
        <v>23</v>
      </c>
      <c r="BR4" s="2">
        <v>-1.34</v>
      </c>
      <c r="BS4" s="2">
        <f>IF(BR4&lt;$A$2,$A$2,IF(BT4&gt;$A$1,$A$1,resultados!BS4))</f>
        <v>11.83</v>
      </c>
      <c r="BT4" s="2">
        <v>14.56</v>
      </c>
      <c r="BU4" t="s">
        <v>42</v>
      </c>
      <c r="BV4" s="2">
        <v>-4.17</v>
      </c>
      <c r="BW4" s="2">
        <f>IF(BV4&lt;$A$2,$A$2,IF(BX4&gt;$A$1,$A$1,resultados!BW4))</f>
        <v>-3.5</v>
      </c>
      <c r="BX4" s="2">
        <v>4.71</v>
      </c>
      <c r="BY4" t="s">
        <v>21</v>
      </c>
      <c r="BZ4" s="2">
        <v>-11.85</v>
      </c>
      <c r="CA4" s="2">
        <f>IF(BZ4&lt;$A$2,$A$2,IF(CB4&gt;$A$1,$A$1,resultados!CA4))</f>
        <v>-3.5</v>
      </c>
      <c r="CB4" s="2">
        <v>0.33</v>
      </c>
      <c r="CC4" t="s">
        <v>21</v>
      </c>
      <c r="CD4" s="2">
        <v>-0.75</v>
      </c>
      <c r="CE4" s="2">
        <f>IF(CD4&lt;$A$2,$A$2,IF(CF4&gt;$A$1,$A$1,resultados!CE4))</f>
        <v>5.79</v>
      </c>
      <c r="CF4" s="2">
        <v>5.94</v>
      </c>
      <c r="CG4" t="s">
        <v>21</v>
      </c>
      <c r="CH4" s="2">
        <v>-4.05</v>
      </c>
      <c r="CI4" s="2">
        <f>IF(CH4&lt;$A$2,$A$2,IF(CJ4&gt;$A$1,$A$1,resultados!CI4))</f>
        <v>-3.5</v>
      </c>
      <c r="CJ4" s="2">
        <v>1.07</v>
      </c>
      <c r="CK4" t="s">
        <v>21</v>
      </c>
      <c r="CL4" s="2">
        <v>-2.73</v>
      </c>
      <c r="CM4" s="2">
        <f>IF(CL4&lt;$A$2,$A$2,IF(CN4&gt;$A$1,$A$1,resultados!CM4))</f>
        <v>-0.56999999999999995</v>
      </c>
      <c r="CN4" s="2">
        <v>3.19</v>
      </c>
      <c r="CO4" t="s">
        <v>27</v>
      </c>
      <c r="CP4" s="2">
        <v>-3.44</v>
      </c>
      <c r="CQ4" s="2">
        <f>IF(CP4&lt;$A$2,$A$2,IF(CR4&gt;$A$1,$A$1,resultados!CQ4))</f>
        <v>-2.1800000000000002</v>
      </c>
      <c r="CR4" s="2">
        <v>4.32</v>
      </c>
      <c r="CS4" t="s">
        <v>21</v>
      </c>
      <c r="CT4" s="2">
        <v>-9.59</v>
      </c>
      <c r="CU4" s="2">
        <f>IF(CT4&lt;$A$2,$A$2,IF(CV4&gt;$A$1,$A$1,resultados!CU4))</f>
        <v>-3.5</v>
      </c>
      <c r="CV4" s="2">
        <v>0.33</v>
      </c>
      <c r="CW4" t="s">
        <v>42</v>
      </c>
      <c r="CX4" s="2">
        <v>-2.2400000000000002</v>
      </c>
      <c r="CY4" s="2">
        <f>IF(CX4&lt;$A$2,$A$2,IF(CZ4&gt;$A$1,$A$1,resultados!CY4))</f>
        <v>8.19</v>
      </c>
      <c r="CZ4" s="2">
        <v>11.83</v>
      </c>
      <c r="DA4" t="s">
        <v>42</v>
      </c>
      <c r="DB4" s="2">
        <v>-6.79</v>
      </c>
      <c r="DC4" s="2">
        <f>IF(DB4&lt;$A$2,$A$2,IF(DD4&gt;$A$1,$A$1,resultados!DC4))</f>
        <v>-3.5</v>
      </c>
      <c r="DD4" s="2">
        <v>4.3</v>
      </c>
      <c r="DE4" t="s">
        <v>42</v>
      </c>
      <c r="DF4" s="2">
        <v>-3.21</v>
      </c>
      <c r="DG4" s="2">
        <f>IF(DF4&lt;$A$2,$A$2,IF(DH4&gt;$A$1,$A$1,resultados!DG4))</f>
        <v>2.74</v>
      </c>
      <c r="DH4" s="2">
        <v>4.72</v>
      </c>
      <c r="DI4" t="s">
        <v>28</v>
      </c>
      <c r="DJ4" s="2">
        <v>-0.84</v>
      </c>
      <c r="DK4" s="2">
        <f>IF(DJ4&lt;$A$2,$A$2,IF(DL4&gt;$A$1,$A$1,resultados!DK4))</f>
        <v>11.42</v>
      </c>
      <c r="DL4" s="2">
        <v>11.42</v>
      </c>
      <c r="DM4" t="s">
        <v>23</v>
      </c>
      <c r="DN4" s="2">
        <v>-2.8</v>
      </c>
      <c r="DO4" s="2">
        <f>IF(DN4&lt;$A$2,$A$2,IF(DP4&gt;$A$1,$A$1,resultados!DO4))</f>
        <v>6.63</v>
      </c>
      <c r="DP4" s="2">
        <v>6.97</v>
      </c>
      <c r="DQ4" t="s">
        <v>22</v>
      </c>
      <c r="DR4" s="2">
        <v>-0.15</v>
      </c>
      <c r="DS4" s="2">
        <f>IF(DR4&lt;$A$2,$A$2,IF(DT4&gt;$A$1,$A$1,resultados!DS4))</f>
        <v>12.97</v>
      </c>
      <c r="DT4" s="2">
        <v>13.53</v>
      </c>
      <c r="DU4" t="s">
        <v>57</v>
      </c>
      <c r="DV4" s="2">
        <v>-5.91</v>
      </c>
      <c r="DW4" s="2">
        <f>IF(DV4&lt;$A$2,$A$2,IF(DX4&gt;$A$1,$A$1,resultados!DW4))</f>
        <v>-3.5</v>
      </c>
      <c r="DX4" s="2">
        <v>2.69</v>
      </c>
      <c r="DZ4" s="2"/>
      <c r="EA4" s="2"/>
      <c r="EB4" s="2"/>
      <c r="EC4" t="s">
        <v>60</v>
      </c>
      <c r="ED4" s="2">
        <v>-7.61</v>
      </c>
      <c r="EE4" s="2">
        <f>IF(ED4&lt;$A$2,$A$2,IF(EF4&gt;$A$1,$A$1,resultados!EE4))</f>
        <v>-3.5</v>
      </c>
      <c r="EF4" s="2">
        <v>1.27</v>
      </c>
      <c r="EG4" t="s">
        <v>80</v>
      </c>
      <c r="EH4" s="2">
        <v>-10.01</v>
      </c>
      <c r="EI4" s="2">
        <f>IF(EH4&lt;$A$2,$A$2,IF(EJ4&gt;$A$1,$A$1,resultados!EI4))</f>
        <v>-3.5</v>
      </c>
      <c r="EJ4" s="2">
        <v>0.49</v>
      </c>
      <c r="EK4" t="s">
        <v>23</v>
      </c>
      <c r="EL4" s="2">
        <v>-4.07</v>
      </c>
      <c r="EM4" s="2">
        <f>IF(EL4&lt;$A$2,$A$2,IF(EN4&gt;$A$1,$A$1,resultados!EM4))</f>
        <v>-3.5</v>
      </c>
      <c r="EN4" s="2">
        <v>9.9600000000000009</v>
      </c>
      <c r="EO4" t="s">
        <v>23</v>
      </c>
      <c r="EP4" s="2">
        <v>-6.38</v>
      </c>
      <c r="EQ4" s="2">
        <f>IF(EP4&lt;$A$2,$A$2,IF(ER4&gt;$A$1,$A$1,resultados!EQ4))</f>
        <v>-3.5</v>
      </c>
      <c r="ER4" s="2">
        <v>2.17</v>
      </c>
      <c r="ES4" s="24" t="s">
        <v>42</v>
      </c>
      <c r="ET4" s="46">
        <v>-5.39</v>
      </c>
      <c r="EU4" s="2">
        <f>IF(ET4&lt;$A$2,$A$2,IF(EV4&gt;$A$1,$A$1,resultados!EU4))</f>
        <v>-3.5</v>
      </c>
      <c r="EV4" s="46">
        <v>3.05</v>
      </c>
      <c r="EW4" s="24" t="s">
        <v>23</v>
      </c>
      <c r="EX4" s="46">
        <v>-1.75</v>
      </c>
      <c r="EY4" s="2">
        <f>IF(EX4&lt;$A$2,$A$2,IF(EZ4&gt;$A$1,$A$1,resultados!EY4))</f>
        <v>0.16</v>
      </c>
      <c r="EZ4" s="46">
        <v>4.7699999999999996</v>
      </c>
      <c r="FA4" t="s">
        <v>44</v>
      </c>
      <c r="FB4" s="2">
        <v>-10.78</v>
      </c>
      <c r="FC4" s="2">
        <f>IF(FB4&lt;$A$2,$A$2,IF(FD4&gt;$A$1,$A$1,resultados!FC4))</f>
        <v>-3.5</v>
      </c>
      <c r="FD4" s="2">
        <v>0.1</v>
      </c>
      <c r="FE4" s="24" t="s">
        <v>40</v>
      </c>
      <c r="FF4" s="46">
        <v>-2.69</v>
      </c>
      <c r="FG4" s="2">
        <f>IF(FF4&lt;$A$2,$A$2,IF(FH4&gt;$A$1,$A$1,resultados!FG4))</f>
        <v>9.66</v>
      </c>
      <c r="FH4" s="46">
        <v>13.15</v>
      </c>
      <c r="FI4" s="24" t="s">
        <v>23</v>
      </c>
      <c r="FJ4" s="46">
        <v>-1.86</v>
      </c>
      <c r="FK4" s="2">
        <f>IF(FJ4&lt;$A$2,$A$2,IF(FL4&gt;$A$1,$A$1,resultados!FK4))</f>
        <v>12.49</v>
      </c>
      <c r="FL4" s="46">
        <v>12.72</v>
      </c>
      <c r="FM4" s="24" t="s">
        <v>44</v>
      </c>
      <c r="FN4" s="46">
        <v>-13.92</v>
      </c>
      <c r="FO4" s="2">
        <f>IF(FN4&lt;$A$2,$A$2,IF(FP4&gt;$A$1,$A$1,resultados!FO4))</f>
        <v>-3.5</v>
      </c>
      <c r="FP4" s="46">
        <v>2.5</v>
      </c>
      <c r="FQ4" s="24"/>
      <c r="FR4" s="46"/>
      <c r="FS4" s="46"/>
      <c r="FT4" s="46"/>
      <c r="FU4" s="24"/>
      <c r="FV4" s="46"/>
      <c r="FW4" s="46"/>
      <c r="FX4" s="46"/>
      <c r="FY4" s="24" t="s">
        <v>32</v>
      </c>
      <c r="FZ4" s="46">
        <v>-14.52</v>
      </c>
      <c r="GA4" s="2">
        <f>IF(FZ4&lt;$A$2,$A$2,IF(GB4&gt;$A$1,$A$1,resultados!GA4))</f>
        <v>-3.5</v>
      </c>
      <c r="GB4" s="46">
        <v>4.32</v>
      </c>
      <c r="GC4" t="s">
        <v>31</v>
      </c>
      <c r="GD4" s="46">
        <v>-7.05</v>
      </c>
      <c r="GE4" s="2">
        <f>IF(GD4&lt;$A$2,$A$2,IF(GF4&gt;$A$1,$A$1,resultados!GE4))</f>
        <v>-3.5</v>
      </c>
      <c r="GF4" s="46">
        <v>0.99</v>
      </c>
      <c r="GG4" t="s">
        <v>80</v>
      </c>
      <c r="GH4" s="46">
        <v>-12.69</v>
      </c>
      <c r="GI4" s="2">
        <f>IF(GH4&lt;$A$2,$A$2,IF(GJ4&gt;$A$1,$A$1,resultados!GI4))</f>
        <v>-3.5</v>
      </c>
      <c r="GJ4" s="46">
        <v>0</v>
      </c>
      <c r="GK4" t="s">
        <v>31</v>
      </c>
      <c r="GL4" s="46">
        <v>-0.52</v>
      </c>
      <c r="GM4" s="2">
        <f>IF(GL4&lt;$A$2,$A$2,IF(GN4&gt;$A$1,$A$1,resultados!GM4))</f>
        <v>-0.4</v>
      </c>
      <c r="GN4" s="46">
        <v>5.4</v>
      </c>
      <c r="GO4" t="s">
        <v>22</v>
      </c>
      <c r="GP4" s="46">
        <v>-12.44</v>
      </c>
      <c r="GQ4" s="2">
        <f>IF(GP4&lt;$A$2,$A$2,IF(GR4&gt;$A$1,$A$1,resultados!GQ4))</f>
        <v>-3.5</v>
      </c>
      <c r="GR4" s="46">
        <v>0.45</v>
      </c>
      <c r="GS4" t="s">
        <v>23</v>
      </c>
      <c r="GT4" s="46">
        <v>-3.12</v>
      </c>
      <c r="GU4" s="2">
        <f>IF(GT4&lt;$A$2,$A$2,IF(GV4&gt;$A$1,$A$1,resultados!GU4))</f>
        <v>8.6300000000000008</v>
      </c>
      <c r="GV4" s="46">
        <v>11.02</v>
      </c>
      <c r="GW4" t="s">
        <v>23</v>
      </c>
      <c r="GX4" s="46">
        <v>-3.94</v>
      </c>
      <c r="GY4" s="2">
        <f>IF(GX4&lt;$A$2,$A$2,IF(GZ4&gt;$A$1,$A$1,resultados!GY4))</f>
        <v>-3.5</v>
      </c>
      <c r="GZ4" s="46">
        <v>8.2100000000000009</v>
      </c>
      <c r="HA4" t="s">
        <v>22</v>
      </c>
      <c r="HB4" s="46">
        <v>0</v>
      </c>
      <c r="HC4" s="2">
        <f>IF(HB4&lt;$A$2,$A$2,IF(HD4&gt;$A$1,$A$1,resultados!HC4))</f>
        <v>15.47</v>
      </c>
      <c r="HD4" s="46">
        <v>18.14</v>
      </c>
      <c r="HE4" t="s">
        <v>133</v>
      </c>
      <c r="HF4" s="46">
        <v>-1.81</v>
      </c>
      <c r="HG4" s="2">
        <f>IF(HF4&lt;$A$2,$A$2,IF(HH4&gt;$A$1,$A$1,resultados!HG4))</f>
        <v>0.48</v>
      </c>
      <c r="HH4" s="46">
        <v>2.38</v>
      </c>
      <c r="HI4" t="s">
        <v>31</v>
      </c>
      <c r="HJ4" s="46">
        <v>-8.39</v>
      </c>
      <c r="HK4" s="2">
        <f>IF(HJ4&lt;$A$2,$A$2,IF(HL4&gt;$A$1,$A$1,resultados!HK4))</f>
        <v>-3.5</v>
      </c>
      <c r="HL4" s="46">
        <v>1.62</v>
      </c>
      <c r="HM4" t="s">
        <v>19</v>
      </c>
      <c r="HN4" s="46">
        <v>-0.32</v>
      </c>
      <c r="HO4" s="2">
        <f>IF(HN4&lt;$A$2,$A$2,IF(HP4&gt;$A$1,$A$1,resultados!HO4))</f>
        <v>2.57</v>
      </c>
      <c r="HP4" s="46">
        <v>7.12</v>
      </c>
    </row>
    <row r="5" spans="1:224">
      <c r="A5" t="s">
        <v>15</v>
      </c>
      <c r="B5" s="2">
        <v>-3.76</v>
      </c>
      <c r="C5" s="2">
        <f>IF(B5&lt;$A$2,$A$2,IF(D5&gt;$A$1,$A$1,resultados!C5))</f>
        <v>-3.5</v>
      </c>
      <c r="D5" s="2">
        <v>3.67</v>
      </c>
      <c r="E5" t="s">
        <v>14</v>
      </c>
      <c r="F5" s="2">
        <v>-6.12</v>
      </c>
      <c r="G5" s="2">
        <f>IF(F5&lt;$A$2,$A$2,IF(H5&gt;$A$1,$A$1,resultados!G5))</f>
        <v>-3.5</v>
      </c>
      <c r="H5" s="2">
        <v>2.95</v>
      </c>
      <c r="I5" t="s">
        <v>22</v>
      </c>
      <c r="J5" s="2">
        <v>-6.15</v>
      </c>
      <c r="K5" s="2">
        <f>IF(J5&lt;$A$2,$A$2,IF(L5&gt;$A$1,$A$1,resultados!K5))</f>
        <v>-3.5</v>
      </c>
      <c r="L5" s="2">
        <v>13.44</v>
      </c>
      <c r="M5" t="s">
        <v>22</v>
      </c>
      <c r="N5" s="2">
        <v>-4.83</v>
      </c>
      <c r="O5" s="2">
        <f>IF(N5&lt;$A$2,$A$2,IF(P5&gt;$A$1,$A$1,resultados!O5))</f>
        <v>-3.5</v>
      </c>
      <c r="P5" s="2">
        <v>12.55</v>
      </c>
      <c r="R5" s="2"/>
      <c r="S5" s="2"/>
      <c r="T5" s="2"/>
      <c r="U5" t="s">
        <v>31</v>
      </c>
      <c r="V5" s="2">
        <v>-5.99</v>
      </c>
      <c r="W5" s="2">
        <f>IF(V5&lt;$A$2,$A$2,IF(X5&gt;$A$1,$A$1,resultados!W5))</f>
        <v>-3.5</v>
      </c>
      <c r="X5" s="2">
        <v>7.3</v>
      </c>
      <c r="Y5" t="s">
        <v>41</v>
      </c>
      <c r="Z5" s="2">
        <v>-5.21</v>
      </c>
      <c r="AA5" s="2">
        <f>IF(Z5&lt;$A$2,$A$2,IF(AB5&gt;$A$1,$A$1,resultados!AA5))</f>
        <v>-3.5</v>
      </c>
      <c r="AB5" s="2">
        <v>10.63</v>
      </c>
      <c r="AC5" t="s">
        <v>26</v>
      </c>
      <c r="AD5" s="2">
        <v>-8.98</v>
      </c>
      <c r="AE5" s="2">
        <f>IF(AD5&lt;$A$2,$A$2,IF(AF5&gt;$A$1,$A$1,resultados!AE5))</f>
        <v>-3.5</v>
      </c>
      <c r="AF5" s="2">
        <v>4.0999999999999996</v>
      </c>
      <c r="AG5" t="s">
        <v>57</v>
      </c>
      <c r="AH5" s="2">
        <v>-2.46</v>
      </c>
      <c r="AI5" s="2">
        <f>IF(AH5&lt;$A$2,$A$2,IF(AJ5&gt;$A$1,$A$1,resultados!AI5))</f>
        <v>13.36</v>
      </c>
      <c r="AJ5" s="2">
        <v>14.27</v>
      </c>
      <c r="AK5" t="s">
        <v>22</v>
      </c>
      <c r="AL5" s="2">
        <v>-15.66</v>
      </c>
      <c r="AM5" s="2">
        <f>IF(AL5&lt;$A$2,$A$2,IF(AN5&gt;$A$1,$A$1,resultados!AM5))</f>
        <v>-3.5</v>
      </c>
      <c r="AN5" s="2">
        <v>1.87</v>
      </c>
      <c r="AO5" t="s">
        <v>22</v>
      </c>
      <c r="AP5" s="2">
        <v>-6.62</v>
      </c>
      <c r="AQ5" s="2">
        <f>IF(AP5&lt;$A$2,$A$2,IF(AR5&gt;$A$1,$A$1,resultados!AQ5))</f>
        <v>-3.5</v>
      </c>
      <c r="AR5" s="2">
        <v>4.71</v>
      </c>
      <c r="AS5" t="s">
        <v>22</v>
      </c>
      <c r="AT5" s="2">
        <v>-2.78</v>
      </c>
      <c r="AU5" s="2">
        <f>IF(AT5&lt;$A$2,$A$2,IF(AV5&gt;$A$1,$A$1,resultados!AU5))</f>
        <v>19.579999999999998</v>
      </c>
      <c r="AV5" s="2">
        <v>19.72</v>
      </c>
      <c r="AW5" t="s">
        <v>40</v>
      </c>
      <c r="AX5" s="2">
        <v>-6.63</v>
      </c>
      <c r="AY5" s="2">
        <f>IF(AX5&lt;$A$2,$A$2,IF(AZ5&gt;$A$1,$A$1,resultados!AY5))</f>
        <v>-3.5</v>
      </c>
      <c r="AZ5" s="2">
        <v>2.86</v>
      </c>
      <c r="BA5" t="s">
        <v>65</v>
      </c>
      <c r="BB5" s="2">
        <v>-6.34</v>
      </c>
      <c r="BC5" s="2">
        <f>IF(BB5&lt;$A$2,$A$2,IF(BD5&gt;$A$1,$A$1,resultados!BC5))</f>
        <v>-3.5</v>
      </c>
      <c r="BD5" s="2">
        <v>5.44</v>
      </c>
      <c r="BE5" t="s">
        <v>58</v>
      </c>
      <c r="BF5" s="2">
        <v>-8.7200000000000006</v>
      </c>
      <c r="BG5" s="2">
        <f>IF(BF5&lt;$A$2,$A$2,IF(BH5&gt;$A$1,$A$1,resultados!BG5))</f>
        <v>-3.5</v>
      </c>
      <c r="BH5" s="2">
        <v>0.89</v>
      </c>
      <c r="BI5" t="s">
        <v>27</v>
      </c>
      <c r="BJ5" s="2">
        <v>-9.17</v>
      </c>
      <c r="BK5" s="2">
        <f>IF(BJ5&lt;$A$2,$A$2,IF(BL5&gt;$A$1,$A$1,resultados!BK5))</f>
        <v>-3.5</v>
      </c>
      <c r="BL5" s="2">
        <v>21.77</v>
      </c>
      <c r="BM5" t="s">
        <v>23</v>
      </c>
      <c r="BN5" s="2">
        <v>-0.69</v>
      </c>
      <c r="BO5" s="2">
        <f>IF(BN5&lt;$A$2,$A$2,IF(BP5&gt;$A$1,$A$1,resultados!BO5))</f>
        <v>9.44</v>
      </c>
      <c r="BP5" s="2">
        <v>13.92</v>
      </c>
      <c r="BQ5" t="s">
        <v>27</v>
      </c>
      <c r="BR5" s="2">
        <v>-4.93</v>
      </c>
      <c r="BS5" s="2">
        <f>IF(BR5&lt;$A$2,$A$2,IF(BT5&gt;$A$1,$A$1,resultados!BS5))</f>
        <v>-3.5</v>
      </c>
      <c r="BT5" s="2">
        <v>12.44</v>
      </c>
      <c r="BU5" t="s">
        <v>21</v>
      </c>
      <c r="BV5" s="2">
        <v>-4.3600000000000003</v>
      </c>
      <c r="BW5" s="2">
        <f>IF(BV5&lt;$A$2,$A$2,IF(BX5&gt;$A$1,$A$1,resultados!BW5))</f>
        <v>-3.5</v>
      </c>
      <c r="BX5" s="2">
        <v>0.44</v>
      </c>
      <c r="BY5" t="s">
        <v>40</v>
      </c>
      <c r="BZ5" s="2">
        <v>-15.71</v>
      </c>
      <c r="CA5" s="2">
        <f>IF(BZ5&lt;$A$2,$A$2,IF(CB5&gt;$A$1,$A$1,resultados!CA5))</f>
        <v>-3.5</v>
      </c>
      <c r="CB5" s="2">
        <v>4.79</v>
      </c>
      <c r="CC5" t="s">
        <v>80</v>
      </c>
      <c r="CD5" s="2">
        <v>-1.38</v>
      </c>
      <c r="CE5" s="2">
        <f>IF(CD5&lt;$A$2,$A$2,IF(CF5&gt;$A$1,$A$1,resultados!CE5))</f>
        <v>8.18</v>
      </c>
      <c r="CF5" s="2">
        <v>8.89</v>
      </c>
      <c r="CG5" t="s">
        <v>80</v>
      </c>
      <c r="CH5" s="2">
        <v>-2.98</v>
      </c>
      <c r="CI5" s="2">
        <f>IF(CH5&lt;$A$2,$A$2,IF(CJ5&gt;$A$1,$A$1,resultados!CI5))</f>
        <v>-1.97</v>
      </c>
      <c r="CJ5" s="2">
        <v>1.1599999999999999</v>
      </c>
      <c r="CK5" t="s">
        <v>66</v>
      </c>
      <c r="CL5" s="2">
        <v>-1.57</v>
      </c>
      <c r="CM5" s="2">
        <f>IF(CL5&lt;$A$2,$A$2,IF(CN5&gt;$A$1,$A$1,resultados!CM5))</f>
        <v>3.25</v>
      </c>
      <c r="CN5" s="2">
        <v>7.14</v>
      </c>
      <c r="CO5" t="s">
        <v>40</v>
      </c>
      <c r="CP5" s="2">
        <v>-7.15</v>
      </c>
      <c r="CQ5" s="2">
        <f>IF(CP5&lt;$A$2,$A$2,IF(CR5&gt;$A$1,$A$1,resultados!CQ5))</f>
        <v>-3.5</v>
      </c>
      <c r="CR5" s="2">
        <v>0.57999999999999996</v>
      </c>
      <c r="CS5" t="s">
        <v>57</v>
      </c>
      <c r="CT5" s="2">
        <v>-8.5500000000000007</v>
      </c>
      <c r="CU5" s="2">
        <f>IF(CT5&lt;$A$2,$A$2,IF(CV5&gt;$A$1,$A$1,resultados!CU5))</f>
        <v>-3.5</v>
      </c>
      <c r="CV5" s="2">
        <v>2.4700000000000002</v>
      </c>
      <c r="CW5" t="s">
        <v>27</v>
      </c>
      <c r="CX5" s="2">
        <v>-2.4</v>
      </c>
      <c r="CY5" s="2">
        <f>IF(CX5&lt;$A$2,$A$2,IF(CZ5&gt;$A$1,$A$1,resultados!CY5))</f>
        <v>6.15</v>
      </c>
      <c r="CZ5" s="2">
        <v>12.84</v>
      </c>
      <c r="DA5" t="s">
        <v>40</v>
      </c>
      <c r="DB5" s="2">
        <v>0</v>
      </c>
      <c r="DC5" s="2">
        <f>IF(DB5&lt;$A$2,$A$2,IF(DD5&gt;$A$1,$A$1,resultados!DC5))</f>
        <v>1.57</v>
      </c>
      <c r="DD5" s="2">
        <v>8.18</v>
      </c>
      <c r="DE5" t="s">
        <v>31</v>
      </c>
      <c r="DF5" s="2">
        <v>-1.55</v>
      </c>
      <c r="DG5" s="2">
        <f>IF(DF5&lt;$A$2,$A$2,IF(DH5&gt;$A$1,$A$1,resultados!DG5))</f>
        <v>3.54</v>
      </c>
      <c r="DH5" s="2">
        <v>6.49</v>
      </c>
      <c r="DI5" t="s">
        <v>24</v>
      </c>
      <c r="DJ5" s="2">
        <v>-2.2200000000000002</v>
      </c>
      <c r="DK5" s="2">
        <f>IF(DJ5&lt;$A$2,$A$2,IF(DL5&gt;$A$1,$A$1,resultados!DK5))</f>
        <v>4.2</v>
      </c>
      <c r="DL5" s="2">
        <v>4.22</v>
      </c>
      <c r="DM5" t="s">
        <v>24</v>
      </c>
      <c r="DN5" s="2">
        <v>-3.06</v>
      </c>
      <c r="DO5" s="2">
        <f>IF(DN5&lt;$A$2,$A$2,IF(DP5&gt;$A$1,$A$1,resultados!DO5))</f>
        <v>5.66</v>
      </c>
      <c r="DP5" s="2">
        <v>5.97</v>
      </c>
      <c r="DQ5" t="s">
        <v>25</v>
      </c>
      <c r="DR5" s="2">
        <v>-8.11</v>
      </c>
      <c r="DS5" s="2">
        <f>IF(DR5&lt;$A$2,$A$2,IF(DT5&gt;$A$1,$A$1,resultados!DS5))</f>
        <v>-3.5</v>
      </c>
      <c r="DT5" s="2">
        <v>2.39</v>
      </c>
      <c r="DU5" t="s">
        <v>108</v>
      </c>
      <c r="DV5" s="2">
        <v>-12.93</v>
      </c>
      <c r="DW5" s="2">
        <f>IF(DV5&lt;$A$2,$A$2,IF(DX5&gt;$A$1,$A$1,resultados!DW5))</f>
        <v>-3.5</v>
      </c>
      <c r="DX5" s="2">
        <v>2.41</v>
      </c>
      <c r="DZ5" s="2"/>
      <c r="EA5" s="2"/>
      <c r="EB5" s="2"/>
      <c r="ED5" s="2"/>
      <c r="EE5" s="2"/>
      <c r="EF5" s="2"/>
      <c r="EG5" t="s">
        <v>31</v>
      </c>
      <c r="EH5" s="2">
        <v>-2.33</v>
      </c>
      <c r="EI5" s="2">
        <f>IF(EH5&lt;$A$2,$A$2,IF(EJ5&gt;$A$1,$A$1,resultados!EI5))</f>
        <v>3.27</v>
      </c>
      <c r="EJ5" s="2">
        <v>4.4400000000000004</v>
      </c>
      <c r="EK5" t="s">
        <v>44</v>
      </c>
      <c r="EL5" s="2">
        <v>-4.87</v>
      </c>
      <c r="EM5" s="2">
        <f>IF(EL5&lt;$A$2,$A$2,IF(EN5&gt;$A$1,$A$1,resultados!EM5))</f>
        <v>-3.5</v>
      </c>
      <c r="EN5" s="2">
        <v>2.13</v>
      </c>
      <c r="EO5" t="s">
        <v>80</v>
      </c>
      <c r="EP5" s="2">
        <v>-1</v>
      </c>
      <c r="EQ5" s="2">
        <f>IF(EP5&lt;$A$2,$A$2,IF(ER5&gt;$A$1,$A$1,resultados!EQ5))</f>
        <v>4.8899999999999997</v>
      </c>
      <c r="ER5" s="2">
        <v>7.94</v>
      </c>
      <c r="ES5" s="24" t="s">
        <v>64</v>
      </c>
      <c r="ET5" s="46">
        <v>-3.55</v>
      </c>
      <c r="EU5" s="2">
        <f>IF(ET5&lt;$A$2,$A$2,IF(EV5&gt;$A$1,$A$1,resultados!EU5))</f>
        <v>-3.5</v>
      </c>
      <c r="EV5" s="46">
        <v>0</v>
      </c>
      <c r="EW5" s="24" t="s">
        <v>64</v>
      </c>
      <c r="EX5" s="46">
        <v>-0.56999999999999995</v>
      </c>
      <c r="EY5" s="2">
        <f>IF(EX5&lt;$A$2,$A$2,IF(EZ5&gt;$A$1,$A$1,resultados!EY5))</f>
        <v>17.239999999999998</v>
      </c>
      <c r="EZ5" s="46">
        <v>18.579999999999998</v>
      </c>
      <c r="FA5" t="s">
        <v>60</v>
      </c>
      <c r="FB5" s="2">
        <v>-10.79</v>
      </c>
      <c r="FC5" s="2">
        <f>IF(FB5&lt;$A$2,$A$2,IF(FD5&gt;$A$1,$A$1,resultados!FC5))</f>
        <v>-3.5</v>
      </c>
      <c r="FD5" s="2">
        <v>0</v>
      </c>
      <c r="FE5" s="24" t="s">
        <v>24</v>
      </c>
      <c r="FF5" s="46">
        <v>-7.92</v>
      </c>
      <c r="FG5" s="2">
        <f>IF(FF5&lt;$A$2,$A$2,IF(FH5&gt;$A$1,$A$1,resultados!FG5))</f>
        <v>-3.5</v>
      </c>
      <c r="FH5" s="46">
        <v>2.23</v>
      </c>
      <c r="FI5" s="24" t="s">
        <v>40</v>
      </c>
      <c r="FJ5" s="46">
        <v>-3.49</v>
      </c>
      <c r="FK5" s="2">
        <f>IF(FJ5&lt;$A$2,$A$2,IF(FL5&gt;$A$1,$A$1,resultados!FK5))</f>
        <v>7.66</v>
      </c>
      <c r="FL5" s="46">
        <v>8.08</v>
      </c>
      <c r="FM5" s="24" t="s">
        <v>51</v>
      </c>
      <c r="FN5" s="46">
        <v>-10.83</v>
      </c>
      <c r="FO5" s="2">
        <f>IF(FN5&lt;$A$2,$A$2,IF(FP5&gt;$A$1,$A$1,resultados!FO5))</f>
        <v>-3.5</v>
      </c>
      <c r="FP5" s="46">
        <v>7.02</v>
      </c>
      <c r="FQ5" s="24"/>
      <c r="FR5" s="46"/>
      <c r="FS5" s="46"/>
      <c r="FT5" s="46"/>
      <c r="FU5" s="24"/>
      <c r="FV5" s="46"/>
      <c r="FW5" s="46"/>
      <c r="FX5" s="46"/>
      <c r="FY5" s="24" t="s">
        <v>60</v>
      </c>
      <c r="FZ5" s="46">
        <v>-11.82</v>
      </c>
      <c r="GA5" s="2">
        <f>IF(FZ5&lt;$A$2,$A$2,IF(GB5&gt;$A$1,$A$1,resultados!GA5))</f>
        <v>-3.5</v>
      </c>
      <c r="GB5" s="46">
        <v>0.2</v>
      </c>
      <c r="GC5" t="s">
        <v>127</v>
      </c>
      <c r="GD5" s="46">
        <v>-14.72</v>
      </c>
      <c r="GE5" s="2">
        <f>IF(GD5&lt;$A$2,$A$2,IF(GF5&gt;$A$1,$A$1,resultados!GE5))</f>
        <v>-3.5</v>
      </c>
      <c r="GF5" s="46">
        <v>0</v>
      </c>
      <c r="GG5" t="s">
        <v>41</v>
      </c>
      <c r="GH5" s="46">
        <v>-22.16</v>
      </c>
      <c r="GI5" s="2">
        <f>IF(GH5&lt;$A$2,$A$2,IF(GJ5&gt;$A$1,$A$1,resultados!GI5))</f>
        <v>-3.5</v>
      </c>
      <c r="GJ5" s="46">
        <v>2.04</v>
      </c>
      <c r="GK5" t="s">
        <v>130</v>
      </c>
      <c r="GL5" s="46">
        <v>-17.36</v>
      </c>
      <c r="GM5" s="2">
        <f>IF(GL5&lt;$A$2,$A$2,IF(GN5&gt;$A$1,$A$1,resultados!GM5))</f>
        <v>-3.5</v>
      </c>
      <c r="GN5" s="46">
        <v>2.97</v>
      </c>
      <c r="GO5" t="s">
        <v>65</v>
      </c>
      <c r="GP5" s="46">
        <v>-12.01</v>
      </c>
      <c r="GQ5" s="2">
        <f>IF(GP5&lt;$A$2,$A$2,IF(GR5&gt;$A$1,$A$1,resultados!GQ5))</f>
        <v>-3.5</v>
      </c>
      <c r="GR5" s="46">
        <v>0.56999999999999995</v>
      </c>
      <c r="GS5" t="s">
        <v>57</v>
      </c>
      <c r="GT5" s="46">
        <v>-1.05</v>
      </c>
      <c r="GU5" s="2">
        <f>IF(GT5&lt;$A$2,$A$2,IF(GV5&gt;$A$1,$A$1,resultados!GU5))</f>
        <v>9.48</v>
      </c>
      <c r="GV5" s="46">
        <v>9.58</v>
      </c>
      <c r="GW5" t="s">
        <v>135</v>
      </c>
      <c r="GX5" s="46">
        <v>-1.56</v>
      </c>
      <c r="GY5" s="2">
        <f>IF(GX5&lt;$A$2,$A$2,IF(GZ5&gt;$A$1,$A$1,resultados!GY5))</f>
        <v>12.25</v>
      </c>
      <c r="GZ5" s="46">
        <v>12.6</v>
      </c>
      <c r="HA5" t="s">
        <v>138</v>
      </c>
      <c r="HB5" s="46">
        <v>-12.06</v>
      </c>
      <c r="HC5" s="2">
        <f>IF(HB5&lt;$A$2,$A$2,IF(HD5&gt;$A$1,$A$1,resultados!HC5))</f>
        <v>-3.5</v>
      </c>
      <c r="HD5" s="46">
        <v>1.1100000000000001</v>
      </c>
      <c r="HE5" t="s">
        <v>130</v>
      </c>
      <c r="HF5" s="46">
        <v>-8.2100000000000009</v>
      </c>
      <c r="HG5" s="2">
        <f>IF(HF5&lt;$A$2,$A$2,IF(HH5&gt;$A$1,$A$1,resultados!HG5))</f>
        <v>-3.5</v>
      </c>
      <c r="HH5" s="46">
        <v>5.26</v>
      </c>
      <c r="HI5" t="s">
        <v>130</v>
      </c>
      <c r="HJ5" s="46">
        <v>-4.28</v>
      </c>
      <c r="HK5" s="2">
        <f>IF(HJ5&lt;$A$2,$A$2,IF(HL5&gt;$A$1,$A$1,resultados!HK5))</f>
        <v>-3.5</v>
      </c>
      <c r="HL5" s="46">
        <v>7.54</v>
      </c>
      <c r="HM5" t="s">
        <v>130</v>
      </c>
      <c r="HN5" s="46">
        <v>-4.63</v>
      </c>
      <c r="HO5" s="2">
        <f>IF(HN5&lt;$A$2,$A$2,IF(HP5&gt;$A$1,$A$1,resultados!HO5))</f>
        <v>-3.5</v>
      </c>
      <c r="HP5" s="46">
        <v>6.89</v>
      </c>
    </row>
    <row r="6" spans="1:224">
      <c r="A6" t="s">
        <v>16</v>
      </c>
      <c r="B6" s="2">
        <v>-2.1800000000000002</v>
      </c>
      <c r="C6" s="2">
        <f>IF(B6&lt;$A$2,$A$2,IF(D6&gt;$A$1,$A$1,resultados!C6))</f>
        <v>10.79</v>
      </c>
      <c r="D6" s="2">
        <v>10.88</v>
      </c>
      <c r="E6" t="s">
        <v>26</v>
      </c>
      <c r="F6" s="2">
        <v>-8.6199999999999992</v>
      </c>
      <c r="G6" s="2">
        <f>IF(F6&lt;$A$2,$A$2,IF(H6&gt;$A$1,$A$1,resultados!G6))</f>
        <v>-3.5</v>
      </c>
      <c r="H6" s="2">
        <v>5.63</v>
      </c>
      <c r="I6" t="s">
        <v>23</v>
      </c>
      <c r="J6" s="2">
        <v>-4.91</v>
      </c>
      <c r="K6" s="2">
        <f>IF(J6&lt;$A$2,$A$2,IF(L6&gt;$A$1,$A$1,resultados!K6))</f>
        <v>-3.5</v>
      </c>
      <c r="L6" s="2">
        <v>12.54</v>
      </c>
      <c r="M6" t="s">
        <v>27</v>
      </c>
      <c r="N6" s="2">
        <v>-3.07</v>
      </c>
      <c r="O6" s="2">
        <f>IF(N6&lt;$A$2,$A$2,IF(P6&gt;$A$1,$A$1,resultados!O6))</f>
        <v>10.220000000000001</v>
      </c>
      <c r="P6" s="2">
        <v>14.35</v>
      </c>
      <c r="R6" s="2"/>
      <c r="S6" s="2"/>
      <c r="T6" s="2"/>
      <c r="U6" t="s">
        <v>25</v>
      </c>
      <c r="V6" s="2">
        <v>-0.56000000000000005</v>
      </c>
      <c r="W6" s="2">
        <f>IF(V6&lt;$A$2,$A$2,IF(X6&gt;$A$1,$A$1,resultados!W6))</f>
        <v>4.13</v>
      </c>
      <c r="X6" s="2">
        <v>7.26</v>
      </c>
      <c r="Y6" t="s">
        <v>26</v>
      </c>
      <c r="Z6" s="2">
        <v>-5</v>
      </c>
      <c r="AA6" s="2">
        <f>IF(Z6&lt;$A$2,$A$2,IF(AB6&gt;$A$1,$A$1,resultados!AA6))</f>
        <v>-3.5</v>
      </c>
      <c r="AB6" s="2">
        <v>2.35</v>
      </c>
      <c r="AC6" t="s">
        <v>50</v>
      </c>
      <c r="AD6" s="2">
        <v>-12.69</v>
      </c>
      <c r="AE6" s="2">
        <f>IF(AD6&lt;$A$2,$A$2,IF(AF6&gt;$A$1,$A$1,resultados!AE6))</f>
        <v>-3.5</v>
      </c>
      <c r="AF6" s="2">
        <v>1.7</v>
      </c>
      <c r="AG6" t="s">
        <v>31</v>
      </c>
      <c r="AH6" s="2">
        <v>-2.41</v>
      </c>
      <c r="AI6" s="2">
        <f>IF(AH6&lt;$A$2,$A$2,IF(AJ6&gt;$A$1,$A$1,resultados!AI6))</f>
        <v>10.72</v>
      </c>
      <c r="AJ6" s="2">
        <v>12.85</v>
      </c>
      <c r="AK6" t="s">
        <v>44</v>
      </c>
      <c r="AL6" s="2">
        <v>-16.02</v>
      </c>
      <c r="AM6" s="2">
        <f>IF(AL6&lt;$A$2,$A$2,IF(AN6&gt;$A$1,$A$1,resultados!AM6))</f>
        <v>-3.5</v>
      </c>
      <c r="AN6" s="2">
        <v>2.5099999999999998</v>
      </c>
      <c r="AO6" t="s">
        <v>57</v>
      </c>
      <c r="AP6" s="2">
        <v>-0.98</v>
      </c>
      <c r="AQ6" s="2">
        <f>IF(AP6&lt;$A$2,$A$2,IF(AR6&gt;$A$1,$A$1,resultados!AQ6))</f>
        <v>2.4500000000000002</v>
      </c>
      <c r="AR6" s="2">
        <v>7.53</v>
      </c>
      <c r="AS6" t="s">
        <v>63</v>
      </c>
      <c r="AT6" s="2">
        <v>-3.59</v>
      </c>
      <c r="AU6" s="2">
        <f>IF(AT6&lt;$A$2,$A$2,IF(AV6&gt;$A$1,$A$1,resultados!AU6))</f>
        <v>-3.5</v>
      </c>
      <c r="AV6" s="2">
        <v>7.6</v>
      </c>
      <c r="AW6" t="s">
        <v>22</v>
      </c>
      <c r="AX6" s="2">
        <v>-1.89</v>
      </c>
      <c r="AY6" s="2">
        <f>IF(AX6&lt;$A$2,$A$2,IF(AZ6&gt;$A$1,$A$1,resultados!AY6))</f>
        <v>3.58</v>
      </c>
      <c r="AZ6" s="2">
        <v>4.4400000000000004</v>
      </c>
      <c r="BA6" t="s">
        <v>66</v>
      </c>
      <c r="BB6" s="2">
        <v>-8.42</v>
      </c>
      <c r="BC6" s="2">
        <f>IF(BB6&lt;$A$2,$A$2,IF(BD6&gt;$A$1,$A$1,resultados!BC6))</f>
        <v>-3.5</v>
      </c>
      <c r="BD6" s="2">
        <v>1.0900000000000001</v>
      </c>
      <c r="BE6" t="s">
        <v>22</v>
      </c>
      <c r="BF6" s="2">
        <v>-16.190000000000001</v>
      </c>
      <c r="BG6" s="2">
        <f>IF(BF6&lt;$A$2,$A$2,IF(BH6&gt;$A$1,$A$1,resultados!BG6))</f>
        <v>-3.5</v>
      </c>
      <c r="BH6" s="2">
        <v>0.97</v>
      </c>
      <c r="BI6" t="s">
        <v>64</v>
      </c>
      <c r="BJ6" s="2">
        <v>-11.68</v>
      </c>
      <c r="BK6" s="2">
        <f>IF(BJ6&lt;$A$2,$A$2,IF(BL6&gt;$A$1,$A$1,resultados!BK6))</f>
        <v>-3.5</v>
      </c>
      <c r="BL6" s="2">
        <v>1.33</v>
      </c>
      <c r="BM6" t="s">
        <v>22</v>
      </c>
      <c r="BN6" s="2">
        <v>-9.1</v>
      </c>
      <c r="BO6" s="2">
        <f>IF(BN6&lt;$A$2,$A$2,IF(BP6&gt;$A$1,$A$1,resultados!BO6))</f>
        <v>-3.5</v>
      </c>
      <c r="BP6" s="2">
        <v>0</v>
      </c>
      <c r="BQ6" t="s">
        <v>80</v>
      </c>
      <c r="BR6" s="2">
        <v>-1.1499999999999999</v>
      </c>
      <c r="BS6" s="2">
        <f>IF(BR6&lt;$A$2,$A$2,IF(BT6&gt;$A$1,$A$1,resultados!BS6))</f>
        <v>10.32</v>
      </c>
      <c r="BT6" s="2">
        <v>13.06</v>
      </c>
      <c r="BU6" t="s">
        <v>23</v>
      </c>
      <c r="BV6" s="2">
        <v>-7.23</v>
      </c>
      <c r="BW6" s="2">
        <f>IF(BV6&lt;$A$2,$A$2,IF(BX6&gt;$A$1,$A$1,resultados!BW6))</f>
        <v>-3.5</v>
      </c>
      <c r="BX6" s="2">
        <v>2.75</v>
      </c>
      <c r="BY6" t="s">
        <v>65</v>
      </c>
      <c r="BZ6" s="2">
        <v>-15.52</v>
      </c>
      <c r="CA6" s="2">
        <f>IF(BZ6&lt;$A$2,$A$2,IF(CB6&gt;$A$1,$A$1,resultados!CA6))</f>
        <v>-3.5</v>
      </c>
      <c r="CB6" s="2">
        <v>1.4</v>
      </c>
      <c r="CC6" t="s">
        <v>66</v>
      </c>
      <c r="CD6" s="2">
        <v>-7.17</v>
      </c>
      <c r="CE6" s="2">
        <f>IF(CD6&lt;$A$2,$A$2,IF(CF6&gt;$A$1,$A$1,resultados!CE6))</f>
        <v>-3.5</v>
      </c>
      <c r="CF6" s="2">
        <v>9.99</v>
      </c>
      <c r="CG6" t="s">
        <v>58</v>
      </c>
      <c r="CH6" s="2">
        <v>-3.6</v>
      </c>
      <c r="CI6" s="2">
        <f>IF(CH6&lt;$A$2,$A$2,IF(CJ6&gt;$A$1,$A$1,resultados!CI6))</f>
        <v>-3.5</v>
      </c>
      <c r="CJ6" s="2">
        <v>1.57</v>
      </c>
      <c r="CK6" t="s">
        <v>28</v>
      </c>
      <c r="CL6" s="2">
        <v>-3.57</v>
      </c>
      <c r="CM6" s="2">
        <f>IF(CL6&lt;$A$2,$A$2,IF(CN6&gt;$A$1,$A$1,resultados!CM6))</f>
        <v>-3.5</v>
      </c>
      <c r="CN6" s="2">
        <v>5.85</v>
      </c>
      <c r="CO6" t="s">
        <v>19</v>
      </c>
      <c r="CP6" s="2">
        <v>-6.37</v>
      </c>
      <c r="CQ6" s="2">
        <f>IF(CP6&lt;$A$2,$A$2,IF(CR6&gt;$A$1,$A$1,resultados!CQ6))</f>
        <v>-3.5</v>
      </c>
      <c r="CR6" s="2">
        <v>2.16</v>
      </c>
      <c r="CS6" t="s">
        <v>45</v>
      </c>
      <c r="CT6" s="2">
        <v>-7.2</v>
      </c>
      <c r="CU6" s="2">
        <f>IF(CT6&lt;$A$2,$A$2,IF(CV6&gt;$A$1,$A$1,resultados!CU6))</f>
        <v>-3.5</v>
      </c>
      <c r="CV6" s="2">
        <v>10.45</v>
      </c>
      <c r="CW6" t="s">
        <v>82</v>
      </c>
      <c r="CX6" s="2">
        <v>-3.81</v>
      </c>
      <c r="CY6" s="2">
        <f>IF(CX6&lt;$A$2,$A$2,IF(CZ6&gt;$A$1,$A$1,resultados!CY6))</f>
        <v>-3.5</v>
      </c>
      <c r="CZ6" s="2">
        <v>5.45</v>
      </c>
      <c r="DA6" t="s">
        <v>57</v>
      </c>
      <c r="DB6" s="2">
        <v>-6.12</v>
      </c>
      <c r="DC6" s="2">
        <f>IF(DB6&lt;$A$2,$A$2,IF(DD6&gt;$A$1,$A$1,resultados!DC6))</f>
        <v>-3.5</v>
      </c>
      <c r="DD6" s="2">
        <v>0.92</v>
      </c>
      <c r="DE6" t="s">
        <v>24</v>
      </c>
      <c r="DF6" s="2">
        <v>-1.17</v>
      </c>
      <c r="DG6" s="2">
        <f>IF(DF6&lt;$A$2,$A$2,IF(DH6&gt;$A$1,$A$1,resultados!DG6))</f>
        <v>2.67</v>
      </c>
      <c r="DH6" s="2">
        <v>3.75</v>
      </c>
      <c r="DJ6" s="2"/>
      <c r="DK6" s="2"/>
      <c r="DL6" s="2"/>
      <c r="DN6" s="2"/>
      <c r="DO6" s="2"/>
      <c r="DP6" s="2"/>
      <c r="DR6" s="2"/>
      <c r="DS6" s="2"/>
      <c r="DT6" s="2"/>
      <c r="DV6" s="2"/>
      <c r="DW6" s="2"/>
      <c r="DX6" s="2"/>
      <c r="DZ6" s="2"/>
      <c r="EA6" s="2"/>
      <c r="EB6" s="2"/>
      <c r="ED6" s="2"/>
      <c r="EE6" s="2"/>
      <c r="EF6" s="2"/>
      <c r="EG6" t="s">
        <v>73</v>
      </c>
      <c r="EH6" s="2">
        <v>-9.07</v>
      </c>
      <c r="EI6" s="2">
        <f>IF(EH6&lt;$A$2,$A$2,IF(EJ6&gt;$A$1,$A$1,resultados!EI6))</f>
        <v>-3.5</v>
      </c>
      <c r="EJ6" s="2">
        <v>0.84</v>
      </c>
      <c r="EK6" t="s">
        <v>31</v>
      </c>
      <c r="EL6" s="2">
        <v>-2.5099999999999998</v>
      </c>
      <c r="EM6" s="2">
        <f>IF(EL6&lt;$A$2,$A$2,IF(EN6&gt;$A$1,$A$1,resultados!EM6))</f>
        <v>10.53</v>
      </c>
      <c r="EN6" s="2">
        <v>10.63</v>
      </c>
      <c r="EO6" t="s">
        <v>44</v>
      </c>
      <c r="EP6" s="2">
        <v>-7.08</v>
      </c>
      <c r="EQ6" s="2">
        <f>IF(EP6&lt;$A$2,$A$2,IF(ER6&gt;$A$1,$A$1,resultados!EQ6))</f>
        <v>-3.5</v>
      </c>
      <c r="ER6" s="2">
        <v>0.25</v>
      </c>
      <c r="ES6" s="24" t="s">
        <v>51</v>
      </c>
      <c r="ET6" s="46">
        <v>-4.1500000000000004</v>
      </c>
      <c r="EU6" s="2">
        <f>IF(ET6&lt;$A$2,$A$2,IF(EV6&gt;$A$1,$A$1,resultados!EU6))</f>
        <v>-3.5</v>
      </c>
      <c r="EV6" s="46">
        <v>2.15</v>
      </c>
      <c r="EW6" s="24" t="s">
        <v>65</v>
      </c>
      <c r="EX6" s="46">
        <v>-1.23</v>
      </c>
      <c r="EY6" s="2">
        <f>IF(EX6&lt;$A$2,$A$2,IF(EZ6&gt;$A$1,$A$1,resultados!EY6))</f>
        <v>9.27</v>
      </c>
      <c r="EZ6" s="46">
        <v>9.27</v>
      </c>
      <c r="FA6" s="8" t="s">
        <v>1</v>
      </c>
      <c r="FB6" s="2"/>
      <c r="FC6" s="2"/>
      <c r="FD6" s="2"/>
      <c r="FE6" s="24" t="s">
        <v>70</v>
      </c>
      <c r="FF6" s="46">
        <v>-1.23</v>
      </c>
      <c r="FG6" s="2">
        <f>IF(FF6&lt;$A$2,$A$2,IF(FH6&gt;$A$1,$A$1,resultados!FG6))</f>
        <v>5.6</v>
      </c>
      <c r="FH6" s="46">
        <v>6.15</v>
      </c>
      <c r="FI6" s="24" t="s">
        <v>119</v>
      </c>
      <c r="FJ6" s="46">
        <v>-2.79</v>
      </c>
      <c r="FK6" s="2">
        <f>IF(FJ6&lt;$A$2,$A$2,IF(FL6&gt;$A$1,$A$1,resultados!FK6))</f>
        <v>6.39</v>
      </c>
      <c r="FL6" s="46">
        <v>9.7899999999999991</v>
      </c>
      <c r="FM6" s="24" t="s">
        <v>65</v>
      </c>
      <c r="FN6" s="46">
        <v>-7.22</v>
      </c>
      <c r="FO6" s="2">
        <f>IF(FN6&lt;$A$2,$A$2,IF(FP6&gt;$A$1,$A$1,resultados!FO6))</f>
        <v>-3.5</v>
      </c>
      <c r="FP6" s="46">
        <v>6.76</v>
      </c>
      <c r="FQ6" s="24"/>
      <c r="FR6" s="46"/>
      <c r="FS6" s="46"/>
      <c r="FT6" s="46"/>
      <c r="FU6" s="24"/>
      <c r="FV6" s="46"/>
      <c r="FW6" s="46"/>
      <c r="FX6" s="46"/>
      <c r="FY6" s="24" t="s">
        <v>75</v>
      </c>
      <c r="FZ6" s="46">
        <v>-5.81</v>
      </c>
      <c r="GA6" s="2">
        <f>IF(FZ6&lt;$A$2,$A$2,IF(GB6&gt;$A$1,$A$1,resultados!GA6))</f>
        <v>-3.5</v>
      </c>
      <c r="GB6" s="46">
        <v>3.41</v>
      </c>
      <c r="GD6" s="46"/>
      <c r="GE6" s="46"/>
      <c r="GF6" s="46"/>
      <c r="GG6" t="s">
        <v>102</v>
      </c>
      <c r="GH6" s="46">
        <v>-17.27</v>
      </c>
      <c r="GI6" s="2">
        <f>IF(GH6&lt;$A$2,$A$2,IF(GJ6&gt;$A$1,$A$1,resultados!GI6))</f>
        <v>-3.5</v>
      </c>
      <c r="GJ6" s="46">
        <v>0.75</v>
      </c>
      <c r="GK6" t="s">
        <v>55</v>
      </c>
      <c r="GL6" s="46">
        <v>-5.56</v>
      </c>
      <c r="GM6" s="2">
        <f>IF(GL6&lt;$A$2,$A$2,IF(GN6&gt;$A$1,$A$1,resultados!GM6))</f>
        <v>-3.5</v>
      </c>
      <c r="GN6" s="46">
        <v>3.51</v>
      </c>
      <c r="GO6" t="s">
        <v>47</v>
      </c>
      <c r="GP6" s="46">
        <v>-20.440000000000001</v>
      </c>
      <c r="GQ6" s="2">
        <f>IF(GP6&lt;$A$2,$A$2,IF(GR6&gt;$A$1,$A$1,resultados!GQ6))</f>
        <v>-3.5</v>
      </c>
      <c r="GR6" s="46">
        <v>0.44</v>
      </c>
      <c r="GS6" t="s">
        <v>45</v>
      </c>
      <c r="GT6" s="46">
        <v>-3.3</v>
      </c>
      <c r="GU6" s="2">
        <f>IF(GT6&lt;$A$2,$A$2,IF(GV6&gt;$A$1,$A$1,resultados!GU6))</f>
        <v>10.8</v>
      </c>
      <c r="GV6" s="46">
        <v>11.7</v>
      </c>
      <c r="GW6" t="s">
        <v>45</v>
      </c>
      <c r="GX6" s="46">
        <v>-5.6</v>
      </c>
      <c r="GY6" s="2">
        <f>IF(GX6&lt;$A$2,$A$2,IF(GZ6&gt;$A$1,$A$1,resultados!GY6))</f>
        <v>-3.5</v>
      </c>
      <c r="GZ6" s="46">
        <v>3.72</v>
      </c>
      <c r="HA6" t="s">
        <v>65</v>
      </c>
      <c r="HB6" s="46">
        <v>-1.59</v>
      </c>
      <c r="HC6" s="2">
        <f>IF(HB6&lt;$A$2,$A$2,IF(HD6&gt;$A$1,$A$1,resultados!HC6))</f>
        <v>0.49</v>
      </c>
      <c r="HD6" s="46">
        <v>2.4700000000000002</v>
      </c>
      <c r="HE6" t="s">
        <v>70</v>
      </c>
      <c r="HF6" s="46">
        <v>-0.6</v>
      </c>
      <c r="HG6" s="2">
        <f>IF(HF6&lt;$A$2,$A$2,IF(HH6&gt;$A$1,$A$1,resultados!HG6))</f>
        <v>5.93</v>
      </c>
      <c r="HH6" s="46">
        <v>6.19</v>
      </c>
      <c r="HI6" t="s">
        <v>26</v>
      </c>
      <c r="HJ6" s="46">
        <v>-4.78</v>
      </c>
      <c r="HK6" s="2">
        <f>IF(HJ6&lt;$A$2,$A$2,IF(HL6&gt;$A$1,$A$1,resultados!HK6))</f>
        <v>-3.5</v>
      </c>
      <c r="HL6" s="46">
        <v>4.26</v>
      </c>
      <c r="HN6" s="46"/>
      <c r="HO6" s="46"/>
      <c r="HP6" s="46"/>
    </row>
    <row r="7" spans="1:224">
      <c r="A7" t="s">
        <v>17</v>
      </c>
      <c r="B7" s="2">
        <v>-3</v>
      </c>
      <c r="C7" s="2">
        <f>IF(B7&lt;$A$2,$A$2,IF(D7&gt;$A$1,$A$1,resultados!C7))</f>
        <v>-1.55</v>
      </c>
      <c r="D7" s="2">
        <v>2.92</v>
      </c>
      <c r="E7" t="s">
        <v>16</v>
      </c>
      <c r="F7" s="2">
        <v>-9.59</v>
      </c>
      <c r="G7" s="2">
        <f>IF(F7&lt;$A$2,$A$2,IF(H7&gt;$A$1,$A$1,resultados!G7))</f>
        <v>-3.5</v>
      </c>
      <c r="H7" s="2">
        <v>4.67</v>
      </c>
      <c r="I7" t="s">
        <v>14</v>
      </c>
      <c r="J7" s="2">
        <v>-1.59</v>
      </c>
      <c r="K7" s="2">
        <f>IF(J7&lt;$A$2,$A$2,IF(L7&gt;$A$1,$A$1,resultados!K7))</f>
        <v>12.9</v>
      </c>
      <c r="L7" s="2">
        <v>15.21</v>
      </c>
      <c r="M7" t="s">
        <v>14</v>
      </c>
      <c r="N7" s="2">
        <v>-3.42</v>
      </c>
      <c r="O7" s="2">
        <f>IF(N7&lt;$A$2,$A$2,IF(P7&gt;$A$1,$A$1,resultados!O7))</f>
        <v>7.05</v>
      </c>
      <c r="P7" s="2">
        <v>9.77</v>
      </c>
      <c r="R7" s="2"/>
      <c r="S7" s="2"/>
      <c r="T7" s="2"/>
      <c r="U7" s="8" t="s">
        <v>1</v>
      </c>
      <c r="V7" s="2"/>
      <c r="W7" s="2"/>
      <c r="X7" s="2"/>
      <c r="Z7" s="2"/>
      <c r="AA7" s="2"/>
      <c r="AB7" s="2"/>
      <c r="AD7" s="2"/>
      <c r="AE7" s="2"/>
      <c r="AF7" s="2"/>
      <c r="AG7" t="s">
        <v>24</v>
      </c>
      <c r="AH7" s="2">
        <v>-2.48</v>
      </c>
      <c r="AI7" s="2">
        <f>IF(AH7&lt;$A$2,$A$2,IF(AJ7&gt;$A$1,$A$1,resultados!AI7))</f>
        <v>10.210000000000001</v>
      </c>
      <c r="AJ7" s="2">
        <v>15.26</v>
      </c>
      <c r="AK7" t="s">
        <v>63</v>
      </c>
      <c r="AL7" s="2">
        <v>-17.5</v>
      </c>
      <c r="AM7" s="2">
        <f>IF(AL7&lt;$A$2,$A$2,IF(AN7&gt;$A$1,$A$1,resultados!AM7))</f>
        <v>-3.5</v>
      </c>
      <c r="AN7" s="2">
        <v>0.57999999999999996</v>
      </c>
      <c r="AO7" t="s">
        <v>24</v>
      </c>
      <c r="AP7" s="2">
        <v>-4.8899999999999997</v>
      </c>
      <c r="AQ7" s="2">
        <f>IF(AP7&lt;$A$2,$A$2,IF(AR7&gt;$A$1,$A$1,resultados!AQ7))</f>
        <v>-3.5</v>
      </c>
      <c r="AR7" s="2">
        <v>3.16</v>
      </c>
      <c r="AS7" t="s">
        <v>64</v>
      </c>
      <c r="AT7" s="2">
        <v>-2.2000000000000002</v>
      </c>
      <c r="AU7" s="2">
        <f>IF(AT7&lt;$A$2,$A$2,IF(AV7&gt;$A$1,$A$1,resultados!AU7))</f>
        <v>0.14000000000000001</v>
      </c>
      <c r="AV7" s="2">
        <v>7.59</v>
      </c>
      <c r="AW7" t="s">
        <v>65</v>
      </c>
      <c r="AX7" s="2">
        <v>-6.41</v>
      </c>
      <c r="AY7" s="2">
        <f>IF(AX7&lt;$A$2,$A$2,IF(AZ7&gt;$A$1,$A$1,resultados!AY7))</f>
        <v>-3.5</v>
      </c>
      <c r="AZ7" s="2">
        <v>3.28</v>
      </c>
      <c r="BA7" t="s">
        <v>70</v>
      </c>
      <c r="BB7" s="2">
        <v>-6.12</v>
      </c>
      <c r="BC7" s="2">
        <f>IF(BB7&lt;$A$2,$A$2,IF(BD7&gt;$A$1,$A$1,resultados!BC7))</f>
        <v>-3.5</v>
      </c>
      <c r="BD7" s="2">
        <v>3.08</v>
      </c>
      <c r="BE7" t="s">
        <v>72</v>
      </c>
      <c r="BF7" s="2">
        <v>-13.07</v>
      </c>
      <c r="BG7" s="2">
        <f>IF(BF7&lt;$A$2,$A$2,IF(BH7&gt;$A$1,$A$1,resultados!BG7))</f>
        <v>-3.5</v>
      </c>
      <c r="BH7" s="2">
        <v>0.45</v>
      </c>
      <c r="BI7" t="s">
        <v>19</v>
      </c>
      <c r="BJ7" s="2">
        <v>-5.1100000000000003</v>
      </c>
      <c r="BK7" s="2">
        <f>IF(BJ7&lt;$A$2,$A$2,IF(BL7&gt;$A$1,$A$1,resultados!BK7))</f>
        <v>-3.5</v>
      </c>
      <c r="BL7" s="2">
        <v>6.69</v>
      </c>
      <c r="BM7" t="s">
        <v>44</v>
      </c>
      <c r="BN7" s="2">
        <v>-0.91</v>
      </c>
      <c r="BO7" s="2">
        <f>IF(BN7&lt;$A$2,$A$2,IF(BP7&gt;$A$1,$A$1,resultados!BO7))</f>
        <v>0.21</v>
      </c>
      <c r="BP7" s="2">
        <v>14.3</v>
      </c>
      <c r="BQ7" t="s">
        <v>29</v>
      </c>
      <c r="BR7" s="2">
        <v>-4.2</v>
      </c>
      <c r="BS7" s="2">
        <f>IF(BR7&lt;$A$2,$A$2,IF(BT7&gt;$A$1,$A$1,resultados!BS7))</f>
        <v>-3.5</v>
      </c>
      <c r="BT7" s="2">
        <v>8.65</v>
      </c>
      <c r="BU7" t="s">
        <v>80</v>
      </c>
      <c r="BV7" s="2">
        <v>-3.31</v>
      </c>
      <c r="BW7" s="2">
        <f>IF(BV7&lt;$A$2,$A$2,IF(BX7&gt;$A$1,$A$1,resultados!BW7))</f>
        <v>-1.9</v>
      </c>
      <c r="BX7" s="2">
        <v>1.46</v>
      </c>
      <c r="BY7" t="s">
        <v>66</v>
      </c>
      <c r="BZ7" s="2">
        <v>-15.99</v>
      </c>
      <c r="CA7" s="2">
        <f>IF(BZ7&lt;$A$2,$A$2,IF(CB7&gt;$A$1,$A$1,resultados!CA7))</f>
        <v>-3.5</v>
      </c>
      <c r="CB7" s="2">
        <v>3.84</v>
      </c>
      <c r="CC7" t="s">
        <v>28</v>
      </c>
      <c r="CD7" s="2">
        <v>-3.32</v>
      </c>
      <c r="CE7" s="2">
        <f>IF(CD7&lt;$A$2,$A$2,IF(CF7&gt;$A$1,$A$1,resultados!CE7))</f>
        <v>4.2</v>
      </c>
      <c r="CF7" s="2">
        <v>5.71</v>
      </c>
      <c r="CG7" t="s">
        <v>57</v>
      </c>
      <c r="CH7" s="2">
        <v>-3.5</v>
      </c>
      <c r="CI7" s="2">
        <f>IF(CH7&lt;$A$2,$A$2,IF(CJ7&gt;$A$1,$A$1,resultados!CI7))</f>
        <v>-3.1</v>
      </c>
      <c r="CJ7" s="2">
        <v>1.1399999999999999</v>
      </c>
      <c r="CK7" t="s">
        <v>29</v>
      </c>
      <c r="CL7" s="2">
        <v>-1.07</v>
      </c>
      <c r="CM7" s="2">
        <f>IF(CL7&lt;$A$2,$A$2,IF(CN7&gt;$A$1,$A$1,resultados!CM7))</f>
        <v>2.4</v>
      </c>
      <c r="CN7" s="2">
        <v>7.68</v>
      </c>
      <c r="CO7" t="s">
        <v>57</v>
      </c>
      <c r="CP7" s="2">
        <v>-4</v>
      </c>
      <c r="CQ7" s="2">
        <f>IF(CP7&lt;$A$2,$A$2,IF(CR7&gt;$A$1,$A$1,resultados!CQ7))</f>
        <v>-3.5</v>
      </c>
      <c r="CR7" s="2">
        <v>2.42</v>
      </c>
      <c r="CS7" t="s">
        <v>46</v>
      </c>
      <c r="CT7" s="2">
        <v>-11.14</v>
      </c>
      <c r="CU7" s="2">
        <f>IF(CT7&lt;$A$2,$A$2,IF(CV7&gt;$A$1,$A$1,resultados!CU7))</f>
        <v>-3.5</v>
      </c>
      <c r="CV7" s="2">
        <v>0</v>
      </c>
      <c r="CW7" t="s">
        <v>57</v>
      </c>
      <c r="CX7" s="2">
        <v>-2.0299999999999998</v>
      </c>
      <c r="CY7" s="2">
        <f>IF(CX7&lt;$A$2,$A$2,IF(CZ7&gt;$A$1,$A$1,resultados!CY7))</f>
        <v>6.99</v>
      </c>
      <c r="CZ7" s="2">
        <v>8.91</v>
      </c>
      <c r="DA7" t="s">
        <v>31</v>
      </c>
      <c r="DB7" s="2">
        <v>-0.77</v>
      </c>
      <c r="DC7" s="2">
        <f>IF(DB7&lt;$A$2,$A$2,IF(DD7&gt;$A$1,$A$1,resultados!DC7))</f>
        <v>4.9000000000000004</v>
      </c>
      <c r="DD7" s="2">
        <v>6.99</v>
      </c>
      <c r="DF7" s="2"/>
      <c r="DG7" s="2"/>
      <c r="DH7" s="2"/>
      <c r="DJ7" s="2"/>
      <c r="DK7" s="2"/>
      <c r="DL7" s="2"/>
      <c r="DN7" s="2"/>
      <c r="DO7" s="2"/>
      <c r="DP7" s="2"/>
      <c r="DR7" s="2"/>
      <c r="DS7" s="2"/>
      <c r="DT7" s="2"/>
      <c r="DV7" s="2"/>
      <c r="DW7" s="2"/>
      <c r="DX7" s="2"/>
      <c r="DZ7" s="2"/>
      <c r="EA7" s="2"/>
      <c r="EB7" s="2"/>
      <c r="ED7" s="2"/>
      <c r="EE7" s="2"/>
      <c r="EF7" s="2"/>
      <c r="EH7" s="2"/>
      <c r="EI7" s="2"/>
      <c r="EJ7" s="2"/>
      <c r="EK7" t="s">
        <v>50</v>
      </c>
      <c r="EL7" s="2">
        <v>-4.58</v>
      </c>
      <c r="EM7" s="2">
        <f>IF(EL7&lt;$A$2,$A$2,IF(EN7&gt;$A$1,$A$1,resultados!EM7))</f>
        <v>-3.5</v>
      </c>
      <c r="EN7" s="2">
        <v>1.42</v>
      </c>
      <c r="EO7" t="s">
        <v>47</v>
      </c>
      <c r="EP7" s="2">
        <v>-10.23</v>
      </c>
      <c r="EQ7" s="2">
        <f>IF(EP7&lt;$A$2,$A$2,IF(ER7&gt;$A$1,$A$1,resultados!EQ7))</f>
        <v>-3.5</v>
      </c>
      <c r="ER7" s="2">
        <v>0</v>
      </c>
      <c r="ES7" s="24" t="s">
        <v>41</v>
      </c>
      <c r="ET7" s="46">
        <v>-2.5499999999999998</v>
      </c>
      <c r="EU7" s="2">
        <f>IF(ET7&lt;$A$2,$A$2,IF(EV7&gt;$A$1,$A$1,resultados!EU7))</f>
        <v>6.32</v>
      </c>
      <c r="EV7" s="46">
        <v>8.7899999999999991</v>
      </c>
      <c r="EW7" s="24" t="s">
        <v>73</v>
      </c>
      <c r="EX7" s="46">
        <v>-0.38</v>
      </c>
      <c r="EY7" s="2">
        <f>IF(EX7&lt;$A$2,$A$2,IF(EZ7&gt;$A$1,$A$1,resultados!EY7))</f>
        <v>13.23</v>
      </c>
      <c r="EZ7" s="46">
        <v>17.29</v>
      </c>
      <c r="FB7" s="2"/>
      <c r="FC7" s="2"/>
      <c r="FD7" s="2"/>
      <c r="FE7" s="24" t="s">
        <v>54</v>
      </c>
      <c r="FF7" s="46">
        <v>-3.8</v>
      </c>
      <c r="FG7" s="2">
        <f>IF(FF7&lt;$A$2,$A$2,IF(FH7&gt;$A$1,$A$1,resultados!FG7))</f>
        <v>-3.5</v>
      </c>
      <c r="FH7" s="46">
        <v>6.47</v>
      </c>
      <c r="FI7" s="8" t="s">
        <v>1</v>
      </c>
      <c r="FJ7" s="46"/>
      <c r="FK7" s="46"/>
      <c r="FL7" s="46"/>
      <c r="FM7" s="24" t="s">
        <v>60</v>
      </c>
      <c r="FN7" s="46">
        <v>-15.31</v>
      </c>
      <c r="FO7" s="2">
        <f>IF(FN7&lt;$A$2,$A$2,IF(FP7&gt;$A$1,$A$1,resultados!FO7))</f>
        <v>-3.5</v>
      </c>
      <c r="FP7" s="46">
        <v>3.32</v>
      </c>
      <c r="FQ7" s="8"/>
      <c r="FR7" s="46"/>
      <c r="FS7" s="46"/>
      <c r="FT7" s="46"/>
      <c r="FU7" s="24"/>
      <c r="FV7" s="46"/>
      <c r="FW7" s="46"/>
      <c r="FX7" s="46"/>
      <c r="FY7" s="24"/>
      <c r="FZ7" s="46"/>
      <c r="GA7" s="46"/>
      <c r="GB7" s="46"/>
      <c r="GC7" s="24"/>
      <c r="GD7" s="46"/>
      <c r="GE7" s="46"/>
      <c r="GF7" s="46"/>
      <c r="GG7" s="24" t="s">
        <v>55</v>
      </c>
      <c r="GH7" s="46">
        <v>-14.72</v>
      </c>
      <c r="GI7" s="2">
        <f>IF(GH7&lt;$A$2,$A$2,IF(GJ7&gt;$A$1,$A$1,resultados!GI7))</f>
        <v>-3.5</v>
      </c>
      <c r="GJ7" s="46">
        <v>1.07</v>
      </c>
      <c r="GK7" s="8" t="s">
        <v>1</v>
      </c>
      <c r="GL7" s="46"/>
      <c r="GM7" s="46"/>
      <c r="GN7" s="46"/>
      <c r="GO7" s="24" t="s">
        <v>24</v>
      </c>
      <c r="GP7" s="46">
        <v>-12.79</v>
      </c>
      <c r="GQ7" s="2">
        <f>IF(GP7&lt;$A$2,$A$2,IF(GR7&gt;$A$1,$A$1,resultados!GQ7))</f>
        <v>-3.5</v>
      </c>
      <c r="GR7" s="46">
        <v>0</v>
      </c>
      <c r="GS7" s="24" t="s">
        <v>46</v>
      </c>
      <c r="GT7" s="46">
        <v>-1.21</v>
      </c>
      <c r="GU7" s="2">
        <f>IF(GT7&lt;$A$2,$A$2,IF(GV7&gt;$A$1,$A$1,resultados!GU7))</f>
        <v>5.88</v>
      </c>
      <c r="GV7" s="46">
        <v>5.88</v>
      </c>
      <c r="GW7" s="24"/>
      <c r="GX7" s="46"/>
      <c r="GY7" s="46"/>
      <c r="GZ7" s="46"/>
      <c r="HA7" s="24" t="s">
        <v>70</v>
      </c>
      <c r="HB7" s="46">
        <v>-3.04</v>
      </c>
      <c r="HC7" s="2">
        <f>IF(HB7&lt;$A$2,$A$2,IF(HD7&gt;$A$1,$A$1,resultados!HC7))</f>
        <v>1.35</v>
      </c>
      <c r="HD7" s="46">
        <v>2.09</v>
      </c>
      <c r="HE7" s="24" t="s">
        <v>140</v>
      </c>
      <c r="HF7" s="46">
        <v>-0.57999999999999996</v>
      </c>
      <c r="HG7" s="2">
        <f>IF(HF7&lt;$A$2,$A$2,IF(HH7&gt;$A$1,$A$1,resultados!HG7))</f>
        <v>16.87</v>
      </c>
      <c r="HH7" s="46">
        <v>17.78</v>
      </c>
      <c r="HI7" s="24"/>
      <c r="HJ7" s="46"/>
      <c r="HK7" s="46"/>
      <c r="HL7" s="46"/>
      <c r="HM7" s="24"/>
      <c r="HN7" s="46"/>
      <c r="HO7" s="46"/>
      <c r="HP7" s="46"/>
    </row>
    <row r="8" spans="1:224">
      <c r="B8" s="2"/>
      <c r="C8" s="2"/>
      <c r="D8" s="2"/>
      <c r="F8" s="2"/>
      <c r="G8" s="2"/>
      <c r="H8" s="2"/>
      <c r="I8" t="s">
        <v>24</v>
      </c>
      <c r="J8" s="2">
        <v>-2.42</v>
      </c>
      <c r="K8" s="2">
        <f>IF(J8&lt;$A$2,$A$2,IF(L8&gt;$A$1,$A$1,resultados!K8))</f>
        <v>14.7</v>
      </c>
      <c r="L8" s="2">
        <v>17.12</v>
      </c>
      <c r="M8" t="s">
        <v>28</v>
      </c>
      <c r="N8" s="2">
        <v>-4.26</v>
      </c>
      <c r="O8" s="2">
        <f>IF(N8&lt;$A$2,$A$2,IF(P8&gt;$A$1,$A$1,resultados!O8))</f>
        <v>-3.5</v>
      </c>
      <c r="P8" s="2">
        <v>3.61</v>
      </c>
      <c r="R8" s="2"/>
      <c r="S8" s="2"/>
      <c r="T8" s="2"/>
      <c r="V8" s="2"/>
      <c r="W8" s="2"/>
      <c r="X8" s="2"/>
      <c r="Z8" s="2"/>
      <c r="AA8" s="2"/>
      <c r="AB8" s="2"/>
      <c r="AD8" s="2"/>
      <c r="AE8" s="2"/>
      <c r="AF8" s="2"/>
      <c r="AH8" s="2"/>
      <c r="AI8" s="2"/>
      <c r="AJ8" s="2"/>
      <c r="AK8" t="s">
        <v>64</v>
      </c>
      <c r="AL8" s="2">
        <v>-11.84</v>
      </c>
      <c r="AM8" s="2">
        <f>IF(AL8&lt;$A$2,$A$2,IF(AN8&gt;$A$1,$A$1,resultados!AM8))</f>
        <v>-3.5</v>
      </c>
      <c r="AN8" s="2">
        <v>2.21</v>
      </c>
      <c r="AP8" s="2"/>
      <c r="AQ8" s="2"/>
      <c r="AR8" s="2"/>
      <c r="AS8" t="s">
        <v>65</v>
      </c>
      <c r="AT8" s="2">
        <v>-0.64</v>
      </c>
      <c r="AU8" s="2">
        <f>IF(AT8&lt;$A$2,$A$2,IF(AV8&gt;$A$1,$A$1,resultados!AU8))</f>
        <v>8.5299999999999994</v>
      </c>
      <c r="AV8" s="2">
        <v>10.79</v>
      </c>
      <c r="AW8" t="s">
        <v>57</v>
      </c>
      <c r="AX8" s="2">
        <v>-6.15</v>
      </c>
      <c r="AY8" s="2">
        <f>IF(AX8&lt;$A$2,$A$2,IF(AZ8&gt;$A$1,$A$1,resultados!AY8))</f>
        <v>-3.5</v>
      </c>
      <c r="AZ8" s="2">
        <v>2.78</v>
      </c>
      <c r="BA8" t="s">
        <v>25</v>
      </c>
      <c r="BB8" s="2">
        <v>-10.9</v>
      </c>
      <c r="BC8" s="2">
        <f>IF(BB8&lt;$A$2,$A$2,IF(BD8&gt;$A$1,$A$1,resultados!BC8))</f>
        <v>-3.5</v>
      </c>
      <c r="BD8" s="2">
        <v>2.39</v>
      </c>
      <c r="BE8" t="s">
        <v>30</v>
      </c>
      <c r="BF8" s="2">
        <v>-14.61</v>
      </c>
      <c r="BG8" s="2">
        <f>IF(BF8&lt;$A$2,$A$2,IF(BH8&gt;$A$1,$A$1,resultados!BG8))</f>
        <v>-3.5</v>
      </c>
      <c r="BH8" s="2">
        <v>4.59</v>
      </c>
      <c r="BI8" t="s">
        <v>30</v>
      </c>
      <c r="BJ8" s="2">
        <v>-10.35</v>
      </c>
      <c r="BK8" s="2">
        <f>IF(BJ8&lt;$A$2,$A$2,IF(BL8&gt;$A$1,$A$1,resultados!BK8))</f>
        <v>-3.5</v>
      </c>
      <c r="BL8" s="2">
        <v>6.4</v>
      </c>
      <c r="BM8" t="s">
        <v>51</v>
      </c>
      <c r="BN8" s="2">
        <v>-2.65</v>
      </c>
      <c r="BO8" s="2">
        <f>IF(BN8&lt;$A$2,$A$2,IF(BP8&gt;$A$1,$A$1,resultados!BO8))</f>
        <v>-0.15</v>
      </c>
      <c r="BP8" s="2">
        <v>12.88</v>
      </c>
      <c r="BQ8" t="s">
        <v>50</v>
      </c>
      <c r="BR8" s="2">
        <v>-12.09</v>
      </c>
      <c r="BS8" s="2">
        <f>IF(BR8&lt;$A$2,$A$2,IF(BT8&gt;$A$1,$A$1,resultados!BS8))</f>
        <v>-3.5</v>
      </c>
      <c r="BT8" s="2">
        <v>1.29</v>
      </c>
      <c r="BU8" t="s">
        <v>72</v>
      </c>
      <c r="BV8" s="2">
        <v>-10.36</v>
      </c>
      <c r="BW8" s="2">
        <f>IF(BV8&lt;$A$2,$A$2,IF(BX8&gt;$A$1,$A$1,resultados!BW8))</f>
        <v>-3.5</v>
      </c>
      <c r="BX8" s="2">
        <v>0.27</v>
      </c>
      <c r="BY8" t="s">
        <v>31</v>
      </c>
      <c r="BZ8" s="2">
        <v>-11.57</v>
      </c>
      <c r="CA8" s="2">
        <f>IF(BZ8&lt;$A$2,$A$2,IF(CB8&gt;$A$1,$A$1,resultados!CA8))</f>
        <v>-3.5</v>
      </c>
      <c r="CB8" s="2">
        <v>0.48</v>
      </c>
      <c r="CC8" t="s">
        <v>59</v>
      </c>
      <c r="CD8" s="2">
        <v>-1.64</v>
      </c>
      <c r="CE8" s="2">
        <f>IF(CD8&lt;$A$2,$A$2,IF(CF8&gt;$A$1,$A$1,resultados!CE8))</f>
        <v>1.81</v>
      </c>
      <c r="CF8" s="2">
        <v>2.36</v>
      </c>
      <c r="CG8" t="s">
        <v>66</v>
      </c>
      <c r="CH8" s="2">
        <v>-3.42</v>
      </c>
      <c r="CI8" s="2">
        <f>IF(CH8&lt;$A$2,$A$2,IF(CJ8&gt;$A$1,$A$1,resultados!CI8))</f>
        <v>7.3</v>
      </c>
      <c r="CJ8" s="2">
        <v>9.4700000000000006</v>
      </c>
      <c r="CK8" t="s">
        <v>24</v>
      </c>
      <c r="CL8" s="2">
        <v>-3.26</v>
      </c>
      <c r="CM8" s="2">
        <f>IF(CL8&lt;$A$2,$A$2,IF(CN8&gt;$A$1,$A$1,resultados!CM8))</f>
        <v>-0.85</v>
      </c>
      <c r="CN8" s="2">
        <v>3.04</v>
      </c>
      <c r="CO8" t="s">
        <v>70</v>
      </c>
      <c r="CP8" s="2">
        <v>-7.95</v>
      </c>
      <c r="CQ8" s="2">
        <f>IF(CP8&lt;$A$2,$A$2,IF(CR8&gt;$A$1,$A$1,resultados!CQ8))</f>
        <v>-3.5</v>
      </c>
      <c r="CR8" s="2">
        <v>1.41</v>
      </c>
      <c r="CT8" s="2"/>
      <c r="CU8" s="2"/>
      <c r="CV8" s="2"/>
      <c r="CW8" t="s">
        <v>45</v>
      </c>
      <c r="CX8" s="2">
        <v>-4.92</v>
      </c>
      <c r="CY8" s="2">
        <f>IF(CX8&lt;$A$2,$A$2,IF(CZ8&gt;$A$1,$A$1,resultados!CY8))</f>
        <v>-3.5</v>
      </c>
      <c r="CZ8" s="2">
        <v>8.33</v>
      </c>
      <c r="DA8" t="s">
        <v>24</v>
      </c>
      <c r="DB8" s="2">
        <v>-2.09</v>
      </c>
      <c r="DC8" s="2">
        <f>IF(DB8&lt;$A$2,$A$2,IF(DD8&gt;$A$1,$A$1,resultados!DC8))</f>
        <v>7.71</v>
      </c>
      <c r="DD8" s="2">
        <v>10.34</v>
      </c>
      <c r="DF8" s="2"/>
      <c r="DG8" s="2"/>
      <c r="DH8" s="2"/>
      <c r="DJ8" s="2"/>
      <c r="DK8" s="2"/>
      <c r="DL8" s="2"/>
      <c r="DN8" s="2"/>
      <c r="DO8" s="2"/>
      <c r="DP8" s="2"/>
      <c r="DR8" s="2"/>
      <c r="DS8" s="2"/>
      <c r="DT8" s="2"/>
      <c r="DV8" s="2"/>
      <c r="DW8" s="2"/>
      <c r="DX8" s="2"/>
      <c r="DZ8" s="2"/>
      <c r="EA8" s="2"/>
      <c r="EB8" s="2"/>
      <c r="ED8" s="2"/>
      <c r="EE8" s="2"/>
      <c r="EF8" s="2"/>
      <c r="EH8" s="2"/>
      <c r="EI8" s="2"/>
      <c r="EJ8" s="2"/>
      <c r="EK8" s="8" t="s">
        <v>1</v>
      </c>
      <c r="EL8" s="2"/>
      <c r="EM8" s="2"/>
      <c r="EN8" s="2"/>
      <c r="EO8" s="24" t="s">
        <v>50</v>
      </c>
      <c r="EP8" s="2">
        <v>-3.76</v>
      </c>
      <c r="EQ8" s="2">
        <f>IF(EP8&lt;$A$2,$A$2,IF(ER8&gt;$A$1,$A$1,resultados!EQ8))</f>
        <v>-3.5</v>
      </c>
      <c r="ER8" s="2">
        <v>3.12</v>
      </c>
      <c r="ES8" s="24" t="s">
        <v>26</v>
      </c>
      <c r="ET8" s="46">
        <v>-4.55</v>
      </c>
      <c r="EU8" s="2">
        <f>IF(ET8&lt;$A$2,$A$2,IF(EV8&gt;$A$1,$A$1,resultados!EU8))</f>
        <v>-3.5</v>
      </c>
      <c r="EV8" s="46">
        <v>3.37</v>
      </c>
      <c r="EW8" s="24"/>
      <c r="EX8" s="46"/>
      <c r="EY8" s="46"/>
      <c r="EZ8" s="46"/>
      <c r="FA8" s="8"/>
      <c r="FB8" s="2"/>
      <c r="FC8" s="2"/>
      <c r="FD8" s="2"/>
      <c r="FE8" s="24"/>
      <c r="FF8" s="46"/>
      <c r="FG8" s="46"/>
      <c r="FH8" s="46"/>
      <c r="FI8" s="24"/>
      <c r="FJ8" s="46"/>
      <c r="FK8" s="46"/>
      <c r="FL8" s="46"/>
      <c r="FM8" s="24" t="s">
        <v>75</v>
      </c>
      <c r="FN8" s="46">
        <v>-7.25</v>
      </c>
      <c r="FO8" s="2">
        <f>IF(FN8&lt;$A$2,$A$2,IF(FP8&gt;$A$1,$A$1,resultados!FO8))</f>
        <v>-3.5</v>
      </c>
      <c r="FP8" s="46">
        <v>1.79</v>
      </c>
      <c r="FQ8" s="24"/>
      <c r="FR8" s="46"/>
      <c r="FS8" s="46"/>
      <c r="FT8" s="46"/>
      <c r="FU8" s="24"/>
      <c r="FV8" s="46"/>
      <c r="FW8" s="46"/>
      <c r="FX8" s="46"/>
      <c r="FY8" s="24"/>
      <c r="FZ8" s="46"/>
      <c r="GA8" s="46"/>
      <c r="GB8" s="46"/>
      <c r="GC8" s="24"/>
      <c r="GD8" s="46"/>
      <c r="GE8" s="46"/>
      <c r="GF8" s="46"/>
      <c r="GG8" s="8" t="s">
        <v>1</v>
      </c>
      <c r="GH8" s="46"/>
      <c r="GI8" s="46"/>
      <c r="GJ8" s="46"/>
      <c r="GK8" s="24"/>
      <c r="GL8" s="46"/>
      <c r="GM8" s="46"/>
      <c r="GN8" s="46"/>
      <c r="GO8" s="24"/>
      <c r="GP8" s="46"/>
      <c r="GQ8" s="46"/>
      <c r="GR8" s="46"/>
      <c r="GS8" s="24" t="s">
        <v>133</v>
      </c>
      <c r="GT8" s="46">
        <v>-1.74</v>
      </c>
      <c r="GU8" s="2">
        <f>IF(GT8&lt;$A$2,$A$2,IF(GV8&gt;$A$1,$A$1,resultados!GU8))</f>
        <v>3.02</v>
      </c>
      <c r="GV8" s="46">
        <v>5.48</v>
      </c>
      <c r="GW8" s="24"/>
      <c r="GX8" s="46"/>
      <c r="GY8" s="46"/>
      <c r="GZ8" s="46"/>
      <c r="HA8" s="24" t="s">
        <v>26</v>
      </c>
      <c r="HB8" s="46">
        <v>-15.25</v>
      </c>
      <c r="HC8" s="2">
        <f>IF(HB8&lt;$A$2,$A$2,IF(HD8&gt;$A$1,$A$1,resultados!HC8))</f>
        <v>-3.5</v>
      </c>
      <c r="HD8" s="46">
        <v>1.39</v>
      </c>
      <c r="HE8" s="24" t="s">
        <v>17</v>
      </c>
      <c r="HF8" s="46">
        <v>1.25</v>
      </c>
      <c r="HG8" s="2">
        <f>IF(HF8&lt;$A$2,$A$2,IF(HH8&gt;$A$1,$A$1,resultados!HG8))</f>
        <v>-4.12</v>
      </c>
      <c r="HH8" s="46">
        <v>-4.3</v>
      </c>
      <c r="HI8" s="24"/>
      <c r="HJ8" s="46"/>
      <c r="HK8" s="46"/>
      <c r="HL8" s="46"/>
      <c r="HM8" s="24"/>
      <c r="HN8" s="46"/>
      <c r="HO8" s="46"/>
      <c r="HP8" s="46"/>
    </row>
    <row r="9" spans="1:224">
      <c r="A9" s="18"/>
      <c r="B9" s="2"/>
      <c r="C9" s="2"/>
      <c r="D9" s="2"/>
      <c r="F9" s="2"/>
      <c r="G9" s="2"/>
      <c r="H9" s="2"/>
      <c r="I9" t="s">
        <v>25</v>
      </c>
      <c r="J9" s="2">
        <v>-5.96</v>
      </c>
      <c r="K9" s="2">
        <f>IF(J9&lt;$A$2,$A$2,IF(L9&gt;$A$1,$A$1,resultados!K9))</f>
        <v>-3.5</v>
      </c>
      <c r="L9" s="2">
        <v>4.75</v>
      </c>
      <c r="M9" t="s">
        <v>29</v>
      </c>
      <c r="N9" s="2">
        <v>-4.42</v>
      </c>
      <c r="O9" s="2">
        <f>IF(N9&lt;$A$2,$A$2,IF(P9&gt;$A$1,$A$1,resultados!O9))</f>
        <v>-3.5</v>
      </c>
      <c r="P9" s="2">
        <v>5.19</v>
      </c>
      <c r="R9" s="2"/>
      <c r="S9" s="2"/>
      <c r="T9" s="2"/>
      <c r="V9" s="2"/>
      <c r="W9" s="2"/>
      <c r="X9" s="2"/>
      <c r="Z9" s="2"/>
      <c r="AA9" s="2"/>
      <c r="AB9" s="2"/>
      <c r="AD9" s="2"/>
      <c r="AE9" s="2"/>
      <c r="AF9" s="2"/>
      <c r="AH9" s="2"/>
      <c r="AI9" s="2"/>
      <c r="AJ9" s="2"/>
      <c r="AK9" t="s">
        <v>65</v>
      </c>
      <c r="AL9" s="2">
        <v>-12.79</v>
      </c>
      <c r="AM9" s="2">
        <f>IF(AL9&lt;$A$2,$A$2,IF(AN9&gt;$A$1,$A$1,resultados!AM9))</f>
        <v>-3.5</v>
      </c>
      <c r="AN9" s="2">
        <v>2.79</v>
      </c>
      <c r="AP9" s="2"/>
      <c r="AQ9" s="2"/>
      <c r="AR9" s="2"/>
      <c r="AS9" t="s">
        <v>24</v>
      </c>
      <c r="AT9" s="2">
        <v>-6.72</v>
      </c>
      <c r="AU9" s="2">
        <f>IF(AT9&lt;$A$2,$A$2,IF(AV9&gt;$A$1,$A$1,resultados!AU9))</f>
        <v>-3.5</v>
      </c>
      <c r="AV9" s="2">
        <v>5.64</v>
      </c>
      <c r="AW9" t="s">
        <v>15</v>
      </c>
      <c r="AX9" s="2">
        <v>-4.37</v>
      </c>
      <c r="AY9" s="2">
        <f>IF(AX9&lt;$A$2,$A$2,IF(AZ9&gt;$A$1,$A$1,resultados!AY9))</f>
        <v>-3.5</v>
      </c>
      <c r="AZ9" s="2">
        <v>1</v>
      </c>
      <c r="BB9" s="2"/>
      <c r="BC9" s="2"/>
      <c r="BD9" s="2"/>
      <c r="BF9" s="2"/>
      <c r="BG9" s="2"/>
      <c r="BH9" s="2"/>
      <c r="BI9" t="s">
        <v>46</v>
      </c>
      <c r="BJ9" s="2">
        <v>-11.13</v>
      </c>
      <c r="BK9" s="2">
        <f>IF(BJ9&lt;$A$2,$A$2,IF(BL9&gt;$A$1,$A$1,resultados!BK9))</f>
        <v>-3.5</v>
      </c>
      <c r="BL9" s="2">
        <v>0.56000000000000005</v>
      </c>
      <c r="BM9" t="s">
        <v>19</v>
      </c>
      <c r="BN9" s="2">
        <v>-1.42</v>
      </c>
      <c r="BO9" s="2">
        <f>IF(BN9&lt;$A$2,$A$2,IF(BP9&gt;$A$1,$A$1,resultados!BO9))</f>
        <v>1</v>
      </c>
      <c r="BP9" s="2">
        <v>3.66</v>
      </c>
      <c r="BR9" s="2"/>
      <c r="BS9" s="2"/>
      <c r="BT9" s="2"/>
      <c r="BU9" t="s">
        <v>66</v>
      </c>
      <c r="BV9" s="2">
        <v>-4.3600000000000003</v>
      </c>
      <c r="BW9" s="2">
        <f>IF(BV9&lt;$A$2,$A$2,IF(BX9&gt;$A$1,$A$1,resultados!BW9))</f>
        <v>-3.5</v>
      </c>
      <c r="BX9" s="2">
        <v>4.62</v>
      </c>
      <c r="BY9" t="s">
        <v>24</v>
      </c>
      <c r="BZ9" s="2">
        <v>-35.04</v>
      </c>
      <c r="CA9" s="2">
        <f>IF(BZ9&lt;$A$2,$A$2,IF(CB9&gt;$A$1,$A$1,resultados!CA9))</f>
        <v>-3.5</v>
      </c>
      <c r="CB9" s="2">
        <v>2.91</v>
      </c>
      <c r="CD9" s="2"/>
      <c r="CE9" s="2"/>
      <c r="CF9" s="2"/>
      <c r="CG9" t="s">
        <v>28</v>
      </c>
      <c r="CH9" s="2">
        <v>-3.42</v>
      </c>
      <c r="CI9" s="2">
        <f>IF(CH9&lt;$A$2,$A$2,IF(CJ9&gt;$A$1,$A$1,resultados!CI9))</f>
        <v>-0.4</v>
      </c>
      <c r="CJ9" s="2">
        <v>1.94</v>
      </c>
      <c r="CL9" s="2"/>
      <c r="CM9" s="2"/>
      <c r="CN9" s="2"/>
      <c r="CO9" t="s">
        <v>41</v>
      </c>
      <c r="CP9" s="2">
        <v>-2.1800000000000002</v>
      </c>
      <c r="CQ9" s="2">
        <f>IF(CP9&lt;$A$2,$A$2,IF(CR9&gt;$A$1,$A$1,resultados!CQ9))</f>
        <v>11.84</v>
      </c>
      <c r="CR9" s="2">
        <v>15.64</v>
      </c>
      <c r="CT9" s="2"/>
      <c r="CU9" s="2"/>
      <c r="CV9" s="2"/>
      <c r="CW9" t="s">
        <v>75</v>
      </c>
      <c r="CX9" s="2">
        <v>-0.76</v>
      </c>
      <c r="CY9" s="2">
        <f>IF(CX9&lt;$A$2,$A$2,IF(CZ9&gt;$A$1,$A$1,resultados!CY9))</f>
        <v>11.57</v>
      </c>
      <c r="CZ9" s="2">
        <v>12.44</v>
      </c>
      <c r="DB9" s="2"/>
      <c r="DC9" s="2"/>
      <c r="DD9" s="2"/>
      <c r="DF9" s="2"/>
      <c r="DG9" s="2"/>
      <c r="DH9" s="2"/>
      <c r="DJ9" s="2"/>
      <c r="DK9" s="2"/>
      <c r="DL9" s="2"/>
      <c r="DN9" s="2"/>
      <c r="DO9" s="2"/>
      <c r="DP9" s="2"/>
      <c r="DR9" s="2"/>
      <c r="DS9" s="2"/>
      <c r="DT9" s="2"/>
      <c r="DV9" s="2"/>
      <c r="DW9" s="2"/>
      <c r="DX9" s="2"/>
      <c r="DZ9" s="2"/>
      <c r="EA9" s="2"/>
      <c r="EB9" s="2"/>
      <c r="ED9" s="2"/>
      <c r="EE9" s="2"/>
      <c r="EF9" s="2"/>
      <c r="EH9" s="2"/>
      <c r="EI9" s="2"/>
      <c r="EJ9" s="2"/>
      <c r="EL9" s="2"/>
      <c r="EM9" s="2"/>
      <c r="EN9" s="2"/>
      <c r="EO9" s="8" t="s">
        <v>1</v>
      </c>
      <c r="EP9" s="2"/>
      <c r="EQ9" s="2"/>
      <c r="ER9" s="2"/>
      <c r="ES9" s="24" t="s">
        <v>25</v>
      </c>
      <c r="ET9" s="46">
        <v>-5.0999999999999996</v>
      </c>
      <c r="EU9" s="2">
        <f>IF(ET9&lt;$A$2,$A$2,IF(EV9&gt;$A$1,$A$1,resultados!EU9))</f>
        <v>-3.5</v>
      </c>
      <c r="EV9" s="46">
        <v>1.33</v>
      </c>
      <c r="EW9" s="24"/>
      <c r="EX9" s="46"/>
      <c r="EY9" s="46"/>
      <c r="EZ9" s="46"/>
      <c r="FB9" s="2"/>
      <c r="FC9" s="2"/>
      <c r="FD9" s="2"/>
      <c r="FE9" s="24"/>
      <c r="FF9" s="46"/>
      <c r="FG9" s="46"/>
      <c r="FH9" s="46"/>
      <c r="FI9" s="24"/>
      <c r="FJ9" s="46"/>
      <c r="FK9" s="46"/>
      <c r="FL9" s="46"/>
      <c r="FM9" s="8" t="s">
        <v>1</v>
      </c>
      <c r="FN9" s="46"/>
      <c r="FO9" s="46"/>
      <c r="FP9" s="46"/>
      <c r="FQ9" s="24"/>
      <c r="FR9" s="46"/>
      <c r="FS9" s="46"/>
      <c r="FT9" s="46"/>
      <c r="FU9" s="24"/>
      <c r="FV9" s="46"/>
      <c r="FW9" s="46"/>
      <c r="FX9" s="46"/>
      <c r="FY9" s="24"/>
      <c r="FZ9" s="46"/>
      <c r="GA9" s="46"/>
      <c r="GB9" s="46"/>
      <c r="GC9" s="24"/>
      <c r="GD9" s="46"/>
      <c r="GE9" s="46"/>
      <c r="GF9" s="46"/>
      <c r="GG9" s="24"/>
      <c r="GH9" s="46"/>
      <c r="GI9" s="46"/>
      <c r="GJ9" s="46"/>
      <c r="GK9" s="24"/>
      <c r="GL9" s="46"/>
      <c r="GM9" s="46"/>
      <c r="GN9" s="46"/>
      <c r="GO9" s="24"/>
      <c r="GP9" s="46"/>
      <c r="GQ9" s="46"/>
      <c r="GR9" s="46"/>
      <c r="GS9" s="24"/>
      <c r="GT9" s="46"/>
      <c r="GU9" s="46"/>
      <c r="GV9" s="46"/>
      <c r="GW9" s="24"/>
      <c r="GX9" s="46"/>
      <c r="GY9" s="46"/>
      <c r="GZ9" s="46"/>
      <c r="HA9" s="24"/>
      <c r="HB9" s="46"/>
      <c r="HC9" s="46"/>
      <c r="HD9" s="46"/>
      <c r="HE9" s="24"/>
      <c r="HF9" s="46"/>
      <c r="HG9" s="46"/>
      <c r="HH9" s="46"/>
      <c r="HI9" s="24"/>
      <c r="HJ9" s="46"/>
      <c r="HK9" s="46"/>
      <c r="HL9" s="46"/>
      <c r="HM9" s="24"/>
      <c r="HN9" s="46"/>
      <c r="HO9" s="46"/>
      <c r="HP9" s="46"/>
    </row>
    <row r="10" spans="1:224">
      <c r="A10" s="18"/>
      <c r="B10" s="2"/>
      <c r="C10" s="2"/>
      <c r="D10" s="2"/>
      <c r="F10" s="2"/>
      <c r="G10" s="2"/>
      <c r="H10" s="2"/>
      <c r="J10" s="2"/>
      <c r="K10" s="2"/>
      <c r="L10" s="2"/>
      <c r="M10" t="s">
        <v>25</v>
      </c>
      <c r="N10" s="2">
        <v>-5.08</v>
      </c>
      <c r="O10" s="2">
        <f>IF(N10&lt;$A$2,$A$2,IF(P10&gt;$A$1,$A$1,resultados!O10))</f>
        <v>-3.5</v>
      </c>
      <c r="P10" s="2">
        <v>6.09</v>
      </c>
      <c r="R10" s="2"/>
      <c r="S10" s="2"/>
      <c r="T10" s="2"/>
      <c r="V10" s="2"/>
      <c r="W10" s="2"/>
      <c r="X10" s="2"/>
      <c r="Z10" s="2"/>
      <c r="AA10" s="2"/>
      <c r="AB10" s="2"/>
      <c r="AD10" s="2"/>
      <c r="AE10" s="2"/>
      <c r="AF10" s="2"/>
      <c r="AH10" s="2"/>
      <c r="AI10" s="2"/>
      <c r="AJ10" s="2"/>
      <c r="AK10" t="s">
        <v>57</v>
      </c>
      <c r="AL10" s="2">
        <v>-7.04</v>
      </c>
      <c r="AM10" s="2">
        <f>IF(AL10&lt;$A$2,$A$2,IF(AN10&gt;$A$1,$A$1,resultados!AM10))</f>
        <v>-3.5</v>
      </c>
      <c r="AN10" s="2">
        <v>2.69</v>
      </c>
      <c r="AP10" s="2"/>
      <c r="AQ10" s="2"/>
      <c r="AR10" s="2"/>
      <c r="AS10" t="s">
        <v>55</v>
      </c>
      <c r="AT10" s="2">
        <v>-0.19</v>
      </c>
      <c r="AU10" s="2">
        <f>IF(AT10&lt;$A$2,$A$2,IF(AV10&gt;$A$1,$A$1,resultados!AU10))</f>
        <v>8.0500000000000007</v>
      </c>
      <c r="AV10" s="2">
        <v>20.9</v>
      </c>
      <c r="AW10" t="s">
        <v>66</v>
      </c>
      <c r="AX10" s="2">
        <v>-1.02</v>
      </c>
      <c r="AY10" s="2">
        <f>IF(AX10&lt;$A$2,$A$2,IF(AZ10&gt;$A$1,$A$1,resultados!AY10))</f>
        <v>16.87</v>
      </c>
      <c r="AZ10" s="2">
        <v>17.77</v>
      </c>
      <c r="BB10" s="2"/>
      <c r="BC10" s="2"/>
      <c r="BD10" s="2"/>
      <c r="BF10" s="2"/>
      <c r="BG10" s="2"/>
      <c r="BH10" s="2"/>
      <c r="BI10" t="s">
        <v>41</v>
      </c>
      <c r="BJ10" s="2">
        <v>-32.15</v>
      </c>
      <c r="BK10" s="2">
        <f>IF(BJ10&lt;$A$2,$A$2,IF(BL10&gt;$A$1,$A$1,resultados!BK10))</f>
        <v>-3.5</v>
      </c>
      <c r="BL10" s="2">
        <v>0</v>
      </c>
      <c r="BM10" t="s">
        <v>30</v>
      </c>
      <c r="BN10" s="2">
        <v>0</v>
      </c>
      <c r="BO10" s="2">
        <f>IF(BN10&lt;$A$2,$A$2,IF(BP10&gt;$A$1,$A$1,resultados!BO10))</f>
        <v>17.97</v>
      </c>
      <c r="BP10" s="2">
        <v>19.920000000000002</v>
      </c>
      <c r="BR10" s="2"/>
      <c r="BS10" s="2"/>
      <c r="BT10" s="2"/>
      <c r="BU10" t="s">
        <v>24</v>
      </c>
      <c r="BV10" s="2">
        <v>-6.83</v>
      </c>
      <c r="BW10" s="2">
        <f>IF(BV10&lt;$A$2,$A$2,IF(BX10&gt;$A$1,$A$1,resultados!BW10))</f>
        <v>-3.5</v>
      </c>
      <c r="BX10" s="2">
        <v>1.27</v>
      </c>
      <c r="BY10" t="s">
        <v>54</v>
      </c>
      <c r="BZ10" s="2">
        <v>-22.17</v>
      </c>
      <c r="CA10" s="2">
        <f>IF(BZ10&lt;$A$2,$A$2,IF(CB10&gt;$A$1,$A$1,resultados!CA10))</f>
        <v>-3.5</v>
      </c>
      <c r="CB10" s="2">
        <v>5.1100000000000003</v>
      </c>
      <c r="CD10" s="2"/>
      <c r="CE10" s="2"/>
      <c r="CF10" s="2"/>
      <c r="CH10" s="2"/>
      <c r="CI10" s="2"/>
      <c r="CJ10" s="2"/>
      <c r="CL10" s="2"/>
      <c r="CM10" s="2"/>
      <c r="CN10" s="2"/>
      <c r="CP10" s="2"/>
      <c r="CQ10" s="2"/>
      <c r="CR10" s="2"/>
      <c r="CT10" s="2"/>
      <c r="CU10" s="2"/>
      <c r="CV10" s="2"/>
      <c r="CX10" s="2"/>
      <c r="CY10" s="2"/>
      <c r="CZ10" s="2"/>
      <c r="DB10" s="2"/>
      <c r="DC10" s="2"/>
      <c r="DD10" s="2"/>
      <c r="DF10" s="2"/>
      <c r="DG10" s="2"/>
      <c r="DH10" s="2"/>
      <c r="DJ10" s="2"/>
      <c r="DK10" s="2"/>
      <c r="DL10" s="2"/>
      <c r="DN10" s="2"/>
      <c r="DO10" s="2"/>
      <c r="DP10" s="2"/>
      <c r="DR10" s="2"/>
      <c r="DS10" s="2"/>
      <c r="DT10" s="2"/>
      <c r="DV10" s="2"/>
      <c r="DW10" s="2"/>
      <c r="DX10" s="2"/>
      <c r="DZ10" s="2"/>
      <c r="EA10" s="2"/>
      <c r="EB10" s="2"/>
      <c r="ED10" s="2"/>
      <c r="EE10" s="2"/>
      <c r="EF10" s="2"/>
      <c r="EH10" s="2"/>
      <c r="EI10" s="2"/>
      <c r="EJ10" s="2"/>
      <c r="EL10" s="2"/>
      <c r="EM10" s="2"/>
      <c r="EN10" s="2"/>
      <c r="EP10" s="2"/>
      <c r="EQ10" s="2"/>
      <c r="ER10" s="2"/>
      <c r="ES10" s="24" t="s">
        <v>17</v>
      </c>
      <c r="ET10" s="46">
        <v>-1.74</v>
      </c>
      <c r="EU10" s="2">
        <f>IF(ET10&lt;$A$2,$A$2,IF(EV10&gt;$A$1,$A$1,resultados!EU10))</f>
        <v>2.88</v>
      </c>
      <c r="EV10" s="46">
        <v>4.18</v>
      </c>
      <c r="EW10" s="24"/>
      <c r="EX10" s="46"/>
      <c r="EY10" s="46"/>
      <c r="EZ10" s="46"/>
      <c r="FB10" s="2"/>
      <c r="FC10" s="2"/>
      <c r="FD10" s="2"/>
      <c r="FE10" s="24"/>
      <c r="FF10" s="46"/>
      <c r="FG10" s="46"/>
      <c r="FH10" s="46"/>
      <c r="FI10" s="24"/>
      <c r="FJ10" s="46"/>
      <c r="FK10" s="46"/>
      <c r="FL10" s="46"/>
      <c r="FM10" s="24"/>
      <c r="FN10" s="46"/>
      <c r="FO10" s="46"/>
      <c r="FP10" s="46"/>
      <c r="FQ10" s="24"/>
      <c r="FR10" s="46"/>
      <c r="FS10" s="46"/>
      <c r="FT10" s="46"/>
      <c r="FU10" s="24"/>
      <c r="FV10" s="46"/>
      <c r="FW10" s="46"/>
      <c r="FX10" s="46"/>
      <c r="FY10" s="24"/>
      <c r="FZ10" s="46"/>
      <c r="GA10" s="46"/>
      <c r="GB10" s="46"/>
      <c r="GC10" s="24"/>
      <c r="GD10" s="46"/>
      <c r="GE10" s="46"/>
      <c r="GF10" s="46"/>
      <c r="GG10" s="24"/>
      <c r="GH10" s="46"/>
      <c r="GI10" s="46"/>
      <c r="GJ10" s="46"/>
      <c r="GK10" s="24"/>
      <c r="GL10" s="46"/>
      <c r="GM10" s="46"/>
      <c r="GN10" s="46"/>
      <c r="GO10" s="24"/>
      <c r="GP10" s="46"/>
      <c r="GQ10" s="46"/>
      <c r="GR10" s="46"/>
      <c r="GS10" s="24"/>
      <c r="GT10" s="46"/>
      <c r="GU10" s="46"/>
      <c r="GV10" s="46"/>
      <c r="GW10" s="24"/>
      <c r="GX10" s="46"/>
      <c r="GY10" s="46"/>
      <c r="GZ10" s="46"/>
      <c r="HA10" s="24"/>
      <c r="HB10" s="46"/>
      <c r="HC10" s="46"/>
      <c r="HD10" s="46"/>
      <c r="HE10" s="24"/>
      <c r="HF10" s="46"/>
      <c r="HG10" s="46"/>
      <c r="HH10" s="46"/>
      <c r="HI10" s="24"/>
      <c r="HJ10" s="46"/>
      <c r="HK10" s="46"/>
      <c r="HL10" s="46"/>
      <c r="HM10" s="24"/>
      <c r="HN10" s="46"/>
      <c r="HO10" s="46"/>
      <c r="HP10" s="46"/>
    </row>
    <row r="11" spans="1:224">
      <c r="B11" s="2"/>
      <c r="C11" s="2"/>
      <c r="D11" s="2"/>
      <c r="F11" s="2"/>
      <c r="G11" s="2"/>
      <c r="H11" s="2"/>
      <c r="J11" s="2"/>
      <c r="K11" s="2"/>
      <c r="L11" s="2"/>
      <c r="M11" s="8" t="s">
        <v>1</v>
      </c>
      <c r="N11" s="2"/>
      <c r="O11" s="2"/>
      <c r="P11" s="2"/>
      <c r="R11" s="2"/>
      <c r="S11" s="2"/>
      <c r="T11" s="2"/>
      <c r="V11" s="2"/>
      <c r="W11" s="2"/>
      <c r="X11" s="2"/>
      <c r="Z11" s="2"/>
      <c r="AA11" s="2"/>
      <c r="AB11" s="2"/>
      <c r="AD11" s="2"/>
      <c r="AE11" s="2"/>
      <c r="AF11" s="2"/>
      <c r="AH11" s="2"/>
      <c r="AI11" s="2"/>
      <c r="AJ11" s="2"/>
      <c r="AK11" t="s">
        <v>30</v>
      </c>
      <c r="AL11" s="2">
        <v>-23.52</v>
      </c>
      <c r="AM11" s="2">
        <f>IF(AL11&lt;$A$2,$A$2,IF(AN11&gt;$A$1,$A$1,resultados!AM11))</f>
        <v>-3.5</v>
      </c>
      <c r="AN11" s="2">
        <v>0</v>
      </c>
      <c r="AP11" s="2"/>
      <c r="AQ11" s="2"/>
      <c r="AR11" s="2"/>
      <c r="AS11" t="s">
        <v>50</v>
      </c>
      <c r="AT11" s="2">
        <v>-1.32</v>
      </c>
      <c r="AU11" s="2">
        <f>IF(AT11&lt;$A$2,$A$2,IF(AV11&gt;$A$1,$A$1,resultados!AU11))</f>
        <v>14.9</v>
      </c>
      <c r="AV11" s="2">
        <v>18.18</v>
      </c>
      <c r="AW11" t="s">
        <v>24</v>
      </c>
      <c r="AX11" s="2">
        <v>-12.66</v>
      </c>
      <c r="AY11" s="2">
        <f>IF(AX11&lt;$A$2,$A$2,IF(AZ11&gt;$A$1,$A$1,resultados!AY11))</f>
        <v>-3.5</v>
      </c>
      <c r="AZ11" s="2">
        <v>1.02</v>
      </c>
      <c r="BB11" s="2"/>
      <c r="BC11" s="2"/>
      <c r="BD11" s="2"/>
      <c r="BF11" s="2"/>
      <c r="BG11" s="2"/>
      <c r="BH11" s="2"/>
      <c r="BI11" t="s">
        <v>17</v>
      </c>
      <c r="BJ11" s="2">
        <v>-4.93</v>
      </c>
      <c r="BK11" s="2">
        <f>IF(BJ11&lt;$A$2,$A$2,IF(BL11&gt;$A$1,$A$1,resultados!BK11))</f>
        <v>-3.5</v>
      </c>
      <c r="BL11" s="2">
        <v>2.2400000000000002</v>
      </c>
      <c r="BM11" t="s">
        <v>66</v>
      </c>
      <c r="BN11" s="2">
        <v>-6.98</v>
      </c>
      <c r="BO11" s="2">
        <f>IF(BN11&lt;$A$2,$A$2,IF(BP11&gt;$A$1,$A$1,resultados!BO11))</f>
        <v>-3.5</v>
      </c>
      <c r="BP11" s="2">
        <v>4.91</v>
      </c>
      <c r="BR11" s="2"/>
      <c r="BS11" s="2"/>
      <c r="BT11" s="2"/>
      <c r="BU11" t="s">
        <v>32</v>
      </c>
      <c r="BV11" s="2">
        <v>-18.98</v>
      </c>
      <c r="BW11" s="2">
        <f>IF(BV11&lt;$A$2,$A$2,IF(BX11&gt;$A$1,$A$1,resultados!BW11))</f>
        <v>-3.5</v>
      </c>
      <c r="BX11" s="2">
        <v>0.76</v>
      </c>
      <c r="BY11" t="s">
        <v>16</v>
      </c>
      <c r="BZ11" s="2">
        <v>-20.67</v>
      </c>
      <c r="CA11" s="2">
        <f>IF(BZ11&lt;$A$2,$A$2,IF(CB11&gt;$A$1,$A$1,resultados!CA11))</f>
        <v>-3.5</v>
      </c>
      <c r="CB11" s="2">
        <v>0.51</v>
      </c>
      <c r="CD11" s="2"/>
      <c r="CE11" s="2"/>
      <c r="CF11" s="2"/>
      <c r="CH11" s="2"/>
      <c r="CI11" s="2"/>
      <c r="CJ11" s="2"/>
      <c r="CL11" s="2"/>
      <c r="CM11" s="2"/>
      <c r="CN11" s="2"/>
      <c r="CP11" s="2"/>
      <c r="CQ11" s="2"/>
      <c r="CR11" s="2"/>
      <c r="CT11" s="2"/>
      <c r="CU11" s="2"/>
      <c r="CV11" s="2"/>
      <c r="CX11" s="2"/>
      <c r="CY11" s="2"/>
      <c r="CZ11" s="2"/>
      <c r="DB11" s="2"/>
      <c r="DC11" s="2"/>
      <c r="DD11" s="2"/>
      <c r="DF11" s="2"/>
      <c r="DG11" s="2"/>
      <c r="DH11" s="2"/>
      <c r="DJ11" s="2"/>
      <c r="DK11" s="2"/>
      <c r="DL11" s="2"/>
      <c r="DN11" s="2"/>
      <c r="DO11" s="2"/>
      <c r="DP11" s="2"/>
      <c r="DR11" s="2"/>
      <c r="DS11" s="2"/>
      <c r="DT11" s="2"/>
      <c r="DV11" s="2"/>
      <c r="DW11" s="2"/>
      <c r="DX11" s="2"/>
      <c r="DZ11" s="2"/>
      <c r="EA11" s="2"/>
      <c r="EB11" s="2"/>
      <c r="ED11" s="2"/>
      <c r="EE11" s="2"/>
      <c r="EF11" s="2"/>
      <c r="EH11" s="2"/>
      <c r="EI11" s="2"/>
      <c r="EJ11" s="2"/>
      <c r="EL11" s="2"/>
      <c r="EM11" s="2"/>
      <c r="EN11" s="2"/>
      <c r="EP11" s="2"/>
      <c r="EQ11" s="2"/>
      <c r="ER11" s="2"/>
      <c r="ET11" s="2"/>
      <c r="EU11" s="2"/>
      <c r="EV11" s="2"/>
      <c r="EX11" s="2"/>
      <c r="EY11" s="2"/>
      <c r="EZ11" s="2"/>
      <c r="FB11" s="2"/>
      <c r="FC11" s="2"/>
      <c r="FD11" s="2"/>
      <c r="FE11" s="24"/>
      <c r="FF11" s="46"/>
      <c r="FG11" s="46"/>
      <c r="FH11" s="46"/>
      <c r="FI11" s="24"/>
      <c r="FJ11" s="46"/>
      <c r="FK11" s="46"/>
      <c r="FL11" s="46"/>
      <c r="FM11" s="24"/>
      <c r="FN11" s="46"/>
      <c r="FO11" s="46"/>
      <c r="FP11" s="46"/>
      <c r="FQ11" s="24"/>
      <c r="FR11" s="46"/>
      <c r="FS11" s="46"/>
      <c r="FT11" s="46"/>
      <c r="FU11" s="24"/>
      <c r="FV11" s="46"/>
      <c r="FW11" s="46"/>
      <c r="FX11" s="46"/>
      <c r="FY11" s="24"/>
      <c r="FZ11" s="46"/>
      <c r="GA11" s="46"/>
      <c r="GB11" s="46"/>
      <c r="GC11" s="24"/>
      <c r="GD11" s="46"/>
      <c r="GE11" s="46"/>
      <c r="GF11" s="46"/>
      <c r="GG11" s="24"/>
      <c r="GH11" s="46"/>
      <c r="GI11" s="46"/>
      <c r="GJ11" s="46"/>
      <c r="GK11" s="24"/>
      <c r="GL11" s="46"/>
      <c r="GM11" s="46"/>
      <c r="GN11" s="46"/>
      <c r="GO11" s="24"/>
      <c r="GP11" s="46"/>
      <c r="GQ11" s="46"/>
      <c r="GR11" s="46"/>
      <c r="GS11" s="24"/>
      <c r="GT11" s="46"/>
      <c r="GU11" s="46"/>
      <c r="GV11" s="46"/>
      <c r="GW11" s="24"/>
      <c r="GX11" s="46"/>
      <c r="GY11" s="46"/>
      <c r="GZ11" s="46"/>
      <c r="HA11" s="24"/>
      <c r="HB11" s="46"/>
      <c r="HC11" s="46"/>
      <c r="HD11" s="46"/>
      <c r="HE11" s="24"/>
      <c r="HF11" s="46"/>
      <c r="HG11" s="46"/>
      <c r="HH11" s="46"/>
      <c r="HI11" s="24"/>
      <c r="HJ11" s="46"/>
      <c r="HK11" s="46"/>
      <c r="HL11" s="46"/>
      <c r="HM11" s="24"/>
      <c r="HN11" s="46"/>
      <c r="HO11" s="46"/>
      <c r="HP11" s="46"/>
    </row>
    <row r="12" spans="1:224">
      <c r="A12" s="18"/>
      <c r="B12" s="2"/>
      <c r="C12" s="2"/>
      <c r="D12" s="2"/>
      <c r="F12" s="2"/>
      <c r="G12" s="2"/>
      <c r="H12" s="2"/>
      <c r="J12" s="2"/>
      <c r="K12" s="2"/>
      <c r="L12" s="2"/>
      <c r="M12" s="8"/>
      <c r="N12" s="2"/>
      <c r="O12" s="2"/>
      <c r="P12" s="2"/>
      <c r="R12" s="2"/>
      <c r="S12" s="2"/>
      <c r="T12" s="2"/>
      <c r="V12" s="2"/>
      <c r="W12" s="2"/>
      <c r="X12" s="2"/>
      <c r="Z12" s="2"/>
      <c r="AA12" s="2"/>
      <c r="AB12" s="2"/>
      <c r="AD12" s="2"/>
      <c r="AE12" s="2"/>
      <c r="AF12" s="2"/>
      <c r="AH12" s="2"/>
      <c r="AI12" s="2"/>
      <c r="AJ12" s="2"/>
      <c r="AK12" t="s">
        <v>31</v>
      </c>
      <c r="AL12" s="2">
        <v>-15.64</v>
      </c>
      <c r="AM12" s="2">
        <f>IF(AL12&lt;$A$2,$A$2,IF(AN12&gt;$A$1,$A$1,resultados!AM12))</f>
        <v>-3.5</v>
      </c>
      <c r="AN12" s="2">
        <v>2.96</v>
      </c>
      <c r="AP12" s="2"/>
      <c r="AQ12" s="2"/>
      <c r="AR12" s="2"/>
      <c r="AT12" s="2"/>
      <c r="AU12" s="2"/>
      <c r="AV12" s="2"/>
      <c r="AW12" t="s">
        <v>54</v>
      </c>
      <c r="AX12" s="2">
        <v>-13.55</v>
      </c>
      <c r="AY12" s="2">
        <f>IF(AX12&lt;$A$2,$A$2,IF(AZ12&gt;$A$1,$A$1,resultados!AY12))</f>
        <v>-3.5</v>
      </c>
      <c r="AZ12" s="2">
        <v>3.41</v>
      </c>
      <c r="BB12" s="2"/>
      <c r="BC12" s="2"/>
      <c r="BD12" s="2"/>
      <c r="BF12" s="2"/>
      <c r="BG12" s="2"/>
      <c r="BH12" s="2"/>
      <c r="BJ12" s="2"/>
      <c r="BK12" s="2"/>
      <c r="BL12" s="2"/>
      <c r="BM12" t="s">
        <v>45</v>
      </c>
      <c r="BN12" s="2">
        <v>-4.2300000000000004</v>
      </c>
      <c r="BO12" s="2">
        <f>IF(BN12&lt;$A$2,$A$2,IF(BP12&gt;$A$1,$A$1,resultados!BO12))</f>
        <v>-3.5</v>
      </c>
      <c r="BP12" s="2">
        <v>3.88</v>
      </c>
      <c r="BR12" s="2"/>
      <c r="BS12" s="2"/>
      <c r="BT12" s="2"/>
      <c r="BV12" s="2"/>
      <c r="BW12" s="2"/>
      <c r="BX12" s="2"/>
      <c r="BZ12" s="2"/>
      <c r="CA12" s="2"/>
      <c r="CB12" s="2"/>
      <c r="CD12" s="2"/>
      <c r="CE12" s="2"/>
      <c r="CF12" s="2"/>
      <c r="CH12" s="2"/>
      <c r="CI12" s="2"/>
      <c r="CJ12" s="2"/>
      <c r="CL12" s="2"/>
      <c r="CM12" s="2"/>
      <c r="CN12" s="2"/>
      <c r="CP12" s="2"/>
      <c r="CQ12" s="2"/>
      <c r="CR12" s="2"/>
      <c r="CT12" s="2"/>
      <c r="CU12" s="2"/>
      <c r="CV12" s="2"/>
      <c r="CX12" s="2"/>
      <c r="CY12" s="2"/>
      <c r="CZ12" s="2"/>
      <c r="DB12" s="2"/>
      <c r="DC12" s="2"/>
      <c r="DD12" s="2"/>
      <c r="DF12" s="2"/>
      <c r="DG12" s="2"/>
      <c r="DH12" s="2"/>
      <c r="DJ12" s="2"/>
      <c r="DK12" s="2"/>
      <c r="DL12" s="2"/>
      <c r="DN12" s="2"/>
      <c r="DO12" s="2"/>
      <c r="DP12" s="2"/>
      <c r="DR12" s="2"/>
      <c r="DS12" s="2"/>
      <c r="DT12" s="2"/>
      <c r="DV12" s="2"/>
      <c r="DW12" s="2"/>
      <c r="DX12" s="2"/>
      <c r="DZ12" s="2"/>
      <c r="EA12" s="2"/>
      <c r="EB12" s="2"/>
      <c r="ED12" s="2"/>
      <c r="EE12" s="2"/>
      <c r="EF12" s="2"/>
      <c r="EH12" s="2"/>
      <c r="EI12" s="2"/>
      <c r="EJ12" s="2"/>
      <c r="EL12" s="2"/>
      <c r="EM12" s="2"/>
      <c r="EN12" s="2"/>
      <c r="EP12" s="2"/>
      <c r="EQ12" s="2"/>
      <c r="ER12" s="2"/>
      <c r="ET12" s="2"/>
      <c r="EU12" s="2"/>
      <c r="EV12" s="2"/>
      <c r="EX12" s="2"/>
      <c r="EY12" s="2"/>
      <c r="EZ12" s="2"/>
      <c r="FB12" s="2"/>
      <c r="FC12" s="2"/>
      <c r="FD12" s="2"/>
      <c r="FF12" s="2"/>
      <c r="FG12" s="2"/>
      <c r="FH12" s="2"/>
      <c r="FJ12" s="2"/>
      <c r="FK12" s="2"/>
      <c r="FL12" s="2"/>
      <c r="FN12" s="2"/>
      <c r="FO12" s="2"/>
      <c r="FP12" s="2"/>
      <c r="FR12" s="2"/>
      <c r="FS12" s="2"/>
      <c r="FT12" s="2"/>
      <c r="FV12" s="2"/>
      <c r="FW12" s="2"/>
      <c r="FX12" s="2"/>
      <c r="FZ12" s="2"/>
      <c r="GA12" s="2"/>
      <c r="GB12" s="2"/>
      <c r="GD12" s="2"/>
      <c r="GE12" s="2"/>
      <c r="GF12" s="2"/>
      <c r="GH12" s="2"/>
      <c r="GI12" s="2"/>
      <c r="GJ12" s="2"/>
      <c r="GL12" s="2"/>
      <c r="GM12" s="2"/>
      <c r="GN12" s="2"/>
      <c r="GP12" s="2"/>
      <c r="GQ12" s="2"/>
      <c r="GR12" s="2"/>
      <c r="GT12" s="2"/>
      <c r="GU12" s="2"/>
      <c r="GV12" s="2"/>
      <c r="GX12" s="2"/>
      <c r="GY12" s="2"/>
      <c r="GZ12" s="2"/>
      <c r="HB12" s="2"/>
      <c r="HC12" s="2"/>
      <c r="HD12" s="2"/>
      <c r="HF12" s="2"/>
      <c r="HG12" s="2"/>
      <c r="HH12" s="2"/>
      <c r="HJ12" s="2"/>
      <c r="HK12" s="2"/>
      <c r="HL12" s="2"/>
      <c r="HN12" s="2"/>
      <c r="HO12" s="2"/>
      <c r="HP12" s="2"/>
    </row>
    <row r="13" spans="1:224">
      <c r="A13" s="18"/>
      <c r="B13" s="2"/>
      <c r="C13" s="2"/>
      <c r="D13" s="2"/>
      <c r="F13" s="2"/>
      <c r="G13" s="2"/>
      <c r="H13" s="2"/>
      <c r="J13" s="2"/>
      <c r="K13" s="2"/>
      <c r="L13" s="2"/>
      <c r="M13" s="8"/>
      <c r="N13" s="2"/>
      <c r="O13" s="2"/>
      <c r="P13" s="2"/>
      <c r="R13" s="2"/>
      <c r="S13" s="2"/>
      <c r="T13" s="2"/>
      <c r="V13" s="2"/>
      <c r="W13" s="2"/>
      <c r="X13" s="2"/>
      <c r="Z13" s="2"/>
      <c r="AA13" s="2"/>
      <c r="AB13" s="2"/>
      <c r="AD13" s="2"/>
      <c r="AE13" s="2"/>
      <c r="AF13" s="2"/>
      <c r="AH13" s="2"/>
      <c r="AI13" s="2"/>
      <c r="AJ13" s="2"/>
      <c r="AK13" t="s">
        <v>24</v>
      </c>
      <c r="AL13" s="2">
        <v>-10.1</v>
      </c>
      <c r="AM13" s="2">
        <f>IF(AL13&lt;$A$2,$A$2,IF(AN13&gt;$A$1,$A$1,resultados!AM13))</f>
        <v>-3.5</v>
      </c>
      <c r="AN13" s="2">
        <v>1.81</v>
      </c>
      <c r="AP13" s="2"/>
      <c r="AQ13" s="2"/>
      <c r="AR13" s="2"/>
      <c r="AT13" s="2"/>
      <c r="AU13" s="2"/>
      <c r="AV13" s="2"/>
      <c r="AW13" t="s">
        <v>25</v>
      </c>
      <c r="AX13" s="2">
        <v>-6.34</v>
      </c>
      <c r="AY13" s="2">
        <f>IF(AX13&lt;$A$2,$A$2,IF(AZ13&gt;$A$1,$A$1,resultados!AY13))</f>
        <v>-3.5</v>
      </c>
      <c r="AZ13" s="2">
        <v>0.82</v>
      </c>
      <c r="BB13" s="2"/>
      <c r="BC13" s="2"/>
      <c r="BD13" s="2"/>
      <c r="BF13" s="2"/>
      <c r="BG13" s="2"/>
      <c r="BH13" s="2"/>
      <c r="BJ13" s="2"/>
      <c r="BK13" s="2"/>
      <c r="BL13" s="2"/>
      <c r="BM13" t="s">
        <v>24</v>
      </c>
      <c r="BN13" s="2">
        <v>-2.23</v>
      </c>
      <c r="BO13" s="2">
        <f>IF(BN13&lt;$A$2,$A$2,IF(BP13&gt;$A$1,$A$1,resultados!BO13))</f>
        <v>4.82</v>
      </c>
      <c r="BP13" s="2">
        <v>8.9700000000000006</v>
      </c>
      <c r="BR13" s="2"/>
      <c r="BS13" s="2"/>
      <c r="BT13" s="2"/>
      <c r="BV13" s="2"/>
      <c r="BW13" s="2"/>
      <c r="BX13" s="2"/>
      <c r="BZ13" s="2"/>
      <c r="CA13" s="2"/>
      <c r="CB13" s="2"/>
      <c r="CD13" s="2"/>
      <c r="CE13" s="2"/>
      <c r="CF13" s="2"/>
      <c r="CH13" s="2"/>
      <c r="CI13" s="2"/>
      <c r="CJ13" s="2"/>
      <c r="CL13" s="2"/>
      <c r="CM13" s="2"/>
      <c r="CN13" s="2"/>
      <c r="CP13" s="2"/>
      <c r="CQ13" s="2"/>
      <c r="CR13" s="2"/>
      <c r="CT13" s="2"/>
      <c r="CU13" s="2"/>
      <c r="CV13" s="2"/>
      <c r="CX13" s="2"/>
      <c r="CY13" s="2"/>
      <c r="CZ13" s="2"/>
      <c r="DB13" s="2"/>
      <c r="DC13" s="2"/>
      <c r="DD13" s="2"/>
      <c r="DF13" s="2"/>
      <c r="DG13" s="2"/>
      <c r="DH13" s="2"/>
      <c r="DJ13" s="2"/>
      <c r="DK13" s="2"/>
      <c r="DL13" s="2"/>
      <c r="DN13" s="2"/>
      <c r="DO13" s="2"/>
      <c r="DP13" s="2"/>
      <c r="DR13" s="2"/>
      <c r="DS13" s="2"/>
      <c r="DT13" s="2"/>
      <c r="DV13" s="2"/>
      <c r="DW13" s="2"/>
      <c r="DX13" s="2"/>
      <c r="DZ13" s="2"/>
      <c r="EA13" s="2"/>
      <c r="EB13" s="2"/>
      <c r="ED13" s="2"/>
      <c r="EE13" s="2"/>
      <c r="EF13" s="2"/>
      <c r="EH13" s="2"/>
      <c r="EI13" s="2"/>
      <c r="EJ13" s="2"/>
      <c r="EL13" s="2"/>
      <c r="EM13" s="2"/>
      <c r="EN13" s="2"/>
      <c r="EP13" s="2"/>
      <c r="EQ13" s="2"/>
      <c r="ER13" s="2"/>
      <c r="ET13" s="2"/>
      <c r="EU13" s="2"/>
      <c r="EV13" s="2"/>
      <c r="EX13" s="2"/>
      <c r="EY13" s="2"/>
      <c r="EZ13" s="2"/>
      <c r="FB13" s="2"/>
      <c r="FC13" s="2"/>
      <c r="FD13" s="2"/>
      <c r="FF13" s="2"/>
      <c r="FG13" s="2"/>
      <c r="FH13" s="2"/>
      <c r="FJ13" s="2"/>
      <c r="FK13" s="2"/>
      <c r="FL13" s="2"/>
      <c r="FN13" s="2"/>
      <c r="FO13" s="2"/>
      <c r="FP13" s="2"/>
      <c r="FR13" s="2"/>
      <c r="FS13" s="2"/>
      <c r="FT13" s="2"/>
      <c r="FV13" s="2"/>
      <c r="FW13" s="2"/>
      <c r="FX13" s="2"/>
      <c r="FZ13" s="2"/>
      <c r="GA13" s="2"/>
      <c r="GB13" s="2"/>
      <c r="GD13" s="2"/>
      <c r="GE13" s="2"/>
      <c r="GF13" s="2"/>
      <c r="GH13" s="2"/>
      <c r="GI13" s="2"/>
      <c r="GJ13" s="2"/>
      <c r="GL13" s="2"/>
      <c r="GM13" s="2"/>
      <c r="GN13" s="2"/>
      <c r="GP13" s="2"/>
      <c r="GQ13" s="2"/>
      <c r="GR13" s="2"/>
      <c r="GT13" s="2"/>
      <c r="GU13" s="2"/>
      <c r="GV13" s="2"/>
      <c r="GX13" s="2"/>
      <c r="GY13" s="2"/>
      <c r="GZ13" s="2"/>
      <c r="HB13" s="2"/>
      <c r="HC13" s="2"/>
      <c r="HD13" s="2"/>
      <c r="HF13" s="2"/>
      <c r="HG13" s="2"/>
      <c r="HH13" s="2"/>
      <c r="HJ13" s="2"/>
      <c r="HK13" s="2"/>
      <c r="HL13" s="2"/>
      <c r="HN13" s="2"/>
      <c r="HO13" s="2"/>
      <c r="HP13" s="2"/>
    </row>
    <row r="14" spans="1:224">
      <c r="B14" s="2"/>
      <c r="C14" s="2"/>
      <c r="D14" s="2"/>
      <c r="F14" s="2"/>
      <c r="G14" s="2"/>
      <c r="H14" s="2"/>
      <c r="J14" s="2"/>
      <c r="K14" s="2"/>
      <c r="L14" s="2"/>
      <c r="M14" s="8"/>
      <c r="N14" s="2"/>
      <c r="O14" s="2"/>
      <c r="P14" s="2"/>
      <c r="R14" s="2"/>
      <c r="S14" s="2"/>
      <c r="T14" s="2"/>
      <c r="V14" s="2"/>
      <c r="W14" s="2"/>
      <c r="X14" s="2"/>
      <c r="Z14" s="2"/>
      <c r="AA14" s="2"/>
      <c r="AB14" s="2"/>
      <c r="AD14" s="2"/>
      <c r="AE14" s="2"/>
      <c r="AF14" s="2"/>
      <c r="AH14" s="2"/>
      <c r="AI14" s="2"/>
      <c r="AJ14" s="2"/>
      <c r="AK14" t="s">
        <v>41</v>
      </c>
      <c r="AL14" s="2">
        <v>-21.38</v>
      </c>
      <c r="AM14" s="2">
        <f>IF(AL14&lt;$A$2,$A$2,IF(AN14&gt;$A$1,$A$1,resultados!AM14))</f>
        <v>-3.5</v>
      </c>
      <c r="AN14" s="2">
        <v>6.94</v>
      </c>
      <c r="AP14" s="2"/>
      <c r="AQ14" s="2"/>
      <c r="AR14" s="2"/>
      <c r="AT14" s="2"/>
      <c r="AU14" s="2"/>
      <c r="AV14" s="2"/>
      <c r="AX14" s="2"/>
      <c r="AY14" s="2"/>
      <c r="AZ14" s="2"/>
      <c r="BB14" s="2"/>
      <c r="BC14" s="2"/>
      <c r="BD14" s="2"/>
      <c r="BF14" s="2"/>
      <c r="BG14" s="2"/>
      <c r="BH14" s="2"/>
      <c r="BJ14" s="2"/>
      <c r="BK14" s="2"/>
      <c r="BL14" s="2"/>
      <c r="BM14" t="s">
        <v>41</v>
      </c>
      <c r="BN14" s="2">
        <v>0</v>
      </c>
      <c r="BO14" s="2">
        <f>IF(BN14&lt;$A$2,$A$2,IF(BP14&gt;$A$1,$A$1,resultados!BO14))</f>
        <v>44.89</v>
      </c>
      <c r="BP14" s="2">
        <v>49.98</v>
      </c>
      <c r="BR14" s="2"/>
      <c r="BS14" s="2"/>
      <c r="BT14" s="2"/>
      <c r="BV14" s="2"/>
      <c r="BW14" s="2"/>
      <c r="BX14" s="2"/>
      <c r="BZ14" s="2"/>
      <c r="CA14" s="2"/>
      <c r="CB14" s="2"/>
      <c r="CD14" s="2"/>
      <c r="CE14" s="2"/>
      <c r="CF14" s="2"/>
      <c r="CH14" s="2"/>
      <c r="CI14" s="2"/>
      <c r="CJ14" s="2"/>
      <c r="CL14" s="2"/>
      <c r="CM14" s="2"/>
      <c r="CN14" s="2"/>
      <c r="CP14" s="2"/>
      <c r="CQ14" s="2"/>
      <c r="CR14" s="2"/>
      <c r="CT14" s="2"/>
      <c r="CU14" s="2"/>
      <c r="CV14" s="2"/>
      <c r="CX14" s="2"/>
      <c r="CY14" s="2"/>
      <c r="CZ14" s="2"/>
      <c r="DB14" s="2"/>
      <c r="DC14" s="2"/>
      <c r="DD14" s="2"/>
      <c r="DF14" s="2"/>
      <c r="DG14" s="2"/>
      <c r="DH14" s="2"/>
      <c r="DJ14" s="2"/>
      <c r="DK14" s="2"/>
      <c r="DL14" s="2"/>
      <c r="DN14" s="2"/>
      <c r="DO14" s="2"/>
      <c r="DP14" s="2"/>
      <c r="DR14" s="2"/>
      <c r="DS14" s="2"/>
      <c r="DT14" s="2"/>
      <c r="DV14" s="2"/>
      <c r="DW14" s="2"/>
      <c r="DX14" s="2"/>
      <c r="DZ14" s="2"/>
      <c r="EA14" s="2"/>
      <c r="EB14" s="2"/>
      <c r="ED14" s="2"/>
      <c r="EE14" s="2"/>
      <c r="EF14" s="2"/>
      <c r="EH14" s="2"/>
      <c r="EI14" s="2"/>
      <c r="EJ14" s="2"/>
      <c r="EL14" s="2"/>
      <c r="EM14" s="2"/>
      <c r="EN14" s="2"/>
      <c r="EP14" s="2"/>
      <c r="EQ14" s="2"/>
      <c r="ER14" s="2"/>
      <c r="ET14" s="2"/>
      <c r="EU14" s="2"/>
      <c r="EV14" s="2"/>
      <c r="EX14" s="2"/>
      <c r="EY14" s="2"/>
      <c r="EZ14" s="2"/>
      <c r="FB14" s="2"/>
      <c r="FC14" s="2"/>
      <c r="FD14" s="2"/>
      <c r="FF14" s="2"/>
      <c r="FG14" s="2"/>
      <c r="FH14" s="2"/>
      <c r="FJ14" s="2"/>
      <c r="FK14" s="2"/>
      <c r="FL14" s="2"/>
      <c r="FN14" s="2"/>
      <c r="FO14" s="2"/>
      <c r="FP14" s="2"/>
      <c r="FR14" s="2"/>
      <c r="FS14" s="2"/>
      <c r="FT14" s="2"/>
      <c r="FV14" s="2"/>
      <c r="FW14" s="2"/>
      <c r="FX14" s="2"/>
      <c r="FZ14" s="2"/>
      <c r="GA14" s="2"/>
      <c r="GB14" s="2"/>
      <c r="GD14" s="2"/>
      <c r="GE14" s="2"/>
      <c r="GF14" s="2"/>
      <c r="GH14" s="2"/>
      <c r="GI14" s="2"/>
      <c r="GJ14" s="2"/>
      <c r="GL14" s="2"/>
      <c r="GM14" s="2"/>
      <c r="GN14" s="2"/>
      <c r="GP14" s="2"/>
      <c r="GQ14" s="2"/>
      <c r="GR14" s="2"/>
      <c r="GT14" s="2"/>
      <c r="GU14" s="2"/>
      <c r="GV14" s="2"/>
      <c r="GX14" s="2"/>
      <c r="GY14" s="2"/>
      <c r="GZ14" s="2"/>
      <c r="HB14" s="2"/>
      <c r="HC14" s="2"/>
      <c r="HD14" s="2"/>
      <c r="HF14" s="2"/>
      <c r="HG14" s="2"/>
      <c r="HH14" s="2"/>
      <c r="HJ14" s="2"/>
      <c r="HK14" s="2"/>
      <c r="HL14" s="2"/>
      <c r="HN14" s="2"/>
      <c r="HO14" s="2"/>
      <c r="HP14" s="2"/>
    </row>
    <row r="15" spans="1:224">
      <c r="B15" s="2"/>
      <c r="C15" s="2"/>
      <c r="D15" s="2"/>
      <c r="F15" s="2"/>
      <c r="G15" s="2"/>
      <c r="H15" s="2"/>
      <c r="J15" s="2"/>
      <c r="K15" s="2"/>
      <c r="L15" s="2"/>
      <c r="M15" s="8"/>
      <c r="N15" s="2"/>
      <c r="O15" s="2"/>
      <c r="P15" s="2"/>
      <c r="R15" s="2"/>
      <c r="S15" s="2"/>
      <c r="T15" s="2"/>
      <c r="V15" s="2"/>
      <c r="W15" s="2"/>
      <c r="X15" s="2"/>
      <c r="Z15" s="2"/>
      <c r="AA15" s="2"/>
      <c r="AB15" s="2"/>
      <c r="AD15" s="2"/>
      <c r="AE15" s="2"/>
      <c r="AF15" s="2"/>
      <c r="AH15" s="2"/>
      <c r="AI15" s="2"/>
      <c r="AJ15" s="2"/>
      <c r="AK15" s="8" t="s">
        <v>1</v>
      </c>
      <c r="AL15" s="2"/>
      <c r="AM15" s="2"/>
      <c r="AN15" s="2"/>
      <c r="AO15" s="8"/>
      <c r="AP15" s="2"/>
      <c r="AQ15" s="2"/>
      <c r="AR15" s="2"/>
      <c r="AS15" s="8"/>
      <c r="AT15" s="2"/>
      <c r="AU15" s="2"/>
      <c r="AV15" s="2"/>
      <c r="AW15" s="8"/>
      <c r="AX15" s="2"/>
      <c r="AY15" s="2"/>
      <c r="AZ15" s="2"/>
      <c r="BA15" s="8"/>
      <c r="BB15" s="2"/>
      <c r="BC15" s="2"/>
      <c r="BD15" s="2"/>
      <c r="BE15" s="8"/>
      <c r="BF15" s="2"/>
      <c r="BG15" s="2"/>
      <c r="BH15" s="2"/>
      <c r="BI15" s="8"/>
      <c r="BJ15" s="2"/>
      <c r="BK15" s="2"/>
      <c r="BL15" s="2"/>
      <c r="BM15" s="24" t="s">
        <v>25</v>
      </c>
      <c r="BN15" s="2">
        <v>-2.25</v>
      </c>
      <c r="BO15" s="2">
        <f>IF(BN15&lt;$A$2,$A$2,IF(BP15&gt;$A$1,$A$1,resultados!BO15))</f>
        <v>-0.44</v>
      </c>
      <c r="BP15" s="2">
        <v>4.4800000000000004</v>
      </c>
      <c r="BQ15" s="24"/>
      <c r="BR15" s="2"/>
      <c r="BS15" s="2"/>
      <c r="BT15" s="2"/>
      <c r="BU15" s="24"/>
      <c r="BV15" s="2"/>
      <c r="BW15" s="2"/>
      <c r="BX15" s="2"/>
      <c r="BY15" s="24"/>
      <c r="BZ15" s="2"/>
      <c r="CA15" s="2"/>
      <c r="CB15" s="2"/>
      <c r="CC15" s="24"/>
      <c r="CD15" s="2"/>
      <c r="CE15" s="2"/>
      <c r="CF15" s="2"/>
      <c r="CG15" s="24"/>
      <c r="CH15" s="2"/>
      <c r="CI15" s="2"/>
      <c r="CJ15" s="2"/>
      <c r="CK15" s="24"/>
      <c r="CL15" s="2"/>
      <c r="CM15" s="2"/>
      <c r="CN15" s="2"/>
      <c r="CO15" s="24"/>
      <c r="CP15" s="2"/>
      <c r="CQ15" s="2"/>
      <c r="CR15" s="2"/>
      <c r="CS15" s="24"/>
      <c r="CT15" s="2"/>
      <c r="CU15" s="2"/>
      <c r="CV15" s="2"/>
      <c r="CW15" s="24"/>
      <c r="CX15" s="2"/>
      <c r="CY15" s="2"/>
      <c r="CZ15" s="2"/>
      <c r="DA15" s="24"/>
      <c r="DB15" s="2"/>
      <c r="DC15" s="2"/>
      <c r="DD15" s="2"/>
      <c r="DE15" s="24"/>
      <c r="DF15" s="2"/>
      <c r="DG15" s="2"/>
      <c r="DH15" s="2"/>
      <c r="DI15" s="24"/>
      <c r="DJ15" s="2"/>
      <c r="DK15" s="2"/>
      <c r="DL15" s="2"/>
      <c r="DM15" s="24"/>
      <c r="DN15" s="2"/>
      <c r="DO15" s="2"/>
      <c r="DP15" s="2"/>
      <c r="DQ15" s="24"/>
      <c r="DR15" s="2"/>
      <c r="DS15" s="2"/>
      <c r="DT15" s="2"/>
      <c r="DU15" s="24"/>
      <c r="DV15" s="2"/>
      <c r="DW15" s="2"/>
      <c r="DX15" s="2"/>
      <c r="DY15" s="24"/>
      <c r="DZ15" s="2"/>
      <c r="EA15" s="2"/>
      <c r="EB15" s="2"/>
      <c r="EC15" s="24"/>
      <c r="ED15" s="2"/>
      <c r="EE15" s="2"/>
      <c r="EF15" s="2"/>
      <c r="EG15" s="24"/>
      <c r="EH15" s="2"/>
      <c r="EI15" s="2"/>
      <c r="EJ15" s="2"/>
      <c r="EK15" s="24"/>
      <c r="EL15" s="2"/>
      <c r="EM15" s="2"/>
      <c r="EN15" s="2"/>
      <c r="EO15" s="24"/>
      <c r="EP15" s="2"/>
      <c r="EQ15" s="2"/>
      <c r="ER15" s="2"/>
      <c r="ES15" s="24"/>
      <c r="ET15" s="2"/>
      <c r="EU15" s="2"/>
      <c r="EV15" s="2"/>
      <c r="EW15" s="24"/>
      <c r="EX15" s="2"/>
      <c r="EY15" s="2"/>
      <c r="EZ15" s="2"/>
      <c r="FA15" s="24"/>
      <c r="FB15" s="2"/>
      <c r="FC15" s="2"/>
      <c r="FD15" s="2"/>
      <c r="FE15" s="24"/>
      <c r="FF15" s="2"/>
      <c r="FG15" s="2"/>
      <c r="FH15" s="2"/>
      <c r="FI15" s="24"/>
      <c r="FJ15" s="2"/>
      <c r="FK15" s="2"/>
      <c r="FL15" s="2"/>
      <c r="FM15" s="24"/>
      <c r="FN15" s="2"/>
      <c r="FO15" s="2"/>
      <c r="FP15" s="2"/>
      <c r="FQ15" s="24"/>
      <c r="FR15" s="2"/>
      <c r="FS15" s="2"/>
      <c r="FT15" s="2"/>
      <c r="FU15" s="24"/>
      <c r="FV15" s="2"/>
      <c r="FW15" s="2"/>
      <c r="FX15" s="2"/>
      <c r="FY15" s="24"/>
      <c r="FZ15" s="2"/>
      <c r="GA15" s="2"/>
      <c r="GB15" s="2"/>
      <c r="GC15" s="24"/>
      <c r="GD15" s="2"/>
      <c r="GE15" s="2"/>
      <c r="GF15" s="2"/>
      <c r="GG15" s="24"/>
      <c r="GH15" s="2"/>
      <c r="GI15" s="2"/>
      <c r="GJ15" s="2"/>
      <c r="GK15" s="24"/>
      <c r="GL15" s="2"/>
      <c r="GM15" s="2"/>
      <c r="GN15" s="2"/>
      <c r="GO15" s="24"/>
      <c r="GP15" s="2"/>
      <c r="GQ15" s="2"/>
      <c r="GR15" s="2"/>
      <c r="GS15" s="24"/>
      <c r="GT15" s="2"/>
      <c r="GU15" s="2"/>
      <c r="GV15" s="2"/>
      <c r="GW15" s="24"/>
      <c r="GX15" s="2"/>
      <c r="GY15" s="2"/>
      <c r="GZ15" s="2"/>
      <c r="HA15" s="24"/>
      <c r="HB15" s="2"/>
      <c r="HC15" s="2"/>
      <c r="HD15" s="2"/>
      <c r="HE15" s="24"/>
      <c r="HF15" s="2"/>
      <c r="HG15" s="2"/>
      <c r="HH15" s="2"/>
      <c r="HI15" s="24"/>
      <c r="HJ15" s="2"/>
      <c r="HK15" s="2"/>
      <c r="HL15" s="2"/>
      <c r="HM15" s="24"/>
      <c r="HN15" s="2"/>
      <c r="HO15" s="2"/>
      <c r="HP15" s="2"/>
    </row>
    <row r="16" spans="1:224">
      <c r="B16" s="2"/>
      <c r="C16" s="2"/>
      <c r="D16" s="2"/>
      <c r="F16" s="2"/>
      <c r="G16" s="2"/>
      <c r="H16" s="2"/>
      <c r="J16" s="2"/>
      <c r="K16" s="2"/>
      <c r="L16" s="2"/>
      <c r="M16" s="8"/>
      <c r="N16" s="2"/>
      <c r="O16" s="2"/>
      <c r="P16" s="2"/>
      <c r="R16" s="2"/>
      <c r="S16" s="2"/>
      <c r="T16" s="2"/>
      <c r="V16" s="2"/>
      <c r="W16" s="2"/>
      <c r="X16" s="2"/>
      <c r="Z16" s="2"/>
      <c r="AA16" s="2"/>
      <c r="AB16" s="2"/>
      <c r="AD16" s="2"/>
      <c r="AE16" s="2"/>
      <c r="AF16" s="2"/>
      <c r="AH16" s="2"/>
      <c r="AI16" s="2"/>
      <c r="AJ16" s="2"/>
      <c r="AL16" s="2"/>
      <c r="AM16" s="2"/>
      <c r="AN16" s="2"/>
      <c r="AP16" s="2"/>
      <c r="AQ16" s="2"/>
      <c r="AR16" s="2"/>
      <c r="AT16" s="2"/>
      <c r="AU16" s="2"/>
      <c r="AV16" s="2"/>
      <c r="AX16" s="2"/>
      <c r="AY16" s="2"/>
      <c r="AZ16" s="2"/>
      <c r="BB16" s="2"/>
      <c r="BC16" s="2"/>
      <c r="BD16" s="2"/>
      <c r="BF16" s="2"/>
      <c r="BG16" s="2"/>
      <c r="BH16" s="2"/>
      <c r="BJ16" s="2"/>
      <c r="BK16" s="2"/>
      <c r="BL16" s="2"/>
      <c r="BM16" t="s">
        <v>50</v>
      </c>
      <c r="BN16" s="2">
        <v>-3.86</v>
      </c>
      <c r="BO16" s="2">
        <f>IF(BN16&lt;$A$2,$A$2,IF(BP16&gt;$A$1,$A$1,resultados!BO16))</f>
        <v>-3.5</v>
      </c>
      <c r="BP16" s="2">
        <v>4.37</v>
      </c>
      <c r="BR16" s="2"/>
      <c r="BS16" s="2"/>
      <c r="BT16" s="2"/>
      <c r="BV16" s="2"/>
      <c r="BW16" s="2"/>
      <c r="BX16" s="2"/>
      <c r="BZ16" s="2"/>
      <c r="CA16" s="2"/>
      <c r="CB16" s="2"/>
      <c r="CD16" s="2"/>
      <c r="CE16" s="2"/>
      <c r="CF16" s="2"/>
      <c r="CH16" s="2"/>
      <c r="CI16" s="2"/>
      <c r="CJ16" s="2"/>
      <c r="CL16" s="2"/>
      <c r="CM16" s="2"/>
      <c r="CN16" s="2"/>
      <c r="CP16" s="2"/>
      <c r="CQ16" s="2"/>
      <c r="CR16" s="2"/>
      <c r="CT16" s="2"/>
      <c r="CU16" s="2"/>
      <c r="CV16" s="2"/>
      <c r="CX16" s="2"/>
      <c r="CY16" s="2"/>
      <c r="CZ16" s="2"/>
      <c r="DB16" s="2"/>
      <c r="DC16" s="2"/>
      <c r="DD16" s="2"/>
      <c r="DF16" s="2"/>
      <c r="DG16" s="2"/>
      <c r="DH16" s="2"/>
      <c r="DJ16" s="2"/>
      <c r="DK16" s="2"/>
      <c r="DL16" s="2"/>
      <c r="DN16" s="2"/>
      <c r="DO16" s="2"/>
      <c r="DP16" s="2"/>
      <c r="DR16" s="2"/>
      <c r="DS16" s="2"/>
      <c r="DT16" s="2"/>
      <c r="DV16" s="2"/>
      <c r="DW16" s="2"/>
      <c r="DX16" s="2"/>
      <c r="DZ16" s="2"/>
      <c r="EA16" s="2"/>
      <c r="EB16" s="2"/>
      <c r="ED16" s="2"/>
      <c r="EE16" s="2"/>
      <c r="EF16" s="2"/>
      <c r="EH16" s="2"/>
      <c r="EI16" s="2"/>
      <c r="EJ16" s="2"/>
      <c r="EL16" s="2"/>
      <c r="EM16" s="2"/>
      <c r="EN16" s="2"/>
      <c r="EP16" s="2"/>
      <c r="EQ16" s="2"/>
      <c r="ER16" s="2"/>
      <c r="ET16" s="2"/>
      <c r="EU16" s="2"/>
      <c r="EV16" s="2"/>
      <c r="EX16" s="2"/>
      <c r="EY16" s="2"/>
      <c r="EZ16" s="2"/>
      <c r="FB16" s="2"/>
      <c r="FC16" s="2"/>
      <c r="FD16" s="2"/>
      <c r="FF16" s="2"/>
      <c r="FG16" s="2"/>
      <c r="FH16" s="2"/>
      <c r="FJ16" s="2"/>
      <c r="FK16" s="2"/>
      <c r="FL16" s="2"/>
      <c r="FN16" s="2"/>
      <c r="FO16" s="2"/>
      <c r="FP16" s="2"/>
      <c r="FR16" s="2"/>
      <c r="FS16" s="2"/>
      <c r="FT16" s="2"/>
      <c r="FV16" s="2"/>
      <c r="FW16" s="2"/>
      <c r="FX16" s="2"/>
      <c r="FZ16" s="2"/>
      <c r="GA16" s="2"/>
      <c r="GB16" s="2"/>
      <c r="GD16" s="2"/>
      <c r="GE16" s="2"/>
      <c r="GF16" s="2"/>
      <c r="GH16" s="2"/>
      <c r="GI16" s="2"/>
      <c r="GJ16" s="2"/>
      <c r="GL16" s="2"/>
      <c r="GM16" s="2"/>
      <c r="GN16" s="2"/>
      <c r="GP16" s="2"/>
      <c r="GQ16" s="2"/>
      <c r="GR16" s="2"/>
      <c r="GT16" s="2"/>
      <c r="GU16" s="2"/>
      <c r="GV16" s="2"/>
      <c r="GX16" s="2"/>
      <c r="GY16" s="2"/>
      <c r="GZ16" s="2"/>
      <c r="HB16" s="2"/>
      <c r="HC16" s="2"/>
      <c r="HD16" s="2"/>
      <c r="HF16" s="2"/>
      <c r="HG16" s="2"/>
      <c r="HH16" s="2"/>
      <c r="HJ16" s="2"/>
      <c r="HK16" s="2"/>
      <c r="HL16" s="2"/>
      <c r="HN16" s="2"/>
      <c r="HO16" s="2"/>
      <c r="HP16" s="2"/>
    </row>
    <row r="17" spans="1:224">
      <c r="B17" s="2"/>
      <c r="C17" s="2"/>
      <c r="D17" s="2"/>
      <c r="F17" s="2"/>
      <c r="G17" s="2"/>
      <c r="H17" s="2"/>
      <c r="J17" s="2"/>
      <c r="K17" s="2"/>
      <c r="L17" s="2"/>
      <c r="M17" s="8"/>
      <c r="N17" s="2"/>
      <c r="O17" s="2"/>
      <c r="P17" s="2"/>
      <c r="R17" s="2"/>
      <c r="S17" s="2"/>
      <c r="T17" s="2"/>
      <c r="V17" s="2"/>
      <c r="W17" s="2"/>
      <c r="X17" s="2"/>
      <c r="Z17" s="2"/>
      <c r="AA17" s="2"/>
      <c r="AB17" s="2"/>
      <c r="AD17" s="2"/>
      <c r="AE17" s="2"/>
      <c r="AF17" s="2"/>
      <c r="AH17" s="2"/>
      <c r="AI17" s="2"/>
      <c r="AJ17" s="2"/>
      <c r="AL17" s="2"/>
      <c r="AM17" s="2"/>
      <c r="AN17" s="2"/>
      <c r="AP17" s="2"/>
      <c r="AQ17" s="2"/>
      <c r="AR17" s="2"/>
      <c r="AT17" s="2"/>
      <c r="AU17" s="2"/>
      <c r="AV17" s="2"/>
      <c r="AX17" s="2"/>
      <c r="AY17" s="2"/>
      <c r="AZ17" s="2"/>
      <c r="BB17" s="2"/>
      <c r="BC17" s="2"/>
      <c r="BD17" s="2"/>
      <c r="BF17" s="2"/>
      <c r="BG17" s="2"/>
      <c r="BH17" s="2"/>
      <c r="BJ17" s="2"/>
      <c r="BK17" s="2"/>
      <c r="BL17" s="2"/>
      <c r="BM17" s="8" t="s">
        <v>1</v>
      </c>
      <c r="BN17" s="2"/>
      <c r="BO17" s="2"/>
      <c r="BP17" s="2"/>
      <c r="BQ17" s="8"/>
      <c r="BR17" s="2"/>
      <c r="BS17" s="2"/>
      <c r="BT17" s="2"/>
      <c r="BU17" s="8"/>
      <c r="BV17" s="2"/>
      <c r="BW17" s="2"/>
      <c r="BX17" s="2"/>
      <c r="BY17" s="8"/>
      <c r="BZ17" s="2"/>
      <c r="CA17" s="2"/>
      <c r="CB17" s="2"/>
      <c r="CC17" s="8"/>
      <c r="CD17" s="2"/>
      <c r="CE17" s="2"/>
      <c r="CF17" s="2"/>
      <c r="CG17" s="8"/>
      <c r="CH17" s="2"/>
      <c r="CI17" s="2"/>
      <c r="CJ17" s="2"/>
      <c r="CK17" s="8"/>
      <c r="CL17" s="2"/>
      <c r="CM17" s="2"/>
      <c r="CN17" s="2"/>
      <c r="CO17" s="8"/>
      <c r="CP17" s="2"/>
      <c r="CQ17" s="2"/>
      <c r="CR17" s="2"/>
      <c r="CS17" s="8"/>
      <c r="CT17" s="2"/>
      <c r="CU17" s="2"/>
      <c r="CV17" s="2"/>
      <c r="CW17" s="8"/>
      <c r="CX17" s="2"/>
      <c r="CY17" s="2"/>
      <c r="CZ17" s="2"/>
      <c r="DA17" s="8"/>
      <c r="DB17" s="2"/>
      <c r="DC17" s="2"/>
      <c r="DD17" s="2"/>
      <c r="DE17" s="8"/>
      <c r="DF17" s="2"/>
      <c r="DG17" s="2"/>
      <c r="DH17" s="2"/>
      <c r="DI17" s="8"/>
      <c r="DJ17" s="2"/>
      <c r="DK17" s="2"/>
      <c r="DL17" s="2"/>
      <c r="DM17" s="8"/>
      <c r="DN17" s="2"/>
      <c r="DO17" s="2"/>
      <c r="DP17" s="2"/>
      <c r="DQ17" s="8"/>
      <c r="DR17" s="2"/>
      <c r="DS17" s="2"/>
      <c r="DT17" s="2"/>
      <c r="DU17" s="8"/>
      <c r="DV17" s="2"/>
      <c r="DW17" s="2"/>
      <c r="DX17" s="2"/>
      <c r="DY17" s="8"/>
      <c r="DZ17" s="2"/>
      <c r="EA17" s="2"/>
      <c r="EB17" s="2"/>
      <c r="EC17" s="8"/>
      <c r="ED17" s="2"/>
      <c r="EE17" s="2"/>
      <c r="EF17" s="2"/>
      <c r="EG17" s="8"/>
      <c r="EH17" s="2"/>
      <c r="EI17" s="2"/>
      <c r="EJ17" s="2"/>
      <c r="EK17" s="8"/>
      <c r="EL17" s="2"/>
      <c r="EM17" s="2"/>
      <c r="EN17" s="2"/>
      <c r="EO17" s="8"/>
      <c r="EP17" s="2"/>
      <c r="EQ17" s="2"/>
      <c r="ER17" s="2"/>
      <c r="ES17" s="8"/>
      <c r="ET17" s="2"/>
      <c r="EU17" s="2"/>
      <c r="EV17" s="2"/>
      <c r="EW17" s="8"/>
      <c r="EX17" s="2"/>
      <c r="EY17" s="2"/>
      <c r="EZ17" s="2"/>
      <c r="FA17" s="8"/>
      <c r="FB17" s="2"/>
      <c r="FC17" s="2"/>
      <c r="FD17" s="2"/>
      <c r="FE17" s="8"/>
      <c r="FF17" s="2"/>
      <c r="FG17" s="2"/>
      <c r="FH17" s="2"/>
      <c r="FI17" s="8"/>
      <c r="FJ17" s="2"/>
      <c r="FK17" s="2"/>
      <c r="FL17" s="2"/>
      <c r="FM17" s="8"/>
      <c r="FN17" s="2"/>
      <c r="FO17" s="2"/>
      <c r="FP17" s="2"/>
      <c r="FQ17" s="8"/>
      <c r="FR17" s="2"/>
      <c r="FS17" s="2"/>
      <c r="FT17" s="2"/>
      <c r="FU17" s="8"/>
      <c r="FV17" s="2"/>
      <c r="FW17" s="2"/>
      <c r="FX17" s="2"/>
      <c r="FY17" s="8"/>
      <c r="FZ17" s="2"/>
      <c r="GA17" s="2"/>
      <c r="GB17" s="2"/>
      <c r="GC17" s="8"/>
      <c r="GD17" s="2"/>
      <c r="GE17" s="2"/>
      <c r="GF17" s="2"/>
      <c r="GG17" s="8"/>
      <c r="GH17" s="2"/>
      <c r="GI17" s="2"/>
      <c r="GJ17" s="2"/>
      <c r="GK17" s="8"/>
      <c r="GL17" s="2"/>
      <c r="GM17" s="2"/>
      <c r="GN17" s="2"/>
      <c r="GO17" s="8"/>
      <c r="GP17" s="2"/>
      <c r="GQ17" s="2"/>
      <c r="GR17" s="2"/>
      <c r="GS17" s="8"/>
      <c r="GT17" s="2"/>
      <c r="GU17" s="2"/>
      <c r="GV17" s="2"/>
      <c r="GW17" s="8"/>
      <c r="GX17" s="2"/>
      <c r="GY17" s="2"/>
      <c r="GZ17" s="2"/>
      <c r="HA17" s="8"/>
      <c r="HB17" s="2"/>
      <c r="HC17" s="2"/>
      <c r="HD17" s="2"/>
      <c r="HE17" s="8"/>
      <c r="HF17" s="2"/>
      <c r="HG17" s="2"/>
      <c r="HH17" s="2"/>
      <c r="HI17" s="8"/>
      <c r="HJ17" s="2"/>
      <c r="HK17" s="2"/>
      <c r="HL17" s="2"/>
      <c r="HM17" s="8"/>
      <c r="HN17" s="2"/>
      <c r="HO17" s="2"/>
      <c r="HP17" s="2"/>
    </row>
    <row r="18" spans="1:224">
      <c r="B18" s="2"/>
      <c r="C18" s="2"/>
      <c r="D18" s="2"/>
      <c r="F18" s="2"/>
      <c r="G18" s="2"/>
      <c r="H18" s="2"/>
      <c r="J18" s="2"/>
      <c r="K18" s="2"/>
      <c r="L18" s="2"/>
      <c r="N18" s="2"/>
      <c r="O18" s="2"/>
      <c r="P18" s="2"/>
      <c r="R18" s="2"/>
      <c r="S18" s="2"/>
      <c r="T18" s="2"/>
      <c r="V18" s="2"/>
      <c r="W18" s="2"/>
      <c r="X18" s="2"/>
      <c r="Z18" s="2"/>
      <c r="AA18" s="2"/>
      <c r="AB18" s="2"/>
      <c r="AD18" s="2"/>
      <c r="AE18" s="2"/>
      <c r="AF18" s="2"/>
      <c r="AH18" s="2"/>
      <c r="AI18" s="2"/>
      <c r="AJ18" s="2"/>
      <c r="AL18" s="2"/>
      <c r="AM18" s="2"/>
      <c r="AN18" s="2"/>
      <c r="AP18" s="2"/>
      <c r="AQ18" s="2"/>
      <c r="AR18" s="2"/>
      <c r="AT18" s="2"/>
      <c r="AU18" s="2"/>
      <c r="AV18" s="2"/>
      <c r="AX18" s="2"/>
      <c r="AY18" s="2"/>
      <c r="AZ18" s="2"/>
      <c r="BB18" s="2"/>
      <c r="BC18" s="2"/>
      <c r="BD18" s="2"/>
      <c r="BF18" s="2"/>
      <c r="BG18" s="2"/>
      <c r="BH18" s="2"/>
      <c r="BJ18" s="2"/>
      <c r="BK18" s="2"/>
      <c r="BL18" s="2"/>
      <c r="BN18" s="2"/>
      <c r="BO18" s="2"/>
      <c r="BP18" s="2"/>
      <c r="BR18" s="2"/>
      <c r="BS18" s="2"/>
      <c r="BT18" s="2"/>
      <c r="BV18" s="2"/>
      <c r="BW18" s="2"/>
      <c r="BX18" s="2"/>
      <c r="BZ18" s="2"/>
      <c r="CA18" s="2"/>
      <c r="CB18" s="2"/>
      <c r="CD18" s="2"/>
      <c r="CE18" s="2"/>
      <c r="CF18" s="2"/>
      <c r="CH18" s="2"/>
      <c r="CI18" s="2"/>
      <c r="CJ18" s="2"/>
      <c r="CL18" s="2"/>
      <c r="CM18" s="2"/>
      <c r="CN18" s="2"/>
      <c r="CP18" s="2"/>
      <c r="CQ18" s="2"/>
      <c r="CR18" s="2"/>
      <c r="CT18" s="2"/>
      <c r="CU18" s="2"/>
      <c r="CV18" s="2"/>
      <c r="CX18" s="2"/>
      <c r="CY18" s="2"/>
      <c r="CZ18" s="2"/>
      <c r="DB18" s="2"/>
      <c r="DC18" s="2"/>
      <c r="DD18" s="2"/>
      <c r="DF18" s="2"/>
      <c r="DG18" s="2"/>
      <c r="DH18" s="2"/>
      <c r="DJ18" s="2"/>
      <c r="DK18" s="2"/>
      <c r="DL18" s="2"/>
      <c r="DN18" s="2"/>
      <c r="DO18" s="2"/>
      <c r="DP18" s="2"/>
      <c r="DR18" s="2"/>
      <c r="DS18" s="2"/>
      <c r="DT18" s="2"/>
      <c r="DV18" s="2"/>
      <c r="DW18" s="2"/>
      <c r="DX18" s="2"/>
      <c r="DZ18" s="2"/>
      <c r="EA18" s="2"/>
      <c r="EB18" s="2"/>
      <c r="ED18" s="2"/>
      <c r="EE18" s="2"/>
      <c r="EF18" s="2"/>
      <c r="EH18" s="2"/>
      <c r="EI18" s="2"/>
      <c r="EJ18" s="2"/>
      <c r="EL18" s="2"/>
      <c r="EM18" s="2"/>
      <c r="EN18" s="2"/>
      <c r="EP18" s="2"/>
      <c r="EQ18" s="2"/>
      <c r="ER18" s="2"/>
      <c r="ET18" s="2"/>
      <c r="EU18" s="2"/>
      <c r="EV18" s="2"/>
      <c r="EX18" s="2"/>
      <c r="EY18" s="2"/>
      <c r="EZ18" s="2"/>
      <c r="FB18" s="2"/>
      <c r="FC18" s="2"/>
      <c r="FD18" s="2"/>
      <c r="FF18" s="2"/>
      <c r="FG18" s="2"/>
      <c r="FH18" s="2"/>
      <c r="FJ18" s="2"/>
      <c r="FK18" s="2"/>
      <c r="FL18" s="2"/>
      <c r="FN18" s="2"/>
      <c r="FO18" s="2"/>
      <c r="FP18" s="2"/>
      <c r="FR18" s="2"/>
      <c r="FS18" s="2"/>
      <c r="FT18" s="2"/>
      <c r="FV18" s="2"/>
      <c r="FW18" s="2"/>
      <c r="FX18" s="2"/>
      <c r="FZ18" s="2"/>
      <c r="GA18" s="2"/>
      <c r="GB18" s="2"/>
      <c r="GD18" s="2"/>
      <c r="GE18" s="2"/>
      <c r="GF18" s="2"/>
      <c r="GH18" s="2"/>
      <c r="GI18" s="2"/>
      <c r="GJ18" s="2"/>
      <c r="GL18" s="2"/>
      <c r="GM18" s="2"/>
      <c r="GN18" s="2"/>
      <c r="GP18" s="2"/>
      <c r="GQ18" s="2"/>
      <c r="GR18" s="2"/>
      <c r="GT18" s="2"/>
      <c r="GU18" s="2"/>
      <c r="GV18" s="2"/>
      <c r="GX18" s="2"/>
      <c r="GY18" s="2"/>
      <c r="GZ18" s="2"/>
      <c r="HB18" s="2"/>
      <c r="HC18" s="2"/>
      <c r="HD18" s="2"/>
      <c r="HF18" s="2"/>
      <c r="HG18" s="2"/>
      <c r="HH18" s="2"/>
      <c r="HJ18" s="2"/>
      <c r="HK18" s="2"/>
      <c r="HL18" s="2"/>
      <c r="HN18" s="2"/>
      <c r="HO18" s="2"/>
      <c r="HP18" s="2"/>
    </row>
    <row r="19" spans="1:224">
      <c r="A19" t="s">
        <v>13</v>
      </c>
      <c r="B19" s="2"/>
      <c r="C19" s="2"/>
      <c r="D19" s="2"/>
      <c r="E19" t="s">
        <v>13</v>
      </c>
      <c r="F19" s="2"/>
      <c r="G19" s="2"/>
      <c r="H19" s="2"/>
      <c r="I19" t="s">
        <v>13</v>
      </c>
      <c r="J19" s="2"/>
      <c r="K19" s="2"/>
      <c r="L19" s="2"/>
      <c r="M19" t="s">
        <v>13</v>
      </c>
      <c r="N19" s="2"/>
      <c r="O19" s="2"/>
      <c r="P19" s="2"/>
      <c r="R19" s="2"/>
      <c r="S19" s="2"/>
      <c r="T19" s="2"/>
      <c r="U19" t="s">
        <v>13</v>
      </c>
      <c r="V19" s="2"/>
      <c r="W19" s="2"/>
      <c r="X19" s="2"/>
      <c r="Y19" t="s">
        <v>13</v>
      </c>
      <c r="Z19" s="2"/>
      <c r="AA19" s="2"/>
      <c r="AB19" s="2"/>
      <c r="AC19" t="s">
        <v>13</v>
      </c>
      <c r="AD19" s="2"/>
      <c r="AE19" s="2"/>
      <c r="AF19" s="2"/>
      <c r="AG19" t="s">
        <v>13</v>
      </c>
      <c r="AH19" s="2"/>
      <c r="AI19" s="2"/>
      <c r="AJ19" s="2"/>
      <c r="AK19" t="s">
        <v>13</v>
      </c>
      <c r="AL19" s="2"/>
      <c r="AM19" s="2"/>
      <c r="AN19" s="2"/>
      <c r="AO19" t="s">
        <v>13</v>
      </c>
      <c r="AP19" s="2"/>
      <c r="AQ19" s="2"/>
      <c r="AR19" s="2"/>
      <c r="AS19" t="s">
        <v>13</v>
      </c>
      <c r="AT19" s="2"/>
      <c r="AU19" s="2"/>
      <c r="AV19" s="2"/>
      <c r="AW19" t="s">
        <v>13</v>
      </c>
      <c r="AX19" s="2"/>
      <c r="AY19" s="2"/>
      <c r="AZ19" s="2"/>
      <c r="BA19" t="s">
        <v>13</v>
      </c>
      <c r="BB19" s="2"/>
      <c r="BC19" s="2"/>
      <c r="BD19" s="2"/>
      <c r="BE19" t="s">
        <v>13</v>
      </c>
      <c r="BF19" s="2"/>
      <c r="BG19" s="2"/>
      <c r="BH19" s="2"/>
      <c r="BI19" t="s">
        <v>13</v>
      </c>
      <c r="BJ19" s="2"/>
      <c r="BK19" s="2"/>
      <c r="BL19" s="2"/>
      <c r="BM19" t="s">
        <v>13</v>
      </c>
      <c r="BN19" s="2"/>
      <c r="BO19" s="2"/>
      <c r="BP19" s="2"/>
      <c r="BQ19" t="s">
        <v>13</v>
      </c>
      <c r="BR19" s="2"/>
      <c r="BS19" s="2"/>
      <c r="BT19" s="2"/>
      <c r="BU19" t="s">
        <v>13</v>
      </c>
      <c r="BV19" s="2"/>
      <c r="BW19" s="2"/>
      <c r="BX19" s="2"/>
      <c r="BY19" t="s">
        <v>13</v>
      </c>
      <c r="BZ19" s="2"/>
      <c r="CA19" s="2"/>
      <c r="CB19" s="2"/>
      <c r="CC19" t="s">
        <v>13</v>
      </c>
      <c r="CD19" s="2"/>
      <c r="CE19" s="2"/>
      <c r="CF19" s="2"/>
      <c r="CG19" t="s">
        <v>13</v>
      </c>
      <c r="CH19" s="2"/>
      <c r="CI19" s="2"/>
      <c r="CJ19" s="2"/>
      <c r="CK19" t="s">
        <v>13</v>
      </c>
      <c r="CL19" s="2"/>
      <c r="CM19" s="2"/>
      <c r="CN19" s="2"/>
      <c r="CO19" t="s">
        <v>13</v>
      </c>
      <c r="CP19" s="2"/>
      <c r="CQ19" s="2"/>
      <c r="CR19" s="2"/>
      <c r="CS19" t="s">
        <v>13</v>
      </c>
      <c r="CT19" s="2"/>
      <c r="CU19" s="2"/>
      <c r="CV19" s="2"/>
      <c r="CW19" t="s">
        <v>13</v>
      </c>
      <c r="CX19" s="2"/>
      <c r="CY19" s="2"/>
      <c r="CZ19" s="2"/>
      <c r="DA19" t="s">
        <v>13</v>
      </c>
      <c r="DB19" s="2"/>
      <c r="DC19" s="2"/>
      <c r="DD19" s="2"/>
      <c r="DE19" t="s">
        <v>13</v>
      </c>
      <c r="DF19" s="2"/>
      <c r="DG19" s="2"/>
      <c r="DH19" s="2"/>
      <c r="DI19" t="s">
        <v>13</v>
      </c>
      <c r="DJ19" s="2"/>
      <c r="DK19" s="2"/>
      <c r="DL19" s="2"/>
      <c r="DM19" t="s">
        <v>13</v>
      </c>
      <c r="DN19" s="2"/>
      <c r="DO19" s="2"/>
      <c r="DP19" s="2"/>
      <c r="DQ19" t="s">
        <v>13</v>
      </c>
      <c r="DR19" s="2"/>
      <c r="DS19" s="2"/>
      <c r="DT19" s="2"/>
      <c r="DU19" t="s">
        <v>13</v>
      </c>
      <c r="DV19" s="2"/>
      <c r="DW19" s="2"/>
      <c r="DX19" s="2"/>
      <c r="DY19" t="s">
        <v>13</v>
      </c>
      <c r="DZ19" s="2"/>
      <c r="EA19" s="2"/>
      <c r="EB19" s="2"/>
      <c r="EC19" t="s">
        <v>13</v>
      </c>
      <c r="ED19" s="2"/>
      <c r="EE19" s="2"/>
      <c r="EF19" s="2"/>
      <c r="EG19" t="s">
        <v>13</v>
      </c>
      <c r="EH19" s="2"/>
      <c r="EI19" s="2"/>
      <c r="EJ19" s="2"/>
      <c r="EK19" t="s">
        <v>13</v>
      </c>
      <c r="EL19" s="2"/>
      <c r="EM19" s="2"/>
      <c r="EN19" s="2"/>
      <c r="EO19" t="s">
        <v>13</v>
      </c>
      <c r="EP19" s="2"/>
      <c r="EQ19" s="2"/>
      <c r="ER19" s="2"/>
      <c r="ES19" t="s">
        <v>13</v>
      </c>
      <c r="ET19" s="2"/>
      <c r="EU19" s="2"/>
      <c r="EV19" s="2"/>
      <c r="EW19" t="s">
        <v>13</v>
      </c>
      <c r="EX19" s="2"/>
      <c r="EY19" s="2"/>
      <c r="EZ19" s="2"/>
      <c r="FA19" t="s">
        <v>13</v>
      </c>
      <c r="FB19" s="2"/>
      <c r="FC19" s="2"/>
      <c r="FD19" s="2"/>
      <c r="FE19" t="s">
        <v>13</v>
      </c>
      <c r="FF19" s="2"/>
      <c r="FG19" s="2"/>
      <c r="FH19" s="2"/>
      <c r="FI19" t="s">
        <v>13</v>
      </c>
      <c r="FJ19" s="2"/>
      <c r="FK19" s="2"/>
      <c r="FL19" s="2"/>
      <c r="FM19" t="s">
        <v>13</v>
      </c>
      <c r="FN19" s="2"/>
      <c r="FO19" s="2"/>
      <c r="FP19" s="2"/>
      <c r="FQ19" t="s">
        <v>13</v>
      </c>
      <c r="FR19" s="2"/>
      <c r="FS19" s="2"/>
      <c r="FT19" s="2"/>
      <c r="FU19" t="s">
        <v>13</v>
      </c>
      <c r="FV19" s="2"/>
      <c r="FW19" s="2"/>
      <c r="FX19" s="2"/>
      <c r="FY19" t="s">
        <v>13</v>
      </c>
      <c r="FZ19" s="2"/>
      <c r="GA19" s="2"/>
      <c r="GB19" s="2"/>
      <c r="GC19" t="s">
        <v>13</v>
      </c>
      <c r="GD19" s="2"/>
      <c r="GE19" s="2"/>
      <c r="GF19" s="2"/>
      <c r="GG19" t="s">
        <v>13</v>
      </c>
      <c r="GH19" s="2"/>
      <c r="GI19" s="2"/>
      <c r="GJ19" s="2"/>
      <c r="GK19" t="s">
        <v>13</v>
      </c>
      <c r="GL19" s="2"/>
      <c r="GM19" s="2"/>
      <c r="GN19" s="2"/>
      <c r="GO19" t="s">
        <v>13</v>
      </c>
      <c r="GP19" s="2"/>
      <c r="GQ19" s="2"/>
      <c r="GR19" s="2"/>
      <c r="GS19" t="s">
        <v>13</v>
      </c>
      <c r="GT19" s="2"/>
      <c r="GU19" s="2"/>
      <c r="GV19" s="2"/>
      <c r="GW19" t="s">
        <v>13</v>
      </c>
      <c r="GX19" s="2"/>
      <c r="GY19" s="2"/>
      <c r="GZ19" s="2"/>
      <c r="HA19" t="s">
        <v>13</v>
      </c>
      <c r="HB19" s="2"/>
      <c r="HC19" s="2"/>
      <c r="HD19" s="2"/>
      <c r="HE19" t="s">
        <v>13</v>
      </c>
      <c r="HF19" s="2"/>
      <c r="HG19" s="2"/>
      <c r="HH19" s="2"/>
      <c r="HI19" t="s">
        <v>13</v>
      </c>
      <c r="HJ19" s="2"/>
      <c r="HK19" s="2"/>
      <c r="HL19" s="2"/>
      <c r="HM19" t="s">
        <v>13</v>
      </c>
      <c r="HN19" s="2"/>
      <c r="HO19" s="2"/>
      <c r="HP19" s="2"/>
    </row>
    <row r="20" spans="1:224">
      <c r="A20" t="s">
        <v>18</v>
      </c>
      <c r="B20" s="2">
        <v>-10.92</v>
      </c>
      <c r="C20" s="2">
        <f>IF(-D20&lt;$A$2,-$A$2,IF(-B20&gt;$A$1,-$A$1,resultados!C20))</f>
        <v>-3.51</v>
      </c>
      <c r="D20" s="2">
        <v>0.44</v>
      </c>
      <c r="E20" t="s">
        <v>19</v>
      </c>
      <c r="F20" s="2">
        <v>-5.77</v>
      </c>
      <c r="G20" s="2">
        <f>IF(-H20&lt;$A$2,-$A$2,IF(-F20&gt;$A$1,-$A$1,resultados!G20))</f>
        <v>-3.21</v>
      </c>
      <c r="H20" s="2">
        <v>2.2400000000000002</v>
      </c>
      <c r="I20" t="s">
        <v>19</v>
      </c>
      <c r="J20" s="2">
        <v>-2.0699999999999998</v>
      </c>
      <c r="K20" s="2">
        <f>IF(-L20&lt;$A$2,-$A$2,IF(-J20&gt;$A$1,-$A$1,resultados!K20))</f>
        <v>3.5</v>
      </c>
      <c r="L20" s="2">
        <v>11.46</v>
      </c>
      <c r="M20" t="s">
        <v>30</v>
      </c>
      <c r="N20" s="2">
        <v>-5.32</v>
      </c>
      <c r="O20" s="2">
        <f>IF(-P20&lt;$A$2,-$A$2,IF(-N20&gt;$A$1,-$A$1,resultados!O20))</f>
        <v>-4.59</v>
      </c>
      <c r="P20" s="2">
        <v>2.0499999999999998</v>
      </c>
      <c r="R20" s="2"/>
      <c r="S20" s="2"/>
      <c r="T20" s="2"/>
      <c r="U20" t="s">
        <v>32</v>
      </c>
      <c r="V20" s="2">
        <v>-2.4700000000000002</v>
      </c>
      <c r="W20" s="2">
        <f>IF(-X20&lt;$A$2,-$A$2,IF(-V20&gt;$A$1,-$A$1,resultados!W20))</f>
        <v>3.5</v>
      </c>
      <c r="X20" s="2">
        <v>8.84</v>
      </c>
      <c r="Y20" t="s">
        <v>42</v>
      </c>
      <c r="Z20" s="2">
        <v>-8.9700000000000006</v>
      </c>
      <c r="AA20" s="2">
        <f>IF(-AB20&lt;$A$2,-$A$2,IF(-Z20&gt;$A$1,-$A$1,resultados!AA20))</f>
        <v>3.5</v>
      </c>
      <c r="AB20" s="2">
        <v>4.07</v>
      </c>
      <c r="AC20" t="s">
        <v>42</v>
      </c>
      <c r="AD20" s="2">
        <v>-4.5999999999999996</v>
      </c>
      <c r="AE20" s="2">
        <f>IF(-AF20&lt;$A$2,-$A$2,IF(-AD20&gt;$A$1,-$A$1,resultados!AE20))</f>
        <v>3.5</v>
      </c>
      <c r="AF20" s="2">
        <v>7.8</v>
      </c>
      <c r="AG20" t="s">
        <v>58</v>
      </c>
      <c r="AH20" s="2">
        <v>-3.11</v>
      </c>
      <c r="AI20" s="2">
        <f>IF(-AJ20&lt;$A$2,-$A$2,IF(-AH20&gt;$A$1,-$A$1,resultados!AI20))</f>
        <v>3.5</v>
      </c>
      <c r="AJ20" s="2">
        <v>14.49</v>
      </c>
      <c r="AK20" t="s">
        <v>42</v>
      </c>
      <c r="AL20" s="2">
        <v>-14.38</v>
      </c>
      <c r="AM20" s="2">
        <f>IF(-AN20&lt;$A$2,-$A$2,IF(-AL20&gt;$A$1,-$A$1,resultados!AM20))</f>
        <v>-3.5</v>
      </c>
      <c r="AN20" s="2">
        <v>2.41</v>
      </c>
      <c r="AO20" t="s">
        <v>41</v>
      </c>
      <c r="AP20" s="2">
        <v>-34.299999999999997</v>
      </c>
      <c r="AQ20" s="2">
        <f>IF(-AR20&lt;$A$2,-$A$2,IF(-AP20&gt;$A$1,-$A$1,resultados!AQ20))</f>
        <v>-32.22</v>
      </c>
      <c r="AR20" s="2">
        <v>2.02</v>
      </c>
      <c r="AT20" s="2"/>
      <c r="AU20" s="2"/>
      <c r="AV20" s="2"/>
      <c r="AW20" t="s">
        <v>30</v>
      </c>
      <c r="AX20" s="2">
        <v>-8.44</v>
      </c>
      <c r="AY20" s="2">
        <f>IF(-AZ20&lt;$A$2,-$A$2,IF(-AX20&gt;$A$1,-$A$1,resultados!AY20))</f>
        <v>3.5</v>
      </c>
      <c r="AZ20" s="2">
        <v>11.34</v>
      </c>
      <c r="BA20" t="s">
        <v>27</v>
      </c>
      <c r="BB20" s="2">
        <v>-15.2</v>
      </c>
      <c r="BC20" s="2">
        <f>IF(-BD20&lt;$A$2,-$A$2,IF(-BB20&gt;$A$1,-$A$1,resultados!BC20))</f>
        <v>-7.68</v>
      </c>
      <c r="BD20" s="2">
        <v>1.42</v>
      </c>
      <c r="BE20" t="s">
        <v>51</v>
      </c>
      <c r="BF20" s="2">
        <v>-19.57</v>
      </c>
      <c r="BG20" s="2">
        <f>IF(-BH20&lt;$A$2,-$A$2,IF(-BF20&gt;$A$1,-$A$1,resultados!BG20))</f>
        <v>-16.829999999999998</v>
      </c>
      <c r="BH20" s="2">
        <v>0.55000000000000004</v>
      </c>
      <c r="BI20" t="s">
        <v>54</v>
      </c>
      <c r="BJ20" s="2">
        <v>-16.27</v>
      </c>
      <c r="BK20" s="2">
        <f>IF(-BL20&lt;$A$2,-$A$2,IF(-BJ20&gt;$A$1,-$A$1,resultados!BK20))</f>
        <v>3.5</v>
      </c>
      <c r="BL20" s="2">
        <v>8.99</v>
      </c>
      <c r="BN20" s="2"/>
      <c r="BO20" s="2"/>
      <c r="BP20" s="2"/>
      <c r="BQ20" t="s">
        <v>40</v>
      </c>
      <c r="BR20" s="2">
        <v>-6.05</v>
      </c>
      <c r="BS20" s="2">
        <f>IF(-BT20&lt;$A$2,-$A$2,IF(-BR20&gt;$A$1,-$A$1,resultados!BS20))</f>
        <v>-2.38</v>
      </c>
      <c r="BT20" s="2">
        <v>3.4</v>
      </c>
      <c r="BU20" t="s">
        <v>44</v>
      </c>
      <c r="BV20" s="2">
        <v>-10.25</v>
      </c>
      <c r="BW20" s="2">
        <f>IF(-BX20&lt;$A$2,-$A$2,IF(-BV20&gt;$A$1,-$A$1,resultados!BW20))</f>
        <v>-0.65</v>
      </c>
      <c r="BX20" s="2">
        <v>2.25</v>
      </c>
      <c r="BY20" t="s">
        <v>83</v>
      </c>
      <c r="BZ20" s="2">
        <v>-40.950000000000003</v>
      </c>
      <c r="CA20" s="2">
        <f>IF(-CB20&lt;$A$2,-$A$2,IF(-BZ20&gt;$A$1,-$A$1,resultados!CA20))</f>
        <v>-37.14</v>
      </c>
      <c r="CB20" s="2">
        <v>2.4300000000000002</v>
      </c>
      <c r="CC20" t="s">
        <v>51</v>
      </c>
      <c r="CD20" s="2">
        <v>-5.07</v>
      </c>
      <c r="CE20" s="2">
        <f>IF(-CF20&lt;$A$2,-$A$2,IF(-CD20&gt;$A$1,-$A$1,resultados!CE20))</f>
        <v>3.5</v>
      </c>
      <c r="CF20" s="2">
        <v>14.81</v>
      </c>
      <c r="CG20" t="s">
        <v>17</v>
      </c>
      <c r="CH20" s="2">
        <v>-2.92</v>
      </c>
      <c r="CI20" s="2">
        <f>IF(-CJ20&lt;$A$2,-$A$2,IF(-CH20&gt;$A$1,-$A$1,resultados!CI20))</f>
        <v>1.43</v>
      </c>
      <c r="CJ20" s="2">
        <v>2.9</v>
      </c>
      <c r="CL20" s="2"/>
      <c r="CM20" s="2"/>
      <c r="CN20" s="2"/>
      <c r="CO20" t="s">
        <v>14</v>
      </c>
      <c r="CP20" s="2">
        <v>-2.75</v>
      </c>
      <c r="CQ20" s="2">
        <f>IF(-CR20&lt;$A$2,-$A$2,IF(-CP20&gt;$A$1,-$A$1,resultados!CQ20))</f>
        <v>3.5</v>
      </c>
      <c r="CR20" s="2">
        <v>4.13</v>
      </c>
      <c r="CS20" t="s">
        <v>47</v>
      </c>
      <c r="CT20" s="2">
        <v>-5.94</v>
      </c>
      <c r="CU20" s="2">
        <f>IF(-CV20&lt;$A$2,-$A$2,IF(-CT20&gt;$A$1,-$A$1,resultados!CU20))</f>
        <v>0.39</v>
      </c>
      <c r="CV20" s="2">
        <v>1.06</v>
      </c>
      <c r="CW20" t="s">
        <v>63</v>
      </c>
      <c r="CX20" s="2">
        <v>-1.93</v>
      </c>
      <c r="CY20" s="2">
        <f>IF(-CZ20&lt;$A$2,-$A$2,IF(-CX20&gt;$A$1,-$A$1,resultados!CY20))</f>
        <v>3.5</v>
      </c>
      <c r="CZ20" s="2">
        <v>24.31</v>
      </c>
      <c r="DB20" s="2"/>
      <c r="DC20" s="2"/>
      <c r="DD20" s="2"/>
      <c r="DE20" t="s">
        <v>15</v>
      </c>
      <c r="DF20" s="2">
        <v>-1.71</v>
      </c>
      <c r="DG20" s="2">
        <f>IF(-DH20&lt;$A$2,-$A$2,IF(-DF20&gt;$A$1,-$A$1,resultados!DG20))</f>
        <v>3.5</v>
      </c>
      <c r="DH20" s="2">
        <v>6.95</v>
      </c>
      <c r="DI20" t="s">
        <v>64</v>
      </c>
      <c r="DJ20" s="2">
        <v>-0.74</v>
      </c>
      <c r="DK20" s="2">
        <f>IF(-DL20&lt;$A$2,-$A$2,IF(-DJ20&gt;$A$1,-$A$1,resultados!DK20))</f>
        <v>3.5</v>
      </c>
      <c r="DL20" s="2">
        <v>8.5399999999999991</v>
      </c>
      <c r="DN20" s="2"/>
      <c r="DO20" s="2"/>
      <c r="DP20" s="2"/>
      <c r="DR20" s="2"/>
      <c r="DS20" s="2"/>
      <c r="DT20" s="2"/>
      <c r="DU20" t="s">
        <v>44</v>
      </c>
      <c r="DV20" s="2">
        <v>-1.72</v>
      </c>
      <c r="DW20" s="2">
        <f>IF(-DX20&lt;$A$2,-$A$2,IF(-DV20&gt;$A$1,-$A$1,resultados!DW20))</f>
        <v>3.5</v>
      </c>
      <c r="DX20" s="2">
        <v>4.68</v>
      </c>
      <c r="DY20" t="s">
        <v>44</v>
      </c>
      <c r="DZ20" s="2">
        <v>-0.19</v>
      </c>
      <c r="EA20" s="2">
        <f>IF(-EB20&lt;$A$2,-$A$2,IF(-DZ20&gt;$A$1,-$A$1,resultados!EA20))</f>
        <v>3.5</v>
      </c>
      <c r="EB20" s="2">
        <v>5.22</v>
      </c>
      <c r="EC20" t="s">
        <v>15</v>
      </c>
      <c r="ED20" s="2">
        <v>-1.01</v>
      </c>
      <c r="EE20" s="2">
        <f>IF(-EF20&lt;$A$2,-$A$2,IF(-ED20&gt;$A$1,-$A$1,resultados!EE20))</f>
        <v>3.5</v>
      </c>
      <c r="EF20" s="2">
        <v>4.67</v>
      </c>
      <c r="EH20" s="2"/>
      <c r="EI20" s="2"/>
      <c r="EJ20" s="2"/>
      <c r="EK20" t="s">
        <v>57</v>
      </c>
      <c r="EL20" s="2">
        <v>-3.15</v>
      </c>
      <c r="EM20" s="2">
        <f>IF(-EN20&lt;$A$2,-$A$2,IF(-EL20&gt;$A$1,-$A$1,resultados!EM20))</f>
        <v>3.5</v>
      </c>
      <c r="EN20" s="2">
        <v>4.99</v>
      </c>
      <c r="EP20" s="2"/>
      <c r="EQ20" s="2"/>
      <c r="ER20" s="2"/>
      <c r="ET20" s="2"/>
      <c r="EU20" s="2"/>
      <c r="EV20" s="2"/>
      <c r="EX20" s="2"/>
      <c r="EY20" s="2"/>
      <c r="EZ20" s="2"/>
      <c r="FA20" t="s">
        <v>27</v>
      </c>
      <c r="FB20" s="2">
        <v>-11.57</v>
      </c>
      <c r="FC20" s="2">
        <f>IF(-FD20&lt;$A$2,-$A$2,IF(-FB20&gt;$A$1,-$A$1,resultados!FC20))</f>
        <v>2.0499999999999998</v>
      </c>
      <c r="FD20" s="2">
        <v>3.44</v>
      </c>
      <c r="FE20" t="s">
        <v>44</v>
      </c>
      <c r="FF20" s="2">
        <v>-9.3699999999999992</v>
      </c>
      <c r="FG20" s="2">
        <f>IF(-FH20&lt;$A$2,-$A$2,IF(-FF20&gt;$A$1,-$A$1,resultados!FG20))</f>
        <v>-6.16</v>
      </c>
      <c r="FH20" s="2">
        <v>0.27</v>
      </c>
      <c r="FI20" t="s">
        <v>63</v>
      </c>
      <c r="FJ20" s="2">
        <v>-1.77</v>
      </c>
      <c r="FK20" s="2">
        <f>IF(-FL20&lt;$A$2,-$A$2,IF(-FJ20&gt;$A$1,-$A$1,resultados!FK20))</f>
        <v>3.5</v>
      </c>
      <c r="FL20" s="2">
        <v>6.03</v>
      </c>
      <c r="FN20" s="2"/>
      <c r="FO20" s="2"/>
      <c r="FP20" s="2"/>
      <c r="FR20" s="2"/>
      <c r="FS20" s="2"/>
      <c r="FT20" s="2"/>
      <c r="FU20" s="24" t="s">
        <v>42</v>
      </c>
      <c r="FV20" s="2">
        <v>-9.43</v>
      </c>
      <c r="FW20" s="2">
        <f>IF(-FX20&lt;$A$2,-$A$2,IF(-FV20&gt;$A$1,-$A$1,resultados!FW20))</f>
        <v>-5.87</v>
      </c>
      <c r="FX20" s="2">
        <v>0.84</v>
      </c>
      <c r="FY20" t="s">
        <v>14</v>
      </c>
      <c r="FZ20" s="2">
        <v>-1.23</v>
      </c>
      <c r="GA20" s="2">
        <f>IF(-GB20&lt;$A$2,-$A$2,IF(-FZ20&gt;$A$1,-$A$1,resultados!GA20))</f>
        <v>3.5</v>
      </c>
      <c r="GB20" s="2">
        <v>4.1399999999999997</v>
      </c>
      <c r="GC20" t="s">
        <v>44</v>
      </c>
      <c r="GD20" s="2">
        <v>-4.6900000000000004</v>
      </c>
      <c r="GE20" s="2">
        <f>IF(-GF20&lt;$A$2,-$A$2,IF(-GD20&gt;$A$1,-$A$1,resultados!GE20))</f>
        <v>3.5</v>
      </c>
      <c r="GF20" s="2">
        <v>7.73</v>
      </c>
      <c r="GG20" t="s">
        <v>54</v>
      </c>
      <c r="GH20" s="2">
        <v>-14.08</v>
      </c>
      <c r="GI20" s="2">
        <f>IF(-GJ20&lt;$A$2,-$A$2,IF(-GH20&gt;$A$1,-$A$1,resultados!GI20))</f>
        <v>-12.49</v>
      </c>
      <c r="GJ20" s="2">
        <v>0.35</v>
      </c>
      <c r="GK20" t="s">
        <v>14</v>
      </c>
      <c r="GL20" s="2">
        <v>-3.46</v>
      </c>
      <c r="GM20" s="2">
        <f>IF(-GN20&lt;$A$2,-$A$2,IF(-GL20&gt;$A$1,-$A$1,resultados!GM20))</f>
        <v>-1.1499999999999999</v>
      </c>
      <c r="GN20" s="2">
        <v>2.23</v>
      </c>
      <c r="GO20" t="s">
        <v>44</v>
      </c>
      <c r="GP20" s="2">
        <v>-12.23</v>
      </c>
      <c r="GQ20" s="2">
        <f>IF(-GR20&lt;$A$2,-$A$2,IF(-GP20&gt;$A$1,-$A$1,resultados!GQ20))</f>
        <v>-9.11</v>
      </c>
      <c r="GR20" s="2">
        <v>1.18</v>
      </c>
      <c r="GS20" t="s">
        <v>44</v>
      </c>
      <c r="GT20" s="2">
        <v>-1.39</v>
      </c>
      <c r="GU20" s="2">
        <f>IF(-GV20&lt;$A$2,-$A$2,IF(-GT20&gt;$A$1,-$A$1,resultados!GU20))</f>
        <v>3.5</v>
      </c>
      <c r="GV20" s="2">
        <v>16.559999999999999</v>
      </c>
      <c r="GW20" t="s">
        <v>63</v>
      </c>
      <c r="GX20" s="2">
        <v>-5.01</v>
      </c>
      <c r="GY20" s="2">
        <f>IF(-GZ20&lt;$A$2,-$A$2,IF(-GX20&gt;$A$1,-$A$1,resultados!GY20))</f>
        <v>3.5</v>
      </c>
      <c r="GZ20" s="2">
        <v>6.51</v>
      </c>
      <c r="HA20" t="s">
        <v>137</v>
      </c>
      <c r="HB20" s="2">
        <v>-2.54</v>
      </c>
      <c r="HC20" s="2">
        <f>IF(-HD20&lt;$A$2,-$A$2,IF(-HB20&gt;$A$1,-$A$1,resultados!HC20))</f>
        <v>3.5</v>
      </c>
      <c r="HD20" s="2">
        <v>7.46</v>
      </c>
      <c r="HE20" t="s">
        <v>44</v>
      </c>
      <c r="HF20" s="2">
        <v>-0.79</v>
      </c>
      <c r="HG20" s="2">
        <f>IF(-HH20&lt;$A$2,-$A$2,IF(-HF20&gt;$A$1,-$A$1,resultados!HG20))</f>
        <v>3.5</v>
      </c>
      <c r="HH20" s="2">
        <v>12.55</v>
      </c>
      <c r="HI20" t="s">
        <v>27</v>
      </c>
      <c r="HJ20" s="2">
        <v>-10.79</v>
      </c>
      <c r="HK20" s="2">
        <f>IF(-HL20&lt;$A$2,-$A$2,IF(-HJ20&gt;$A$1,-$A$1,resultados!HK20))</f>
        <v>-9.18</v>
      </c>
      <c r="HL20" s="2">
        <v>0</v>
      </c>
      <c r="HM20" t="s">
        <v>44</v>
      </c>
      <c r="HN20" s="2">
        <v>-0.83</v>
      </c>
      <c r="HO20" s="2">
        <f>IF(-HP20&lt;$A$2,-$A$2,IF(-HN20&gt;$A$1,-$A$1,resultados!HO20))</f>
        <v>3.5</v>
      </c>
      <c r="HP20" s="2">
        <v>5.45</v>
      </c>
    </row>
    <row r="21" spans="1:224">
      <c r="A21" t="s">
        <v>19</v>
      </c>
      <c r="B21" s="2">
        <v>-1.71</v>
      </c>
      <c r="C21" s="2">
        <f>IF(-D21&lt;$A$2,-$A$2,IF(-B21&gt;$A$1,-$A$1,resultados!C21))</f>
        <v>3.5</v>
      </c>
      <c r="D21" s="2">
        <v>4.21</v>
      </c>
      <c r="F21" s="2"/>
      <c r="G21" s="2"/>
      <c r="H21" s="2"/>
      <c r="J21" s="2"/>
      <c r="K21" s="2"/>
      <c r="L21" s="2"/>
      <c r="N21" s="2"/>
      <c r="O21" s="2"/>
      <c r="P21" s="2"/>
      <c r="R21" s="2"/>
      <c r="S21" s="2"/>
      <c r="T21" s="2"/>
      <c r="V21" s="2"/>
      <c r="W21" s="2"/>
      <c r="X21" s="2"/>
      <c r="Y21" t="s">
        <v>43</v>
      </c>
      <c r="Z21" s="2">
        <v>-6.86</v>
      </c>
      <c r="AA21" s="2">
        <f>IF(-AB21&lt;$A$2,-$A$2,IF(-Z21&gt;$A$1,-$A$1,resultados!AA21))</f>
        <v>3.5</v>
      </c>
      <c r="AB21" s="2">
        <v>7.41</v>
      </c>
      <c r="AC21" t="s">
        <v>14</v>
      </c>
      <c r="AD21" s="2">
        <v>-6.41</v>
      </c>
      <c r="AE21" s="2">
        <f>IF(-AF21&lt;$A$2,-$A$2,IF(-AD21&gt;$A$1,-$A$1,resultados!AE21))</f>
        <v>-1.95</v>
      </c>
      <c r="AF21" s="2">
        <v>1.89</v>
      </c>
      <c r="AG21" t="s">
        <v>44</v>
      </c>
      <c r="AH21" s="2">
        <v>-6.46</v>
      </c>
      <c r="AI21" s="2">
        <f>IF(-AJ21&lt;$A$2,-$A$2,IF(-AH21&gt;$A$1,-$A$1,resultados!AI21))</f>
        <v>3.5</v>
      </c>
      <c r="AJ21" s="2">
        <v>7.38</v>
      </c>
      <c r="AK21" t="s">
        <v>51</v>
      </c>
      <c r="AL21" s="2">
        <v>-13.66</v>
      </c>
      <c r="AM21" s="2">
        <f>IF(-AN21&lt;$A$2,-$A$2,IF(-AL21&gt;$A$1,-$A$1,resultados!AM21))</f>
        <v>-5.85</v>
      </c>
      <c r="AN21" s="2">
        <v>0</v>
      </c>
      <c r="AP21" s="2"/>
      <c r="AQ21" s="2"/>
      <c r="AR21" s="2"/>
      <c r="AT21" s="2"/>
      <c r="AU21" s="2"/>
      <c r="AV21" s="2"/>
      <c r="AX21" s="2"/>
      <c r="AY21" s="2"/>
      <c r="AZ21" s="2"/>
      <c r="BA21" t="s">
        <v>30</v>
      </c>
      <c r="BB21" s="2">
        <v>-14.88</v>
      </c>
      <c r="BC21" s="2">
        <f>IF(-BD21&lt;$A$2,-$A$2,IF(-BB21&gt;$A$1,-$A$1,resultados!BC21))</f>
        <v>3.5</v>
      </c>
      <c r="BD21" s="2">
        <v>16.559999999999999</v>
      </c>
      <c r="BE21" t="s">
        <v>29</v>
      </c>
      <c r="BF21" s="2">
        <v>-7.79</v>
      </c>
      <c r="BG21" s="2">
        <f>IF(-BH21&lt;$A$2,-$A$2,IF(-BF21&gt;$A$1,-$A$1,resultados!BG21))</f>
        <v>3.5</v>
      </c>
      <c r="BH21" s="2">
        <v>9.1999999999999993</v>
      </c>
      <c r="BI21" t="s">
        <v>60</v>
      </c>
      <c r="BJ21" s="2">
        <v>-14.26</v>
      </c>
      <c r="BK21" s="2">
        <f>IF(-BL21&lt;$A$2,-$A$2,IF(-BJ21&gt;$A$1,-$A$1,resultados!BK21))</f>
        <v>-2.78</v>
      </c>
      <c r="BL21" s="2">
        <v>2.06</v>
      </c>
      <c r="BN21" s="2"/>
      <c r="BO21" s="2"/>
      <c r="BP21" s="2"/>
      <c r="BQ21" t="s">
        <v>75</v>
      </c>
      <c r="BR21" s="2">
        <v>-0.76</v>
      </c>
      <c r="BS21" s="2">
        <f>IF(-BT21&lt;$A$2,-$A$2,IF(-BR21&gt;$A$1,-$A$1,resultados!BS21))</f>
        <v>3.5</v>
      </c>
      <c r="BT21" s="2">
        <v>26.38</v>
      </c>
      <c r="BU21" t="s">
        <v>82</v>
      </c>
      <c r="BV21" s="2">
        <v>-10.19</v>
      </c>
      <c r="BW21" s="2">
        <f>IF(-BX21&lt;$A$2,-$A$2,IF(-BV21&gt;$A$1,-$A$1,resultados!BW21))</f>
        <v>-4.87</v>
      </c>
      <c r="BX21" s="2">
        <v>0.8</v>
      </c>
      <c r="BZ21" s="2"/>
      <c r="CA21" s="2"/>
      <c r="CB21" s="2"/>
      <c r="CC21" t="s">
        <v>54</v>
      </c>
      <c r="CD21" s="2">
        <v>-9.91</v>
      </c>
      <c r="CE21" s="2">
        <f>IF(-CF21&lt;$A$2,-$A$2,IF(-CD21&gt;$A$1,-$A$1,resultados!CE21))</f>
        <v>3.5</v>
      </c>
      <c r="CF21" s="2">
        <v>7.79</v>
      </c>
      <c r="CH21" s="2"/>
      <c r="CI21" s="2"/>
      <c r="CJ21" s="2"/>
      <c r="CL21" s="2"/>
      <c r="CM21" s="2"/>
      <c r="CN21" s="2"/>
      <c r="CO21" t="s">
        <v>51</v>
      </c>
      <c r="CP21" s="2">
        <v>-1.87</v>
      </c>
      <c r="CQ21" s="2">
        <f>IF(-CR21&lt;$A$2,-$A$2,IF(-CP21&gt;$A$1,-$A$1,resultados!CQ21))</f>
        <v>3.5</v>
      </c>
      <c r="CR21" s="2">
        <v>23.91</v>
      </c>
      <c r="CT21" s="2"/>
      <c r="CU21" s="2"/>
      <c r="CV21" s="2"/>
      <c r="CW21" t="s">
        <v>15</v>
      </c>
      <c r="CX21" s="2">
        <v>-2.2799999999999998</v>
      </c>
      <c r="CY21" s="2">
        <f>IF(-CZ21&lt;$A$2,-$A$2,IF(-CX21&gt;$A$1,-$A$1,resultados!CY21))</f>
        <v>3.5</v>
      </c>
      <c r="CZ21" s="2">
        <v>5.56</v>
      </c>
      <c r="DB21" s="2"/>
      <c r="DC21" s="2"/>
      <c r="DD21" s="2"/>
      <c r="DE21" t="s">
        <v>47</v>
      </c>
      <c r="DF21" s="2">
        <v>-3.32</v>
      </c>
      <c r="DG21" s="2">
        <f>IF(-DH21&lt;$A$2,-$A$2,IF(-DF21&gt;$A$1,-$A$1,resultados!DG21))</f>
        <v>-1.73</v>
      </c>
      <c r="DH21" s="2">
        <v>2.2799999999999998</v>
      </c>
      <c r="DI21" t="s">
        <v>47</v>
      </c>
      <c r="DJ21" s="2">
        <v>-0.52</v>
      </c>
      <c r="DK21" s="2">
        <f>IF(-DL21&lt;$A$2,-$A$2,IF(-DJ21&gt;$A$1,-$A$1,resultados!DK21))</f>
        <v>3.5</v>
      </c>
      <c r="DL21" s="2">
        <v>8.1999999999999993</v>
      </c>
      <c r="DN21" s="2"/>
      <c r="DO21" s="2"/>
      <c r="DP21" s="2"/>
      <c r="DR21" s="2"/>
      <c r="DS21" s="2"/>
      <c r="DT21" s="2"/>
      <c r="DU21" t="s">
        <v>75</v>
      </c>
      <c r="DV21" s="2">
        <v>-3.7</v>
      </c>
      <c r="DW21" s="2">
        <f>IF(-DX21&lt;$A$2,-$A$2,IF(-DV21&gt;$A$1,-$A$1,resultados!DW21))</f>
        <v>-1.27</v>
      </c>
      <c r="DX21" s="2">
        <v>1.81</v>
      </c>
      <c r="DY21" t="s">
        <v>75</v>
      </c>
      <c r="DZ21" s="2">
        <v>-9.99</v>
      </c>
      <c r="EA21" s="2">
        <f>IF(-EB21&lt;$A$2,-$A$2,IF(-DZ21&gt;$A$1,-$A$1,resultados!EA21))</f>
        <v>3.5</v>
      </c>
      <c r="EB21" s="2">
        <v>7.52</v>
      </c>
      <c r="EC21" t="s">
        <v>46</v>
      </c>
      <c r="ED21" s="2">
        <v>-1.1399999999999999</v>
      </c>
      <c r="EE21" s="2">
        <f>IF(-EF21&lt;$A$2,-$A$2,IF(-ED21&gt;$A$1,-$A$1,resultados!EE21))</f>
        <v>3.5</v>
      </c>
      <c r="EF21" s="2">
        <v>4.01</v>
      </c>
      <c r="EH21" s="2"/>
      <c r="EI21" s="2"/>
      <c r="EJ21" s="2"/>
      <c r="EK21" t="s">
        <v>28</v>
      </c>
      <c r="EL21" s="2">
        <v>-3.85</v>
      </c>
      <c r="EM21" s="2">
        <f>IF(-EN21&lt;$A$2,-$A$2,IF(-EL21&gt;$A$1,-$A$1,resultados!EM21))</f>
        <v>-1.05</v>
      </c>
      <c r="EN21" s="2">
        <v>1.4</v>
      </c>
      <c r="EP21" s="2"/>
      <c r="EQ21" s="2"/>
      <c r="ER21" s="2"/>
      <c r="ET21" s="2"/>
      <c r="EU21" s="2"/>
      <c r="EV21" s="2"/>
      <c r="EX21" s="2"/>
      <c r="EY21" s="2"/>
      <c r="EZ21" s="2"/>
      <c r="FA21" t="s">
        <v>28</v>
      </c>
      <c r="FB21" s="2">
        <v>-6.96</v>
      </c>
      <c r="FC21" s="2">
        <f>IF(-FD21&lt;$A$2,-$A$2,IF(-FB21&gt;$A$1,-$A$1,resultados!FC21))</f>
        <v>0</v>
      </c>
      <c r="FD21" s="2">
        <v>2.02</v>
      </c>
      <c r="FE21" t="s">
        <v>52</v>
      </c>
      <c r="FF21" s="2">
        <v>-14.99</v>
      </c>
      <c r="FG21" s="2">
        <f>IF(-FH21&lt;$A$2,-$A$2,IF(-FF21&gt;$A$1,-$A$1,resultados!FG21))</f>
        <v>-12</v>
      </c>
      <c r="FH21" s="2">
        <v>7.0000000000000007E-2</v>
      </c>
      <c r="FI21" t="s">
        <v>52</v>
      </c>
      <c r="FJ21" s="2">
        <v>-1.81</v>
      </c>
      <c r="FK21" s="2">
        <f>IF(-FL21&lt;$A$2,-$A$2,IF(-FJ21&gt;$A$1,-$A$1,resultados!FK21))</f>
        <v>3.5</v>
      </c>
      <c r="FL21" s="2">
        <v>14.9</v>
      </c>
      <c r="FN21" s="2"/>
      <c r="FO21" s="2"/>
      <c r="FP21" s="2"/>
      <c r="FR21" s="2"/>
      <c r="FS21" s="2"/>
      <c r="FT21" s="2"/>
      <c r="FU21" s="24" t="s">
        <v>27</v>
      </c>
      <c r="FV21" s="2">
        <v>-1.55</v>
      </c>
      <c r="FW21" s="2">
        <f>IF(-FX21&lt;$A$2,-$A$2,IF(-FV21&gt;$A$1,-$A$1,resultados!FW21))</f>
        <v>3.5</v>
      </c>
      <c r="FX21" s="2">
        <v>14.67</v>
      </c>
      <c r="FY21" t="s">
        <v>15</v>
      </c>
      <c r="FZ21" s="2">
        <v>-1.28</v>
      </c>
      <c r="GA21" s="2">
        <f>IF(-GB21&lt;$A$2,-$A$2,IF(-FZ21&gt;$A$1,-$A$1,resultados!GA21))</f>
        <v>3.5</v>
      </c>
      <c r="GB21" s="2">
        <v>6.44</v>
      </c>
      <c r="GC21" t="s">
        <v>47</v>
      </c>
      <c r="GD21" s="2">
        <v>-5.03</v>
      </c>
      <c r="GE21" s="2">
        <f>IF(-GF21&lt;$A$2,-$A$2,IF(-GD21&gt;$A$1,-$A$1,resultados!GE21))</f>
        <v>3.5</v>
      </c>
      <c r="GF21" s="2">
        <v>5.23</v>
      </c>
      <c r="GG21" t="s">
        <v>66</v>
      </c>
      <c r="GH21" s="2">
        <v>-14.74</v>
      </c>
      <c r="GI21" s="2">
        <f>IF(-GJ21&lt;$A$2,-$A$2,IF(-GH21&gt;$A$1,-$A$1,resultados!GI21))</f>
        <v>-9.25</v>
      </c>
      <c r="GJ21" s="2">
        <v>0.3</v>
      </c>
      <c r="GL21" s="2"/>
      <c r="GM21" s="2"/>
      <c r="GN21" s="2"/>
      <c r="GO21" t="s">
        <v>63</v>
      </c>
      <c r="GP21" s="2">
        <v>-16.53</v>
      </c>
      <c r="GQ21" s="2">
        <f>IF(-GR21&lt;$A$2,-$A$2,IF(-GP21&gt;$A$1,-$A$1,resultados!GQ21))</f>
        <v>-13.46</v>
      </c>
      <c r="GR21" s="2">
        <v>0.1</v>
      </c>
      <c r="GT21" s="2"/>
      <c r="GU21" s="2"/>
      <c r="GV21" s="2"/>
      <c r="GX21" s="2"/>
      <c r="GY21" s="2"/>
      <c r="GZ21" s="2"/>
      <c r="HB21" s="2"/>
      <c r="HC21" s="2"/>
      <c r="HD21" s="2"/>
      <c r="HE21" t="s">
        <v>48</v>
      </c>
      <c r="HF21" s="2">
        <v>-0.18</v>
      </c>
      <c r="HG21" s="2">
        <f>IF(-HH21&lt;$A$2,-$A$2,IF(-HF21&gt;$A$1,-$A$1,resultados!HG21))</f>
        <v>3.5</v>
      </c>
      <c r="HH21" s="2">
        <v>8.91</v>
      </c>
      <c r="HI21" t="s">
        <v>141</v>
      </c>
      <c r="HJ21" s="2">
        <v>-14.3</v>
      </c>
      <c r="HK21" s="2">
        <f>IF(-HL21&lt;$A$2,-$A$2,IF(-HJ21&gt;$A$1,-$A$1,resultados!HK21))</f>
        <v>-11.57</v>
      </c>
      <c r="HL21" s="2">
        <v>0.95</v>
      </c>
      <c r="HN21" s="2"/>
      <c r="HO21" s="2"/>
      <c r="HP21" s="2"/>
    </row>
    <row r="22" spans="1:224">
      <c r="A22" t="s">
        <v>20</v>
      </c>
      <c r="B22" s="2">
        <v>-24.12</v>
      </c>
      <c r="C22" s="2">
        <f>IF(-D22&lt;$A$2,-$A$2,IF(-B22&gt;$A$1,-$A$1,resultados!C22))</f>
        <v>3.5</v>
      </c>
      <c r="D22" s="2">
        <v>3.6</v>
      </c>
      <c r="F22" s="2"/>
      <c r="G22" s="2"/>
      <c r="H22" s="2"/>
      <c r="J22" s="2"/>
      <c r="K22" s="2"/>
      <c r="L22" s="2"/>
      <c r="N22" s="2"/>
      <c r="O22" s="2"/>
      <c r="P22" s="2"/>
      <c r="R22" s="2"/>
      <c r="S22" s="2"/>
      <c r="T22" s="2"/>
      <c r="V22" s="2"/>
      <c r="W22" s="2"/>
      <c r="X22" s="2"/>
      <c r="Y22" t="s">
        <v>22</v>
      </c>
      <c r="Z22" s="2">
        <v>-1.38</v>
      </c>
      <c r="AA22" s="2">
        <f>IF(-AB22&lt;$A$2,-$A$2,IF(-Z22&gt;$A$1,-$A$1,resultados!AA22))</f>
        <v>3.5</v>
      </c>
      <c r="AB22" s="2">
        <v>8.3699999999999992</v>
      </c>
      <c r="AC22" t="s">
        <v>51</v>
      </c>
      <c r="AD22" s="2">
        <v>-5.44</v>
      </c>
      <c r="AE22" s="2">
        <f>IF(-AF22&lt;$A$2,-$A$2,IF(-AD22&gt;$A$1,-$A$1,resultados!AE22))</f>
        <v>3.5</v>
      </c>
      <c r="AF22" s="2">
        <v>3.58</v>
      </c>
      <c r="AG22" t="s">
        <v>51</v>
      </c>
      <c r="AH22" s="2">
        <v>-5.21</v>
      </c>
      <c r="AI22" s="2">
        <f>IF(-AJ22&lt;$A$2,-$A$2,IF(-AH22&gt;$A$1,-$A$1,resultados!AI22))</f>
        <v>3.5</v>
      </c>
      <c r="AJ22" s="2">
        <v>4.4800000000000004</v>
      </c>
      <c r="AK22" t="s">
        <v>66</v>
      </c>
      <c r="AL22" s="2">
        <v>-19.45</v>
      </c>
      <c r="AM22" s="2">
        <f>IF(-AN22&lt;$A$2,-$A$2,IF(-AL22&gt;$A$1,-$A$1,resultados!AM22))</f>
        <v>3.5</v>
      </c>
      <c r="AN22" s="2">
        <v>9.36</v>
      </c>
      <c r="AP22" s="2"/>
      <c r="AQ22" s="2"/>
      <c r="AR22" s="2"/>
      <c r="AT22" s="2"/>
      <c r="AU22" s="2"/>
      <c r="AV22" s="2"/>
      <c r="AX22" s="2"/>
      <c r="AY22" s="2"/>
      <c r="AZ22" s="2"/>
      <c r="BA22" t="s">
        <v>16</v>
      </c>
      <c r="BB22" s="2">
        <v>-14.79</v>
      </c>
      <c r="BC22" s="2">
        <f>IF(-BD22&lt;$A$2,-$A$2,IF(-BB22&gt;$A$1,-$A$1,resultados!BC22))</f>
        <v>-12.52</v>
      </c>
      <c r="BD22" s="2">
        <v>1.07</v>
      </c>
      <c r="BE22" t="s">
        <v>18</v>
      </c>
      <c r="BF22" s="2">
        <v>-26.93</v>
      </c>
      <c r="BG22" s="2">
        <f>IF(-BH22&lt;$A$2,-$A$2,IF(-BF22&gt;$A$1,-$A$1,resultados!BG22))</f>
        <v>-22.48</v>
      </c>
      <c r="BH22" s="2">
        <v>1.51</v>
      </c>
      <c r="BI22" t="s">
        <v>75</v>
      </c>
      <c r="BJ22" s="2">
        <v>-30.33</v>
      </c>
      <c r="BK22" s="2">
        <f>IF(-BL22&lt;$A$2,-$A$2,IF(-BJ22&gt;$A$1,-$A$1,resultados!BK22))</f>
        <v>-17.93</v>
      </c>
      <c r="BL22" s="2">
        <v>1.25</v>
      </c>
      <c r="BN22" s="2"/>
      <c r="BO22" s="2"/>
      <c r="BP22" s="2"/>
      <c r="BR22" s="2"/>
      <c r="BS22" s="2"/>
      <c r="BT22" s="2"/>
      <c r="BU22" t="s">
        <v>63</v>
      </c>
      <c r="BV22" s="2">
        <v>-9.1199999999999992</v>
      </c>
      <c r="BW22" s="2">
        <f>IF(-BX22&lt;$A$2,-$A$2,IF(-BV22&gt;$A$1,-$A$1,resultados!BW22))</f>
        <v>-4.99</v>
      </c>
      <c r="BX22" s="2">
        <v>1.55</v>
      </c>
      <c r="BZ22" s="2"/>
      <c r="CA22" s="2"/>
      <c r="CB22" s="2"/>
      <c r="CD22" s="2"/>
      <c r="CE22" s="2"/>
      <c r="CF22" s="2"/>
      <c r="CH22" s="2"/>
      <c r="CI22" s="2"/>
      <c r="CJ22" s="2"/>
      <c r="CL22" s="2"/>
      <c r="CM22" s="2"/>
      <c r="CN22" s="2"/>
      <c r="CO22" t="s">
        <v>54</v>
      </c>
      <c r="CP22" s="2">
        <v>-6.08</v>
      </c>
      <c r="CQ22" s="2">
        <f>IF(-CR22&lt;$A$2,-$A$2,IF(-CP22&gt;$A$1,-$A$1,resultados!CQ22))</f>
        <v>3.5</v>
      </c>
      <c r="CR22" s="2">
        <v>3.52</v>
      </c>
      <c r="CT22" s="2"/>
      <c r="CU22" s="2"/>
      <c r="CV22" s="2"/>
      <c r="CW22" t="s">
        <v>54</v>
      </c>
      <c r="CX22" s="2">
        <v>-2.57</v>
      </c>
      <c r="CY22" s="2">
        <f>IF(-CZ22&lt;$A$2,-$A$2,IF(-CX22&gt;$A$1,-$A$1,resultados!CY22))</f>
        <v>3.5</v>
      </c>
      <c r="CZ22" s="2">
        <v>8.5299999999999994</v>
      </c>
      <c r="DB22" s="2"/>
      <c r="DC22" s="2"/>
      <c r="DD22" s="2"/>
      <c r="DE22" s="24" t="s">
        <v>41</v>
      </c>
      <c r="DF22" s="2">
        <v>-0.59</v>
      </c>
      <c r="DG22" s="2">
        <f>IF(-DH22&lt;$A$2,-$A$2,IF(-DF22&gt;$A$1,-$A$1,resultados!DG22))</f>
        <v>3.5</v>
      </c>
      <c r="DH22" s="2">
        <v>22.27</v>
      </c>
      <c r="DI22" s="24" t="s">
        <v>102</v>
      </c>
      <c r="DJ22" s="2">
        <v>-2.58</v>
      </c>
      <c r="DK22" s="2">
        <f>IF(-DL22&lt;$A$2,-$A$2,IF(-DJ22&gt;$A$1,-$A$1,resultados!DK22))</f>
        <v>3.5</v>
      </c>
      <c r="DL22" s="2">
        <v>6.63</v>
      </c>
      <c r="DM22" s="24"/>
      <c r="DN22" s="2"/>
      <c r="DO22" s="2"/>
      <c r="DP22" s="2"/>
      <c r="DQ22" s="24"/>
      <c r="DR22" s="2"/>
      <c r="DS22" s="2"/>
      <c r="DT22" s="2"/>
      <c r="DU22" s="24"/>
      <c r="DV22" s="2"/>
      <c r="DW22" s="2"/>
      <c r="DX22" s="2"/>
      <c r="DY22" s="24"/>
      <c r="DZ22" s="2"/>
      <c r="EA22" s="2"/>
      <c r="EB22" s="2"/>
      <c r="EC22" s="24" t="s">
        <v>1</v>
      </c>
      <c r="ED22" s="2"/>
      <c r="EE22" s="2"/>
      <c r="EF22" s="2"/>
      <c r="EG22" s="8"/>
      <c r="EH22" s="2"/>
      <c r="EI22" s="2"/>
      <c r="EJ22" s="2"/>
      <c r="EK22" s="8"/>
      <c r="EL22" s="2"/>
      <c r="EM22" s="2"/>
      <c r="EN22" s="2"/>
      <c r="EO22" s="8"/>
      <c r="EP22" s="2"/>
      <c r="EQ22" s="2"/>
      <c r="ER22" s="2"/>
      <c r="ES22" s="8"/>
      <c r="ET22" s="2"/>
      <c r="EU22" s="2"/>
      <c r="EV22" s="2"/>
      <c r="EW22" s="8"/>
      <c r="EX22" s="2"/>
      <c r="EY22" s="2"/>
      <c r="EZ22" s="2"/>
      <c r="FA22" s="8"/>
      <c r="FB22" s="2"/>
      <c r="FC22" s="2"/>
      <c r="FD22" s="2"/>
      <c r="FE22" s="8"/>
      <c r="FF22" s="2"/>
      <c r="FG22" s="2"/>
      <c r="FH22" s="2"/>
      <c r="FI22" s="8"/>
      <c r="FJ22" s="2"/>
      <c r="FK22" s="2"/>
      <c r="FL22" s="2"/>
      <c r="FM22" s="8"/>
      <c r="FN22" s="2"/>
      <c r="FO22" s="2"/>
      <c r="FP22" s="2"/>
      <c r="FQ22" s="8"/>
      <c r="FR22" s="2"/>
      <c r="FS22" s="2"/>
      <c r="FT22" s="2"/>
      <c r="FU22" s="24" t="s">
        <v>14</v>
      </c>
      <c r="FV22" s="2">
        <v>-1.92</v>
      </c>
      <c r="FW22" s="2">
        <f>IF(-FX22&lt;$A$2,-$A$2,IF(-FV22&gt;$A$1,-$A$1,resultados!FW22))</f>
        <v>3.5</v>
      </c>
      <c r="FX22" s="2">
        <v>4.83</v>
      </c>
      <c r="FY22" s="24"/>
      <c r="FZ22" s="2"/>
      <c r="GA22" s="2"/>
      <c r="GB22" s="2"/>
      <c r="GC22" s="24"/>
      <c r="GD22" s="2"/>
      <c r="GE22" s="2"/>
      <c r="GF22" s="2"/>
      <c r="GG22" s="24"/>
      <c r="GH22" s="2"/>
      <c r="GI22" s="2"/>
      <c r="GJ22" s="2"/>
      <c r="GK22" s="24"/>
      <c r="GL22" s="2"/>
      <c r="GM22" s="2"/>
      <c r="GN22" s="2"/>
      <c r="GO22" s="24"/>
      <c r="GP22" s="2"/>
      <c r="GQ22" s="2"/>
      <c r="GR22" s="2"/>
      <c r="GS22" s="24"/>
      <c r="GT22" s="2"/>
      <c r="GU22" s="2"/>
      <c r="GV22" s="2"/>
      <c r="GW22" s="24"/>
      <c r="GX22" s="2"/>
      <c r="GY22" s="2"/>
      <c r="GZ22" s="2"/>
      <c r="HA22" s="24"/>
      <c r="HB22" s="2"/>
      <c r="HC22" s="2"/>
      <c r="HD22" s="2"/>
      <c r="HE22" s="24" t="s">
        <v>41</v>
      </c>
      <c r="HF22" s="2">
        <v>-0.35</v>
      </c>
      <c r="HG22" s="2">
        <f>IF(-HH22&lt;$A$2,-$A$2,IF(-HF22&gt;$A$1,-$A$1,resultados!HG22))</f>
        <v>3.5</v>
      </c>
      <c r="HH22" s="2">
        <v>15.89</v>
      </c>
      <c r="HI22" s="24" t="s">
        <v>41</v>
      </c>
      <c r="HJ22" s="2">
        <v>-33.369999999999997</v>
      </c>
      <c r="HK22" s="2">
        <f>IF(-HL22&lt;$A$2,-$A$2,IF(-HJ22&gt;$A$1,-$A$1,resultados!HK22))</f>
        <v>-30.76</v>
      </c>
      <c r="HL22" s="2">
        <v>0</v>
      </c>
      <c r="HM22" s="24"/>
      <c r="HN22" s="2"/>
      <c r="HO22" s="2"/>
      <c r="HP22" s="2"/>
    </row>
    <row r="23" spans="1:224">
      <c r="B23" s="2"/>
      <c r="C23" s="2"/>
      <c r="D23" s="2"/>
      <c r="F23" s="2"/>
      <c r="G23" s="2"/>
      <c r="H23" s="2"/>
      <c r="J23" s="2"/>
      <c r="K23" s="2"/>
      <c r="L23" s="2"/>
      <c r="N23" s="2"/>
      <c r="O23" s="2"/>
      <c r="P23" s="2"/>
      <c r="R23" s="2"/>
      <c r="S23" s="2"/>
      <c r="T23" s="2"/>
      <c r="V23" s="2"/>
      <c r="W23" s="2"/>
      <c r="X23" s="2"/>
      <c r="Y23" t="s">
        <v>44</v>
      </c>
      <c r="Z23" s="2">
        <v>-2.2799999999999998</v>
      </c>
      <c r="AA23" s="2">
        <f>IF(-AB23&lt;$A$2,-$A$2,IF(-Z23&gt;$A$1,-$A$1,resultados!AA23))</f>
        <v>3.5</v>
      </c>
      <c r="AB23" s="2">
        <v>3.72</v>
      </c>
      <c r="AC23" t="s">
        <v>52</v>
      </c>
      <c r="AD23" s="2">
        <v>-10.039999999999999</v>
      </c>
      <c r="AE23" s="2">
        <f>IF(-AF23&lt;$A$2,-$A$2,IF(-AD23&gt;$A$1,-$A$1,resultados!AE23))</f>
        <v>-5.66</v>
      </c>
      <c r="AF23" s="2">
        <v>1.1399999999999999</v>
      </c>
      <c r="AG23" t="s">
        <v>19</v>
      </c>
      <c r="AH23" s="2">
        <v>-3.29</v>
      </c>
      <c r="AI23" s="2">
        <f>IF(-AJ23&lt;$A$2,-$A$2,IF(-AH23&gt;$A$1,-$A$1,resultados!AI23))</f>
        <v>3.5</v>
      </c>
      <c r="AJ23" s="2">
        <v>6.94</v>
      </c>
      <c r="AK23" t="s">
        <v>28</v>
      </c>
      <c r="AL23" s="2">
        <v>-10.51</v>
      </c>
      <c r="AM23" s="2">
        <f>IF(-AN23&lt;$A$2,-$A$2,IF(-AL23&gt;$A$1,-$A$1,resultados!AM23))</f>
        <v>-8.59</v>
      </c>
      <c r="AN23" s="2">
        <v>3.03</v>
      </c>
      <c r="AP23" s="2"/>
      <c r="AQ23" s="2"/>
      <c r="AR23" s="2"/>
      <c r="AT23" s="2"/>
      <c r="AU23" s="2"/>
      <c r="AV23" s="2"/>
      <c r="AX23" s="2"/>
      <c r="AY23" s="2"/>
      <c r="AZ23" s="2"/>
      <c r="BB23" s="2"/>
      <c r="BC23" s="2"/>
      <c r="BD23" s="2"/>
      <c r="BE23" t="s">
        <v>73</v>
      </c>
      <c r="BF23" s="2">
        <v>-25.5</v>
      </c>
      <c r="BG23" s="2">
        <f>IF(-BH23&lt;$A$2,-$A$2,IF(-BF23&gt;$A$1,-$A$1,resultados!BG23))</f>
        <v>-14.5</v>
      </c>
      <c r="BH23" s="2">
        <v>1.67</v>
      </c>
      <c r="BJ23" s="2"/>
      <c r="BK23" s="2"/>
      <c r="BL23" s="2"/>
      <c r="BN23" s="2"/>
      <c r="BO23" s="2"/>
      <c r="BP23" s="2"/>
      <c r="BR23" s="2"/>
      <c r="BS23" s="2"/>
      <c r="BT23" s="2"/>
      <c r="BU23" t="s">
        <v>83</v>
      </c>
      <c r="BV23" s="2">
        <v>-13.33</v>
      </c>
      <c r="BW23" s="2">
        <f>IF(-BX23&lt;$A$2,-$A$2,IF(-BV23&gt;$A$1,-$A$1,resultados!BW23))</f>
        <v>-10.1</v>
      </c>
      <c r="BX23" s="2">
        <v>0.73</v>
      </c>
      <c r="BZ23" s="2"/>
      <c r="CA23" s="2"/>
      <c r="CB23" s="2"/>
      <c r="CD23" s="2"/>
      <c r="CE23" s="2"/>
      <c r="CF23" s="2"/>
      <c r="CH23" s="2"/>
      <c r="CI23" s="2"/>
      <c r="CJ23" s="2"/>
      <c r="CL23" s="2"/>
      <c r="CM23" s="2"/>
      <c r="CN23" s="2"/>
      <c r="CO23" t="s">
        <v>16</v>
      </c>
      <c r="CP23" s="2">
        <v>-4.29</v>
      </c>
      <c r="CQ23" s="2">
        <f>IF(-CR23&lt;$A$2,-$A$2,IF(-CP23&gt;$A$1,-$A$1,resultados!CQ23))</f>
        <v>3.5</v>
      </c>
      <c r="CR23" s="2">
        <v>3.78</v>
      </c>
      <c r="CT23" s="2"/>
      <c r="CU23" s="2"/>
      <c r="CV23" s="2"/>
      <c r="CW23" s="8" t="s">
        <v>1</v>
      </c>
      <c r="CX23" s="2"/>
      <c r="CY23" s="2"/>
      <c r="CZ23" s="2"/>
      <c r="DA23" s="8"/>
      <c r="DB23" s="2"/>
      <c r="DC23" s="2"/>
      <c r="DD23" s="2"/>
      <c r="DE23" s="24" t="s">
        <v>32</v>
      </c>
      <c r="DF23" s="2">
        <v>-3.27</v>
      </c>
      <c r="DG23" s="2">
        <f>IF(-DH23&lt;$A$2,-$A$2,IF(-DF23&gt;$A$1,-$A$1,resultados!DG23))</f>
        <v>3.5</v>
      </c>
      <c r="DH23" s="2">
        <v>14.64</v>
      </c>
      <c r="DI23" s="24"/>
      <c r="DJ23" s="2"/>
      <c r="DK23" s="2"/>
      <c r="DL23" s="2"/>
      <c r="DM23" s="24"/>
      <c r="DN23" s="2"/>
      <c r="DO23" s="2"/>
      <c r="DP23" s="2"/>
      <c r="DQ23" s="24"/>
      <c r="DR23" s="2"/>
      <c r="DS23" s="2"/>
      <c r="DT23" s="2"/>
      <c r="DU23" s="24"/>
      <c r="DV23" s="2"/>
      <c r="DW23" s="2"/>
      <c r="DX23" s="2"/>
      <c r="DY23" s="24"/>
      <c r="DZ23" s="2"/>
      <c r="EA23" s="2"/>
      <c r="EB23" s="2"/>
      <c r="EC23" s="24"/>
      <c r="ED23" s="2"/>
      <c r="EE23" s="2"/>
      <c r="EF23" s="2"/>
      <c r="EG23" s="24"/>
      <c r="EH23" s="2"/>
      <c r="EI23" s="2"/>
      <c r="EJ23" s="2"/>
      <c r="EK23" s="24"/>
      <c r="EL23" s="2"/>
      <c r="EM23" s="2"/>
      <c r="EN23" s="2"/>
      <c r="EO23" s="24"/>
      <c r="EP23" s="2"/>
      <c r="EQ23" s="2"/>
      <c r="ER23" s="2"/>
      <c r="ES23" s="24"/>
      <c r="ET23" s="2"/>
      <c r="EU23" s="2"/>
      <c r="EV23" s="2"/>
      <c r="EW23" s="24"/>
      <c r="EX23" s="2"/>
      <c r="EY23" s="2"/>
      <c r="EZ23" s="2"/>
      <c r="FA23" s="24"/>
      <c r="FB23" s="2"/>
      <c r="FC23" s="2"/>
      <c r="FD23" s="2"/>
      <c r="FE23" s="24"/>
      <c r="FF23" s="2"/>
      <c r="FG23" s="2"/>
      <c r="FH23" s="2"/>
      <c r="FI23" s="24"/>
      <c r="FJ23" s="2"/>
      <c r="FK23" s="2"/>
      <c r="FL23" s="2"/>
      <c r="FM23" s="24"/>
      <c r="FN23" s="2"/>
      <c r="FO23" s="2"/>
      <c r="FP23" s="2"/>
      <c r="FQ23" s="24"/>
      <c r="FR23" s="2"/>
      <c r="FS23" s="2"/>
      <c r="FT23" s="2"/>
      <c r="FU23" s="24" t="s">
        <v>29</v>
      </c>
      <c r="FV23" s="2">
        <v>-7.42</v>
      </c>
      <c r="FW23" s="2">
        <f>IF(-FX23&lt;$A$2,-$A$2,IF(-FV23&gt;$A$1,-$A$1,resultados!FW23))</f>
        <v>3.5</v>
      </c>
      <c r="FX23" s="2">
        <v>5.89</v>
      </c>
      <c r="FY23" s="24"/>
      <c r="FZ23" s="2"/>
      <c r="GA23" s="2"/>
      <c r="GB23" s="2"/>
      <c r="GC23" s="24"/>
      <c r="GD23" s="2"/>
      <c r="GE23" s="2"/>
      <c r="GF23" s="2"/>
      <c r="GG23" s="24"/>
      <c r="GH23" s="2"/>
      <c r="GI23" s="2"/>
      <c r="GJ23" s="2"/>
      <c r="GK23" s="24"/>
      <c r="GL23" s="2"/>
      <c r="GM23" s="2"/>
      <c r="GN23" s="2"/>
      <c r="GO23" s="24"/>
      <c r="GP23" s="2"/>
      <c r="GQ23" s="2"/>
      <c r="GR23" s="2"/>
      <c r="GS23" s="24"/>
      <c r="GT23" s="2"/>
      <c r="GU23" s="2"/>
      <c r="GV23" s="2"/>
      <c r="GW23" s="24"/>
      <c r="GX23" s="2"/>
      <c r="GY23" s="2"/>
      <c r="GZ23" s="2"/>
      <c r="HA23" s="24"/>
      <c r="HB23" s="2"/>
      <c r="HC23" s="2"/>
      <c r="HD23" s="2"/>
      <c r="HE23" s="24" t="s">
        <v>16</v>
      </c>
      <c r="HF23" s="2">
        <v>-2.37</v>
      </c>
      <c r="HG23" s="2">
        <f>IF(-HH23&lt;$A$2,-$A$2,IF(-HF23&gt;$A$1,-$A$1,resultados!HG23))</f>
        <v>-0.62</v>
      </c>
      <c r="HH23" s="2">
        <v>2.2999999999999998</v>
      </c>
      <c r="HI23" s="24" t="s">
        <v>102</v>
      </c>
      <c r="HJ23" s="2">
        <v>-19.47</v>
      </c>
      <c r="HK23" s="2">
        <f>IF(-HL23&lt;$A$2,-$A$2,IF(-HJ23&gt;$A$1,-$A$1,resultados!HK23))</f>
        <v>-17.79</v>
      </c>
      <c r="HL23" s="2">
        <v>1.21</v>
      </c>
      <c r="HM23" s="24"/>
      <c r="HN23" s="2"/>
      <c r="HO23" s="2"/>
      <c r="HP23" s="2"/>
    </row>
    <row r="24" spans="1:224">
      <c r="B24" s="2"/>
      <c r="C24" s="2"/>
      <c r="D24" s="2"/>
      <c r="F24" s="2"/>
      <c r="G24" s="2"/>
      <c r="H24" s="2"/>
      <c r="J24" s="2"/>
      <c r="K24" s="2"/>
      <c r="L24" s="2"/>
      <c r="N24" s="2"/>
      <c r="O24" s="2"/>
      <c r="P24" s="2"/>
      <c r="R24" s="2"/>
      <c r="S24" s="2"/>
      <c r="T24" s="2"/>
      <c r="V24" s="2"/>
      <c r="W24" s="2"/>
      <c r="X24" s="2"/>
      <c r="Y24" t="s">
        <v>19</v>
      </c>
      <c r="Z24" s="2">
        <v>-4.55</v>
      </c>
      <c r="AA24" s="2">
        <f>IF(-AB24&lt;$A$2,-$A$2,IF(-Z24&gt;$A$1,-$A$1,resultados!AA24))</f>
        <v>-1.07</v>
      </c>
      <c r="AB24" s="2">
        <v>0.66</v>
      </c>
      <c r="AC24" t="s">
        <v>53</v>
      </c>
      <c r="AD24" s="2">
        <v>-7.21</v>
      </c>
      <c r="AE24" s="2">
        <f>IF(-AF24&lt;$A$2,-$A$2,IF(-AD24&gt;$A$1,-$A$1,resultados!AE24))</f>
        <v>-7.21</v>
      </c>
      <c r="AF24" s="2">
        <v>1.1000000000000001</v>
      </c>
      <c r="AG24" t="s">
        <v>53</v>
      </c>
      <c r="AH24" s="2">
        <v>-1.44</v>
      </c>
      <c r="AI24" s="2">
        <f>IF(-AJ24&lt;$A$2,-$A$2,IF(-AH24&gt;$A$1,-$A$1,resultados!AI24))</f>
        <v>3.5</v>
      </c>
      <c r="AJ24" s="2">
        <v>10.47</v>
      </c>
      <c r="AK24" t="s">
        <v>17</v>
      </c>
      <c r="AL24" s="2">
        <v>-11.57</v>
      </c>
      <c r="AM24" s="2">
        <f>IF(-AN24&lt;$A$2,-$A$2,IF(-AL24&gt;$A$1,-$A$1,resultados!AM24))</f>
        <v>-4.53</v>
      </c>
      <c r="AN24" s="2">
        <v>2.2599999999999998</v>
      </c>
      <c r="AP24" s="2"/>
      <c r="AQ24" s="2"/>
      <c r="AR24" s="2"/>
      <c r="AT24" s="2"/>
      <c r="AU24" s="2"/>
      <c r="AV24" s="2"/>
      <c r="AX24" s="2"/>
      <c r="AY24" s="2"/>
      <c r="AZ24" s="2"/>
      <c r="BB24" s="2"/>
      <c r="BC24" s="2"/>
      <c r="BD24" s="2"/>
      <c r="BF24" s="2"/>
      <c r="BG24" s="2"/>
      <c r="BH24" s="2"/>
      <c r="BJ24" s="2"/>
      <c r="BK24" s="2"/>
      <c r="BL24" s="2"/>
      <c r="BN24" s="2"/>
      <c r="BO24" s="2"/>
      <c r="BP24" s="2"/>
      <c r="BR24" s="2"/>
      <c r="BS24" s="2"/>
      <c r="BT24" s="2"/>
      <c r="BV24" s="2"/>
      <c r="BW24" s="2"/>
      <c r="BX24" s="2"/>
      <c r="BZ24" s="2"/>
      <c r="CA24" s="2"/>
      <c r="CB24" s="2"/>
      <c r="CD24" s="2"/>
      <c r="CE24" s="2"/>
      <c r="CF24" s="2"/>
      <c r="CH24" s="2"/>
      <c r="CI24" s="2"/>
      <c r="CJ24" s="2"/>
      <c r="CL24" s="2"/>
      <c r="CM24" s="2"/>
      <c r="CN24" s="2"/>
      <c r="CO24" t="s">
        <v>25</v>
      </c>
      <c r="CP24" s="2">
        <v>-3.78</v>
      </c>
      <c r="CQ24" s="2">
        <f>IF(-CR24&lt;$A$2,-$A$2,IF(-CP24&gt;$A$1,-$A$1,resultados!CQ24))</f>
        <v>-6</v>
      </c>
      <c r="CR24" s="2">
        <v>1.94</v>
      </c>
      <c r="CT24" s="2"/>
      <c r="CU24" s="2"/>
      <c r="CV24" s="2"/>
      <c r="CX24" s="2"/>
      <c r="CY24" s="2"/>
      <c r="CZ24" s="2"/>
      <c r="DB24" s="2"/>
      <c r="DC24" s="2"/>
      <c r="DD24" s="2"/>
      <c r="DE24" s="24"/>
      <c r="DF24" s="2"/>
      <c r="DG24" s="2"/>
      <c r="DH24" s="2"/>
      <c r="DI24" s="24"/>
      <c r="DJ24" s="2"/>
      <c r="DK24" s="2"/>
      <c r="DL24" s="2"/>
      <c r="DM24" s="24"/>
      <c r="DN24" s="2"/>
      <c r="DO24" s="2"/>
      <c r="DP24" s="2"/>
      <c r="DQ24" s="24"/>
      <c r="DR24" s="2"/>
      <c r="DS24" s="2"/>
      <c r="DT24" s="2"/>
      <c r="DU24" s="24"/>
      <c r="DV24" s="2"/>
      <c r="DW24" s="2"/>
      <c r="DX24" s="2"/>
      <c r="DY24" s="24"/>
      <c r="DZ24" s="2"/>
      <c r="EA24" s="2"/>
      <c r="EB24" s="2"/>
      <c r="EC24" s="24"/>
      <c r="ED24" s="2"/>
      <c r="EE24" s="2"/>
      <c r="EF24" s="2"/>
      <c r="EG24" s="24"/>
      <c r="EH24" s="2"/>
      <c r="EI24" s="2"/>
      <c r="EJ24" s="2"/>
      <c r="EK24" s="24"/>
      <c r="EL24" s="2"/>
      <c r="EM24" s="2"/>
      <c r="EN24" s="2"/>
      <c r="EO24" s="24"/>
      <c r="EP24" s="2"/>
      <c r="EQ24" s="2"/>
      <c r="ER24" s="2"/>
      <c r="ES24" s="24"/>
      <c r="ET24" s="2"/>
      <c r="EU24" s="2"/>
      <c r="EV24" s="2"/>
      <c r="EW24" s="24"/>
      <c r="EX24" s="2"/>
      <c r="EY24" s="2"/>
      <c r="EZ24" s="2"/>
      <c r="FA24" s="24"/>
      <c r="FB24" s="2"/>
      <c r="FC24" s="2"/>
      <c r="FD24" s="2"/>
      <c r="FE24" s="24"/>
      <c r="FF24" s="2"/>
      <c r="FG24" s="2"/>
      <c r="FH24" s="2"/>
      <c r="FI24" s="24"/>
      <c r="FJ24" s="2"/>
      <c r="FK24" s="2"/>
      <c r="FL24" s="2"/>
      <c r="FM24" s="24"/>
      <c r="FN24" s="2"/>
      <c r="FO24" s="2"/>
      <c r="FP24" s="2"/>
      <c r="FQ24" s="24"/>
      <c r="FR24" s="2"/>
      <c r="FS24" s="2"/>
      <c r="FT24" s="2"/>
      <c r="FU24" s="24" t="s">
        <v>41</v>
      </c>
      <c r="FV24" s="2">
        <v>-1.19</v>
      </c>
      <c r="FW24" s="2">
        <f>IF(-FX24&lt;$A$2,-$A$2,IF(-FV24&gt;$A$1,-$A$1,resultados!FW24))</f>
        <v>3.5</v>
      </c>
      <c r="FX24" s="2">
        <v>12.46</v>
      </c>
      <c r="FY24" s="24"/>
      <c r="FZ24" s="2"/>
      <c r="GA24" s="2"/>
      <c r="GB24" s="2"/>
      <c r="GC24" s="24"/>
      <c r="GD24" s="2"/>
      <c r="GE24" s="2"/>
      <c r="GF24" s="2"/>
      <c r="GG24" s="24"/>
      <c r="GH24" s="2"/>
      <c r="GI24" s="2"/>
      <c r="GJ24" s="2"/>
      <c r="GK24" s="24"/>
      <c r="GL24" s="2"/>
      <c r="GM24" s="2"/>
      <c r="GN24" s="2"/>
      <c r="GO24" s="24"/>
      <c r="GP24" s="2"/>
      <c r="GQ24" s="2"/>
      <c r="GR24" s="2"/>
      <c r="GS24" s="24"/>
      <c r="GT24" s="2"/>
      <c r="GU24" s="2"/>
      <c r="GV24" s="2"/>
      <c r="GW24" s="24"/>
      <c r="GX24" s="2"/>
      <c r="GY24" s="2"/>
      <c r="GZ24" s="2"/>
      <c r="HA24" s="24"/>
      <c r="HB24" s="2"/>
      <c r="HC24" s="2"/>
      <c r="HD24" s="2"/>
      <c r="HE24" s="8" t="s">
        <v>1</v>
      </c>
      <c r="HF24" s="2"/>
      <c r="HG24" s="2"/>
      <c r="HH24" s="2"/>
      <c r="HI24" s="24" t="s">
        <v>16</v>
      </c>
      <c r="HJ24" s="2">
        <v>-5.49</v>
      </c>
      <c r="HK24" s="2">
        <f>IF(-HL24&lt;$A$2,-$A$2,IF(-HJ24&gt;$A$1,-$A$1,resultados!HK24))</f>
        <v>-2.74</v>
      </c>
      <c r="HL24" s="2">
        <v>0.98</v>
      </c>
      <c r="HM24" s="24"/>
      <c r="HN24" s="2"/>
      <c r="HO24" s="2"/>
      <c r="HP24" s="2"/>
    </row>
    <row r="25" spans="1:224">
      <c r="B25" s="2"/>
      <c r="C25" s="2"/>
      <c r="D25" s="2"/>
      <c r="F25" s="2"/>
      <c r="G25" s="2"/>
      <c r="H25" s="2"/>
      <c r="J25" s="2"/>
      <c r="K25" s="2"/>
      <c r="L25" s="2"/>
      <c r="N25" s="2"/>
      <c r="O25" s="2"/>
      <c r="P25" s="2"/>
      <c r="R25" s="2"/>
      <c r="S25" s="2"/>
      <c r="T25" s="2"/>
      <c r="V25" s="2"/>
      <c r="W25" s="2"/>
      <c r="X25" s="2"/>
      <c r="Y25" t="s">
        <v>45</v>
      </c>
      <c r="Z25" s="2">
        <v>-5.57</v>
      </c>
      <c r="AA25" s="2">
        <f>IF(-AB25&lt;$A$2,-$A$2,IF(-Z25&gt;$A$1,-$A$1,resultados!AA25))</f>
        <v>3.5</v>
      </c>
      <c r="AB25" s="2">
        <v>7.35</v>
      </c>
      <c r="AC25" t="s">
        <v>30</v>
      </c>
      <c r="AD25" s="2">
        <v>-11.21</v>
      </c>
      <c r="AE25" s="2">
        <f>IF(-AF25&lt;$A$2,-$A$2,IF(-AD25&gt;$A$1,-$A$1,resultados!AE25))</f>
        <v>-4.8099999999999996</v>
      </c>
      <c r="AF25" s="2">
        <v>1.38</v>
      </c>
      <c r="AG25" t="s">
        <v>28</v>
      </c>
      <c r="AH25" s="2">
        <v>-3.9</v>
      </c>
      <c r="AI25" s="2">
        <f>IF(-AJ25&lt;$A$2,-$A$2,IF(-AH25&gt;$A$1,-$A$1,resultados!AI25))</f>
        <v>3.5</v>
      </c>
      <c r="AJ25" s="2">
        <v>6.05</v>
      </c>
      <c r="AL25" s="2"/>
      <c r="AM25" s="2"/>
      <c r="AN25" s="2"/>
      <c r="AP25" s="2"/>
      <c r="AQ25" s="2"/>
      <c r="AR25" s="2"/>
      <c r="AT25" s="2"/>
      <c r="AU25" s="2"/>
      <c r="AV25" s="2"/>
      <c r="AX25" s="2"/>
      <c r="AY25" s="2"/>
      <c r="AZ25" s="2"/>
      <c r="BB25" s="2"/>
      <c r="BC25" s="2"/>
      <c r="BD25" s="2"/>
      <c r="BF25" s="2"/>
      <c r="BG25" s="2"/>
      <c r="BH25" s="2"/>
      <c r="BJ25" s="2"/>
      <c r="BK25" s="2"/>
      <c r="BL25" s="2"/>
      <c r="BN25" s="2"/>
      <c r="BO25" s="2"/>
      <c r="BP25" s="2"/>
      <c r="BR25" s="2"/>
      <c r="BS25" s="2"/>
      <c r="BT25" s="2"/>
      <c r="BV25" s="2"/>
      <c r="BW25" s="2"/>
      <c r="BX25" s="2"/>
      <c r="BZ25" s="2"/>
      <c r="CA25" s="2"/>
      <c r="CB25" s="2"/>
      <c r="CD25" s="2"/>
      <c r="CE25" s="2"/>
      <c r="CF25" s="2"/>
      <c r="CH25" s="2"/>
      <c r="CI25" s="2"/>
      <c r="CJ25" s="2"/>
      <c r="CL25" s="2"/>
      <c r="CM25" s="2"/>
      <c r="CN25" s="2"/>
      <c r="CO25" s="8" t="s">
        <v>1</v>
      </c>
      <c r="CP25" s="2"/>
      <c r="CQ25" s="2"/>
      <c r="CR25" s="2"/>
      <c r="CS25" s="8"/>
      <c r="CT25" s="2"/>
      <c r="CU25" s="2"/>
      <c r="CV25" s="2"/>
      <c r="CW25" s="8"/>
      <c r="CX25" s="2"/>
      <c r="CY25" s="2"/>
      <c r="CZ25" s="2"/>
      <c r="DA25" s="8"/>
      <c r="DB25" s="2"/>
      <c r="DC25" s="2"/>
      <c r="DD25" s="2"/>
      <c r="DE25" s="24"/>
      <c r="DF25" s="2"/>
      <c r="DG25" s="2"/>
      <c r="DH25" s="2"/>
      <c r="DI25" s="24"/>
      <c r="DJ25" s="2"/>
      <c r="DK25" s="2"/>
      <c r="DL25" s="2"/>
      <c r="DM25" s="24"/>
      <c r="DN25" s="2"/>
      <c r="DO25" s="2"/>
      <c r="DP25" s="2"/>
      <c r="DQ25" s="24"/>
      <c r="DR25" s="2"/>
      <c r="DS25" s="2"/>
      <c r="DT25" s="2"/>
      <c r="DU25" s="24"/>
      <c r="DV25" s="2"/>
      <c r="DW25" s="2"/>
      <c r="DX25" s="2"/>
      <c r="DY25" s="24"/>
      <c r="DZ25" s="2"/>
      <c r="EA25" s="2"/>
      <c r="EB25" s="2"/>
      <c r="EC25" s="24"/>
      <c r="ED25" s="2"/>
      <c r="EE25" s="2"/>
      <c r="EF25" s="2"/>
      <c r="EG25" s="24"/>
      <c r="EH25" s="2"/>
      <c r="EI25" s="2"/>
      <c r="EJ25" s="2"/>
      <c r="EK25" s="24"/>
      <c r="EL25" s="2"/>
      <c r="EM25" s="2"/>
      <c r="EN25" s="2"/>
      <c r="EO25" s="24"/>
      <c r="EP25" s="2"/>
      <c r="EQ25" s="2"/>
      <c r="ER25" s="2"/>
      <c r="ES25" s="24"/>
      <c r="ET25" s="2"/>
      <c r="EU25" s="2"/>
      <c r="EV25" s="2"/>
      <c r="EW25" s="24"/>
      <c r="EX25" s="2"/>
      <c r="EY25" s="2"/>
      <c r="EZ25" s="2"/>
      <c r="FA25" s="24"/>
      <c r="FB25" s="2"/>
      <c r="FC25" s="2"/>
      <c r="FD25" s="2"/>
      <c r="FE25" s="24"/>
      <c r="FF25" s="2"/>
      <c r="FG25" s="2"/>
      <c r="FH25" s="2"/>
      <c r="FI25" s="24"/>
      <c r="FJ25" s="2"/>
      <c r="FK25" s="2"/>
      <c r="FL25" s="2"/>
      <c r="FM25" s="24"/>
      <c r="FN25" s="2"/>
      <c r="FO25" s="2"/>
      <c r="FP25" s="2"/>
      <c r="FQ25" s="24"/>
      <c r="FR25" s="2"/>
      <c r="FS25" s="2"/>
      <c r="FT25" s="2"/>
      <c r="FU25" s="24"/>
      <c r="FV25" s="2"/>
      <c r="FW25" s="2"/>
      <c r="FX25" s="2"/>
      <c r="FY25" s="24"/>
      <c r="FZ25" s="2"/>
      <c r="GA25" s="2"/>
      <c r="GB25" s="2"/>
      <c r="GC25" s="24"/>
      <c r="GD25" s="2"/>
      <c r="GE25" s="2"/>
      <c r="GF25" s="2"/>
      <c r="GG25" s="24"/>
      <c r="GH25" s="2"/>
      <c r="GI25" s="2"/>
      <c r="GJ25" s="2"/>
      <c r="GK25" s="24"/>
      <c r="GL25" s="2"/>
      <c r="GM25" s="2"/>
      <c r="GN25" s="2"/>
      <c r="GO25" s="24"/>
      <c r="GP25" s="2"/>
      <c r="GQ25" s="2"/>
      <c r="GR25" s="2"/>
      <c r="GS25" s="24"/>
      <c r="GT25" s="2"/>
      <c r="GU25" s="2"/>
      <c r="GV25" s="2"/>
      <c r="GW25" s="24"/>
      <c r="GX25" s="2"/>
      <c r="GY25" s="2"/>
      <c r="GZ25" s="2"/>
      <c r="HA25" s="24"/>
      <c r="HB25" s="2"/>
      <c r="HC25" s="2"/>
      <c r="HD25" s="2"/>
      <c r="HE25" s="24"/>
      <c r="HF25" s="2"/>
      <c r="HG25" s="2"/>
      <c r="HH25" s="2"/>
      <c r="HI25" s="24"/>
      <c r="HJ25" s="2"/>
      <c r="HK25" s="2"/>
      <c r="HL25" s="2"/>
      <c r="HM25" s="24"/>
      <c r="HN25" s="2"/>
      <c r="HO25" s="2"/>
      <c r="HP25" s="2"/>
    </row>
    <row r="26" spans="1:224">
      <c r="B26" s="2"/>
      <c r="C26" s="2"/>
      <c r="D26" s="2"/>
      <c r="F26" s="2"/>
      <c r="G26" s="2"/>
      <c r="H26" s="2"/>
      <c r="J26" s="2"/>
      <c r="K26" s="2"/>
      <c r="L26" s="2"/>
      <c r="N26" s="2"/>
      <c r="O26" s="2"/>
      <c r="P26" s="2"/>
      <c r="R26" s="2"/>
      <c r="S26" s="2"/>
      <c r="T26" s="2"/>
      <c r="V26" s="2"/>
      <c r="W26" s="2"/>
      <c r="X26" s="2"/>
      <c r="Y26" t="s">
        <v>46</v>
      </c>
      <c r="Z26" s="2">
        <v>-4.17</v>
      </c>
      <c r="AA26" s="2">
        <f>IF(-AB26&lt;$A$2,-$A$2,IF(-Z26&gt;$A$1,-$A$1,resultados!AA26))</f>
        <v>3.5</v>
      </c>
      <c r="AB26" s="2">
        <v>7.42</v>
      </c>
      <c r="AC26" t="s">
        <v>54</v>
      </c>
      <c r="AD26" s="2">
        <v>-6.26</v>
      </c>
      <c r="AE26" s="2">
        <f>IF(-AF26&lt;$A$2,-$A$2,IF(-AD26&gt;$A$1,-$A$1,resultados!AE26))</f>
        <v>-0.77</v>
      </c>
      <c r="AF26" s="2">
        <v>3.37</v>
      </c>
      <c r="AG26" t="s">
        <v>59</v>
      </c>
      <c r="AH26" s="2">
        <v>-3.54</v>
      </c>
      <c r="AI26" s="2">
        <f>IF(-AJ26&lt;$A$2,-$A$2,IF(-AH26&gt;$A$1,-$A$1,resultados!AI26))</f>
        <v>3.5</v>
      </c>
      <c r="AJ26" s="2">
        <v>6.01</v>
      </c>
      <c r="AL26" s="2"/>
      <c r="AM26" s="2"/>
      <c r="AN26" s="2"/>
      <c r="AP26" s="2"/>
      <c r="AQ26" s="2"/>
      <c r="AR26" s="2"/>
      <c r="AT26" s="2"/>
      <c r="AU26" s="2"/>
      <c r="AV26" s="2"/>
      <c r="AX26" s="2"/>
      <c r="AY26" s="2"/>
      <c r="AZ26" s="2"/>
      <c r="BB26" s="2"/>
      <c r="BC26" s="2"/>
      <c r="BD26" s="2"/>
      <c r="BF26" s="2"/>
      <c r="BG26" s="2"/>
      <c r="BH26" s="2"/>
      <c r="BJ26" s="2"/>
      <c r="BK26" s="2"/>
      <c r="BL26" s="2"/>
      <c r="BN26" s="2"/>
      <c r="BO26" s="2"/>
      <c r="BP26" s="2"/>
      <c r="BR26" s="2"/>
      <c r="BS26" s="2"/>
      <c r="BT26" s="2"/>
      <c r="BV26" s="2"/>
      <c r="BW26" s="2"/>
      <c r="BX26" s="2"/>
      <c r="BZ26" s="2"/>
      <c r="CA26" s="2"/>
      <c r="CB26" s="2"/>
      <c r="CD26" s="2"/>
      <c r="CE26" s="2"/>
      <c r="CF26" s="2"/>
      <c r="CH26" s="2"/>
      <c r="CI26" s="2"/>
      <c r="CJ26" s="2"/>
      <c r="CL26" s="2"/>
      <c r="CM26" s="2"/>
      <c r="CN26" s="2"/>
      <c r="CP26" s="2"/>
      <c r="CQ26" s="2"/>
      <c r="CR26" s="2"/>
      <c r="CT26" s="2"/>
      <c r="CU26" s="2"/>
      <c r="CV26" s="2"/>
      <c r="CX26" s="2"/>
      <c r="CY26" s="2"/>
      <c r="CZ26" s="2"/>
      <c r="DB26" s="2"/>
      <c r="DC26" s="2"/>
      <c r="DD26" s="2"/>
      <c r="DE26" s="24"/>
      <c r="DF26" s="2"/>
      <c r="DG26" s="2"/>
      <c r="DH26" s="2"/>
      <c r="DI26" s="24"/>
      <c r="DJ26" s="2"/>
      <c r="DK26" s="2"/>
      <c r="DL26" s="2"/>
      <c r="DM26" s="24"/>
      <c r="DN26" s="2"/>
      <c r="DO26" s="2"/>
      <c r="DP26" s="2"/>
      <c r="DQ26" s="24"/>
      <c r="DR26" s="2"/>
      <c r="DS26" s="2"/>
      <c r="DT26" s="2"/>
      <c r="DU26" s="24"/>
      <c r="DV26" s="2"/>
      <c r="DW26" s="2"/>
      <c r="DX26" s="2"/>
      <c r="DY26" s="24"/>
      <c r="DZ26" s="2"/>
      <c r="EA26" s="2"/>
      <c r="EB26" s="2"/>
      <c r="EC26" s="24"/>
      <c r="ED26" s="2"/>
      <c r="EE26" s="2"/>
      <c r="EF26" s="2"/>
      <c r="EG26" s="24"/>
      <c r="EH26" s="2"/>
      <c r="EI26" s="2"/>
      <c r="EJ26" s="2"/>
      <c r="EK26" s="24"/>
      <c r="EL26" s="2"/>
      <c r="EM26" s="2"/>
      <c r="EN26" s="2"/>
      <c r="EO26" s="24"/>
      <c r="EP26" s="2"/>
      <c r="EQ26" s="2"/>
      <c r="ER26" s="2"/>
      <c r="ES26" s="24"/>
      <c r="ET26" s="2"/>
      <c r="EU26" s="2"/>
      <c r="EV26" s="2"/>
      <c r="EW26" s="24"/>
      <c r="EX26" s="2"/>
      <c r="EY26" s="2"/>
      <c r="EZ26" s="2"/>
      <c r="FA26" s="24"/>
      <c r="FB26" s="2"/>
      <c r="FC26" s="2"/>
      <c r="FD26" s="2"/>
      <c r="FE26" s="24"/>
      <c r="FF26" s="2"/>
      <c r="FG26" s="2"/>
      <c r="FH26" s="2"/>
      <c r="FI26" s="24"/>
      <c r="FJ26" s="2"/>
      <c r="FK26" s="2"/>
      <c r="FL26" s="2"/>
      <c r="FM26" s="24"/>
      <c r="FN26" s="2"/>
      <c r="FO26" s="2"/>
      <c r="FP26" s="2"/>
      <c r="FQ26" s="24"/>
      <c r="FR26" s="2"/>
      <c r="FS26" s="2"/>
      <c r="FT26" s="2"/>
      <c r="FU26" s="24"/>
      <c r="FV26" s="2"/>
      <c r="FW26" s="2"/>
      <c r="FX26" s="2"/>
      <c r="FY26" s="24"/>
      <c r="FZ26" s="2"/>
      <c r="GA26" s="2"/>
      <c r="GB26" s="2"/>
      <c r="GC26" s="24"/>
      <c r="GD26" s="2"/>
      <c r="GE26" s="2"/>
      <c r="GF26" s="2"/>
      <c r="GG26" s="24"/>
      <c r="GH26" s="2"/>
      <c r="GI26" s="2"/>
      <c r="GJ26" s="2"/>
      <c r="GK26" s="24"/>
      <c r="GL26" s="2"/>
      <c r="GM26" s="2"/>
      <c r="GN26" s="2"/>
      <c r="GO26" s="24"/>
      <c r="GP26" s="2"/>
      <c r="GQ26" s="2"/>
      <c r="GR26" s="2"/>
      <c r="GS26" s="24"/>
      <c r="GT26" s="2"/>
      <c r="GU26" s="2"/>
      <c r="GV26" s="2"/>
      <c r="GW26" s="24"/>
      <c r="GX26" s="2"/>
      <c r="GY26" s="2"/>
      <c r="GZ26" s="2"/>
      <c r="HA26" s="24"/>
      <c r="HB26" s="2"/>
      <c r="HC26" s="2"/>
      <c r="HD26" s="2"/>
      <c r="HE26" s="24"/>
      <c r="HF26" s="2"/>
      <c r="HG26" s="2"/>
      <c r="HH26" s="2"/>
      <c r="HI26" s="24"/>
      <c r="HJ26" s="2"/>
      <c r="HK26" s="2"/>
      <c r="HL26" s="2"/>
      <c r="HM26" s="24"/>
      <c r="HN26" s="2"/>
      <c r="HO26" s="2"/>
      <c r="HP26" s="2"/>
    </row>
    <row r="27" spans="1:224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  <c r="R27" s="2"/>
      <c r="S27" s="2"/>
      <c r="T27" s="2"/>
      <c r="V27" s="2"/>
      <c r="W27" s="2"/>
      <c r="X27" s="2"/>
      <c r="Y27" t="s">
        <v>47</v>
      </c>
      <c r="Z27" s="2">
        <v>-5.0199999999999996</v>
      </c>
      <c r="AA27" s="2">
        <f>IF(-AB27&lt;$A$2,-$A$2,IF(-Z27&gt;$A$1,-$A$1,resultados!AA27))</f>
        <v>3.5</v>
      </c>
      <c r="AB27" s="2">
        <v>8.1300000000000008</v>
      </c>
      <c r="AC27" t="s">
        <v>32</v>
      </c>
      <c r="AD27" s="2">
        <v>-17.510000000000002</v>
      </c>
      <c r="AE27" s="2">
        <f>IF(-AF27&lt;$A$2,-$A$2,IF(-AD27&gt;$A$1,-$A$1,resultados!AE27))</f>
        <v>-9.31</v>
      </c>
      <c r="AF27" s="2">
        <v>3.08</v>
      </c>
      <c r="AG27" t="s">
        <v>55</v>
      </c>
      <c r="AH27" s="2">
        <v>-6.05</v>
      </c>
      <c r="AI27" s="2">
        <f>IF(-AJ27&lt;$A$2,-$A$2,IF(-AH27&gt;$A$1,-$A$1,resultados!AI27))</f>
        <v>3.5</v>
      </c>
      <c r="AJ27" s="2">
        <v>5.43</v>
      </c>
      <c r="AL27" s="2"/>
      <c r="AM27" s="2"/>
      <c r="AN27" s="2"/>
      <c r="AP27" s="2"/>
      <c r="AQ27" s="2"/>
      <c r="AR27" s="2"/>
      <c r="AT27" s="2"/>
      <c r="AU27" s="2"/>
      <c r="AV27" s="2"/>
      <c r="AX27" s="2"/>
      <c r="AY27" s="2"/>
      <c r="AZ27" s="2"/>
      <c r="BB27" s="2"/>
      <c r="BC27" s="2"/>
      <c r="BD27" s="2"/>
      <c r="BF27" s="2"/>
      <c r="BG27" s="2"/>
      <c r="BH27" s="2"/>
      <c r="BJ27" s="2"/>
      <c r="BK27" s="2"/>
      <c r="BL27" s="2"/>
      <c r="BN27" s="2"/>
      <c r="BO27" s="2"/>
      <c r="BP27" s="2"/>
      <c r="BR27" s="2"/>
      <c r="BS27" s="2"/>
      <c r="BT27" s="2"/>
      <c r="BV27" s="2"/>
      <c r="BW27" s="2"/>
      <c r="BX27" s="2"/>
      <c r="BZ27" s="2"/>
      <c r="CA27" s="2"/>
      <c r="CB27" s="2"/>
      <c r="CD27" s="2"/>
      <c r="CE27" s="2"/>
      <c r="CF27" s="2"/>
      <c r="CH27" s="2"/>
      <c r="CI27" s="2"/>
      <c r="CJ27" s="2"/>
      <c r="CL27" s="2"/>
      <c r="CM27" s="2"/>
      <c r="CN27" s="2"/>
      <c r="CP27" s="2"/>
      <c r="CQ27" s="2"/>
      <c r="CR27" s="2"/>
      <c r="CT27" s="2"/>
      <c r="CU27" s="2"/>
      <c r="CV27" s="2"/>
      <c r="CX27" s="2"/>
      <c r="CY27" s="2"/>
      <c r="CZ27" s="2"/>
      <c r="DB27" s="2"/>
      <c r="DC27" s="2"/>
      <c r="DD27" s="2"/>
      <c r="DE27" s="24"/>
      <c r="DF27" s="2"/>
      <c r="DG27" s="2"/>
      <c r="DH27" s="2"/>
      <c r="DI27" s="24"/>
      <c r="DJ27" s="2"/>
      <c r="DK27" s="2"/>
      <c r="DL27" s="2"/>
      <c r="DM27" s="24"/>
      <c r="DN27" s="2"/>
      <c r="DO27" s="2"/>
      <c r="DP27" s="2"/>
      <c r="DQ27" s="24"/>
      <c r="DR27" s="2"/>
      <c r="DS27" s="2"/>
      <c r="DT27" s="2"/>
      <c r="DU27" s="24"/>
      <c r="DV27" s="2"/>
      <c r="DW27" s="2"/>
      <c r="DX27" s="2"/>
      <c r="DY27" s="24"/>
      <c r="DZ27" s="2"/>
      <c r="EA27" s="2"/>
      <c r="EB27" s="2"/>
      <c r="EC27" s="24"/>
      <c r="ED27" s="2"/>
      <c r="EE27" s="2"/>
      <c r="EF27" s="2"/>
      <c r="EG27" s="24"/>
      <c r="EH27" s="2"/>
      <c r="EI27" s="2"/>
      <c r="EJ27" s="2"/>
      <c r="EK27" s="24"/>
      <c r="EL27" s="2"/>
      <c r="EM27" s="2"/>
      <c r="EN27" s="2"/>
      <c r="EO27" s="24"/>
      <c r="EP27" s="2"/>
      <c r="EQ27" s="2"/>
      <c r="ER27" s="2"/>
      <c r="ES27" s="24"/>
      <c r="ET27" s="2"/>
      <c r="EU27" s="2"/>
      <c r="EV27" s="2"/>
      <c r="EW27" s="24"/>
      <c r="EX27" s="2"/>
      <c r="EY27" s="2"/>
      <c r="EZ27" s="2"/>
      <c r="FA27" s="24"/>
      <c r="FB27" s="2"/>
      <c r="FC27" s="2"/>
      <c r="FD27" s="2"/>
      <c r="FE27" s="24"/>
      <c r="FF27" s="2"/>
      <c r="FG27" s="2"/>
      <c r="FH27" s="2"/>
      <c r="FI27" s="24"/>
      <c r="FJ27" s="2"/>
      <c r="FK27" s="2"/>
      <c r="FL27" s="2"/>
      <c r="FM27" s="24"/>
      <c r="FN27" s="2"/>
      <c r="FO27" s="2"/>
      <c r="FP27" s="2"/>
      <c r="FQ27" s="24"/>
      <c r="FR27" s="2"/>
      <c r="FS27" s="2"/>
      <c r="FT27" s="2"/>
      <c r="FU27" s="24"/>
      <c r="FV27" s="2"/>
      <c r="FW27" s="2"/>
      <c r="FX27" s="2"/>
      <c r="FY27" s="24"/>
      <c r="FZ27" s="2"/>
      <c r="GA27" s="2"/>
      <c r="GB27" s="2"/>
      <c r="GC27" s="24"/>
      <c r="GD27" s="2"/>
      <c r="GE27" s="2"/>
      <c r="GF27" s="2"/>
      <c r="GG27" s="24"/>
      <c r="GH27" s="2"/>
      <c r="GI27" s="2"/>
      <c r="GJ27" s="2"/>
      <c r="GK27" s="24"/>
      <c r="GL27" s="2"/>
      <c r="GM27" s="2"/>
      <c r="GN27" s="2"/>
      <c r="GO27" s="24"/>
      <c r="GP27" s="2"/>
      <c r="GQ27" s="2"/>
      <c r="GR27" s="2"/>
      <c r="GS27" s="24"/>
      <c r="GT27" s="2"/>
      <c r="GU27" s="2"/>
      <c r="GV27" s="2"/>
      <c r="GW27" s="24"/>
      <c r="GX27" s="2"/>
      <c r="GY27" s="2"/>
      <c r="GZ27" s="2"/>
      <c r="HA27" s="24"/>
      <c r="HB27" s="2"/>
      <c r="HC27" s="2"/>
      <c r="HD27" s="2"/>
      <c r="HE27" s="24"/>
      <c r="HF27" s="2"/>
      <c r="HG27" s="2"/>
      <c r="HH27" s="2"/>
      <c r="HI27" s="24"/>
      <c r="HJ27" s="2"/>
      <c r="HK27" s="2"/>
      <c r="HL27" s="2"/>
      <c r="HM27" s="24"/>
      <c r="HN27" s="2"/>
      <c r="HO27" s="2"/>
      <c r="HP27" s="2"/>
    </row>
    <row r="28" spans="1:224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R28" s="2"/>
      <c r="S28" s="2"/>
      <c r="T28" s="2"/>
      <c r="V28" s="2"/>
      <c r="W28" s="2"/>
      <c r="X28" s="2"/>
      <c r="Y28" t="s">
        <v>48</v>
      </c>
      <c r="Z28" s="2">
        <v>-6.2</v>
      </c>
      <c r="AA28" s="2">
        <f>IF(-AB28&lt;$A$2,-$A$2,IF(-Z28&gt;$A$1,-$A$1,resultados!AA28))</f>
        <v>-2.3199999999999998</v>
      </c>
      <c r="AB28" s="2">
        <v>1.93</v>
      </c>
      <c r="AC28" t="s">
        <v>55</v>
      </c>
      <c r="AD28" s="2">
        <v>-7.6</v>
      </c>
      <c r="AE28" s="2">
        <f>IF(-AF28&lt;$A$2,-$A$2,IF(-AD28&gt;$A$1,-$A$1,resultados!AE28))</f>
        <v>-7.04</v>
      </c>
      <c r="AF28" s="2">
        <v>0.89</v>
      </c>
      <c r="AG28" t="s">
        <v>60</v>
      </c>
      <c r="AH28" s="2">
        <v>-5.55</v>
      </c>
      <c r="AI28" s="2">
        <f>IF(-AJ28&lt;$A$2,-$A$2,IF(-AH28&gt;$A$1,-$A$1,resultados!AI28))</f>
        <v>3.5</v>
      </c>
      <c r="AJ28" s="2">
        <v>7.43</v>
      </c>
      <c r="AL28" s="2"/>
      <c r="AM28" s="2"/>
      <c r="AN28" s="2"/>
      <c r="AP28" s="2"/>
      <c r="AQ28" s="2"/>
      <c r="AR28" s="2"/>
      <c r="AT28" s="2"/>
      <c r="AU28" s="2"/>
      <c r="AV28" s="2"/>
      <c r="AX28" s="2"/>
      <c r="AY28" s="2"/>
      <c r="AZ28" s="2"/>
      <c r="BB28" s="2"/>
      <c r="BC28" s="2"/>
      <c r="BD28" s="2"/>
      <c r="BF28" s="2"/>
      <c r="BG28" s="2"/>
      <c r="BH28" s="2"/>
      <c r="BJ28" s="2"/>
      <c r="BK28" s="2"/>
      <c r="BL28" s="2"/>
      <c r="BN28" s="2"/>
      <c r="BO28" s="2"/>
      <c r="BP28" s="2"/>
      <c r="BR28" s="2"/>
      <c r="BS28" s="2"/>
      <c r="BT28" s="2"/>
      <c r="BV28" s="2"/>
      <c r="BW28" s="2"/>
      <c r="BX28" s="2"/>
      <c r="BZ28" s="2"/>
      <c r="CA28" s="2"/>
      <c r="CB28" s="2"/>
      <c r="CD28" s="2"/>
      <c r="CE28" s="2"/>
      <c r="CF28" s="2"/>
      <c r="CH28" s="2"/>
      <c r="CI28" s="2"/>
      <c r="CJ28" s="2"/>
      <c r="CL28" s="2"/>
      <c r="CM28" s="2"/>
      <c r="CN28" s="2"/>
      <c r="CP28" s="2"/>
      <c r="CQ28" s="2"/>
      <c r="CR28" s="2"/>
      <c r="CT28" s="2"/>
      <c r="CU28" s="2"/>
      <c r="CV28" s="2"/>
      <c r="CX28" s="2"/>
      <c r="CY28" s="2"/>
      <c r="CZ28" s="2"/>
      <c r="DB28" s="2"/>
      <c r="DC28" s="2"/>
      <c r="DD28" s="2"/>
      <c r="DE28" s="24"/>
      <c r="DF28" s="2"/>
      <c r="DG28" s="2"/>
      <c r="DH28" s="2"/>
      <c r="DI28" s="24"/>
      <c r="DJ28" s="2"/>
      <c r="DK28" s="2"/>
      <c r="DL28" s="2"/>
      <c r="DM28" s="24"/>
      <c r="DN28" s="2"/>
      <c r="DO28" s="2"/>
      <c r="DP28" s="2"/>
      <c r="DQ28" s="24"/>
      <c r="DR28" s="2"/>
      <c r="DS28" s="2"/>
      <c r="DT28" s="2"/>
      <c r="DU28" s="24"/>
      <c r="DV28" s="2"/>
      <c r="DW28" s="2"/>
      <c r="DX28" s="2"/>
      <c r="DY28" s="24"/>
      <c r="DZ28" s="2"/>
      <c r="EA28" s="2"/>
      <c r="EB28" s="2"/>
      <c r="EC28" s="24"/>
      <c r="ED28" s="2"/>
      <c r="EE28" s="2"/>
      <c r="EF28" s="2"/>
      <c r="EG28" s="24"/>
      <c r="EH28" s="2"/>
      <c r="EI28" s="2"/>
      <c r="EJ28" s="2"/>
      <c r="EK28" s="24"/>
      <c r="EL28" s="2"/>
      <c r="EM28" s="2"/>
      <c r="EN28" s="2"/>
      <c r="EO28" s="24"/>
      <c r="EP28" s="2"/>
      <c r="EQ28" s="2"/>
      <c r="ER28" s="2"/>
      <c r="ES28" s="24"/>
      <c r="ET28" s="2"/>
      <c r="EU28" s="2"/>
      <c r="EV28" s="2"/>
      <c r="EW28" s="24"/>
      <c r="EX28" s="2"/>
      <c r="EY28" s="2"/>
      <c r="EZ28" s="2"/>
      <c r="FA28" s="24"/>
      <c r="FB28" s="2"/>
      <c r="FC28" s="2"/>
      <c r="FD28" s="2"/>
      <c r="FE28" s="24"/>
      <c r="FF28" s="2"/>
      <c r="FG28" s="2"/>
      <c r="FH28" s="2"/>
      <c r="FI28" s="24"/>
      <c r="FJ28" s="2"/>
      <c r="FK28" s="2"/>
      <c r="FL28" s="2"/>
      <c r="FM28" s="24"/>
      <c r="FN28" s="2"/>
      <c r="FO28" s="2"/>
      <c r="FP28" s="2"/>
      <c r="FQ28" s="24"/>
      <c r="FR28" s="2"/>
      <c r="FS28" s="2"/>
      <c r="FT28" s="2"/>
      <c r="FU28" s="24"/>
      <c r="FV28" s="2"/>
      <c r="FW28" s="2"/>
      <c r="FX28" s="2"/>
      <c r="FY28" s="24"/>
      <c r="FZ28" s="2"/>
      <c r="GA28" s="2"/>
      <c r="GB28" s="2"/>
      <c r="GC28" s="24"/>
      <c r="GD28" s="2"/>
      <c r="GE28" s="2"/>
      <c r="GF28" s="2"/>
      <c r="GG28" s="24"/>
      <c r="GH28" s="2"/>
      <c r="GI28" s="2"/>
      <c r="GJ28" s="2"/>
      <c r="GK28" s="24"/>
      <c r="GL28" s="2"/>
      <c r="GM28" s="2"/>
      <c r="GN28" s="2"/>
      <c r="GO28" s="24"/>
      <c r="GP28" s="2"/>
      <c r="GQ28" s="2"/>
      <c r="GR28" s="2"/>
      <c r="GS28" s="24"/>
      <c r="GT28" s="2"/>
      <c r="GU28" s="2"/>
      <c r="GV28" s="2"/>
      <c r="GW28" s="24"/>
      <c r="GX28" s="2"/>
      <c r="GY28" s="2"/>
      <c r="GZ28" s="2"/>
      <c r="HA28" s="24"/>
      <c r="HB28" s="2"/>
      <c r="HC28" s="2"/>
      <c r="HD28" s="2"/>
      <c r="HE28" s="24"/>
      <c r="HF28" s="2"/>
      <c r="HG28" s="2"/>
      <c r="HH28" s="2"/>
      <c r="HI28" s="24"/>
      <c r="HJ28" s="2"/>
      <c r="HK28" s="2"/>
      <c r="HL28" s="2"/>
      <c r="HM28" s="24"/>
      <c r="HN28" s="2"/>
      <c r="HO28" s="2"/>
      <c r="HP28" s="2"/>
    </row>
    <row r="29" spans="1:224">
      <c r="B29" s="2"/>
      <c r="C29" s="2"/>
      <c r="D29" s="2"/>
      <c r="F29" s="2"/>
      <c r="G29" s="2"/>
      <c r="H29" s="2"/>
      <c r="J29" s="2"/>
      <c r="K29" s="2"/>
      <c r="L29" s="2"/>
      <c r="N29" s="2"/>
      <c r="O29" s="2"/>
      <c r="P29" s="2"/>
      <c r="R29" s="2"/>
      <c r="S29" s="2"/>
      <c r="T29" s="2"/>
      <c r="V29" s="2"/>
      <c r="W29" s="2"/>
      <c r="X29" s="2"/>
      <c r="Y29" t="s">
        <v>32</v>
      </c>
      <c r="Z29" s="2">
        <v>-18.190000000000001</v>
      </c>
      <c r="AA29" s="2">
        <f>IF(-AB29&lt;$A$2,-$A$2,IF(-Z29&gt;$A$1,-$A$1,resultados!AA29))</f>
        <v>-17.95</v>
      </c>
      <c r="AB29" s="2">
        <v>0.48</v>
      </c>
      <c r="AC29" t="s">
        <v>17</v>
      </c>
      <c r="AD29" s="2">
        <v>-5.59</v>
      </c>
      <c r="AE29" s="2">
        <f>IF(-AF29&lt;$A$2,-$A$2,IF(-AD29&gt;$A$1,-$A$1,resultados!AE29))</f>
        <v>3.5</v>
      </c>
      <c r="AF29" s="2">
        <v>5.38</v>
      </c>
      <c r="AG29" t="s">
        <v>16</v>
      </c>
      <c r="AH29" s="2">
        <v>-4.95</v>
      </c>
      <c r="AI29" s="2">
        <f>IF(-AJ29&lt;$A$2,-$A$2,IF(-AH29&gt;$A$1,-$A$1,resultados!AI29))</f>
        <v>3.5</v>
      </c>
      <c r="AJ29" s="2">
        <v>10.01</v>
      </c>
      <c r="AL29" s="2"/>
      <c r="AM29" s="2"/>
      <c r="AN29" s="2"/>
      <c r="AP29" s="2"/>
      <c r="AQ29" s="2"/>
      <c r="AR29" s="2"/>
      <c r="AT29" s="2"/>
      <c r="AU29" s="2"/>
      <c r="AV29" s="2"/>
      <c r="AX29" s="2"/>
      <c r="AY29" s="2"/>
      <c r="AZ29" s="2"/>
      <c r="BB29" s="2"/>
      <c r="BC29" s="2"/>
      <c r="BD29" s="2"/>
      <c r="BF29" s="2"/>
      <c r="BG29" s="2"/>
      <c r="BH29" s="2"/>
      <c r="BJ29" s="2"/>
      <c r="BK29" s="2"/>
      <c r="BL29" s="2"/>
      <c r="BN29" s="2"/>
      <c r="BO29" s="2"/>
      <c r="BP29" s="2"/>
      <c r="BR29" s="2"/>
      <c r="BS29" s="2"/>
      <c r="BT29" s="2"/>
      <c r="BV29" s="2"/>
      <c r="BW29" s="2"/>
      <c r="BX29" s="2"/>
      <c r="BZ29" s="2"/>
      <c r="CA29" s="2"/>
      <c r="CB29" s="2"/>
      <c r="CD29" s="2"/>
      <c r="CE29" s="2"/>
      <c r="CF29" s="2"/>
      <c r="CH29" s="2"/>
      <c r="CI29" s="2"/>
      <c r="CJ29" s="2"/>
      <c r="CL29" s="2"/>
      <c r="CM29" s="2"/>
      <c r="CN29" s="2"/>
      <c r="CP29" s="2"/>
      <c r="CQ29" s="2"/>
      <c r="CR29" s="2"/>
      <c r="CT29" s="2"/>
      <c r="CU29" s="2"/>
      <c r="CV29" s="2"/>
      <c r="CX29" s="2"/>
      <c r="CY29" s="2"/>
      <c r="CZ29" s="2"/>
      <c r="DB29" s="2"/>
      <c r="DC29" s="2"/>
      <c r="DD29" s="2"/>
      <c r="DE29" s="24"/>
      <c r="DF29" s="2"/>
      <c r="DG29" s="2"/>
      <c r="DH29" s="2"/>
      <c r="DI29" s="24"/>
      <c r="DJ29" s="2"/>
      <c r="DK29" s="2"/>
      <c r="DL29" s="2"/>
      <c r="DM29" s="24"/>
      <c r="DN29" s="2"/>
      <c r="DO29" s="2"/>
      <c r="DP29" s="2"/>
      <c r="DQ29" s="24"/>
      <c r="DR29" s="2"/>
      <c r="DS29" s="2"/>
      <c r="DT29" s="2"/>
      <c r="DU29" s="24"/>
      <c r="DV29" s="2"/>
      <c r="DW29" s="2"/>
      <c r="DX29" s="2"/>
      <c r="DY29" s="24"/>
      <c r="DZ29" s="2"/>
      <c r="EA29" s="2"/>
      <c r="EB29" s="2"/>
      <c r="EC29" s="24"/>
      <c r="ED29" s="2"/>
      <c r="EE29" s="2"/>
      <c r="EF29" s="2"/>
      <c r="EG29" s="24"/>
      <c r="EH29" s="2"/>
      <c r="EI29" s="2"/>
      <c r="EJ29" s="2"/>
      <c r="EK29" s="24"/>
      <c r="EL29" s="2"/>
      <c r="EM29" s="2"/>
      <c r="EN29" s="2"/>
      <c r="EO29" s="24"/>
      <c r="EP29" s="2"/>
      <c r="EQ29" s="2"/>
      <c r="ER29" s="2"/>
      <c r="ES29" s="24"/>
      <c r="ET29" s="2"/>
      <c r="EU29" s="2"/>
      <c r="EV29" s="2"/>
      <c r="EW29" s="24"/>
      <c r="EX29" s="2"/>
      <c r="EY29" s="2"/>
      <c r="EZ29" s="2"/>
      <c r="FA29" s="24"/>
      <c r="FB29" s="2"/>
      <c r="FC29" s="2"/>
      <c r="FD29" s="2"/>
      <c r="FE29" s="24"/>
      <c r="FF29" s="2"/>
      <c r="FG29" s="2"/>
      <c r="FH29" s="2"/>
      <c r="FI29" s="24"/>
      <c r="FJ29" s="2"/>
      <c r="FK29" s="2"/>
      <c r="FL29" s="2"/>
      <c r="FM29" s="24"/>
      <c r="FN29" s="2"/>
      <c r="FO29" s="2"/>
      <c r="FP29" s="2"/>
      <c r="FQ29" s="24"/>
      <c r="FR29" s="2"/>
      <c r="FS29" s="2"/>
      <c r="FT29" s="2"/>
      <c r="FU29" s="24"/>
      <c r="FV29" s="2"/>
      <c r="FW29" s="2"/>
      <c r="FX29" s="2"/>
      <c r="FY29" s="24"/>
      <c r="FZ29" s="2"/>
      <c r="GA29" s="2"/>
      <c r="GB29" s="2"/>
      <c r="GC29" s="24"/>
      <c r="GD29" s="2"/>
      <c r="GE29" s="2"/>
      <c r="GF29" s="2"/>
      <c r="GG29" s="24"/>
      <c r="GH29" s="2"/>
      <c r="GI29" s="2"/>
      <c r="GJ29" s="2"/>
      <c r="GK29" s="24"/>
      <c r="GL29" s="2"/>
      <c r="GM29" s="2"/>
      <c r="GN29" s="2"/>
      <c r="GO29" s="24"/>
      <c r="GP29" s="2"/>
      <c r="GQ29" s="2"/>
      <c r="GR29" s="2"/>
      <c r="GS29" s="24"/>
      <c r="GT29" s="2"/>
      <c r="GU29" s="2"/>
      <c r="GV29" s="2"/>
      <c r="GW29" s="24"/>
      <c r="GX29" s="2"/>
      <c r="GY29" s="2"/>
      <c r="GZ29" s="2"/>
      <c r="HA29" s="24"/>
      <c r="HB29" s="2"/>
      <c r="HC29" s="2"/>
      <c r="HD29" s="2"/>
      <c r="HE29" s="24"/>
      <c r="HF29" s="2"/>
      <c r="HG29" s="2"/>
      <c r="HH29" s="2"/>
      <c r="HI29" s="24"/>
      <c r="HJ29" s="2"/>
      <c r="HK29" s="2"/>
      <c r="HL29" s="2"/>
      <c r="HM29" s="24"/>
      <c r="HN29" s="2"/>
      <c r="HO29" s="2"/>
      <c r="HP29" s="2"/>
    </row>
    <row r="30" spans="1:224">
      <c r="B30" s="2"/>
      <c r="C30" s="2"/>
      <c r="D30" s="2"/>
      <c r="F30" s="2"/>
      <c r="G30" s="2"/>
      <c r="H30" s="2"/>
      <c r="J30" s="2"/>
      <c r="K30" s="2"/>
      <c r="L30" s="2"/>
      <c r="N30" s="2"/>
      <c r="O30" s="2"/>
      <c r="P30" s="2"/>
      <c r="R30" s="2"/>
      <c r="S30" s="2"/>
      <c r="T30" s="2"/>
      <c r="V30" s="2"/>
      <c r="W30" s="2"/>
      <c r="X30" s="2"/>
      <c r="Y30" t="s">
        <v>17</v>
      </c>
      <c r="Z30" s="2">
        <v>-4.6500000000000004</v>
      </c>
      <c r="AA30" s="2">
        <f>IF(-AB30&lt;$A$2,-$A$2,IF(-Z30&gt;$A$1,-$A$1,resultados!AA30))</f>
        <v>-2.2200000000000002</v>
      </c>
      <c r="AB30" s="2">
        <v>2.06</v>
      </c>
      <c r="AD30" s="2"/>
      <c r="AE30" s="2"/>
      <c r="AF30" s="2"/>
      <c r="AG30" t="s">
        <v>17</v>
      </c>
      <c r="AH30" s="2">
        <v>-2.65</v>
      </c>
      <c r="AI30" s="2">
        <f>IF(-AJ30&lt;$A$2,-$A$2,IF(-AH30&gt;$A$1,-$A$1,resultados!AI30))</f>
        <v>3.5</v>
      </c>
      <c r="AJ30" s="2">
        <v>7.37</v>
      </c>
      <c r="AL30" s="2"/>
      <c r="AM30" s="2"/>
      <c r="AN30" s="2"/>
      <c r="AP30" s="2"/>
      <c r="AQ30" s="2"/>
      <c r="AR30" s="2"/>
      <c r="AT30" s="2"/>
      <c r="AU30" s="2"/>
      <c r="AV30" s="2"/>
      <c r="AX30" s="2"/>
      <c r="AY30" s="2"/>
      <c r="AZ30" s="2"/>
      <c r="BB30" s="2"/>
      <c r="BC30" s="2"/>
      <c r="BD30" s="2"/>
      <c r="BF30" s="2"/>
      <c r="BG30" s="2"/>
      <c r="BH30" s="2"/>
      <c r="BJ30" s="2"/>
      <c r="BK30" s="2"/>
      <c r="BL30" s="2"/>
      <c r="BN30" s="2"/>
      <c r="BO30" s="2"/>
      <c r="BP30" s="2"/>
      <c r="BR30" s="2"/>
      <c r="BS30" s="2"/>
      <c r="BT30" s="2"/>
      <c r="BV30" s="2"/>
      <c r="BW30" s="2"/>
      <c r="BX30" s="2"/>
      <c r="BZ30" s="2"/>
      <c r="CA30" s="2"/>
      <c r="CB30" s="2"/>
      <c r="CD30" s="2"/>
      <c r="CE30" s="2"/>
      <c r="CF30" s="2"/>
      <c r="CH30" s="2"/>
      <c r="CI30" s="2"/>
      <c r="CJ30" s="2"/>
      <c r="CL30" s="2"/>
      <c r="CM30" s="2"/>
      <c r="CN30" s="2"/>
      <c r="CP30" s="2"/>
      <c r="CQ30" s="2"/>
      <c r="CR30" s="2"/>
      <c r="CT30" s="2"/>
      <c r="CU30" s="2"/>
      <c r="CV30" s="2"/>
      <c r="CX30" s="2"/>
      <c r="CY30" s="2"/>
      <c r="CZ30" s="2"/>
      <c r="DB30" s="2"/>
      <c r="DC30" s="2"/>
      <c r="DD30" s="2"/>
      <c r="DF30" s="2"/>
      <c r="DG30" s="2"/>
      <c r="DH30" s="2"/>
      <c r="DJ30" s="2"/>
      <c r="DK30" s="2"/>
      <c r="DL30" s="2"/>
      <c r="DN30" s="2"/>
      <c r="DO30" s="2"/>
      <c r="DP30" s="2"/>
      <c r="DR30" s="2"/>
      <c r="DS30" s="2"/>
      <c r="DT30" s="2"/>
      <c r="DV30" s="2"/>
      <c r="DW30" s="2"/>
      <c r="DX30" s="2"/>
      <c r="DZ30" s="2"/>
      <c r="EA30" s="2"/>
      <c r="EB30" s="2"/>
      <c r="ED30" s="2"/>
      <c r="EE30" s="2"/>
      <c r="EF30" s="2"/>
      <c r="EH30" s="2"/>
      <c r="EI30" s="2"/>
      <c r="EJ30" s="2"/>
      <c r="EL30" s="2"/>
      <c r="EM30" s="2"/>
      <c r="EN30" s="2"/>
      <c r="EP30" s="2"/>
      <c r="EQ30" s="2"/>
      <c r="ER30" s="2"/>
      <c r="ET30" s="2"/>
      <c r="EU30" s="2"/>
      <c r="EV30" s="2"/>
      <c r="EX30" s="2"/>
      <c r="EY30" s="2"/>
      <c r="EZ30" s="2"/>
      <c r="FB30" s="2"/>
      <c r="FC30" s="2"/>
      <c r="FD30" s="2"/>
      <c r="FF30" s="2"/>
      <c r="FG30" s="2"/>
      <c r="FH30" s="2"/>
      <c r="FJ30" s="2"/>
      <c r="FK30" s="2"/>
      <c r="FL30" s="2"/>
      <c r="FN30" s="2"/>
      <c r="FO30" s="2"/>
      <c r="FP30" s="2"/>
      <c r="FR30" s="2"/>
      <c r="FS30" s="2"/>
      <c r="FT30" s="2"/>
      <c r="FV30" s="2"/>
      <c r="FW30" s="2"/>
      <c r="FX30" s="2"/>
      <c r="FZ30" s="2"/>
      <c r="GA30" s="2"/>
      <c r="GB30" s="2"/>
      <c r="GD30" s="2"/>
      <c r="GE30" s="2"/>
      <c r="GF30" s="2"/>
      <c r="GH30" s="2"/>
      <c r="GI30" s="2"/>
      <c r="GJ30" s="2"/>
      <c r="GL30" s="2"/>
      <c r="GM30" s="2"/>
      <c r="GN30" s="2"/>
      <c r="GP30" s="2"/>
      <c r="GQ30" s="2"/>
      <c r="GR30" s="2"/>
      <c r="GT30" s="2"/>
      <c r="GU30" s="2"/>
      <c r="GV30" s="2"/>
      <c r="GX30" s="2"/>
      <c r="GY30" s="2"/>
      <c r="GZ30" s="2"/>
      <c r="HB30" s="2"/>
      <c r="HC30" s="2"/>
      <c r="HD30" s="2"/>
      <c r="HF30" s="2"/>
      <c r="HG30" s="2"/>
      <c r="HH30" s="2"/>
      <c r="HJ30" s="2"/>
      <c r="HK30" s="2"/>
      <c r="HL30" s="2"/>
      <c r="HN30" s="2"/>
      <c r="HO30" s="2"/>
      <c r="HP30" s="2"/>
    </row>
    <row r="31" spans="1:224">
      <c r="B31" s="2"/>
      <c r="C31" s="2"/>
      <c r="D31" s="2"/>
      <c r="F31" s="2"/>
      <c r="G31" s="2"/>
      <c r="H31" s="2"/>
      <c r="J31" s="2"/>
      <c r="K31" s="2"/>
      <c r="L31" s="2"/>
      <c r="N31" s="2"/>
      <c r="O31" s="2"/>
      <c r="P31" s="2"/>
      <c r="R31" s="2"/>
      <c r="S31" s="2"/>
      <c r="T31" s="2"/>
      <c r="V31" s="2"/>
      <c r="W31" s="2"/>
      <c r="X31" s="2"/>
      <c r="Y31" s="8" t="s">
        <v>1</v>
      </c>
      <c r="Z31" s="2"/>
      <c r="AA31" s="2"/>
      <c r="AB31" s="2"/>
      <c r="AD31" s="2"/>
      <c r="AE31" s="2"/>
      <c r="AF31" s="2"/>
      <c r="AH31" s="2"/>
      <c r="AI31" s="2"/>
      <c r="AJ31" s="2"/>
      <c r="AL31" s="2"/>
      <c r="AM31" s="2"/>
      <c r="AN31" s="2"/>
      <c r="AP31" s="2"/>
      <c r="AQ31" s="2"/>
      <c r="AR31" s="2"/>
      <c r="AT31" s="2"/>
      <c r="AU31" s="2"/>
      <c r="AV31" s="2"/>
      <c r="AX31" s="2"/>
      <c r="AY31" s="2"/>
      <c r="AZ31" s="2"/>
      <c r="BB31" s="2"/>
      <c r="BC31" s="2"/>
      <c r="BD31" s="2"/>
      <c r="BF31" s="2"/>
      <c r="BG31" s="2"/>
      <c r="BH31" s="2"/>
      <c r="BJ31" s="2"/>
      <c r="BK31" s="2"/>
      <c r="BL31" s="2"/>
      <c r="BN31" s="2"/>
      <c r="BO31" s="2"/>
      <c r="BP31" s="2"/>
      <c r="BR31" s="2"/>
      <c r="BS31" s="2"/>
      <c r="BT31" s="2"/>
      <c r="BV31" s="2"/>
      <c r="BW31" s="2"/>
      <c r="BX31" s="2"/>
      <c r="BZ31" s="2"/>
      <c r="CA31" s="2"/>
      <c r="CB31" s="2"/>
      <c r="CD31" s="2"/>
      <c r="CE31" s="2"/>
      <c r="CF31" s="2"/>
      <c r="CH31" s="2"/>
      <c r="CI31" s="2"/>
      <c r="CJ31" s="2"/>
      <c r="CL31" s="2"/>
      <c r="CM31" s="2"/>
      <c r="CN31" s="2"/>
      <c r="CP31" s="2"/>
      <c r="CQ31" s="2"/>
      <c r="CR31" s="2"/>
      <c r="CT31" s="2"/>
      <c r="CU31" s="2"/>
      <c r="CV31" s="2"/>
      <c r="CX31" s="2"/>
      <c r="CY31" s="2"/>
      <c r="CZ31" s="2"/>
      <c r="DB31" s="2"/>
      <c r="DC31" s="2"/>
      <c r="DD31" s="2"/>
      <c r="DF31" s="2"/>
      <c r="DG31" s="2"/>
      <c r="DH31" s="2"/>
      <c r="DJ31" s="2"/>
      <c r="DK31" s="2"/>
      <c r="DL31" s="2"/>
      <c r="DN31" s="2"/>
      <c r="DO31" s="2"/>
      <c r="DP31" s="2"/>
      <c r="DR31" s="2"/>
      <c r="DS31" s="2"/>
      <c r="DT31" s="2"/>
      <c r="DV31" s="2"/>
      <c r="DW31" s="2"/>
      <c r="DX31" s="2"/>
      <c r="DZ31" s="2"/>
      <c r="EA31" s="2"/>
      <c r="EB31" s="2"/>
      <c r="ED31" s="2"/>
      <c r="EE31" s="2"/>
      <c r="EF31" s="2"/>
      <c r="EH31" s="2"/>
      <c r="EI31" s="2"/>
      <c r="EJ31" s="2"/>
      <c r="EL31" s="2"/>
      <c r="EM31" s="2"/>
      <c r="EN31" s="2"/>
      <c r="EP31" s="2"/>
      <c r="EQ31" s="2"/>
      <c r="ER31" s="2"/>
      <c r="ET31" s="2"/>
      <c r="EU31" s="2"/>
      <c r="EV31" s="2"/>
      <c r="EX31" s="2"/>
      <c r="EY31" s="2"/>
      <c r="EZ31" s="2"/>
      <c r="FB31" s="2"/>
      <c r="FC31" s="2"/>
      <c r="FD31" s="2"/>
      <c r="FF31" s="2"/>
      <c r="FG31" s="2"/>
      <c r="FH31" s="2"/>
      <c r="FJ31" s="2"/>
      <c r="FK31" s="2"/>
      <c r="FL31" s="2"/>
      <c r="FN31" s="2"/>
      <c r="FO31" s="2"/>
      <c r="FP31" s="2"/>
      <c r="FR31" s="2"/>
      <c r="FS31" s="2"/>
      <c r="FT31" s="2"/>
      <c r="FV31" s="2"/>
      <c r="FW31" s="2"/>
      <c r="FX31" s="2"/>
      <c r="FZ31" s="2"/>
      <c r="GA31" s="2"/>
      <c r="GB31" s="2"/>
      <c r="GD31" s="2"/>
      <c r="GE31" s="2"/>
      <c r="GF31" s="2"/>
      <c r="GH31" s="2"/>
      <c r="GI31" s="2"/>
      <c r="GJ31" s="2"/>
      <c r="GL31" s="2"/>
      <c r="GM31" s="2"/>
      <c r="GN31" s="2"/>
      <c r="GP31" s="2"/>
      <c r="GQ31" s="2"/>
      <c r="GR31" s="2"/>
      <c r="GT31" s="2"/>
      <c r="GU31" s="2"/>
      <c r="GV31" s="2"/>
      <c r="GX31" s="2"/>
      <c r="GY31" s="2"/>
      <c r="GZ31" s="2"/>
      <c r="HB31" s="2"/>
      <c r="HC31" s="2"/>
      <c r="HD31" s="2"/>
      <c r="HF31" s="2"/>
      <c r="HG31" s="2"/>
      <c r="HH31" s="2"/>
      <c r="HJ31" s="2"/>
      <c r="HK31" s="2"/>
      <c r="HL31" s="2"/>
      <c r="HN31" s="2"/>
      <c r="HO31" s="2"/>
      <c r="HP31" s="2"/>
    </row>
    <row r="32" spans="1:224">
      <c r="B32" s="2"/>
      <c r="C32" s="2"/>
      <c r="D32" s="2"/>
      <c r="F32" s="2"/>
      <c r="G32" s="2"/>
      <c r="H32" s="2"/>
      <c r="J32" s="2"/>
      <c r="K32" s="2"/>
      <c r="L32" s="2"/>
      <c r="N32" s="2"/>
      <c r="O32" s="2"/>
      <c r="P32" s="2"/>
      <c r="R32" s="2"/>
      <c r="S32" s="2"/>
      <c r="T32" s="2"/>
      <c r="V32" s="2"/>
      <c r="W32" s="2"/>
      <c r="X32" s="2"/>
      <c r="Z32" s="2"/>
      <c r="AA32" s="2"/>
      <c r="AB32" s="2"/>
      <c r="AD32" s="2"/>
      <c r="AE32" s="2"/>
      <c r="AF32" s="2"/>
      <c r="AH32" s="2"/>
      <c r="AI32" s="2"/>
      <c r="AJ32" s="2"/>
      <c r="AL32" s="2"/>
      <c r="AM32" s="2"/>
      <c r="AN32" s="2"/>
      <c r="AP32" s="2"/>
      <c r="AQ32" s="2"/>
      <c r="AR32" s="2"/>
      <c r="AT32" s="2"/>
      <c r="AU32" s="2"/>
      <c r="AV32" s="2"/>
      <c r="AX32" s="2"/>
      <c r="AY32" s="2"/>
      <c r="AZ32" s="2"/>
      <c r="BB32" s="2"/>
      <c r="BC32" s="2"/>
      <c r="BD32" s="2"/>
      <c r="BF32" s="2"/>
      <c r="BG32" s="2"/>
      <c r="BH32" s="2"/>
      <c r="BJ32" s="2"/>
      <c r="BK32" s="2"/>
      <c r="BL32" s="2"/>
      <c r="BN32" s="2"/>
      <c r="BO32" s="2"/>
      <c r="BP32" s="2"/>
      <c r="BR32" s="2"/>
      <c r="BS32" s="2"/>
      <c r="BT32" s="2"/>
      <c r="BV32" s="2"/>
      <c r="BW32" s="2"/>
      <c r="BX32" s="2"/>
      <c r="BZ32" s="2"/>
      <c r="CA32" s="2"/>
      <c r="CB32" s="2"/>
      <c r="CD32" s="2"/>
      <c r="CE32" s="2"/>
      <c r="CF32" s="2"/>
      <c r="CH32" s="2"/>
      <c r="CI32" s="2"/>
      <c r="CJ32" s="2"/>
      <c r="CL32" s="2"/>
      <c r="CM32" s="2"/>
      <c r="CN32" s="2"/>
      <c r="CP32" s="2"/>
      <c r="CQ32" s="2"/>
      <c r="CR32" s="2"/>
      <c r="CT32" s="2"/>
      <c r="CU32" s="2"/>
      <c r="CV32" s="2"/>
      <c r="CX32" s="2"/>
      <c r="CY32" s="2"/>
      <c r="CZ32" s="2"/>
      <c r="DB32" s="2"/>
      <c r="DC32" s="2"/>
      <c r="DD32" s="2"/>
      <c r="DF32" s="2"/>
      <c r="DG32" s="2"/>
      <c r="DH32" s="2"/>
      <c r="DJ32" s="2"/>
      <c r="DK32" s="2"/>
      <c r="DL32" s="2"/>
      <c r="DN32" s="2"/>
      <c r="DO32" s="2"/>
      <c r="DP32" s="2"/>
      <c r="DR32" s="2"/>
      <c r="DS32" s="2"/>
      <c r="DT32" s="2"/>
      <c r="DV32" s="2"/>
      <c r="DW32" s="2"/>
      <c r="DX32" s="2"/>
      <c r="DZ32" s="2"/>
      <c r="EA32" s="2"/>
      <c r="EB32" s="2"/>
      <c r="ED32" s="2"/>
      <c r="EE32" s="2"/>
      <c r="EF32" s="2"/>
      <c r="EH32" s="2"/>
      <c r="EI32" s="2"/>
      <c r="EJ32" s="2"/>
      <c r="EL32" s="2"/>
      <c r="EM32" s="2"/>
      <c r="EN32" s="2"/>
      <c r="EP32" s="2"/>
      <c r="EQ32" s="2"/>
      <c r="ER32" s="2"/>
      <c r="ET32" s="2"/>
      <c r="EU32" s="2"/>
      <c r="EV32" s="2"/>
      <c r="EX32" s="2"/>
      <c r="EY32" s="2"/>
      <c r="EZ32" s="2"/>
      <c r="FB32" s="2"/>
      <c r="FC32" s="2"/>
      <c r="FD32" s="2"/>
      <c r="FF32" s="2"/>
      <c r="FG32" s="2"/>
      <c r="FH32" s="2"/>
      <c r="FJ32" s="2"/>
      <c r="FK32" s="2"/>
      <c r="FL32" s="2"/>
      <c r="FN32" s="2"/>
      <c r="FO32" s="2"/>
      <c r="FP32" s="2"/>
      <c r="FR32" s="2"/>
      <c r="FS32" s="2"/>
      <c r="FT32" s="2"/>
      <c r="FV32" s="2"/>
      <c r="FW32" s="2"/>
      <c r="FX32" s="2"/>
      <c r="FZ32" s="2"/>
      <c r="GA32" s="2"/>
      <c r="GB32" s="2"/>
      <c r="GD32" s="2"/>
      <c r="GE32" s="2"/>
      <c r="GF32" s="2"/>
      <c r="GH32" s="2"/>
      <c r="GI32" s="2"/>
      <c r="GJ32" s="2"/>
      <c r="GL32" s="2"/>
      <c r="GM32" s="2"/>
      <c r="GN32" s="2"/>
      <c r="GP32" s="2"/>
      <c r="GQ32" s="2"/>
      <c r="GR32" s="2"/>
      <c r="GT32" s="2"/>
      <c r="GU32" s="2"/>
      <c r="GV32" s="2"/>
      <c r="GX32" s="2"/>
      <c r="GY32" s="2"/>
      <c r="GZ32" s="2"/>
      <c r="HB32" s="2"/>
      <c r="HC32" s="2"/>
      <c r="HD32" s="2"/>
      <c r="HF32" s="2"/>
      <c r="HG32" s="2"/>
      <c r="HH32" s="2"/>
      <c r="HJ32" s="2"/>
      <c r="HK32" s="2"/>
      <c r="HL32" s="2"/>
      <c r="HN32" s="2"/>
      <c r="HO32" s="2"/>
      <c r="HP32" s="2"/>
    </row>
    <row r="33" spans="1:224">
      <c r="B33" s="2"/>
      <c r="C33" s="2"/>
      <c r="D33" s="2"/>
      <c r="F33" s="2"/>
      <c r="G33" s="2"/>
      <c r="H33" s="2"/>
      <c r="J33" s="2"/>
      <c r="K33" s="2"/>
      <c r="L33" s="2"/>
      <c r="N33" s="2"/>
      <c r="O33" s="2"/>
      <c r="P33" s="2"/>
      <c r="R33" s="2"/>
      <c r="S33" s="2"/>
      <c r="T33" s="2"/>
      <c r="V33" s="2"/>
      <c r="W33" s="2"/>
      <c r="X33" s="2"/>
      <c r="Z33" s="2"/>
      <c r="AA33" s="2"/>
      <c r="AB33" s="2"/>
      <c r="AD33" s="2"/>
      <c r="AE33" s="2"/>
      <c r="AF33" s="2"/>
      <c r="AH33" s="2"/>
      <c r="AI33" s="2"/>
      <c r="AJ33" s="2"/>
      <c r="AL33" s="2"/>
      <c r="AM33" s="2"/>
      <c r="AN33" s="2"/>
      <c r="AP33" s="2"/>
      <c r="AQ33" s="2"/>
      <c r="AR33" s="2"/>
      <c r="AT33" s="2"/>
      <c r="AU33" s="2"/>
      <c r="AV33" s="2"/>
      <c r="AX33" s="2"/>
      <c r="AY33" s="2"/>
      <c r="AZ33" s="2"/>
      <c r="BB33" s="2"/>
      <c r="BC33" s="2"/>
      <c r="BD33" s="2"/>
      <c r="BF33" s="2"/>
      <c r="BG33" s="2"/>
      <c r="BH33" s="2"/>
      <c r="BJ33" s="2"/>
      <c r="BK33" s="2"/>
      <c r="BL33" s="2"/>
      <c r="BN33" s="2"/>
      <c r="BO33" s="2"/>
      <c r="BP33" s="2"/>
      <c r="BR33" s="2"/>
      <c r="BS33" s="2"/>
      <c r="BT33" s="2"/>
      <c r="BV33" s="2"/>
      <c r="BW33" s="2"/>
      <c r="BX33" s="2"/>
      <c r="BZ33" s="2"/>
      <c r="CA33" s="2"/>
      <c r="CB33" s="2"/>
      <c r="CD33" s="2"/>
      <c r="CE33" s="2"/>
      <c r="CF33" s="2"/>
      <c r="CH33" s="2"/>
      <c r="CI33" s="2"/>
      <c r="CJ33" s="2"/>
      <c r="CL33" s="2"/>
      <c r="CM33" s="2"/>
      <c r="CN33" s="2"/>
      <c r="CP33" s="2"/>
      <c r="CQ33" s="2"/>
      <c r="CR33" s="2"/>
      <c r="CT33" s="2"/>
      <c r="CU33" s="2"/>
      <c r="CV33" s="2"/>
      <c r="CX33" s="2"/>
      <c r="CY33" s="2"/>
      <c r="CZ33" s="2"/>
      <c r="DB33" s="2"/>
      <c r="DC33" s="2"/>
      <c r="DD33" s="2"/>
      <c r="DF33" s="2"/>
      <c r="DG33" s="2"/>
      <c r="DH33" s="2"/>
      <c r="DJ33" s="2"/>
      <c r="DK33" s="2"/>
      <c r="DL33" s="2"/>
      <c r="DN33" s="2"/>
      <c r="DO33" s="2"/>
      <c r="DP33" s="2"/>
      <c r="DR33" s="2"/>
      <c r="DS33" s="2"/>
      <c r="DT33" s="2"/>
      <c r="DV33" s="2"/>
      <c r="DW33" s="2"/>
      <c r="DX33" s="2"/>
      <c r="DZ33" s="2"/>
      <c r="EA33" s="2"/>
      <c r="EB33" s="2"/>
      <c r="ED33" s="2"/>
      <c r="EE33" s="2"/>
      <c r="EF33" s="2"/>
      <c r="EH33" s="2"/>
      <c r="EI33" s="2"/>
      <c r="EJ33" s="2"/>
      <c r="EL33" s="2"/>
      <c r="EM33" s="2"/>
      <c r="EN33" s="2"/>
      <c r="EP33" s="2"/>
      <c r="EQ33" s="2"/>
      <c r="ER33" s="2"/>
      <c r="ET33" s="2"/>
      <c r="EU33" s="2"/>
      <c r="EV33" s="2"/>
      <c r="EX33" s="2"/>
      <c r="EY33" s="2"/>
      <c r="EZ33" s="2"/>
      <c r="FB33" s="2"/>
      <c r="FC33" s="2"/>
      <c r="FD33" s="2"/>
      <c r="FF33" s="2"/>
      <c r="FG33" s="2"/>
      <c r="FH33" s="2"/>
      <c r="FJ33" s="2"/>
      <c r="FK33" s="2"/>
      <c r="FL33" s="2"/>
      <c r="FN33" s="2"/>
      <c r="FO33" s="2"/>
      <c r="FP33" s="2"/>
      <c r="FR33" s="2"/>
      <c r="FS33" s="2"/>
      <c r="FT33" s="2"/>
      <c r="FV33" s="2"/>
      <c r="FW33" s="2"/>
      <c r="FX33" s="2"/>
      <c r="FZ33" s="2"/>
      <c r="GA33" s="2"/>
      <c r="GB33" s="2"/>
      <c r="GD33" s="2"/>
      <c r="GE33" s="2"/>
      <c r="GF33" s="2"/>
      <c r="GH33" s="2"/>
      <c r="GI33" s="2"/>
      <c r="GJ33" s="2"/>
      <c r="GL33" s="2"/>
      <c r="GM33" s="2"/>
      <c r="GN33" s="2"/>
      <c r="GP33" s="2"/>
      <c r="GQ33" s="2"/>
      <c r="GR33" s="2"/>
      <c r="GT33" s="2"/>
      <c r="GU33" s="2"/>
      <c r="GV33" s="2"/>
      <c r="GX33" s="2"/>
      <c r="GY33" s="2"/>
      <c r="GZ33" s="2"/>
      <c r="HB33" s="2"/>
      <c r="HC33" s="2"/>
      <c r="HD33" s="2"/>
      <c r="HF33" s="2"/>
      <c r="HG33" s="2"/>
      <c r="HH33" s="2"/>
      <c r="HJ33" s="2"/>
      <c r="HK33" s="2"/>
      <c r="HL33" s="2"/>
      <c r="HN33" s="2"/>
      <c r="HO33" s="2"/>
      <c r="HP33" s="2"/>
    </row>
    <row r="34" spans="1:224">
      <c r="B34" s="2"/>
      <c r="C34" s="2"/>
      <c r="D34" s="2"/>
      <c r="F34" s="2"/>
      <c r="G34" s="2"/>
      <c r="H34" s="2"/>
      <c r="J34" s="2"/>
      <c r="K34" s="2"/>
      <c r="L34" s="2"/>
      <c r="N34" s="2"/>
      <c r="O34" s="2"/>
      <c r="P34" s="2"/>
      <c r="R34" s="2"/>
      <c r="S34" s="2"/>
      <c r="T34" s="2"/>
      <c r="V34" s="2"/>
      <c r="W34" s="2"/>
      <c r="X34" s="2"/>
      <c r="Z34" s="2"/>
      <c r="AA34" s="2"/>
      <c r="AB34" s="2"/>
      <c r="AD34" s="2"/>
      <c r="AE34" s="2"/>
      <c r="AF34" s="2"/>
      <c r="AH34" s="2"/>
      <c r="AI34" s="2"/>
      <c r="AJ34" s="2"/>
      <c r="AL34" s="2"/>
      <c r="AM34" s="2"/>
      <c r="AN34" s="2"/>
      <c r="AP34" s="2"/>
      <c r="AQ34" s="2"/>
      <c r="AR34" s="2"/>
      <c r="AT34" s="2"/>
      <c r="AU34" s="2"/>
      <c r="AV34" s="2"/>
      <c r="AX34" s="2"/>
      <c r="AY34" s="2"/>
      <c r="AZ34" s="2"/>
      <c r="BB34" s="2"/>
      <c r="BC34" s="2"/>
      <c r="BD34" s="2"/>
      <c r="BF34" s="2"/>
      <c r="BG34" s="2"/>
      <c r="BH34" s="2"/>
      <c r="BJ34" s="2"/>
      <c r="BK34" s="2"/>
      <c r="BL34" s="2"/>
      <c r="BN34" s="2"/>
      <c r="BO34" s="2"/>
      <c r="BP34" s="2"/>
      <c r="BR34" s="2"/>
      <c r="BS34" s="2"/>
      <c r="BT34" s="2"/>
      <c r="BV34" s="2"/>
      <c r="BW34" s="2"/>
      <c r="BX34" s="2"/>
      <c r="BZ34" s="2"/>
      <c r="CA34" s="2"/>
      <c r="CB34" s="2"/>
      <c r="CD34" s="2"/>
      <c r="CE34" s="2"/>
      <c r="CF34" s="2"/>
      <c r="CH34" s="2"/>
      <c r="CI34" s="2"/>
      <c r="CJ34" s="2"/>
      <c r="CL34" s="2"/>
      <c r="CM34" s="2"/>
      <c r="CN34" s="2"/>
      <c r="CP34" s="2"/>
      <c r="CQ34" s="2"/>
      <c r="CR34" s="2"/>
      <c r="CT34" s="2"/>
      <c r="CU34" s="2"/>
      <c r="CV34" s="2"/>
      <c r="CX34" s="2"/>
      <c r="CY34" s="2"/>
      <c r="CZ34" s="2"/>
      <c r="DB34" s="2"/>
      <c r="DC34" s="2"/>
      <c r="DD34" s="2"/>
      <c r="DF34" s="2"/>
      <c r="DG34" s="2"/>
      <c r="DH34" s="2"/>
      <c r="DJ34" s="2"/>
      <c r="DK34" s="2"/>
      <c r="DL34" s="2"/>
      <c r="DN34" s="2"/>
      <c r="DO34" s="2"/>
      <c r="DP34" s="2"/>
      <c r="DR34" s="2"/>
      <c r="DS34" s="2"/>
      <c r="DT34" s="2"/>
      <c r="DV34" s="2"/>
      <c r="DW34" s="2"/>
      <c r="DX34" s="2"/>
      <c r="DZ34" s="2"/>
      <c r="EA34" s="2"/>
      <c r="EB34" s="2"/>
      <c r="ED34" s="2"/>
      <c r="EE34" s="2"/>
      <c r="EF34" s="2"/>
      <c r="EH34" s="2"/>
      <c r="EI34" s="2"/>
      <c r="EJ34" s="2"/>
      <c r="EL34" s="2"/>
      <c r="EM34" s="2"/>
      <c r="EN34" s="2"/>
      <c r="EP34" s="2"/>
      <c r="EQ34" s="2"/>
      <c r="ER34" s="2"/>
      <c r="ET34" s="2"/>
      <c r="EU34" s="2"/>
      <c r="EV34" s="2"/>
      <c r="EX34" s="2"/>
      <c r="EY34" s="2"/>
      <c r="EZ34" s="2"/>
      <c r="FB34" s="2"/>
      <c r="FC34" s="2"/>
      <c r="FD34" s="2"/>
      <c r="FF34" s="2"/>
      <c r="FG34" s="2"/>
      <c r="FH34" s="2"/>
      <c r="FJ34" s="2"/>
      <c r="FK34" s="2"/>
      <c r="FL34" s="2"/>
      <c r="FN34" s="2"/>
      <c r="FO34" s="2"/>
      <c r="FP34" s="2"/>
      <c r="FR34" s="2"/>
      <c r="FS34" s="2"/>
      <c r="FT34" s="2"/>
      <c r="FV34" s="2"/>
      <c r="FW34" s="2"/>
      <c r="FX34" s="2"/>
      <c r="FZ34" s="2"/>
      <c r="GA34" s="2"/>
      <c r="GB34" s="2"/>
      <c r="GD34" s="2"/>
      <c r="GE34" s="2"/>
      <c r="GF34" s="2"/>
      <c r="GH34" s="2"/>
      <c r="GI34" s="2"/>
      <c r="GJ34" s="2"/>
      <c r="GL34" s="2"/>
      <c r="GM34" s="2"/>
      <c r="GN34" s="2"/>
      <c r="GP34" s="2"/>
      <c r="GQ34" s="2"/>
      <c r="GR34" s="2"/>
      <c r="GT34" s="2"/>
      <c r="GU34" s="2"/>
      <c r="GV34" s="2"/>
      <c r="GX34" s="2"/>
      <c r="GY34" s="2"/>
      <c r="GZ34" s="2"/>
      <c r="HB34" s="2"/>
      <c r="HC34" s="2"/>
      <c r="HD34" s="2"/>
      <c r="HF34" s="2"/>
      <c r="HG34" s="2"/>
      <c r="HH34" s="2"/>
      <c r="HJ34" s="2"/>
      <c r="HK34" s="2"/>
      <c r="HL34" s="2"/>
      <c r="HN34" s="2"/>
      <c r="HO34" s="2"/>
      <c r="HP34" s="2"/>
    </row>
    <row r="35" spans="1:224">
      <c r="B35" s="2"/>
      <c r="C35" s="2"/>
      <c r="D35" s="2"/>
      <c r="F35" s="2"/>
      <c r="G35" s="2"/>
      <c r="H35" s="2"/>
      <c r="J35" s="2"/>
      <c r="K35" s="2"/>
      <c r="L35" s="2"/>
      <c r="N35" s="2"/>
      <c r="O35" s="2"/>
      <c r="P35" s="2"/>
      <c r="R35" s="2"/>
      <c r="S35" s="2"/>
      <c r="T35" s="2"/>
      <c r="V35" s="2"/>
      <c r="W35" s="2"/>
      <c r="X35" s="2"/>
      <c r="Z35" s="2"/>
      <c r="AA35" s="2"/>
      <c r="AB35" s="2"/>
      <c r="AD35" s="2"/>
      <c r="AE35" s="2"/>
      <c r="AF35" s="2"/>
      <c r="AH35" s="2"/>
      <c r="AI35" s="2"/>
      <c r="AJ35" s="2"/>
      <c r="AL35" s="2"/>
      <c r="AM35" s="2"/>
      <c r="AN35" s="2"/>
      <c r="AP35" s="2"/>
      <c r="AQ35" s="2"/>
      <c r="AR35" s="2"/>
      <c r="AT35" s="2"/>
      <c r="AU35" s="2"/>
      <c r="AV35" s="2"/>
      <c r="AX35" s="2"/>
      <c r="AY35" s="2"/>
      <c r="AZ35" s="2"/>
      <c r="BB35" s="2"/>
      <c r="BC35" s="2"/>
      <c r="BD35" s="2"/>
      <c r="BF35" s="2"/>
      <c r="BG35" s="2"/>
      <c r="BH35" s="2"/>
      <c r="BJ35" s="2"/>
      <c r="BK35" s="2"/>
      <c r="BL35" s="2"/>
      <c r="BN35" s="2"/>
      <c r="BO35" s="2"/>
      <c r="BP35" s="2"/>
      <c r="BR35" s="2"/>
      <c r="BS35" s="2"/>
      <c r="BT35" s="2"/>
      <c r="BV35" s="2"/>
      <c r="BW35" s="2"/>
      <c r="BX35" s="2"/>
      <c r="BZ35" s="2"/>
      <c r="CA35" s="2"/>
      <c r="CB35" s="2"/>
      <c r="CD35" s="2"/>
      <c r="CE35" s="2"/>
      <c r="CF35" s="2"/>
      <c r="CH35" s="2"/>
      <c r="CI35" s="2"/>
      <c r="CJ35" s="2"/>
      <c r="CL35" s="2"/>
      <c r="CM35" s="2"/>
      <c r="CN35" s="2"/>
      <c r="CP35" s="2"/>
      <c r="CQ35" s="2"/>
      <c r="CR35" s="2"/>
      <c r="CT35" s="2"/>
      <c r="CU35" s="2"/>
      <c r="CV35" s="2"/>
      <c r="CX35" s="2"/>
      <c r="CY35" s="2"/>
      <c r="CZ35" s="2"/>
      <c r="DB35" s="2"/>
      <c r="DC35" s="2"/>
      <c r="DD35" s="2"/>
      <c r="DF35" s="2"/>
      <c r="DG35" s="2"/>
      <c r="DH35" s="2"/>
      <c r="DJ35" s="2"/>
      <c r="DK35" s="2"/>
      <c r="DL35" s="2"/>
      <c r="DN35" s="2"/>
      <c r="DO35" s="2"/>
      <c r="DP35" s="2"/>
      <c r="DR35" s="2"/>
      <c r="DS35" s="2"/>
      <c r="DT35" s="2"/>
      <c r="DV35" s="2"/>
      <c r="DW35" s="2"/>
      <c r="DX35" s="2"/>
      <c r="DZ35" s="2"/>
      <c r="EA35" s="2"/>
      <c r="EB35" s="2"/>
      <c r="ED35" s="2"/>
      <c r="EE35" s="2"/>
      <c r="EF35" s="2"/>
      <c r="EH35" s="2"/>
      <c r="EI35" s="2"/>
      <c r="EJ35" s="2"/>
      <c r="EL35" s="2"/>
      <c r="EM35" s="2"/>
      <c r="EN35" s="2"/>
      <c r="EP35" s="2"/>
      <c r="EQ35" s="2"/>
      <c r="ER35" s="2"/>
      <c r="ET35" s="2"/>
      <c r="EU35" s="2"/>
      <c r="EV35" s="2"/>
      <c r="EX35" s="2"/>
      <c r="EY35" s="2"/>
      <c r="EZ35" s="2"/>
      <c r="FB35" s="2"/>
      <c r="FC35" s="2"/>
      <c r="FD35" s="2"/>
      <c r="FF35" s="2"/>
      <c r="FG35" s="2"/>
      <c r="FH35" s="2"/>
      <c r="FJ35" s="2"/>
      <c r="FK35" s="2"/>
      <c r="FL35" s="2"/>
      <c r="FN35" s="2"/>
      <c r="FO35" s="2"/>
      <c r="FP35" s="2"/>
      <c r="FR35" s="2"/>
      <c r="FS35" s="2"/>
      <c r="FT35" s="2"/>
      <c r="FV35" s="2"/>
      <c r="FW35" s="2"/>
      <c r="FX35" s="2"/>
      <c r="FZ35" s="2"/>
      <c r="GA35" s="2"/>
      <c r="GB35" s="2"/>
      <c r="GD35" s="2"/>
      <c r="GE35" s="2"/>
      <c r="GF35" s="2"/>
      <c r="GH35" s="2"/>
      <c r="GI35" s="2"/>
      <c r="GJ35" s="2"/>
      <c r="GL35" s="2"/>
      <c r="GM35" s="2"/>
      <c r="GN35" s="2"/>
      <c r="GP35" s="2"/>
      <c r="GQ35" s="2"/>
      <c r="GR35" s="2"/>
      <c r="GT35" s="2"/>
      <c r="GU35" s="2"/>
      <c r="GV35" s="2"/>
      <c r="GX35" s="2"/>
      <c r="GY35" s="2"/>
      <c r="GZ35" s="2"/>
      <c r="HB35" s="2"/>
      <c r="HC35" s="2"/>
      <c r="HD35" s="2"/>
      <c r="HF35" s="2"/>
      <c r="HG35" s="2"/>
      <c r="HH35" s="2"/>
      <c r="HJ35" s="2"/>
      <c r="HK35" s="2"/>
      <c r="HL35" s="2"/>
      <c r="HN35" s="2"/>
      <c r="HO35" s="2"/>
      <c r="HP35" s="2"/>
    </row>
    <row r="36" spans="1:224">
      <c r="A36" t="s">
        <v>33</v>
      </c>
      <c r="B36" s="2"/>
      <c r="C36" s="3">
        <f>AVERAGE(C4:C18)</f>
        <v>3.6849999999999996</v>
      </c>
      <c r="D36" s="2"/>
      <c r="F36" s="2"/>
      <c r="G36" s="3">
        <f>AVERAGE(G4:G18)</f>
        <v>-3.5</v>
      </c>
      <c r="H36" s="2"/>
      <c r="J36" s="2"/>
      <c r="K36" s="3">
        <f>AVERAGE(K4:K18)</f>
        <v>3.6233333333333331</v>
      </c>
      <c r="L36" s="2"/>
      <c r="N36" s="2"/>
      <c r="O36" s="3">
        <f>AVERAGE(O4:O18)</f>
        <v>0.54571428571428571</v>
      </c>
      <c r="P36" s="2"/>
      <c r="R36" s="2"/>
      <c r="S36" s="2"/>
      <c r="T36" s="2"/>
      <c r="V36" s="2"/>
      <c r="W36" s="3">
        <f>AVERAGE(W4:W18)</f>
        <v>-0.95666666666666667</v>
      </c>
      <c r="X36" s="2"/>
      <c r="Z36" s="2"/>
      <c r="AA36" s="3">
        <f>AVERAGE(AA4:AA18)</f>
        <v>-3.5</v>
      </c>
      <c r="AB36" s="2"/>
      <c r="AD36" s="2"/>
      <c r="AE36" s="3">
        <f>AVERAGE(AE4:AE18)</f>
        <v>-3.5</v>
      </c>
      <c r="AF36" s="2"/>
      <c r="AH36" s="2"/>
      <c r="AI36" s="3">
        <f>AVERAGE(AI4:AI18)</f>
        <v>7.6974999999999998</v>
      </c>
      <c r="AJ36" s="2"/>
      <c r="AL36" s="2"/>
      <c r="AM36" s="3">
        <f>AVERAGE(AM4:AM18)</f>
        <v>-3.5</v>
      </c>
      <c r="AN36" s="2"/>
      <c r="AP36" s="2"/>
      <c r="AQ36" s="3">
        <f>AVERAGE(AQ4:AQ18)</f>
        <v>-2.0125000000000002</v>
      </c>
      <c r="AR36" s="2"/>
      <c r="AT36" s="2"/>
      <c r="AU36" s="3">
        <f>AVERAGE(AU4:AU18)</f>
        <v>6.19625</v>
      </c>
      <c r="AV36" s="2"/>
      <c r="AX36" s="2"/>
      <c r="AY36" s="3">
        <f>AVERAGE(AY4:AY18)</f>
        <v>-0.75499999999999989</v>
      </c>
      <c r="AZ36" s="2"/>
      <c r="BB36" s="2"/>
      <c r="BC36" s="3">
        <f>AVERAGE(BC4:BC18)</f>
        <v>-3.5</v>
      </c>
      <c r="BD36" s="2"/>
      <c r="BF36" s="2"/>
      <c r="BG36" s="3">
        <f>AVERAGE(BG4:BG18)</f>
        <v>-3.5</v>
      </c>
      <c r="BH36" s="2"/>
      <c r="BJ36" s="2"/>
      <c r="BK36" s="3">
        <f>AVERAGE(BK4:BK18)</f>
        <v>-3.5</v>
      </c>
      <c r="BL36" s="2"/>
      <c r="BN36" s="2"/>
      <c r="BO36" s="3">
        <f>AVERAGE(BO4:BO18)</f>
        <v>4.8392307692307686</v>
      </c>
      <c r="BP36" s="2"/>
      <c r="BR36" s="2"/>
      <c r="BS36" s="3">
        <f>AVERAGE(BS4:BS18)</f>
        <v>2.3299999999999996</v>
      </c>
      <c r="BT36" s="2"/>
      <c r="BV36" s="2"/>
      <c r="BW36" s="3">
        <f>AVERAGE(BW4:BW18)</f>
        <v>-3.3</v>
      </c>
      <c r="BX36" s="2"/>
      <c r="BZ36" s="2"/>
      <c r="CA36" s="3">
        <f>AVERAGE(CA4:CA18)</f>
        <v>-3.5</v>
      </c>
      <c r="CB36" s="2"/>
      <c r="CD36" s="2"/>
      <c r="CE36" s="3">
        <f>AVERAGE(CE4:CE18)</f>
        <v>3.2959999999999994</v>
      </c>
      <c r="CF36" s="2"/>
      <c r="CH36" s="2"/>
      <c r="CI36" s="3">
        <f>AVERAGE(CI4:CI18)</f>
        <v>-0.86166666666666647</v>
      </c>
      <c r="CJ36" s="2"/>
      <c r="CL36" s="2"/>
      <c r="CM36" s="3">
        <f>AVERAGE(CM4:CM18)</f>
        <v>0.14600000000000002</v>
      </c>
      <c r="CN36" s="2"/>
      <c r="CP36" s="2"/>
      <c r="CQ36" s="3">
        <f>AVERAGE(CQ4:CQ18)</f>
        <v>-0.72333333333333327</v>
      </c>
      <c r="CR36" s="2"/>
      <c r="CT36" s="2"/>
      <c r="CU36" s="3">
        <f>AVERAGE(CU4:CU18)</f>
        <v>-3.5</v>
      </c>
      <c r="CV36" s="2"/>
      <c r="CX36" s="2"/>
      <c r="CY36" s="3">
        <f>AVERAGE(CY4:CY18)</f>
        <v>4.3166666666666664</v>
      </c>
      <c r="CZ36" s="2"/>
      <c r="DB36" s="2"/>
      <c r="DC36" s="3">
        <f>AVERAGE(DC4:DC18)</f>
        <v>1.4360000000000002</v>
      </c>
      <c r="DD36" s="2"/>
      <c r="DF36" s="2"/>
      <c r="DG36" s="3">
        <f>AVERAGE(DG4:DG18)</f>
        <v>2.9833333333333329</v>
      </c>
      <c r="DH36" s="2"/>
      <c r="DJ36" s="2"/>
      <c r="DK36" s="3">
        <f>AVERAGE(DK4:DK18)</f>
        <v>7.8100000000000005</v>
      </c>
      <c r="DL36" s="2"/>
      <c r="DN36" s="2"/>
      <c r="DO36" s="3">
        <f>AVERAGE(DO4:DO18)</f>
        <v>6.1449999999999996</v>
      </c>
      <c r="DP36" s="2"/>
      <c r="DR36" s="2"/>
      <c r="DS36" s="3">
        <f>AVERAGE(DS4:DS18)</f>
        <v>4.7350000000000003</v>
      </c>
      <c r="DT36" s="2"/>
      <c r="DV36" s="2"/>
      <c r="DW36" s="3">
        <f>AVERAGE(DW4:DW18)</f>
        <v>-3.5</v>
      </c>
      <c r="DX36" s="2"/>
      <c r="DZ36" s="2"/>
      <c r="EA36" s="2">
        <v>0</v>
      </c>
      <c r="EB36" s="2"/>
      <c r="ED36" s="2"/>
      <c r="EE36" s="3">
        <f>AVERAGE(EE4:EE18)</f>
        <v>-3.5</v>
      </c>
      <c r="EF36" s="2"/>
      <c r="EH36" s="2"/>
      <c r="EI36" s="3">
        <f>AVERAGE(EI4:EI18)</f>
        <v>-1.2433333333333334</v>
      </c>
      <c r="EJ36" s="2"/>
      <c r="EL36" s="2"/>
      <c r="EM36" s="3">
        <f>AVERAGE(EM4:EM18)</f>
        <v>7.4999999999998401E-3</v>
      </c>
      <c r="EN36" s="2"/>
      <c r="EP36" s="2"/>
      <c r="EQ36" s="3">
        <f>AVERAGE(EQ4:EQ18)</f>
        <v>-1.8219999999999998</v>
      </c>
      <c r="ER36" s="2"/>
      <c r="ET36" s="2"/>
      <c r="EU36" s="3">
        <f>AVERAGE(EU4:EU18)</f>
        <v>-1.1857142857142857</v>
      </c>
      <c r="EV36" s="2"/>
      <c r="EX36" s="2"/>
      <c r="EY36" s="3">
        <f>AVERAGE(EY4:EY18)</f>
        <v>9.9749999999999996</v>
      </c>
      <c r="EZ36" s="2"/>
      <c r="FB36" s="2"/>
      <c r="FC36" s="3">
        <f>AVERAGE(FC4:FC18)</f>
        <v>-3.5</v>
      </c>
      <c r="FD36" s="2"/>
      <c r="FF36" s="2"/>
      <c r="FG36" s="3">
        <f>AVERAGE(FG4:FG18)</f>
        <v>2.0649999999999999</v>
      </c>
      <c r="FH36" s="2"/>
      <c r="FJ36" s="2"/>
      <c r="FK36" s="3">
        <f>AVERAGE(FK4:FK18)</f>
        <v>8.8466666666666658</v>
      </c>
      <c r="FL36" s="2"/>
      <c r="FN36" s="2"/>
      <c r="FO36" s="3">
        <f>AVERAGE(FO4:FO18)</f>
        <v>-3.5</v>
      </c>
      <c r="FP36" s="2"/>
      <c r="FR36" s="2"/>
      <c r="FS36" s="3"/>
      <c r="FT36" s="2"/>
      <c r="FV36" s="2"/>
      <c r="FW36" s="2">
        <v>0</v>
      </c>
      <c r="FX36" s="2"/>
      <c r="FZ36" s="2"/>
      <c r="GA36" s="3">
        <f>AVERAGE(GA4:GA18)</f>
        <v>-3.5</v>
      </c>
      <c r="GB36" s="2"/>
      <c r="GD36" s="2"/>
      <c r="GE36" s="3">
        <f>AVERAGE(GE4:GE18)</f>
        <v>-3.5</v>
      </c>
      <c r="GF36" s="2"/>
      <c r="GH36" s="2"/>
      <c r="GI36" s="3">
        <f>AVERAGE(GI4:GI18)</f>
        <v>-3.5</v>
      </c>
      <c r="GJ36" s="2"/>
      <c r="GL36" s="2"/>
      <c r="GM36" s="3">
        <f>AVERAGE(GM4:GM18)</f>
        <v>-2.4666666666666668</v>
      </c>
      <c r="GN36" s="2"/>
      <c r="GP36" s="2"/>
      <c r="GQ36" s="3">
        <f>AVERAGE(GQ4:GQ18)</f>
        <v>-3.5</v>
      </c>
      <c r="GR36" s="2"/>
      <c r="GT36" s="2"/>
      <c r="GU36" s="3">
        <f>AVERAGE(GU4:GU18)</f>
        <v>7.5620000000000003</v>
      </c>
      <c r="GV36" s="2"/>
      <c r="GX36" s="2"/>
      <c r="GY36" s="3">
        <f>AVERAGE(GY4:GY18)</f>
        <v>1.75</v>
      </c>
      <c r="GZ36" s="2"/>
      <c r="HB36" s="2"/>
      <c r="HC36" s="3">
        <f>AVERAGE(HC4:HC18)</f>
        <v>2.0620000000000003</v>
      </c>
      <c r="HD36" s="2"/>
      <c r="HF36" s="2"/>
      <c r="HG36" s="3">
        <f>AVERAGE(HG4:HG18)</f>
        <v>3.1320000000000001</v>
      </c>
      <c r="HH36" s="2"/>
      <c r="HJ36" s="2"/>
      <c r="HK36" s="3">
        <f>AVERAGE(HK4:HK18)</f>
        <v>-3.5</v>
      </c>
      <c r="HL36" s="2"/>
      <c r="HN36" s="2"/>
      <c r="HO36" s="3">
        <f>AVERAGE(HO4:HO18)</f>
        <v>-0.46500000000000008</v>
      </c>
      <c r="HP36" s="2"/>
    </row>
    <row r="37" spans="1:224">
      <c r="A37" t="s">
        <v>34</v>
      </c>
      <c r="B37" s="2"/>
      <c r="C37" s="2">
        <f>-AVERAGE(C20:C34)</f>
        <v>-1.1633333333333333</v>
      </c>
      <c r="D37" s="2"/>
      <c r="F37" s="2"/>
      <c r="G37" s="2">
        <f>-AVERAGE(G20:G34)</f>
        <v>3.21</v>
      </c>
      <c r="H37" s="2"/>
      <c r="J37" s="2"/>
      <c r="K37" s="2">
        <f>-AVERAGE(K20:K34)</f>
        <v>-3.5</v>
      </c>
      <c r="L37" s="2"/>
      <c r="N37" s="2"/>
      <c r="O37" s="2">
        <f>-AVERAGE(O20:O34)</f>
        <v>4.59</v>
      </c>
      <c r="P37" s="2"/>
      <c r="R37" s="2"/>
      <c r="S37" s="2"/>
      <c r="T37" s="2"/>
      <c r="V37" s="2"/>
      <c r="W37" s="2">
        <f>-AVERAGE(W20:W34)</f>
        <v>-3.5</v>
      </c>
      <c r="X37" s="2"/>
      <c r="Z37" s="2"/>
      <c r="AA37" s="2">
        <f>-AVERAGE(AA20:AA34)</f>
        <v>-8.545454545454545E-2</v>
      </c>
      <c r="AB37" s="2"/>
      <c r="AD37" s="2"/>
      <c r="AE37" s="2">
        <f>-AVERAGE(AE20:AE34)</f>
        <v>2.625</v>
      </c>
      <c r="AF37" s="2"/>
      <c r="AH37" s="2"/>
      <c r="AI37" s="2">
        <f>-AVERAGE(AI20:AI34)</f>
        <v>-3.5</v>
      </c>
      <c r="AJ37" s="2"/>
      <c r="AL37" s="2"/>
      <c r="AM37" s="2">
        <f>-AVERAGE(AM20:AM34)</f>
        <v>3.7939999999999996</v>
      </c>
      <c r="AN37" s="2"/>
      <c r="AP37" s="2"/>
      <c r="AQ37" s="2">
        <f>-AVERAGE(AQ20:AQ34)</f>
        <v>32.22</v>
      </c>
      <c r="AR37" s="2"/>
      <c r="AT37" s="2"/>
      <c r="AU37" s="2">
        <v>0</v>
      </c>
      <c r="AV37" s="2"/>
      <c r="AX37" s="2"/>
      <c r="AY37" s="2">
        <f>-AVERAGE(AY20:AY34)</f>
        <v>-3.5</v>
      </c>
      <c r="AZ37" s="2"/>
      <c r="BB37" s="2"/>
      <c r="BC37" s="2">
        <f>-AVERAGE(BC20:BC34)</f>
        <v>5.5666666666666664</v>
      </c>
      <c r="BD37" s="2"/>
      <c r="BF37" s="2"/>
      <c r="BG37" s="2">
        <f>-AVERAGE(BG20:BG34)</f>
        <v>12.577500000000001</v>
      </c>
      <c r="BH37" s="2"/>
      <c r="BJ37" s="2"/>
      <c r="BK37" s="2">
        <f>-AVERAGE(BK20:BK34)</f>
        <v>5.7366666666666672</v>
      </c>
      <c r="BL37" s="2"/>
      <c r="BN37" s="2"/>
      <c r="BO37" s="2">
        <v>0</v>
      </c>
      <c r="BP37" s="2"/>
      <c r="BR37" s="2"/>
      <c r="BS37" s="2">
        <f>-AVERAGE(BS20:BS34)</f>
        <v>-0.56000000000000005</v>
      </c>
      <c r="BT37" s="2"/>
      <c r="BV37" s="2"/>
      <c r="BW37" s="2">
        <f>-AVERAGE(BW20:BW34)</f>
        <v>5.1524999999999999</v>
      </c>
      <c r="BX37" s="2"/>
      <c r="BZ37" s="2"/>
      <c r="CA37" s="2">
        <f>-AVERAGE(CA20:CA34)</f>
        <v>37.14</v>
      </c>
      <c r="CB37" s="2"/>
      <c r="CD37" s="2"/>
      <c r="CE37" s="2">
        <f>-AVERAGE(CE20:CE34)</f>
        <v>-3.5</v>
      </c>
      <c r="CF37" s="2"/>
      <c r="CH37" s="2"/>
      <c r="CI37" s="2">
        <f>-AVERAGE(CI20:CI34)</f>
        <v>-1.43</v>
      </c>
      <c r="CJ37" s="2"/>
      <c r="CL37" s="2"/>
      <c r="CM37" s="2">
        <v>0</v>
      </c>
      <c r="CN37" s="2"/>
      <c r="CP37" s="2"/>
      <c r="CQ37" s="2">
        <f>-AVERAGE(CQ20:CQ34)</f>
        <v>-1.6</v>
      </c>
      <c r="CR37" s="2"/>
      <c r="CT37" s="2"/>
      <c r="CU37" s="2">
        <f>-AVERAGE(CU20:CU34)</f>
        <v>-0.39</v>
      </c>
      <c r="CV37" s="2"/>
      <c r="CX37" s="2"/>
      <c r="CY37" s="2">
        <f>-AVERAGE(CY20:CY34)</f>
        <v>-3.5</v>
      </c>
      <c r="CZ37" s="2"/>
      <c r="DB37" s="2"/>
      <c r="DC37" s="2">
        <v>0</v>
      </c>
      <c r="DD37" s="2"/>
      <c r="DF37" s="2"/>
      <c r="DG37" s="2">
        <f>-AVERAGE(DG20:DG34)</f>
        <v>-2.1924999999999999</v>
      </c>
      <c r="DH37" s="2"/>
      <c r="DJ37" s="2"/>
      <c r="DK37" s="2">
        <f>-AVERAGE(DK20:DK34)</f>
        <v>-3.5</v>
      </c>
      <c r="DL37" s="2"/>
      <c r="DN37" s="2"/>
      <c r="DO37" s="2">
        <v>0</v>
      </c>
      <c r="DP37" s="2"/>
      <c r="DR37" s="2"/>
      <c r="DS37" s="2">
        <v>0</v>
      </c>
      <c r="DT37" s="2"/>
      <c r="DV37" s="2"/>
      <c r="DW37" s="2">
        <f>-AVERAGE(DW20:DW34)</f>
        <v>-1.115</v>
      </c>
      <c r="DX37" s="2"/>
      <c r="DZ37" s="2"/>
      <c r="EA37" s="2">
        <f>-AVERAGE(EA20:EA34)</f>
        <v>-3.5</v>
      </c>
      <c r="EB37" s="2"/>
      <c r="ED37" s="2"/>
      <c r="EE37" s="2">
        <f>-AVERAGE(EE20:EE34)</f>
        <v>-3.5</v>
      </c>
      <c r="EF37" s="2"/>
      <c r="EH37" s="2"/>
      <c r="EI37" s="2">
        <v>0</v>
      </c>
      <c r="EJ37" s="2"/>
      <c r="EL37" s="2"/>
      <c r="EM37" s="2">
        <f>-AVERAGE(EM20:EM34)</f>
        <v>-1.2250000000000001</v>
      </c>
      <c r="EN37" s="2"/>
      <c r="EP37" s="2"/>
      <c r="EQ37" s="2">
        <v>0</v>
      </c>
      <c r="ER37" s="2"/>
      <c r="ET37" s="2"/>
      <c r="EU37" s="2">
        <v>0</v>
      </c>
      <c r="EV37" s="2"/>
      <c r="EX37" s="2"/>
      <c r="EY37" s="2">
        <v>0</v>
      </c>
      <c r="EZ37" s="2"/>
      <c r="FB37" s="2"/>
      <c r="FC37" s="2">
        <f>-AVERAGE(FC20:FC34)</f>
        <v>-1.0249999999999999</v>
      </c>
      <c r="FD37" s="2"/>
      <c r="FF37" s="2"/>
      <c r="FG37" s="2">
        <f>-AVERAGE(FG20:FG34)</f>
        <v>9.08</v>
      </c>
      <c r="FH37" s="2"/>
      <c r="FJ37" s="2"/>
      <c r="FK37" s="2">
        <f>-AVERAGE(FK20:FK34)</f>
        <v>-3.5</v>
      </c>
      <c r="FL37" s="2"/>
      <c r="FN37" s="2"/>
      <c r="FO37" s="2">
        <v>0</v>
      </c>
      <c r="FP37" s="2"/>
      <c r="FR37" s="2"/>
      <c r="FS37" s="2"/>
      <c r="FT37" s="2"/>
      <c r="FV37" s="2"/>
      <c r="FW37" s="2">
        <f>-AVERAGE(FW20:FW34)</f>
        <v>-1.6259999999999999</v>
      </c>
      <c r="FX37" s="2"/>
      <c r="FZ37" s="2"/>
      <c r="GA37" s="2">
        <f>-AVERAGE(GA20:GA34)</f>
        <v>-3.5</v>
      </c>
      <c r="GB37" s="2"/>
      <c r="GD37" s="2"/>
      <c r="GE37" s="2">
        <f>-AVERAGE(GE20:GE34)</f>
        <v>-3.5</v>
      </c>
      <c r="GF37" s="2"/>
      <c r="GH37" s="2"/>
      <c r="GI37" s="2">
        <f>-AVERAGE(GI20:GI34)</f>
        <v>10.870000000000001</v>
      </c>
      <c r="GJ37" s="2"/>
      <c r="GL37" s="2"/>
      <c r="GM37" s="2">
        <f>-AVERAGE(GM20:GM34)</f>
        <v>1.1499999999999999</v>
      </c>
      <c r="GN37" s="2"/>
      <c r="GP37" s="2"/>
      <c r="GQ37" s="2">
        <f>-AVERAGE(GQ20:GQ34)</f>
        <v>11.285</v>
      </c>
      <c r="GR37" s="2"/>
      <c r="GT37" s="2"/>
      <c r="GU37" s="2">
        <f>-AVERAGE(GU20:GU34)</f>
        <v>-3.5</v>
      </c>
      <c r="GV37" s="2"/>
      <c r="GX37" s="2"/>
      <c r="GY37" s="2">
        <f>-AVERAGE(GY20:GY34)</f>
        <v>-3.5</v>
      </c>
      <c r="GZ37" s="2"/>
      <c r="HB37" s="2"/>
      <c r="HC37" s="2">
        <f>-AVERAGE(HC20:HC34)</f>
        <v>-3.5</v>
      </c>
      <c r="HD37" s="2"/>
      <c r="HF37" s="2"/>
      <c r="HG37" s="2">
        <f>-AVERAGE(HG20:HG34)</f>
        <v>-2.4700000000000002</v>
      </c>
      <c r="HH37" s="2"/>
      <c r="HJ37" s="2"/>
      <c r="HK37" s="2">
        <f>-AVERAGE(HK20:HK34)</f>
        <v>14.408000000000001</v>
      </c>
      <c r="HL37" s="2"/>
      <c r="HN37" s="2"/>
      <c r="HO37" s="2">
        <f>-AVERAGE(HO20:HO34)</f>
        <v>-3.5</v>
      </c>
      <c r="HP37" s="2"/>
    </row>
    <row r="38" spans="1:224">
      <c r="A38" t="s">
        <v>36</v>
      </c>
      <c r="B38" s="2"/>
      <c r="C38" s="2">
        <f>AVERAGE(C36:C37)</f>
        <v>1.2608333333333333</v>
      </c>
      <c r="D38" s="2"/>
      <c r="F38" s="2"/>
      <c r="G38" s="2">
        <f>AVERAGE(G36:G37)</f>
        <v>-0.14500000000000002</v>
      </c>
      <c r="H38" s="2"/>
      <c r="J38" s="2"/>
      <c r="K38" s="2">
        <f>AVERAGE(K36:K37)</f>
        <v>6.1666666666666536E-2</v>
      </c>
      <c r="L38" s="2"/>
      <c r="N38" s="2"/>
      <c r="O38" s="2">
        <f>AVERAGE(O36:O37)</f>
        <v>2.5678571428571426</v>
      </c>
      <c r="P38" s="2"/>
      <c r="R38" s="2"/>
      <c r="S38" s="2"/>
      <c r="T38" s="2"/>
      <c r="V38" s="2"/>
      <c r="W38" s="2">
        <f>AVERAGE(W36:W37)</f>
        <v>-2.2283333333333335</v>
      </c>
      <c r="X38" s="2"/>
      <c r="Z38" s="2"/>
      <c r="AA38" s="2">
        <f>AVERAGE(AA36:AA37)</f>
        <v>-1.7927272727272727</v>
      </c>
      <c r="AB38" s="2"/>
      <c r="AD38" s="2"/>
      <c r="AE38" s="2">
        <f>AVERAGE(AE36:AE37)</f>
        <v>-0.4375</v>
      </c>
      <c r="AF38" s="2"/>
      <c r="AH38" s="2"/>
      <c r="AI38" s="2">
        <f>AVERAGE(AI36:AI37)</f>
        <v>2.0987499999999999</v>
      </c>
      <c r="AJ38" s="2"/>
      <c r="AL38" s="2"/>
      <c r="AM38" s="2">
        <f>AVERAGE(AM36:AM37)</f>
        <v>0.1469999999999998</v>
      </c>
      <c r="AN38" s="2"/>
      <c r="AP38" s="2"/>
      <c r="AQ38" s="2">
        <f>AVERAGE(AQ36:AQ37)</f>
        <v>15.10375</v>
      </c>
      <c r="AR38" s="2"/>
      <c r="AT38" s="2"/>
      <c r="AU38" s="2">
        <f>AVERAGE(AU36:AU37)</f>
        <v>3.098125</v>
      </c>
      <c r="AV38" s="2"/>
      <c r="AX38" s="2"/>
      <c r="AY38" s="2">
        <f>AVERAGE(AY36:AY37)</f>
        <v>-2.1274999999999999</v>
      </c>
      <c r="AZ38" s="2"/>
      <c r="BB38" s="2"/>
      <c r="BC38" s="2">
        <f>AVERAGE(BC36:BC37)</f>
        <v>1.0333333333333332</v>
      </c>
      <c r="BD38" s="2"/>
      <c r="BF38" s="2"/>
      <c r="BG38" s="2">
        <f>AVERAGE(BG36:BG37)</f>
        <v>4.5387500000000003</v>
      </c>
      <c r="BH38" s="2"/>
      <c r="BJ38" s="2"/>
      <c r="BK38" s="2">
        <f>AVERAGE(BK36:BK37)</f>
        <v>1.1183333333333336</v>
      </c>
      <c r="BL38" s="2"/>
      <c r="BN38" s="2"/>
      <c r="BO38" s="2">
        <f>AVERAGE(BO36:BO37)</f>
        <v>2.4196153846153843</v>
      </c>
      <c r="BP38" s="2"/>
      <c r="BR38" s="2"/>
      <c r="BS38" s="2">
        <f>AVERAGE(BS36:BS37)</f>
        <v>0.88499999999999979</v>
      </c>
      <c r="BT38" s="2"/>
      <c r="BV38" s="2"/>
      <c r="BW38" s="2">
        <f>AVERAGE(BW36:BW37)</f>
        <v>0.92625000000000002</v>
      </c>
      <c r="BX38" s="2"/>
      <c r="BZ38" s="2"/>
      <c r="CA38" s="2">
        <f>AVERAGE(CA36:CA37)</f>
        <v>16.82</v>
      </c>
      <c r="CB38" s="2"/>
      <c r="CD38" s="2"/>
      <c r="CE38" s="2">
        <f>AVERAGE(CE36:CE37)</f>
        <v>-0.10200000000000031</v>
      </c>
      <c r="CF38" s="2"/>
      <c r="CH38" s="2"/>
      <c r="CI38" s="2">
        <f>AVERAGE(CI36:CI37)</f>
        <v>-1.1458333333333333</v>
      </c>
      <c r="CJ38" s="2"/>
      <c r="CL38" s="2"/>
      <c r="CM38" s="2">
        <f>AVERAGE(CM36:CM37)</f>
        <v>7.3000000000000009E-2</v>
      </c>
      <c r="CN38" s="2"/>
      <c r="CP38" s="2"/>
      <c r="CQ38" s="2">
        <f>AVERAGE(CQ36:CQ37)</f>
        <v>-1.1616666666666666</v>
      </c>
      <c r="CR38" s="2"/>
      <c r="CT38" s="2"/>
      <c r="CU38" s="2">
        <f>AVERAGE(CU36:CU37)</f>
        <v>-1.9450000000000001</v>
      </c>
      <c r="CV38" s="2"/>
      <c r="CX38" s="2"/>
      <c r="CY38" s="2">
        <f>AVERAGE(CY36:CY37)</f>
        <v>0.40833333333333321</v>
      </c>
      <c r="CZ38" s="2"/>
      <c r="DB38" s="2"/>
      <c r="DC38" s="2">
        <f>AVERAGE(DC36:DC37)</f>
        <v>0.71800000000000008</v>
      </c>
      <c r="DD38" s="2"/>
      <c r="DF38" s="2"/>
      <c r="DG38" s="2">
        <f>AVERAGE(DG36:DG37)</f>
        <v>0.39541666666666653</v>
      </c>
      <c r="DH38" s="2"/>
      <c r="DJ38" s="2"/>
      <c r="DK38" s="2">
        <f>AVERAGE(DK36:DK37)</f>
        <v>2.1550000000000002</v>
      </c>
      <c r="DL38" s="2"/>
      <c r="DN38" s="2"/>
      <c r="DO38" s="2">
        <f>AVERAGE(DO36:DO37)</f>
        <v>3.0724999999999998</v>
      </c>
      <c r="DP38" s="2"/>
      <c r="DR38" s="2"/>
      <c r="DS38" s="2">
        <f>AVERAGE(DS36:DS37)</f>
        <v>2.3675000000000002</v>
      </c>
      <c r="DT38" s="2"/>
      <c r="DV38" s="2"/>
      <c r="DW38" s="2">
        <f>AVERAGE(DW36:DW37)</f>
        <v>-2.3075000000000001</v>
      </c>
      <c r="DX38" s="2"/>
      <c r="DZ38" s="2"/>
      <c r="EA38" s="2">
        <f>AVERAGE(EA36:EA37)</f>
        <v>-1.75</v>
      </c>
      <c r="EB38" s="2"/>
      <c r="ED38" s="2"/>
      <c r="EE38" s="2">
        <f>AVERAGE(EE36:EE37)</f>
        <v>-3.5</v>
      </c>
      <c r="EF38" s="2"/>
      <c r="EH38" s="2"/>
      <c r="EI38" s="2">
        <f>AVERAGE(EI36:EI37)</f>
        <v>-0.6216666666666667</v>
      </c>
      <c r="EJ38" s="2"/>
      <c r="EL38" s="2"/>
      <c r="EM38" s="2">
        <f>AVERAGE(EM36:EM37)</f>
        <v>-0.60875000000000012</v>
      </c>
      <c r="EN38" s="2"/>
      <c r="EP38" s="2"/>
      <c r="EQ38" s="2">
        <f>AVERAGE(EQ36:EQ37)</f>
        <v>-0.91099999999999992</v>
      </c>
      <c r="ER38" s="2"/>
      <c r="ET38" s="2"/>
      <c r="EU38" s="2">
        <f>AVERAGE(EU36:EU37)</f>
        <v>-0.59285714285714286</v>
      </c>
      <c r="EV38" s="2"/>
      <c r="EX38" s="2"/>
      <c r="EY38" s="2">
        <f>AVERAGE(EY36:EY37)</f>
        <v>4.9874999999999998</v>
      </c>
      <c r="EZ38" s="2"/>
      <c r="FB38" s="2"/>
      <c r="FC38" s="2">
        <f>AVERAGE(FC36:FC37)</f>
        <v>-2.2625000000000002</v>
      </c>
      <c r="FD38" s="2"/>
      <c r="FF38" s="2"/>
      <c r="FG38" s="2">
        <f>AVERAGE(FG36:FG37)</f>
        <v>5.5724999999999998</v>
      </c>
      <c r="FH38" s="2"/>
      <c r="FJ38" s="2"/>
      <c r="FK38" s="2">
        <f>AVERAGE(FK36:FK37)</f>
        <v>2.6733333333333329</v>
      </c>
      <c r="FL38" s="2"/>
      <c r="FN38" s="2"/>
      <c r="FO38" s="2">
        <f>AVERAGE(FO36:FO37)</f>
        <v>-1.75</v>
      </c>
      <c r="FP38" s="2"/>
      <c r="FR38" s="2"/>
      <c r="FS38" s="2"/>
      <c r="FT38" s="2"/>
      <c r="FV38" s="2"/>
      <c r="FW38" s="2">
        <f>AVERAGE(FW36:FW37)</f>
        <v>-0.81299999999999994</v>
      </c>
      <c r="FX38" s="2"/>
      <c r="FZ38" s="2"/>
      <c r="GA38" s="2">
        <f>AVERAGE(GA36:GA37)</f>
        <v>-3.5</v>
      </c>
      <c r="GB38" s="2"/>
      <c r="GD38" s="2"/>
      <c r="GE38" s="2">
        <f>AVERAGE(GE36:GE37)</f>
        <v>-3.5</v>
      </c>
      <c r="GF38" s="2"/>
      <c r="GH38" s="2"/>
      <c r="GI38" s="2">
        <f>AVERAGE(GI36:GI37)</f>
        <v>3.6850000000000005</v>
      </c>
      <c r="GJ38" s="2"/>
      <c r="GL38" s="2"/>
      <c r="GM38" s="2">
        <f>AVERAGE(GM36:GM37)</f>
        <v>-0.65833333333333344</v>
      </c>
      <c r="GN38" s="2"/>
      <c r="GP38" s="2"/>
      <c r="GQ38" s="2">
        <f>AVERAGE(GQ36:GQ37)</f>
        <v>3.8925000000000001</v>
      </c>
      <c r="GR38" s="2"/>
      <c r="GT38" s="2"/>
      <c r="GU38" s="2">
        <f>AVERAGE(GU36:GU37)</f>
        <v>2.0310000000000001</v>
      </c>
      <c r="GV38" s="2"/>
      <c r="GX38" s="2"/>
      <c r="GY38" s="2">
        <f>AVERAGE(GY36:GY37)</f>
        <v>-0.875</v>
      </c>
      <c r="GZ38" s="2"/>
      <c r="HB38" s="2"/>
      <c r="HC38" s="2">
        <f>AVERAGE(HC36:HC37)</f>
        <v>-0.71899999999999986</v>
      </c>
      <c r="HD38" s="2"/>
      <c r="HF38" s="2"/>
      <c r="HG38" s="2">
        <f>AVERAGE(HG36:HG37)</f>
        <v>0.33099999999999996</v>
      </c>
      <c r="HH38" s="2"/>
      <c r="HJ38" s="2"/>
      <c r="HK38" s="2">
        <f>AVERAGE(HK36:HK37)</f>
        <v>5.4540000000000006</v>
      </c>
      <c r="HL38" s="2"/>
      <c r="HN38" s="2"/>
      <c r="HO38" s="2">
        <f>AVERAGE(HO36:HO37)</f>
        <v>-1.9824999999999999</v>
      </c>
      <c r="HP38" s="2"/>
    </row>
    <row r="39" spans="1:224">
      <c r="A39" t="s">
        <v>35</v>
      </c>
      <c r="B39" s="2"/>
      <c r="C39" s="3">
        <f>(SUM(C4:C18)-SUM(C20:C34))/COUNTA(C4:C18,C20:C34)</f>
        <v>1.607142857142857</v>
      </c>
      <c r="D39" s="2"/>
      <c r="F39" s="2"/>
      <c r="G39" s="3">
        <f>(SUM(G4:G18)-SUM(G20:G34))/COUNTA(G4:G18,G20:G34)</f>
        <v>-2.1579999999999999</v>
      </c>
      <c r="H39" s="2"/>
      <c r="J39" s="2"/>
      <c r="K39" s="3">
        <f>(SUM(K4:K18)-SUM(K20:K34))/COUNTA(K4:K18,K20:K34)</f>
        <v>2.6057142857142854</v>
      </c>
      <c r="L39" s="2"/>
      <c r="N39" s="2"/>
      <c r="O39" s="3">
        <f>(SUM(O4:O18)-SUM(O20:O34))/COUNTA(O4:O18,O20:O34)</f>
        <v>1.05125</v>
      </c>
      <c r="P39" s="2"/>
      <c r="R39" s="2"/>
      <c r="S39" s="2"/>
      <c r="T39" s="2"/>
      <c r="V39" s="2"/>
      <c r="W39" s="3">
        <f>(SUM(W4:W18)-SUM(W20:W34))/COUNTA(W4:W18,W20:W34)</f>
        <v>-1.5925</v>
      </c>
      <c r="X39" s="2"/>
      <c r="Z39" s="2"/>
      <c r="AA39" s="3">
        <f>(SUM(AA4:AA18)-SUM(AA20:AA34))/COUNTA(AA4:AA18,AA20:AA34)</f>
        <v>-0.81714285714285706</v>
      </c>
      <c r="AB39" s="2"/>
      <c r="AD39" s="2"/>
      <c r="AE39" s="3">
        <f>(SUM(AE4:AE18)-SUM(AE20:AE34))/COUNTA(AE4:AE18,AE20:AE34)</f>
        <v>1.2115384615384615</v>
      </c>
      <c r="AF39" s="2"/>
      <c r="AH39" s="2"/>
      <c r="AI39" s="3">
        <f>(SUM(AI4:AI18)-SUM(AI20:AI34))/COUNTA(AI4:AI18,AI20:AI34)</f>
        <v>-0.51400000000000001</v>
      </c>
      <c r="AJ39" s="2"/>
      <c r="AL39" s="2"/>
      <c r="AM39" s="3">
        <f>(SUM(AM4:AM18)-SUM(AM20:AM34))/COUNTA(AM4:AM18,AM20:AM34)</f>
        <v>-1.2206250000000001</v>
      </c>
      <c r="AN39" s="2"/>
      <c r="AP39" s="2"/>
      <c r="AQ39" s="3">
        <f>(SUM(AQ4:AQ18)-SUM(AQ20:AQ34))/COUNTA(AQ4:AQ18,AQ20:AQ34)</f>
        <v>4.8339999999999996</v>
      </c>
      <c r="AR39" s="2"/>
      <c r="AT39" s="2"/>
      <c r="AU39" s="3">
        <f>(SUM(AU4:AU18)-SUM(AU20:AU34))/COUNTA(AU4:AU18,AU20:AU34)</f>
        <v>6.19625</v>
      </c>
      <c r="AV39" s="2"/>
      <c r="AX39" s="2"/>
      <c r="AY39" s="3">
        <f>(SUM(AY4:AY18)-SUM(AY20:AY34))/COUNTA(AY4:AY18,AY20:AY34)</f>
        <v>-1.0045454545454544</v>
      </c>
      <c r="AZ39" s="2"/>
      <c r="BB39" s="2"/>
      <c r="BC39" s="3">
        <f>(SUM(BC4:BC18)-SUM(BC20:BC34))/COUNTA(BC4:BC18,BC20:BC34)</f>
        <v>-0.10000000000000009</v>
      </c>
      <c r="BD39" s="2"/>
      <c r="BF39" s="2"/>
      <c r="BG39" s="3">
        <f>(SUM(BG4:BG18)-SUM(BG20:BG34))/COUNTA(BG4:BG18,BG20:BG34)</f>
        <v>3.6455555555555557</v>
      </c>
      <c r="BH39" s="2"/>
      <c r="BJ39" s="2"/>
      <c r="BK39" s="3">
        <f>(SUM(BK4:BK18)-SUM(BK20:BK34))/COUNTA(BK4:BK18,BK20:BK34)</f>
        <v>-0.98090909090909084</v>
      </c>
      <c r="BL39" s="2"/>
      <c r="BN39" s="2"/>
      <c r="BO39" s="3">
        <f>(SUM(BO4:BO18)-SUM(BO20:BO34))/COUNTA(BO4:BO18,BO20:BO34)</f>
        <v>4.8392307692307686</v>
      </c>
      <c r="BP39" s="2"/>
      <c r="BR39" s="2"/>
      <c r="BS39" s="3">
        <f>(SUM(BS4:BS18)-SUM(BS20:BS34))/COUNTA(BS4:BS18,BS20:BS34)</f>
        <v>1.504285714285714</v>
      </c>
      <c r="BT39" s="2"/>
      <c r="BV39" s="2"/>
      <c r="BW39" s="3">
        <f>(SUM(BW4:BW18)-SUM(BW20:BW34))/COUNTA(BW4:BW18,BW20:BW34)</f>
        <v>-0.48249999999999993</v>
      </c>
      <c r="BX39" s="2"/>
      <c r="BZ39" s="2"/>
      <c r="CA39" s="3">
        <f>(SUM(CA4:CA18)-SUM(CA20:CA34))/COUNTA(CA4:CA18,CA20:CA34)</f>
        <v>1.0155555555555555</v>
      </c>
      <c r="CB39" s="2"/>
      <c r="CD39" s="2"/>
      <c r="CE39" s="3">
        <f>(SUM(CE4:CE18)-SUM(CE20:CE34))/COUNTA(CE4:CE18,CE20:CE34)</f>
        <v>1.3542857142857139</v>
      </c>
      <c r="CF39" s="2"/>
      <c r="CH39" s="2"/>
      <c r="CI39" s="3">
        <f>(SUM(CI4:CI18)-SUM(CI20:CI34))/COUNTA(CI4:CI18,CI20:CI34)</f>
        <v>-0.94285714285714273</v>
      </c>
      <c r="CJ39" s="2"/>
      <c r="CL39" s="2"/>
      <c r="CM39" s="3">
        <f>(SUM(CM4:CM18)-SUM(CM20:CM34))/COUNTA(CM4:CM18,CM20:CM34)</f>
        <v>0.14600000000000002</v>
      </c>
      <c r="CN39" s="2"/>
      <c r="CP39" s="2"/>
      <c r="CQ39" s="3">
        <f>(SUM(CQ4:CQ18)-SUM(CQ20:CQ34))/COUNTA(CQ4:CQ18,CQ20:CQ34)</f>
        <v>-1.1218181818181818</v>
      </c>
      <c r="CR39" s="2"/>
      <c r="CT39" s="2"/>
      <c r="CU39" s="3">
        <f>(SUM(CU4:CU18)-SUM(CU20:CU34))/COUNTA(CU4:CU18,CU20:CU34)</f>
        <v>-2.8780000000000001</v>
      </c>
      <c r="CV39" s="2"/>
      <c r="CX39" s="2"/>
      <c r="CY39" s="3">
        <f>(SUM(CY4:CY18)-SUM(CY20:CY34))/COUNTA(CY4:CY18,CY20:CY34)</f>
        <v>1.711111111111111</v>
      </c>
      <c r="CZ39" s="2"/>
      <c r="DB39" s="2"/>
      <c r="DC39" s="3">
        <f>(SUM(DC4:DC18)-SUM(DC20:DC34))/COUNTA(DC4:DC18,DC20:DC34)</f>
        <v>1.4360000000000002</v>
      </c>
      <c r="DD39" s="2"/>
      <c r="DF39" s="2"/>
      <c r="DG39" s="3">
        <f>(SUM(DG4:DG18)-SUM(DG20:DG34))/COUNTA(DG4:DG18,DG20:DG34)</f>
        <v>2.5714285714285672E-2</v>
      </c>
      <c r="DH39" s="2"/>
      <c r="DJ39" s="2"/>
      <c r="DK39" s="3">
        <f>(SUM(DK4:DK18)-SUM(DK20:DK34))/COUNTA(DK4:DK18,DK20:DK34)</f>
        <v>1.0240000000000002</v>
      </c>
      <c r="DL39" s="2"/>
      <c r="DN39" s="2"/>
      <c r="DO39" s="3">
        <f>(SUM(DO4:DO18)-SUM(DO20:DO34))/COUNTA(DO4:DO18,DO20:DO34)</f>
        <v>6.1449999999999996</v>
      </c>
      <c r="DP39" s="2"/>
      <c r="DR39" s="2"/>
      <c r="DS39" s="3">
        <f>(SUM(DS4:DS18)-SUM(DS20:DS34))/COUNTA(DS4:DS18,DS20:DS34)</f>
        <v>4.7350000000000003</v>
      </c>
      <c r="DT39" s="2"/>
      <c r="DV39" s="2"/>
      <c r="DW39" s="3">
        <f>(SUM(DW4:DW18)-SUM(DW20:DW34))/COUNTA(DW4:DW18,DW20:DW34)</f>
        <v>-2.3075000000000001</v>
      </c>
      <c r="DX39" s="2"/>
      <c r="DZ39" s="2"/>
      <c r="EA39" s="3">
        <f>(SUM(EA4:EA18)-SUM(EA20:EA34))/COUNTA(EA4:EA18,EA20:EA34)</f>
        <v>-3.5</v>
      </c>
      <c r="EB39" s="2"/>
      <c r="ED39" s="2"/>
      <c r="EE39" s="3">
        <f>(SUM(EE4:EE18)-SUM(EE20:EE34))/COUNTA(EE4:EE18,EE20:EE34)</f>
        <v>-3.5</v>
      </c>
      <c r="EF39" s="2"/>
      <c r="EH39" s="2"/>
      <c r="EI39" s="3">
        <f>(SUM(EI4:EI18)-SUM(EI20:EI34))/COUNTA(EI4:EI18,EI20:EI34)</f>
        <v>-1.2433333333333334</v>
      </c>
      <c r="EJ39" s="2"/>
      <c r="EL39" s="2"/>
      <c r="EM39" s="3">
        <f>(SUM(EM4:EM18)-SUM(EM20:EM34))/COUNTA(EM4:EM18,EM20:EM34)</f>
        <v>-0.40333333333333349</v>
      </c>
      <c r="EN39" s="2"/>
      <c r="EP39" s="2"/>
      <c r="EQ39" s="3">
        <f>(SUM(EQ4:EQ18)-SUM(EQ20:EQ34))/COUNTA(EQ4:EQ18,EQ20:EQ34)</f>
        <v>-1.8219999999999998</v>
      </c>
      <c r="ER39" s="2"/>
      <c r="ET39" s="2"/>
      <c r="EU39" s="3">
        <f>(SUM(EU4:EU18)-SUM(EU20:EU34))/COUNTA(EU4:EU18,EU20:EU34)</f>
        <v>-1.1857142857142857</v>
      </c>
      <c r="EV39" s="2"/>
      <c r="EX39" s="2"/>
      <c r="EY39" s="3">
        <f>(SUM(EY4:EY18)-SUM(EY20:EY34))/COUNTA(EY4:EY18,EY20:EY34)</f>
        <v>9.9749999999999996</v>
      </c>
      <c r="EZ39" s="2"/>
      <c r="FB39" s="2"/>
      <c r="FC39" s="3">
        <f>(SUM(FC4:FC18)-SUM(FC20:FC34))/COUNTA(FC4:FC18,FC20:FC34)</f>
        <v>-2.2625000000000002</v>
      </c>
      <c r="FD39" s="2"/>
      <c r="FF39" s="2"/>
      <c r="FG39" s="3">
        <f>(SUM(FG4:FG18)-SUM(FG20:FG34))/COUNTA(FG4:FG18,FG20:FG34)</f>
        <v>4.4033333333333333</v>
      </c>
      <c r="FH39" s="2"/>
      <c r="FJ39" s="2"/>
      <c r="FK39" s="3">
        <f>(SUM(FK4:FK18)-SUM(FK20:FK34))/COUNTA(FK4:FK18,FK20:FK34)</f>
        <v>3.9079999999999999</v>
      </c>
      <c r="FL39" s="2"/>
      <c r="FN39" s="2"/>
      <c r="FO39" s="3">
        <f>(SUM(FO4:FO18)-SUM(FO20:FO34))/COUNTA(FO4:FO18,FO20:FO34)</f>
        <v>-3.5</v>
      </c>
      <c r="FP39" s="2"/>
      <c r="FR39" s="2"/>
      <c r="FS39" s="3"/>
      <c r="FT39" s="2"/>
      <c r="FV39" s="2"/>
      <c r="FW39" s="3">
        <f>(SUM(FW4:FW18)-SUM(FW20:FW34))/COUNTA(FW4:FW18,FW20:FW34)</f>
        <v>-1.6259999999999999</v>
      </c>
      <c r="FX39" s="2"/>
      <c r="FZ39" s="2"/>
      <c r="GA39" s="3">
        <f>(SUM(GA4:GA18)-SUM(GA20:GA34))/COUNTA(GA4:GA18,GA20:GA34)</f>
        <v>-3.5</v>
      </c>
      <c r="GB39" s="2"/>
      <c r="GD39" s="2"/>
      <c r="GE39" s="3">
        <f>(SUM(GE4:GE18)-SUM(GE20:GE34))/COUNTA(GE4:GE18,GE20:GE34)</f>
        <v>-3.5</v>
      </c>
      <c r="GF39" s="2"/>
      <c r="GH39" s="2"/>
      <c r="GI39" s="3">
        <f>(SUM(GI4:GI18)-SUM(GI20:GI34))/COUNTA(GI4:GI18,GI20:GI34)</f>
        <v>1.2900000000000003</v>
      </c>
      <c r="GJ39" s="2"/>
      <c r="GL39" s="2"/>
      <c r="GM39" s="3">
        <f>(SUM(GM4:GM18)-SUM(GM20:GM34))/COUNTA(GM4:GM18,GM20:GM34)</f>
        <v>-1.5625</v>
      </c>
      <c r="GN39" s="2"/>
      <c r="GP39" s="2"/>
      <c r="GQ39" s="3">
        <f>(SUM(GQ4:GQ18)-SUM(GQ20:GQ34))/COUNTA(GQ4:GQ18,GQ20:GQ34)</f>
        <v>1.4283333333333335</v>
      </c>
      <c r="GR39" s="2"/>
      <c r="GT39" s="2"/>
      <c r="GU39" s="3">
        <f>(SUM(GU4:GU18)-SUM(GU20:GU34))/COUNTA(GU4:GU18,GU20:GU34)</f>
        <v>5.7183333333333337</v>
      </c>
      <c r="GV39" s="2"/>
      <c r="GX39" s="2"/>
      <c r="GY39" s="3">
        <f>(SUM(GY4:GY18)-SUM(GY20:GY34))/COUNTA(GY4:GY18,GY20:GY34)</f>
        <v>0.4375</v>
      </c>
      <c r="GZ39" s="2"/>
      <c r="HB39" s="2"/>
      <c r="HC39" s="3">
        <f>(SUM(HC4:HC18)-SUM(HC20:HC34))/COUNTA(HC4:HC18,HC20:HC34)</f>
        <v>1.135</v>
      </c>
      <c r="HD39" s="2"/>
      <c r="HF39" s="2"/>
      <c r="HG39" s="3">
        <f>(SUM(HG4:HG18)-SUM(HG20:HG34))/COUNTA(HG4:HG18,HG20:HG34)</f>
        <v>0.64222222222222214</v>
      </c>
      <c r="HH39" s="2"/>
      <c r="HJ39" s="2"/>
      <c r="HK39" s="3">
        <f>(SUM(HK4:HK18)-SUM(HK20:HK34))/COUNTA(HK4:HK18,HK20:HK34)</f>
        <v>7.6925000000000008</v>
      </c>
      <c r="HL39" s="2"/>
      <c r="HN39" s="2"/>
      <c r="HO39" s="3">
        <f>(SUM(HO4:HO18)-SUM(HO20:HO34))/COUNTA(HO4:HO18,HO20:HO34)</f>
        <v>-1.4766666666666666</v>
      </c>
      <c r="HP39" s="2"/>
    </row>
    <row r="41" spans="1:224">
      <c r="A41" t="s">
        <v>1</v>
      </c>
      <c r="B41" s="2">
        <v>-4.18</v>
      </c>
      <c r="C41" s="3">
        <v>3.03</v>
      </c>
      <c r="D41" s="2">
        <v>3.23</v>
      </c>
      <c r="F41" s="2">
        <v>-9.7200000000000006</v>
      </c>
      <c r="G41" s="3">
        <v>-3.91</v>
      </c>
      <c r="H41" s="2">
        <v>3.45</v>
      </c>
      <c r="J41" s="2">
        <v>-7.48</v>
      </c>
      <c r="K41" s="3">
        <v>0.16</v>
      </c>
      <c r="L41" s="2">
        <v>3.18</v>
      </c>
      <c r="N41" s="2">
        <v>-2.5</v>
      </c>
      <c r="O41" s="3">
        <v>7.52</v>
      </c>
      <c r="P41" s="2">
        <v>7.58</v>
      </c>
      <c r="R41" s="2"/>
      <c r="S41" s="2"/>
      <c r="T41" s="2"/>
      <c r="V41" s="2">
        <v>-1.95</v>
      </c>
      <c r="W41" s="3">
        <v>-0.84</v>
      </c>
      <c r="X41" s="2">
        <v>3.51</v>
      </c>
      <c r="Z41" s="2">
        <v>-3.95</v>
      </c>
      <c r="AA41" s="3">
        <v>-1.4</v>
      </c>
      <c r="AB41" s="2">
        <v>2.0499999999999998</v>
      </c>
      <c r="AD41" s="2">
        <v>-5.42</v>
      </c>
      <c r="AE41" s="3">
        <v>-4.4000000000000004</v>
      </c>
      <c r="AF41" s="2">
        <v>2.06</v>
      </c>
      <c r="AH41" s="2">
        <v>-4.99</v>
      </c>
      <c r="AI41" s="3">
        <v>2.97</v>
      </c>
      <c r="AJ41" s="2">
        <v>6.95</v>
      </c>
      <c r="AL41" s="2">
        <v>-15.01</v>
      </c>
      <c r="AM41" s="3">
        <v>-8.24</v>
      </c>
      <c r="AN41" s="2">
        <v>1.34</v>
      </c>
      <c r="AP41" s="2">
        <v>-8.93</v>
      </c>
      <c r="AQ41" s="3">
        <v>-5.68</v>
      </c>
      <c r="AR41" s="2">
        <v>0.56000000000000005</v>
      </c>
      <c r="AT41" s="2">
        <v>-2.48</v>
      </c>
      <c r="AU41" s="3">
        <v>7.15</v>
      </c>
      <c r="AV41" s="2">
        <v>9.5500000000000007</v>
      </c>
      <c r="AX41" s="2">
        <v>-2.67</v>
      </c>
      <c r="AY41" s="3">
        <v>1.05</v>
      </c>
      <c r="AZ41" s="2">
        <v>3.43</v>
      </c>
      <c r="BB41" s="2">
        <v>-10.16</v>
      </c>
      <c r="BC41" s="3">
        <v>-8.1300000000000008</v>
      </c>
      <c r="BD41" s="2">
        <v>0.64</v>
      </c>
      <c r="BF41" s="2">
        <v>-12.98</v>
      </c>
      <c r="BG41" s="3">
        <v>-8.9</v>
      </c>
      <c r="BH41" s="2">
        <v>0.5</v>
      </c>
      <c r="BJ41" s="2">
        <v>-11.25</v>
      </c>
      <c r="BK41" s="3">
        <v>-3.06</v>
      </c>
      <c r="BL41" s="2">
        <v>1.93</v>
      </c>
      <c r="BN41" s="2">
        <v>-0.37</v>
      </c>
      <c r="BO41" s="3">
        <v>3.18</v>
      </c>
      <c r="BP41" s="2">
        <v>9.02</v>
      </c>
      <c r="BR41" s="2">
        <v>-4.2699999999999996</v>
      </c>
      <c r="BS41" s="3">
        <v>4.6500000000000004</v>
      </c>
      <c r="BT41" s="2">
        <v>8.5299999999999994</v>
      </c>
      <c r="BV41" s="2">
        <v>-5.55</v>
      </c>
      <c r="BW41" s="3">
        <v>-0.36</v>
      </c>
      <c r="BX41" s="2">
        <v>0.98</v>
      </c>
      <c r="BZ41" s="2">
        <v>-16.04</v>
      </c>
      <c r="CA41" s="3">
        <v>-9.58</v>
      </c>
      <c r="CB41" s="2">
        <v>0.31</v>
      </c>
      <c r="CD41" s="2">
        <v>-4.6399999999999997</v>
      </c>
      <c r="CE41" s="3">
        <v>4.21</v>
      </c>
      <c r="CF41" s="2">
        <v>5.83</v>
      </c>
      <c r="CH41" s="2">
        <v>-5.05</v>
      </c>
      <c r="CI41" s="3">
        <v>0.56999999999999995</v>
      </c>
      <c r="CJ41" s="2">
        <v>1.31</v>
      </c>
      <c r="CL41" s="2">
        <v>-2.3199999999999998</v>
      </c>
      <c r="CM41" s="3">
        <v>0.38</v>
      </c>
      <c r="CN41" s="2">
        <v>4.45</v>
      </c>
      <c r="CP41" s="2">
        <v>-2.37</v>
      </c>
      <c r="CQ41" s="3">
        <v>4.3899999999999997</v>
      </c>
      <c r="CR41" s="2">
        <v>5.67</v>
      </c>
      <c r="CT41" s="2">
        <v>-7.04</v>
      </c>
      <c r="CU41" s="3">
        <v>-5.63</v>
      </c>
      <c r="CV41" s="2">
        <v>0.16</v>
      </c>
      <c r="CX41" s="2">
        <v>-1.84</v>
      </c>
      <c r="CY41" s="3">
        <v>7.85</v>
      </c>
      <c r="CZ41" s="2">
        <v>9.01</v>
      </c>
      <c r="DB41" s="2">
        <v>-0.56999999999999995</v>
      </c>
      <c r="DC41" s="3">
        <v>-0.19</v>
      </c>
      <c r="DD41" s="2">
        <v>3.12</v>
      </c>
      <c r="DF41" s="2">
        <v>-1.91</v>
      </c>
      <c r="DG41" s="3">
        <v>1.48</v>
      </c>
      <c r="DH41" s="2">
        <v>2.11</v>
      </c>
      <c r="DJ41" s="2">
        <v>0</v>
      </c>
      <c r="DK41" s="3">
        <v>8.7799999999999994</v>
      </c>
      <c r="DL41" s="2">
        <v>8.7799999999999994</v>
      </c>
      <c r="DN41" s="2">
        <v>-2.2999999999999998</v>
      </c>
      <c r="DO41" s="3">
        <v>2.4700000000000002</v>
      </c>
      <c r="DP41" s="2">
        <v>3.55</v>
      </c>
      <c r="DR41" s="2">
        <v>-1.61</v>
      </c>
      <c r="DS41" s="3">
        <v>1.33</v>
      </c>
      <c r="DT41" s="2">
        <v>4.16</v>
      </c>
      <c r="DV41" s="2">
        <v>-4.21</v>
      </c>
      <c r="DW41" s="3">
        <v>-4.0999999999999996</v>
      </c>
      <c r="DX41" s="2">
        <v>1.44</v>
      </c>
      <c r="DZ41" s="2">
        <v>-1.33</v>
      </c>
      <c r="EA41" s="3">
        <v>-0.05</v>
      </c>
      <c r="EB41" s="2">
        <v>1.87</v>
      </c>
      <c r="ED41" s="2">
        <v>-4.51</v>
      </c>
      <c r="EE41" s="3">
        <v>-2.96</v>
      </c>
      <c r="EF41" s="2">
        <v>1.36</v>
      </c>
      <c r="EH41" s="2">
        <v>-2.34</v>
      </c>
      <c r="EI41" s="3">
        <v>0.51</v>
      </c>
      <c r="EJ41" s="2">
        <v>0.79</v>
      </c>
      <c r="EL41" s="2">
        <v>-3.31</v>
      </c>
      <c r="EM41" s="3">
        <v>2.5499999999999998</v>
      </c>
      <c r="EN41" s="2">
        <v>3</v>
      </c>
      <c r="EP41" s="2">
        <v>-6.63</v>
      </c>
      <c r="EQ41" s="3">
        <v>-3.59</v>
      </c>
      <c r="ER41" s="2">
        <v>0</v>
      </c>
      <c r="ET41" s="2">
        <v>-1.92</v>
      </c>
      <c r="EU41" s="3">
        <v>-1.78</v>
      </c>
      <c r="EV41" s="2">
        <v>1.51</v>
      </c>
      <c r="EX41" s="2">
        <v>-0.72</v>
      </c>
      <c r="EY41" s="3">
        <v>3.59</v>
      </c>
      <c r="EZ41" s="2">
        <v>5.49</v>
      </c>
      <c r="FB41" s="2">
        <v>-8.91</v>
      </c>
      <c r="FC41" s="3">
        <v>-6.45</v>
      </c>
      <c r="FD41" s="2">
        <v>0.1</v>
      </c>
      <c r="FF41" s="2">
        <v>-4.7699999999999996</v>
      </c>
      <c r="FG41" s="3">
        <v>-1.99</v>
      </c>
      <c r="FH41" s="2">
        <v>0.18</v>
      </c>
      <c r="FJ41" s="2">
        <v>-1.2</v>
      </c>
      <c r="FK41" s="3">
        <v>4.71</v>
      </c>
      <c r="FL41" s="2">
        <v>4.8600000000000003</v>
      </c>
      <c r="FN41" s="2">
        <v>-5.83</v>
      </c>
      <c r="FO41" s="3">
        <v>-5.18</v>
      </c>
      <c r="FP41" s="2">
        <v>3.09</v>
      </c>
      <c r="FR41" s="2"/>
      <c r="FS41" s="3"/>
      <c r="FT41" s="2"/>
      <c r="FV41" s="2">
        <v>-0.87</v>
      </c>
      <c r="FW41" s="3">
        <v>3.44</v>
      </c>
      <c r="FX41" s="2">
        <v>4.67</v>
      </c>
      <c r="FZ41" s="2">
        <v>-5.39</v>
      </c>
      <c r="GA41" s="3">
        <v>-4.78</v>
      </c>
      <c r="GB41" s="2">
        <v>0.33</v>
      </c>
      <c r="GD41" s="2">
        <v>-2.96</v>
      </c>
      <c r="GE41" s="3">
        <v>0</v>
      </c>
      <c r="GF41" s="2">
        <v>2.94</v>
      </c>
      <c r="GH41" s="2">
        <v>-8.06</v>
      </c>
      <c r="GI41" s="3">
        <v>-5.23</v>
      </c>
      <c r="GJ41" s="2">
        <v>0.97</v>
      </c>
      <c r="GL41" s="2">
        <v>-0.6</v>
      </c>
      <c r="GM41" s="3">
        <v>2.19</v>
      </c>
      <c r="GN41" s="2">
        <v>3.94</v>
      </c>
      <c r="GP41" s="2">
        <v>-10.32</v>
      </c>
      <c r="GQ41" s="3">
        <v>-7.57</v>
      </c>
      <c r="GR41" s="2">
        <v>0.1</v>
      </c>
      <c r="GT41" s="2">
        <v>-1.1100000000000001</v>
      </c>
      <c r="GU41" s="3">
        <v>7.2</v>
      </c>
      <c r="GV41" s="2">
        <v>9.1999999999999993</v>
      </c>
      <c r="GX41" s="2">
        <v>-2.56</v>
      </c>
      <c r="GY41" s="3">
        <v>2.42</v>
      </c>
      <c r="GZ41" s="2">
        <v>2.59</v>
      </c>
      <c r="HB41" s="2">
        <v>-2.2200000000000002</v>
      </c>
      <c r="HC41" s="3">
        <v>-0.79</v>
      </c>
      <c r="HD41" s="2">
        <v>2.36</v>
      </c>
      <c r="HF41" s="2">
        <v>-0.28000000000000003</v>
      </c>
      <c r="HG41" s="3">
        <v>2.6</v>
      </c>
      <c r="HH41" s="2">
        <v>3.05</v>
      </c>
      <c r="HJ41" s="2">
        <v>-6.14</v>
      </c>
      <c r="HK41" s="3">
        <v>-5.67</v>
      </c>
      <c r="HL41" s="2">
        <v>0</v>
      </c>
      <c r="HN41" s="2">
        <v>-0.48</v>
      </c>
      <c r="HO41" s="3">
        <v>2.83</v>
      </c>
      <c r="HP41" s="2">
        <v>4.32</v>
      </c>
    </row>
    <row r="42" spans="1:224">
      <c r="B42" s="2"/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  <c r="R42" s="2"/>
      <c r="S42" s="2"/>
      <c r="T42" s="2"/>
      <c r="V42" s="2"/>
      <c r="W42" s="2"/>
      <c r="X42" s="2"/>
      <c r="Z42" s="2"/>
      <c r="AA42" s="2"/>
      <c r="AB42" s="2"/>
      <c r="AD42" s="2"/>
      <c r="AE42" s="2"/>
      <c r="AF42" s="2"/>
      <c r="AH42" s="2"/>
      <c r="AI42" s="2"/>
      <c r="AJ42" s="2"/>
      <c r="AL42" s="2"/>
      <c r="AM42" s="2"/>
      <c r="AN42" s="2"/>
      <c r="AP42" s="2"/>
      <c r="AQ42" s="2"/>
      <c r="AR42" s="2"/>
      <c r="AT42" s="2"/>
      <c r="AU42" s="2"/>
      <c r="AV42" s="2"/>
      <c r="AX42" s="2"/>
      <c r="AY42" s="2"/>
      <c r="AZ42" s="2"/>
      <c r="BB42" s="2"/>
      <c r="BC42" s="2"/>
      <c r="BD42" s="2"/>
      <c r="BF42" s="2"/>
      <c r="BG42" s="2"/>
      <c r="BH42" s="2"/>
      <c r="BJ42" s="2"/>
      <c r="BK42" s="2"/>
      <c r="BL42" s="2"/>
      <c r="BN42" s="2"/>
      <c r="BO42" s="2"/>
      <c r="BP42" s="2"/>
      <c r="BR42" s="2"/>
      <c r="BS42" s="2"/>
      <c r="BT42" s="2"/>
      <c r="BV42" s="2"/>
      <c r="BW42" s="2"/>
      <c r="BX42" s="2"/>
      <c r="BZ42" s="2"/>
      <c r="CA42" s="2"/>
      <c r="CB42" s="2"/>
      <c r="CD42" s="2"/>
      <c r="CE42" s="2"/>
      <c r="CF42" s="2"/>
      <c r="CH42" s="2"/>
      <c r="CI42" s="2"/>
      <c r="CJ42" s="2"/>
      <c r="CL42" s="2"/>
      <c r="CM42" s="2"/>
      <c r="CN42" s="2"/>
      <c r="CP42" s="2"/>
      <c r="CQ42" s="2"/>
      <c r="CR42" s="2"/>
      <c r="CT42" s="2"/>
      <c r="CU42" s="2"/>
      <c r="CV42" s="2"/>
      <c r="CX42" s="2"/>
      <c r="CY42" s="2"/>
      <c r="CZ42" s="2"/>
      <c r="DB42" s="2"/>
      <c r="DC42" s="2"/>
      <c r="DD42" s="2"/>
      <c r="DF42" s="2"/>
      <c r="DG42" s="2"/>
      <c r="DH42" s="2"/>
      <c r="DJ42" s="2"/>
      <c r="DK42" s="2"/>
      <c r="DL42" s="2"/>
      <c r="DN42" s="2"/>
      <c r="DO42" s="2"/>
      <c r="DP42" s="2"/>
      <c r="DR42" s="2"/>
      <c r="DS42" s="2"/>
      <c r="DT42" s="2"/>
      <c r="DV42" s="2"/>
      <c r="DW42" s="2"/>
      <c r="DX42" s="2"/>
      <c r="DZ42" s="2"/>
      <c r="EA42" s="2"/>
      <c r="EB42" s="2"/>
      <c r="ED42" s="2"/>
      <c r="EE42" s="2"/>
      <c r="EF42" s="2"/>
      <c r="EH42" s="2"/>
      <c r="EI42" s="2"/>
      <c r="EJ42" s="2"/>
      <c r="EL42" s="2"/>
      <c r="EM42" s="2"/>
      <c r="EN42" s="2"/>
      <c r="EP42" s="2"/>
      <c r="EQ42" s="2"/>
      <c r="ER42" s="2"/>
      <c r="ET42" s="2"/>
      <c r="EU42" s="2"/>
      <c r="EV42" s="2"/>
      <c r="EX42" s="2"/>
      <c r="EY42" s="2"/>
      <c r="EZ42" s="2"/>
      <c r="FB42" s="2"/>
      <c r="FC42" s="2"/>
      <c r="FD42" s="2"/>
      <c r="FF42" s="2"/>
      <c r="FG42" s="2"/>
      <c r="FH42" s="2"/>
      <c r="FJ42" s="2"/>
      <c r="FK42" s="2"/>
      <c r="FL42" s="2"/>
      <c r="FN42" s="2"/>
      <c r="FO42" s="2"/>
      <c r="FP42" s="2"/>
      <c r="FR42" s="2"/>
      <c r="FS42" s="2"/>
      <c r="FT42" s="2"/>
      <c r="FV42" s="2"/>
      <c r="FW42" s="2"/>
      <c r="FX42" s="2"/>
      <c r="FZ42" s="2"/>
      <c r="GA42" s="2"/>
      <c r="GB42" s="2"/>
      <c r="GD42" s="2"/>
      <c r="GE42" s="2"/>
      <c r="GF42" s="2"/>
      <c r="GH42" s="2"/>
      <c r="GI42" s="2"/>
      <c r="GJ42" s="2"/>
      <c r="GL42" s="2"/>
      <c r="GM42" s="2"/>
      <c r="GN42" s="2"/>
      <c r="GP42" s="2"/>
      <c r="GQ42" s="2"/>
      <c r="GR42" s="2"/>
      <c r="GT42" s="2"/>
      <c r="GU42" s="2"/>
      <c r="GV42" s="2"/>
      <c r="GX42" s="2"/>
      <c r="GY42" s="2"/>
      <c r="GZ42" s="2"/>
      <c r="HB42" s="2"/>
      <c r="HC42" s="2"/>
      <c r="HD42" s="2"/>
      <c r="HF42" s="2"/>
      <c r="HG42" s="2"/>
      <c r="HH42" s="2"/>
      <c r="HJ42" s="2"/>
      <c r="HK42" s="2"/>
      <c r="HL42" s="2"/>
      <c r="HN42" s="2"/>
      <c r="HO42" s="2"/>
      <c r="HP42" s="2"/>
    </row>
    <row r="43" spans="1:224">
      <c r="B43" s="2"/>
      <c r="C43" s="2"/>
      <c r="D43" s="2"/>
      <c r="F43" s="2"/>
      <c r="G43" s="2"/>
      <c r="H43" s="2"/>
      <c r="J43" s="2"/>
      <c r="K43" s="2"/>
      <c r="L43" s="2"/>
      <c r="N43" s="2"/>
      <c r="O43" s="2"/>
      <c r="P43" s="2"/>
      <c r="R43" s="2"/>
      <c r="S43" s="2"/>
      <c r="T43" s="2"/>
      <c r="V43" s="2"/>
      <c r="W43" s="2"/>
      <c r="X43" s="2"/>
      <c r="Z43" s="2"/>
      <c r="AA43" s="2"/>
      <c r="AB43" s="2"/>
      <c r="AD43" s="2"/>
      <c r="AE43" s="2"/>
      <c r="AF43" s="2"/>
      <c r="AH43" s="2"/>
      <c r="AI43" s="2"/>
      <c r="AJ43" s="2"/>
      <c r="AL43" s="2"/>
      <c r="AM43" s="2"/>
      <c r="AN43" s="2"/>
      <c r="AP43" s="2"/>
      <c r="AQ43" s="2"/>
      <c r="AR43" s="2"/>
      <c r="AT43" s="2"/>
      <c r="AU43" s="2"/>
      <c r="AV43" s="2"/>
      <c r="AX43" s="2"/>
      <c r="AY43" s="2"/>
      <c r="AZ43" s="2"/>
      <c r="BB43" s="2"/>
      <c r="BC43" s="2"/>
      <c r="BD43" s="2"/>
      <c r="BF43" s="2"/>
      <c r="BG43" s="2"/>
      <c r="BH43" s="2"/>
      <c r="BJ43" s="2"/>
      <c r="BK43" s="2"/>
      <c r="BL43" s="2"/>
      <c r="BN43" s="2"/>
      <c r="BO43" s="2"/>
      <c r="BP43" s="2"/>
      <c r="BR43" s="2"/>
      <c r="BS43" s="2"/>
      <c r="BT43" s="2"/>
      <c r="BV43" s="2"/>
      <c r="BW43" s="2"/>
      <c r="BX43" s="2"/>
      <c r="BZ43" s="2"/>
      <c r="CA43" s="2"/>
      <c r="CB43" s="2"/>
      <c r="CD43" s="2"/>
      <c r="CE43" s="2"/>
      <c r="CF43" s="2"/>
      <c r="CH43" s="2"/>
      <c r="CI43" s="2"/>
      <c r="CJ43" s="2"/>
      <c r="CL43" s="2"/>
      <c r="CM43" s="2"/>
      <c r="CN43" s="2"/>
      <c r="CP43" s="2"/>
      <c r="CQ43" s="2"/>
      <c r="CR43" s="2"/>
      <c r="CT43" s="2"/>
      <c r="CU43" s="2"/>
      <c r="CV43" s="2"/>
      <c r="CX43" s="2"/>
      <c r="CY43" s="2"/>
      <c r="CZ43" s="2"/>
      <c r="DB43" s="2"/>
      <c r="DC43" s="2"/>
      <c r="DD43" s="2"/>
      <c r="DF43" s="2"/>
      <c r="DG43" s="2"/>
      <c r="DH43" s="2"/>
      <c r="DJ43" s="2"/>
      <c r="DK43" s="2"/>
      <c r="DL43" s="2"/>
      <c r="DN43" s="2"/>
      <c r="DO43" s="2"/>
      <c r="DP43" s="2"/>
      <c r="DR43" s="2"/>
      <c r="DS43" s="2"/>
      <c r="DT43" s="2"/>
      <c r="DV43" s="2"/>
      <c r="DW43" s="2"/>
      <c r="DX43" s="2"/>
      <c r="DZ43" s="2"/>
      <c r="EA43" s="2"/>
      <c r="EB43" s="2"/>
      <c r="ED43" s="2"/>
      <c r="EE43" s="2"/>
      <c r="EF43" s="2"/>
      <c r="EH43" s="2"/>
      <c r="EI43" s="2"/>
      <c r="EJ43" s="2"/>
      <c r="EL43" s="2"/>
      <c r="EM43" s="2"/>
      <c r="EN43" s="2"/>
      <c r="EP43" s="2"/>
      <c r="EQ43" s="2"/>
      <c r="ER43" s="2"/>
      <c r="ET43" s="2"/>
      <c r="EU43" s="2"/>
      <c r="EV43" s="2"/>
      <c r="EX43" s="2"/>
      <c r="EY43" s="2"/>
      <c r="EZ43" s="2"/>
      <c r="FB43" s="2"/>
      <c r="FC43" s="2"/>
      <c r="FD43" s="2"/>
      <c r="FF43" s="2"/>
      <c r="FG43" s="2"/>
      <c r="FH43" s="2"/>
      <c r="FJ43" s="2"/>
      <c r="FK43" s="2"/>
      <c r="FL43" s="2"/>
      <c r="FN43" s="2"/>
      <c r="FO43" s="2"/>
      <c r="FP43" s="2"/>
      <c r="FR43" s="2"/>
      <c r="FS43" s="2"/>
      <c r="FT43" s="2"/>
      <c r="FV43" s="2"/>
      <c r="FW43" s="2"/>
      <c r="FX43" s="2"/>
      <c r="FZ43" s="2"/>
      <c r="GA43" s="2"/>
      <c r="GB43" s="2"/>
      <c r="GD43" s="2"/>
      <c r="GE43" s="2"/>
      <c r="GF43" s="2"/>
      <c r="GH43" s="2"/>
      <c r="GI43" s="2"/>
      <c r="GJ43" s="2"/>
      <c r="GL43" s="2"/>
      <c r="GM43" s="2"/>
      <c r="GN43" s="2"/>
      <c r="GP43" s="2"/>
      <c r="GQ43" s="2"/>
      <c r="GR43" s="2"/>
      <c r="GT43" s="2"/>
      <c r="GU43" s="2"/>
      <c r="GV43" s="2"/>
      <c r="GX43" s="2"/>
      <c r="GY43" s="2"/>
      <c r="GZ43" s="2"/>
      <c r="HB43" s="2"/>
      <c r="HC43" s="2"/>
      <c r="HD43" s="2"/>
      <c r="HF43" s="2"/>
      <c r="HG43" s="2"/>
      <c r="HH43" s="2"/>
      <c r="HJ43" s="2"/>
      <c r="HK43" s="2"/>
      <c r="HL43" s="2"/>
      <c r="HN43" s="2"/>
      <c r="HO43" s="2"/>
      <c r="HP43" s="2"/>
    </row>
    <row r="44" spans="1:224">
      <c r="A44" t="s">
        <v>36</v>
      </c>
      <c r="B44" s="2"/>
      <c r="C44" s="2"/>
      <c r="D44" s="2"/>
      <c r="F44" s="2"/>
      <c r="G44" s="2"/>
      <c r="H44" s="2"/>
      <c r="J44" s="2"/>
      <c r="K44" s="2"/>
      <c r="L44" s="2"/>
      <c r="N44" s="2"/>
      <c r="O44" s="2"/>
      <c r="P44" s="2"/>
      <c r="R44" s="2"/>
      <c r="S44" s="2"/>
      <c r="T44" s="2"/>
      <c r="V44" s="2"/>
      <c r="W44" s="2"/>
      <c r="X44" s="2"/>
      <c r="Z44" s="2"/>
      <c r="AA44" s="2"/>
      <c r="AB44" s="2"/>
      <c r="AD44" s="2"/>
      <c r="AE44" s="2"/>
      <c r="AF44" s="2"/>
      <c r="AH44" s="2"/>
      <c r="AI44" s="2"/>
      <c r="AJ44" s="2"/>
      <c r="AL44" s="2"/>
      <c r="AM44" s="2"/>
      <c r="AN44" s="2"/>
      <c r="AP44" s="2"/>
      <c r="AQ44" s="2"/>
      <c r="AR44" s="2"/>
      <c r="AT44" s="2"/>
      <c r="AU44" s="2"/>
      <c r="AV44" s="2"/>
      <c r="AX44" s="2"/>
      <c r="AY44" s="2"/>
      <c r="AZ44" s="2"/>
      <c r="BB44" s="2"/>
      <c r="BC44" s="2"/>
      <c r="BD44" s="2"/>
      <c r="BF44" s="2"/>
      <c r="BG44" s="2"/>
      <c r="BH44" s="2"/>
      <c r="BJ44" s="2"/>
      <c r="BK44" s="2"/>
      <c r="BL44" s="2"/>
      <c r="BN44" s="2"/>
      <c r="BO44" s="2"/>
      <c r="BP44" s="2"/>
      <c r="BR44" s="2"/>
      <c r="BS44" s="2"/>
      <c r="BT44" s="2"/>
      <c r="BV44" s="2"/>
      <c r="BW44" s="2"/>
      <c r="BX44" s="2"/>
      <c r="BZ44" s="2"/>
      <c r="CA44" s="2"/>
      <c r="CB44" s="2"/>
      <c r="CD44" s="2"/>
      <c r="CE44" s="2"/>
      <c r="CF44" s="2"/>
      <c r="CH44" s="2"/>
      <c r="CI44" s="2"/>
      <c r="CJ44" s="2"/>
      <c r="CL44" s="2"/>
      <c r="CM44" s="2"/>
      <c r="CN44" s="2"/>
      <c r="CP44" s="2"/>
      <c r="CQ44" s="2"/>
      <c r="CR44" s="2"/>
      <c r="CT44" s="2"/>
      <c r="CU44" s="2"/>
      <c r="CV44" s="2"/>
      <c r="CX44" s="2"/>
      <c r="CY44" s="2"/>
      <c r="CZ44" s="2"/>
      <c r="DB44" s="2"/>
      <c r="DC44" s="2"/>
      <c r="DD44" s="2"/>
      <c r="DF44" s="2"/>
      <c r="DG44" s="2"/>
      <c r="DH44" s="2"/>
      <c r="DJ44" s="2"/>
      <c r="DK44" s="2"/>
      <c r="DL44" s="2"/>
      <c r="DN44" s="2"/>
      <c r="DO44" s="2"/>
      <c r="DP44" s="2"/>
      <c r="DR44" s="2"/>
      <c r="DS44" s="2"/>
      <c r="DT44" s="2"/>
      <c r="DV44" s="2"/>
      <c r="DW44" s="2"/>
      <c r="DX44" s="2"/>
      <c r="DZ44" s="2"/>
      <c r="EA44" s="2"/>
      <c r="EB44" s="2"/>
      <c r="ED44" s="2"/>
      <c r="EE44" s="2"/>
      <c r="EF44" s="2"/>
      <c r="EH44" s="2"/>
      <c r="EI44" s="2"/>
      <c r="EJ44" s="2"/>
      <c r="EL44" s="2"/>
      <c r="EM44" s="2"/>
      <c r="EN44" s="2"/>
      <c r="EP44" s="2"/>
      <c r="EQ44" s="2"/>
      <c r="ER44" s="2"/>
      <c r="ET44" s="2"/>
      <c r="EU44" s="2"/>
      <c r="EV44" s="2"/>
      <c r="EX44" s="2"/>
      <c r="EY44" s="2"/>
      <c r="EZ44" s="2"/>
      <c r="FB44" s="2"/>
      <c r="FC44" s="2"/>
      <c r="FD44" s="2"/>
      <c r="FF44" s="2"/>
      <c r="FG44" s="2"/>
      <c r="FH44" s="2"/>
      <c r="FJ44" s="2"/>
      <c r="FK44" s="2"/>
      <c r="FL44" s="2"/>
      <c r="FN44" s="2"/>
      <c r="FO44" s="2"/>
      <c r="FP44" s="2"/>
      <c r="FR44" s="2"/>
      <c r="FS44" s="2"/>
      <c r="FT44" s="2"/>
      <c r="FV44" s="2"/>
      <c r="FW44" s="2"/>
      <c r="FX44" s="2"/>
      <c r="FZ44" s="2"/>
      <c r="GA44" s="2"/>
      <c r="GB44" s="2"/>
      <c r="GD44" s="2"/>
      <c r="GE44" s="2"/>
      <c r="GF44" s="2"/>
      <c r="GH44" s="2"/>
      <c r="GI44" s="2"/>
      <c r="GJ44" s="2"/>
      <c r="GL44" s="2"/>
      <c r="GM44" s="2"/>
      <c r="GN44" s="2"/>
      <c r="GP44" s="2"/>
      <c r="GQ44" s="2"/>
      <c r="GR44" s="2"/>
      <c r="GT44" s="2"/>
      <c r="GU44" s="2"/>
      <c r="GV44" s="2"/>
      <c r="GX44" s="2"/>
      <c r="GY44" s="2"/>
      <c r="GZ44" s="2"/>
      <c r="HB44" s="2"/>
      <c r="HC44" s="2"/>
      <c r="HD44" s="2"/>
      <c r="HF44" s="2"/>
      <c r="HG44" s="2"/>
      <c r="HH44" s="2"/>
      <c r="HJ44" s="2"/>
      <c r="HK44" s="2"/>
      <c r="HL44" s="2"/>
      <c r="HN44" s="2"/>
      <c r="HO44" s="2"/>
      <c r="HP44" s="2"/>
    </row>
    <row r="45" spans="1:224">
      <c r="A45" t="s">
        <v>37</v>
      </c>
      <c r="C45" s="2">
        <f>+C38-C41</f>
        <v>-1.7691666666666666</v>
      </c>
      <c r="G45" s="2">
        <f>+G38-G41</f>
        <v>3.7650000000000001</v>
      </c>
      <c r="K45" s="2">
        <f>+K38-K41</f>
        <v>-9.8333333333333467E-2</v>
      </c>
      <c r="O45" s="2">
        <f>+O38-O41</f>
        <v>-4.9521428571428565</v>
      </c>
      <c r="W45" s="2">
        <f>+W38-W41</f>
        <v>-1.3883333333333336</v>
      </c>
      <c r="AA45" s="2">
        <f>+AA38-AA41</f>
        <v>-0.39272727272727281</v>
      </c>
      <c r="AE45" s="2">
        <f>+AE38-AE41</f>
        <v>3.9625000000000004</v>
      </c>
      <c r="AI45" s="2">
        <f>+AI38-AI41</f>
        <v>-0.8712500000000003</v>
      </c>
      <c r="AM45" s="2">
        <f>+AM38-AM41</f>
        <v>8.3870000000000005</v>
      </c>
      <c r="AQ45" s="2">
        <f>+AQ38-AQ41</f>
        <v>20.783749999999998</v>
      </c>
      <c r="AU45" s="2">
        <f>+AU38-AU41</f>
        <v>-4.0518750000000008</v>
      </c>
      <c r="AY45" s="2">
        <f>+AY38-AY41</f>
        <v>-3.1775000000000002</v>
      </c>
      <c r="BC45" s="2">
        <f>+BC38-BC41</f>
        <v>9.163333333333334</v>
      </c>
      <c r="BG45" s="2">
        <f>+BG38-BG41</f>
        <v>13.438750000000001</v>
      </c>
      <c r="BK45" s="2">
        <f>+BK38-BK41</f>
        <v>4.1783333333333337</v>
      </c>
      <c r="BO45" s="2">
        <f>+BO38-BO41</f>
        <v>-0.76038461538461588</v>
      </c>
      <c r="BS45" s="2">
        <f>+BS38-BS41</f>
        <v>-3.7650000000000006</v>
      </c>
      <c r="BW45" s="2">
        <f>+BW38-BW41</f>
        <v>1.2862499999999999</v>
      </c>
      <c r="CA45" s="2">
        <f>+CA38-CA41</f>
        <v>26.4</v>
      </c>
      <c r="CE45" s="2">
        <f>+CE38-CE41</f>
        <v>-4.3120000000000003</v>
      </c>
      <c r="CI45" s="2">
        <f>+CI38-CI41</f>
        <v>-1.7158333333333333</v>
      </c>
      <c r="CM45" s="2">
        <f>+CM38-CM41</f>
        <v>-0.307</v>
      </c>
      <c r="CQ45" s="2">
        <f>+CQ38-CQ41</f>
        <v>-5.5516666666666659</v>
      </c>
      <c r="CU45" s="2">
        <f>+CU38-CU41</f>
        <v>3.6849999999999996</v>
      </c>
      <c r="CY45" s="2">
        <f>+CY38-CY41</f>
        <v>-7.4416666666666664</v>
      </c>
      <c r="DC45" s="2">
        <f>+DC38-DC41</f>
        <v>0.90800000000000014</v>
      </c>
      <c r="DG45" s="2">
        <f>+DG38-DG41</f>
        <v>-1.0845833333333335</v>
      </c>
      <c r="DK45" s="2">
        <f>+DK38-DK41</f>
        <v>-6.6249999999999991</v>
      </c>
      <c r="DO45" s="2">
        <f>+DO38-DO41</f>
        <v>0.60249999999999959</v>
      </c>
      <c r="DS45" s="2">
        <f>+DS38-DS41</f>
        <v>1.0375000000000001</v>
      </c>
      <c r="DW45" s="2">
        <f>+DW38-DW41</f>
        <v>1.7924999999999995</v>
      </c>
      <c r="EA45" s="2">
        <f>+EA38-EA41</f>
        <v>-1.7</v>
      </c>
      <c r="EE45" s="2">
        <f>+EE38-EE41</f>
        <v>-0.54</v>
      </c>
      <c r="EI45" s="2">
        <f>+EI38-EI41</f>
        <v>-1.1316666666666668</v>
      </c>
      <c r="EM45" s="2">
        <f>+EM38-EM41</f>
        <v>-3.1587499999999999</v>
      </c>
      <c r="EQ45" s="2">
        <f>+EQ38-EQ41</f>
        <v>2.6789999999999998</v>
      </c>
      <c r="EU45" s="2">
        <f>+EU38-EU41</f>
        <v>1.1871428571428573</v>
      </c>
      <c r="EY45" s="2">
        <f>+EY38-EY41</f>
        <v>1.3975</v>
      </c>
      <c r="FC45" s="2">
        <f>+FC38-FC41</f>
        <v>4.1875</v>
      </c>
      <c r="FG45" s="2">
        <f>+FG38-FG41</f>
        <v>7.5625</v>
      </c>
      <c r="FK45" s="2">
        <f>+FK38-FK41</f>
        <v>-2.0366666666666671</v>
      </c>
      <c r="FO45" s="2">
        <f>+FO38-FO41</f>
        <v>3.4299999999999997</v>
      </c>
      <c r="FS45" s="2"/>
      <c r="FW45" s="2">
        <f>+FW38-FW41</f>
        <v>-4.2530000000000001</v>
      </c>
      <c r="GA45" s="2">
        <f>+GA38-GA41</f>
        <v>1.2800000000000002</v>
      </c>
      <c r="GE45" s="2">
        <f>+GE38-GE41</f>
        <v>-3.5</v>
      </c>
      <c r="GI45" s="2">
        <f>+GI38-GI41</f>
        <v>8.9150000000000009</v>
      </c>
      <c r="GM45" s="2">
        <f>+GM38-GM41</f>
        <v>-2.8483333333333336</v>
      </c>
      <c r="GQ45" s="2">
        <f>+GQ38-GQ41</f>
        <v>11.4625</v>
      </c>
      <c r="GU45" s="2">
        <f>+GU38-GU41</f>
        <v>-5.1690000000000005</v>
      </c>
      <c r="GY45" s="2">
        <f>+GY38-GY41</f>
        <v>-3.2949999999999999</v>
      </c>
      <c r="HC45" s="2">
        <f>+HC38-HC41</f>
        <v>7.1000000000000174E-2</v>
      </c>
      <c r="HG45" s="2">
        <f>+HG38-HG41</f>
        <v>-2.2690000000000001</v>
      </c>
      <c r="HK45" s="2">
        <f>+HK38-HK41</f>
        <v>11.124000000000001</v>
      </c>
      <c r="HO45" s="2">
        <f>+HO38-HO41</f>
        <v>-4.8125</v>
      </c>
    </row>
    <row r="46" spans="1:224">
      <c r="A46" t="s">
        <v>38</v>
      </c>
      <c r="C46" s="2">
        <f>+C45-0.2</f>
        <v>-1.9691666666666665</v>
      </c>
      <c r="G46" s="2">
        <f>+G45-0.2</f>
        <v>3.5649999999999999</v>
      </c>
      <c r="K46" s="2">
        <f>+K45-0.2</f>
        <v>-0.29833333333333345</v>
      </c>
      <c r="O46" s="2">
        <f>+O45-0.2</f>
        <v>-5.1521428571428567</v>
      </c>
      <c r="W46" s="2">
        <f>+W45-0.2</f>
        <v>-1.5883333333333336</v>
      </c>
      <c r="AA46" s="2">
        <f>+AA45-0.2</f>
        <v>-0.59272727272727277</v>
      </c>
      <c r="AE46" s="2">
        <f>+AE45-0.2</f>
        <v>3.7625000000000002</v>
      </c>
      <c r="AI46" s="2">
        <f>+AI45-0.2</f>
        <v>-1.0712500000000003</v>
      </c>
      <c r="AM46" s="2">
        <f>+AM45-0.2</f>
        <v>8.1870000000000012</v>
      </c>
      <c r="AQ46" s="2">
        <f>+AQ45-0.2</f>
        <v>20.583749999999998</v>
      </c>
      <c r="AU46" s="2">
        <f>+AU45-0.2</f>
        <v>-4.251875000000001</v>
      </c>
      <c r="AY46" s="2">
        <f>+AY45-0.2</f>
        <v>-3.3775000000000004</v>
      </c>
      <c r="BC46" s="2">
        <f>+BC45-0.2</f>
        <v>8.9633333333333347</v>
      </c>
      <c r="BG46" s="2">
        <f>+BG45-0.2</f>
        <v>13.238750000000001</v>
      </c>
      <c r="BK46" s="2">
        <f>+BK45-0.2</f>
        <v>3.9783333333333335</v>
      </c>
      <c r="BO46" s="2">
        <f>+BO45-0.2</f>
        <v>-0.96038461538461584</v>
      </c>
      <c r="BS46" s="2">
        <f>+BS45-0.2</f>
        <v>-3.9650000000000007</v>
      </c>
      <c r="BW46" s="2">
        <f>+BW45-0.2</f>
        <v>1.0862499999999999</v>
      </c>
      <c r="CA46" s="2">
        <f>+CA45-0.2</f>
        <v>26.2</v>
      </c>
      <c r="CE46" s="2">
        <f>+CE45-0.2</f>
        <v>-4.5120000000000005</v>
      </c>
      <c r="CI46" s="2">
        <f>+CI45-0.2</f>
        <v>-1.9158333333333333</v>
      </c>
      <c r="CM46" s="2">
        <f>+CM45-0.2</f>
        <v>-0.50700000000000001</v>
      </c>
      <c r="CQ46" s="2">
        <f>+CQ45-0.2</f>
        <v>-5.751666666666666</v>
      </c>
      <c r="CU46" s="2">
        <f>+CU45-0.2</f>
        <v>3.4849999999999994</v>
      </c>
      <c r="CY46" s="2">
        <f>+CY45-0.2</f>
        <v>-7.6416666666666666</v>
      </c>
      <c r="DC46" s="2">
        <f>+DC45-0.2</f>
        <v>0.70800000000000018</v>
      </c>
      <c r="DG46" s="2">
        <f>+DG45-0.2</f>
        <v>-1.2845833333333334</v>
      </c>
      <c r="DK46" s="2">
        <f>+DK45-0.2</f>
        <v>-6.8249999999999993</v>
      </c>
      <c r="DO46" s="2">
        <f>+DO45-0.2</f>
        <v>0.40249999999999958</v>
      </c>
      <c r="DS46" s="2">
        <f>+DS45-0.2</f>
        <v>0.83750000000000013</v>
      </c>
      <c r="DW46" s="2">
        <f>+DW45-0.2</f>
        <v>1.5924999999999996</v>
      </c>
      <c r="EA46" s="2">
        <f>+EA45-0.2</f>
        <v>-1.9</v>
      </c>
      <c r="EE46" s="2">
        <f>+EE45-0.2</f>
        <v>-0.74</v>
      </c>
      <c r="EI46" s="2">
        <f>+EI45-0.2</f>
        <v>-1.3316666666666668</v>
      </c>
      <c r="EM46" s="2">
        <f>+EM45-0.2</f>
        <v>-3.3587500000000001</v>
      </c>
      <c r="EQ46" s="2">
        <f>+EQ45-0.2</f>
        <v>2.4789999999999996</v>
      </c>
      <c r="EU46" s="2">
        <f>+EU45-0.2</f>
        <v>0.98714285714285732</v>
      </c>
      <c r="EY46" s="2">
        <f>+EY45-0.2</f>
        <v>1.1975</v>
      </c>
      <c r="FC46" s="2">
        <f>+FC45-0.2</f>
        <v>3.9874999999999998</v>
      </c>
      <c r="FG46" s="2">
        <f>+FG45-0.2</f>
        <v>7.3624999999999998</v>
      </c>
      <c r="FK46" s="2">
        <f>+FK45-0.2</f>
        <v>-2.2366666666666672</v>
      </c>
      <c r="FO46" s="2">
        <f>+FO45-0.2</f>
        <v>3.2299999999999995</v>
      </c>
      <c r="FS46" s="2"/>
      <c r="FW46" s="2">
        <f>+FW45-0.2</f>
        <v>-4.4530000000000003</v>
      </c>
      <c r="GA46" s="2">
        <f>+GA45-0.2</f>
        <v>1.0800000000000003</v>
      </c>
      <c r="GE46" s="2">
        <f>+GE45-0.2</f>
        <v>-3.7</v>
      </c>
      <c r="GI46" s="2">
        <f>+GI45-0.2</f>
        <v>8.7150000000000016</v>
      </c>
      <c r="GM46" s="2">
        <f>+GM45-0.2</f>
        <v>-3.0483333333333338</v>
      </c>
      <c r="GQ46" s="2">
        <f>+GQ45-0.2</f>
        <v>11.262500000000001</v>
      </c>
      <c r="GU46" s="2">
        <f>+GU45-0.2</f>
        <v>-5.3690000000000007</v>
      </c>
      <c r="GY46" s="2">
        <f>+GY45-0.2</f>
        <v>-3.4950000000000001</v>
      </c>
      <c r="HC46" s="2">
        <f>+HC45-0.2</f>
        <v>-0.12899999999999984</v>
      </c>
      <c r="HG46" s="2">
        <f>+HG45-0.2</f>
        <v>-2.4690000000000003</v>
      </c>
      <c r="HK46" s="2">
        <f>+HK45-0.2</f>
        <v>10.924000000000001</v>
      </c>
      <c r="HO46" s="2">
        <f>+HO45-0.2</f>
        <v>-5.0125000000000002</v>
      </c>
    </row>
    <row r="48" spans="1:224">
      <c r="A48" t="s">
        <v>35</v>
      </c>
      <c r="B48" s="2"/>
      <c r="C48" s="2"/>
      <c r="D48" s="2"/>
      <c r="F48" s="2"/>
      <c r="G48" s="2"/>
      <c r="H48" s="2"/>
      <c r="J48" s="2"/>
      <c r="K48" s="2"/>
      <c r="L48" s="2"/>
      <c r="N48" s="2"/>
      <c r="O48" s="2"/>
      <c r="P48" s="2"/>
      <c r="R48" s="2"/>
      <c r="S48" s="2"/>
      <c r="T48" s="2"/>
      <c r="V48" s="2"/>
      <c r="W48" s="2"/>
      <c r="X48" s="2"/>
      <c r="Z48" s="2"/>
      <c r="AA48" s="2"/>
      <c r="AB48" s="2"/>
      <c r="AD48" s="2"/>
      <c r="AE48" s="2"/>
      <c r="AF48" s="2"/>
      <c r="AH48" s="2"/>
      <c r="AI48" s="2"/>
      <c r="AJ48" s="2"/>
      <c r="AL48" s="2"/>
      <c r="AM48" s="2"/>
      <c r="AN48" s="2"/>
      <c r="AP48" s="2"/>
      <c r="AQ48" s="2"/>
      <c r="AR48" s="2"/>
      <c r="AT48" s="2"/>
      <c r="AU48" s="2"/>
      <c r="AV48" s="2"/>
      <c r="AX48" s="2"/>
      <c r="AY48" s="2"/>
      <c r="AZ48" s="2"/>
      <c r="BB48" s="2"/>
      <c r="BC48" s="2"/>
      <c r="BD48" s="2"/>
      <c r="BF48" s="2"/>
      <c r="BG48" s="2"/>
      <c r="BH48" s="2"/>
      <c r="BJ48" s="2"/>
      <c r="BK48" s="2"/>
      <c r="BL48" s="2"/>
      <c r="BN48" s="2"/>
      <c r="BO48" s="2"/>
      <c r="BP48" s="2"/>
      <c r="BR48" s="2"/>
      <c r="BS48" s="2"/>
      <c r="BT48" s="2"/>
      <c r="BV48" s="2"/>
      <c r="BW48" s="2"/>
      <c r="BX48" s="2"/>
      <c r="BZ48" s="2"/>
      <c r="CA48" s="2"/>
      <c r="CB48" s="2"/>
      <c r="CD48" s="2"/>
      <c r="CE48" s="2"/>
      <c r="CF48" s="2"/>
      <c r="CH48" s="2"/>
      <c r="CI48" s="2"/>
      <c r="CJ48" s="2"/>
      <c r="CL48" s="2"/>
      <c r="CM48" s="2"/>
      <c r="CN48" s="2"/>
      <c r="CP48" s="2"/>
      <c r="CQ48" s="2"/>
      <c r="CR48" s="2"/>
      <c r="CT48" s="2"/>
      <c r="CU48" s="2"/>
      <c r="CV48" s="2"/>
      <c r="CX48" s="2"/>
      <c r="CY48" s="2"/>
      <c r="CZ48" s="2"/>
      <c r="DB48" s="2"/>
      <c r="DC48" s="2"/>
      <c r="DD48" s="2"/>
      <c r="DF48" s="2"/>
      <c r="DG48" s="2"/>
      <c r="DH48" s="2"/>
      <c r="DJ48" s="2"/>
      <c r="DK48" s="2"/>
      <c r="DL48" s="2"/>
      <c r="DN48" s="2"/>
      <c r="DO48" s="2"/>
      <c r="DP48" s="2"/>
      <c r="DR48" s="2"/>
      <c r="DS48" s="2"/>
      <c r="DT48" s="2"/>
      <c r="DV48" s="2"/>
      <c r="DW48" s="2"/>
      <c r="DX48" s="2"/>
      <c r="DZ48" s="2"/>
      <c r="EA48" s="2"/>
      <c r="EB48" s="2"/>
      <c r="ED48" s="2"/>
      <c r="EE48" s="2"/>
      <c r="EF48" s="2"/>
      <c r="EH48" s="2"/>
      <c r="EI48" s="2"/>
      <c r="EJ48" s="2"/>
      <c r="EL48" s="2"/>
      <c r="EM48" s="2"/>
      <c r="EN48" s="2"/>
      <c r="EP48" s="2"/>
      <c r="EQ48" s="2"/>
      <c r="ER48" s="2"/>
      <c r="ET48" s="2"/>
      <c r="EU48" s="2"/>
      <c r="EV48" s="2"/>
      <c r="EX48" s="2"/>
      <c r="EY48" s="2"/>
      <c r="EZ48" s="2"/>
      <c r="FB48" s="2"/>
      <c r="FC48" s="2"/>
      <c r="FD48" s="2"/>
      <c r="FF48" s="2"/>
      <c r="FG48" s="2"/>
      <c r="FH48" s="2"/>
      <c r="FJ48" s="2"/>
      <c r="FK48" s="2"/>
      <c r="FL48" s="2"/>
      <c r="FN48" s="2"/>
      <c r="FO48" s="2"/>
      <c r="FP48" s="2"/>
      <c r="FR48" s="2"/>
      <c r="FS48" s="2"/>
      <c r="FT48" s="2"/>
      <c r="FV48" s="2"/>
      <c r="FW48" s="2"/>
      <c r="FX48" s="2"/>
      <c r="FZ48" s="2"/>
      <c r="GA48" s="2"/>
      <c r="GB48" s="2"/>
      <c r="GD48" s="2"/>
      <c r="GE48" s="2"/>
      <c r="GF48" s="2"/>
      <c r="GH48" s="2"/>
      <c r="GI48" s="2"/>
      <c r="GJ48" s="2"/>
      <c r="GL48" s="2"/>
      <c r="GM48" s="2"/>
      <c r="GN48" s="2"/>
      <c r="GP48" s="2"/>
      <c r="GQ48" s="2"/>
      <c r="GR48" s="2"/>
      <c r="GT48" s="2"/>
      <c r="GU48" s="2"/>
      <c r="GV48" s="2"/>
      <c r="GX48" s="2"/>
      <c r="GY48" s="2"/>
      <c r="GZ48" s="2"/>
      <c r="HB48" s="2"/>
      <c r="HC48" s="2"/>
      <c r="HD48" s="2"/>
      <c r="HF48" s="2"/>
      <c r="HG48" s="2"/>
      <c r="HH48" s="2"/>
      <c r="HJ48" s="2"/>
      <c r="HK48" s="2"/>
      <c r="HL48" s="2"/>
      <c r="HN48" s="2"/>
      <c r="HO48" s="2"/>
      <c r="HP48" s="2"/>
    </row>
    <row r="49" spans="1:223">
      <c r="A49" t="s">
        <v>37</v>
      </c>
      <c r="C49" s="2">
        <f>+C39-C41</f>
        <v>-1.4228571428571428</v>
      </c>
      <c r="G49" s="2">
        <f>+G39-G41</f>
        <v>1.7520000000000002</v>
      </c>
      <c r="K49" s="2">
        <f>+K39-K41</f>
        <v>2.4457142857142853</v>
      </c>
      <c r="O49" s="2">
        <f>+O39-O41</f>
        <v>-6.46875</v>
      </c>
      <c r="W49" s="2">
        <f>+W39-W41</f>
        <v>-0.75250000000000006</v>
      </c>
      <c r="AA49" s="2">
        <f>+AA39-AA41</f>
        <v>0.58285714285714285</v>
      </c>
      <c r="AE49" s="2">
        <f>+AE39-AE41</f>
        <v>5.611538461538462</v>
      </c>
      <c r="AI49" s="2">
        <f>+AI39-AI41</f>
        <v>-3.484</v>
      </c>
      <c r="AM49" s="2">
        <f>+AM39-AM41</f>
        <v>7.0193750000000001</v>
      </c>
      <c r="AQ49" s="2">
        <f>+AQ39-AQ41</f>
        <v>10.513999999999999</v>
      </c>
      <c r="AU49" s="2">
        <f>+AU39-AU41</f>
        <v>-0.95375000000000032</v>
      </c>
      <c r="AY49" s="2">
        <f>+AY39-AY41</f>
        <v>-2.0545454545454547</v>
      </c>
      <c r="BC49" s="2">
        <f>+BC39-BC41</f>
        <v>8.0300000000000011</v>
      </c>
      <c r="BG49" s="2">
        <f>+BG39-BG41</f>
        <v>12.545555555555556</v>
      </c>
      <c r="BK49" s="2">
        <f>+BK39-BK41</f>
        <v>2.0790909090909091</v>
      </c>
      <c r="BO49" s="2">
        <f>+BO39-BO41</f>
        <v>1.6592307692307684</v>
      </c>
      <c r="BS49" s="2">
        <f>+BS39-BS41</f>
        <v>-3.1457142857142864</v>
      </c>
      <c r="BW49" s="2">
        <f>+BW39-BW41</f>
        <v>-0.12249999999999994</v>
      </c>
      <c r="CA49" s="2">
        <f>+CA39-CA41</f>
        <v>10.595555555555556</v>
      </c>
      <c r="CE49" s="2">
        <f>+CE39-CE41</f>
        <v>-2.8557142857142859</v>
      </c>
      <c r="CI49" s="2">
        <f>+CI39-CI41</f>
        <v>-1.5128571428571427</v>
      </c>
      <c r="CM49" s="2">
        <f>+CM39-CM41</f>
        <v>-0.23399999999999999</v>
      </c>
      <c r="CQ49" s="2">
        <f>+CQ39-CQ41</f>
        <v>-5.5118181818181817</v>
      </c>
      <c r="CU49" s="2">
        <f>+CU39-CU41</f>
        <v>2.7519999999999998</v>
      </c>
      <c r="CY49" s="2">
        <f>+CY39-CY41</f>
        <v>-6.1388888888888884</v>
      </c>
      <c r="DC49" s="2">
        <f>+DC39-DC41</f>
        <v>1.6260000000000001</v>
      </c>
      <c r="DG49" s="2">
        <f>+DG39-DG41</f>
        <v>-1.4542857142857144</v>
      </c>
      <c r="DK49" s="2">
        <f>+DK39-DK41</f>
        <v>-7.7559999999999993</v>
      </c>
      <c r="DO49" s="2">
        <f>+DO39-DO41</f>
        <v>3.6749999999999994</v>
      </c>
      <c r="DS49" s="2">
        <f>+DS39-DS41</f>
        <v>3.4050000000000002</v>
      </c>
      <c r="DW49" s="2">
        <f>+DW39-DW41</f>
        <v>1.7924999999999995</v>
      </c>
      <c r="EA49" s="2">
        <f>+EA39-EA41</f>
        <v>-3.45</v>
      </c>
      <c r="EE49" s="2">
        <f>+EE39-EE41</f>
        <v>-0.54</v>
      </c>
      <c r="EI49" s="2">
        <f>+EI39-EI41</f>
        <v>-1.7533333333333334</v>
      </c>
      <c r="EM49" s="2">
        <f>+EM39-EM41</f>
        <v>-2.9533333333333331</v>
      </c>
      <c r="EQ49" s="2">
        <f>+EQ39-EQ41</f>
        <v>1.768</v>
      </c>
      <c r="EU49" s="2">
        <f>+EU39-EU41</f>
        <v>0.59428571428571431</v>
      </c>
      <c r="EY49" s="2">
        <f>+EY39-EY41</f>
        <v>6.3849999999999998</v>
      </c>
      <c r="FC49" s="2">
        <f>+FC39-FC41</f>
        <v>4.1875</v>
      </c>
      <c r="FG49" s="2">
        <f>+FG39-FG41</f>
        <v>6.3933333333333335</v>
      </c>
      <c r="FK49" s="2">
        <f>+FK39-FK41</f>
        <v>-0.80200000000000005</v>
      </c>
      <c r="FO49" s="2">
        <f>+FO39-FO41</f>
        <v>1.6799999999999997</v>
      </c>
      <c r="FS49" s="2"/>
      <c r="FW49" s="2">
        <f>+FW39-FW41</f>
        <v>-5.0659999999999998</v>
      </c>
      <c r="GA49" s="2">
        <f>+GA39-GA41</f>
        <v>1.2800000000000002</v>
      </c>
      <c r="GE49" s="2">
        <f>+GE39-GE41</f>
        <v>-3.5</v>
      </c>
      <c r="GI49" s="2">
        <f>+GI39-GI41</f>
        <v>6.5200000000000005</v>
      </c>
      <c r="GM49" s="2">
        <f>+GM39-GM41</f>
        <v>-3.7524999999999999</v>
      </c>
      <c r="GQ49" s="2">
        <f>+GQ39-GQ41</f>
        <v>8.9983333333333331</v>
      </c>
      <c r="GU49" s="2">
        <f>+GU39-GU41</f>
        <v>-1.4816666666666665</v>
      </c>
      <c r="GY49" s="2">
        <f>+GY39-GY41</f>
        <v>-1.9824999999999999</v>
      </c>
      <c r="HC49" s="2">
        <f>+HC39-HC41</f>
        <v>1.925</v>
      </c>
      <c r="HG49" s="2">
        <f>+HG39-HG41</f>
        <v>-1.9577777777777778</v>
      </c>
      <c r="HK49" s="2">
        <f>+HK39-HK41</f>
        <v>13.362500000000001</v>
      </c>
      <c r="HO49" s="2">
        <f>+HO39-HO41</f>
        <v>-4.3066666666666666</v>
      </c>
    </row>
    <row r="50" spans="1:223">
      <c r="A50" t="s">
        <v>38</v>
      </c>
      <c r="C50" s="2">
        <f>+C49-0.2</f>
        <v>-1.6228571428571428</v>
      </c>
      <c r="G50" s="2">
        <f>+G49-0.2</f>
        <v>1.5520000000000003</v>
      </c>
      <c r="K50" s="2">
        <f>+K49-0.2</f>
        <v>2.2457142857142851</v>
      </c>
      <c r="O50" s="2">
        <f>+O49-0.2</f>
        <v>-6.6687500000000002</v>
      </c>
      <c r="W50" s="2">
        <f>+W49-0.2</f>
        <v>-0.95250000000000012</v>
      </c>
      <c r="AA50" s="2">
        <f>+AA49-0.2</f>
        <v>0.38285714285714284</v>
      </c>
      <c r="AE50" s="2">
        <f>+AE49-0.2</f>
        <v>5.4115384615384619</v>
      </c>
      <c r="AI50" s="2">
        <f>+AI49-0.2</f>
        <v>-3.6840000000000002</v>
      </c>
      <c r="AM50" s="2">
        <f>+AM49-0.2</f>
        <v>6.819375</v>
      </c>
      <c r="AQ50" s="2">
        <f>+AQ49-0.2</f>
        <v>10.314</v>
      </c>
      <c r="AU50" s="2">
        <f>+AU49-0.2</f>
        <v>-1.1537500000000003</v>
      </c>
      <c r="AY50" s="2">
        <f>+AY49-0.2</f>
        <v>-2.2545454545454549</v>
      </c>
      <c r="BC50" s="2">
        <f>+BC49-0.2</f>
        <v>7.830000000000001</v>
      </c>
      <c r="BG50" s="2">
        <f>+BG49-0.2</f>
        <v>12.345555555555556</v>
      </c>
      <c r="BK50" s="2">
        <f>+BK49-0.2</f>
        <v>1.8790909090909091</v>
      </c>
      <c r="BO50" s="2">
        <f>+BO49-0.2</f>
        <v>1.4592307692307684</v>
      </c>
      <c r="BS50" s="2">
        <f>+BS49-0.2</f>
        <v>-3.3457142857142865</v>
      </c>
      <c r="BW50" s="2">
        <f>+BW49-0.2</f>
        <v>-0.32249999999999995</v>
      </c>
      <c r="CA50" s="2">
        <f>+CA49-0.2</f>
        <v>10.395555555555557</v>
      </c>
      <c r="CE50" s="2">
        <f>+CE49-0.2</f>
        <v>-3.055714285714286</v>
      </c>
      <c r="CI50" s="2">
        <f>+CI49-0.2</f>
        <v>-1.7128571428571426</v>
      </c>
      <c r="CM50" s="2">
        <f>+CM49-0.2</f>
        <v>-0.434</v>
      </c>
      <c r="CQ50" s="2">
        <f>+CQ49-0.2</f>
        <v>-5.7118181818181819</v>
      </c>
      <c r="CU50" s="2">
        <f>+CU49-0.2</f>
        <v>2.5519999999999996</v>
      </c>
      <c r="CY50" s="2">
        <f>+CY49-0.2</f>
        <v>-6.3388888888888886</v>
      </c>
      <c r="DC50" s="2">
        <f>+DC49-0.2</f>
        <v>1.4260000000000002</v>
      </c>
      <c r="DG50" s="2">
        <f>+DG49-0.2</f>
        <v>-1.6542857142857144</v>
      </c>
      <c r="DK50" s="2">
        <f>+DK49-0.2</f>
        <v>-7.9559999999999995</v>
      </c>
      <c r="DO50" s="2">
        <f>+DO49-0.2</f>
        <v>3.4749999999999992</v>
      </c>
      <c r="DS50" s="2">
        <f>+DS49-0.2</f>
        <v>3.2050000000000001</v>
      </c>
      <c r="DW50" s="2">
        <f>+DW49-0.2</f>
        <v>1.5924999999999996</v>
      </c>
      <c r="EA50" s="2">
        <f>+EA49-0.2</f>
        <v>-3.6500000000000004</v>
      </c>
      <c r="EE50" s="2">
        <f>+EE49-0.2</f>
        <v>-0.74</v>
      </c>
      <c r="EI50" s="2">
        <f>+EI49-0.2</f>
        <v>-1.9533333333333334</v>
      </c>
      <c r="EM50" s="2">
        <f>+EM49-0.2</f>
        <v>-3.1533333333333333</v>
      </c>
      <c r="EQ50" s="2">
        <f>+EQ49-0.2</f>
        <v>1.5680000000000001</v>
      </c>
      <c r="EU50" s="2">
        <f>+EU49-0.2</f>
        <v>0.39428571428571429</v>
      </c>
      <c r="EY50" s="2">
        <f>+EY49-0.2</f>
        <v>6.1849999999999996</v>
      </c>
      <c r="FC50" s="2">
        <f>+FC49-0.2</f>
        <v>3.9874999999999998</v>
      </c>
      <c r="FG50" s="2">
        <f>+FG49-0.2</f>
        <v>6.1933333333333334</v>
      </c>
      <c r="FK50" s="2">
        <f>+FK49-0.2</f>
        <v>-1.002</v>
      </c>
      <c r="FO50" s="2">
        <f>+FO49-0.2</f>
        <v>1.4799999999999998</v>
      </c>
      <c r="FS50" s="2"/>
      <c r="FW50" s="2">
        <f>+FW49-0.2</f>
        <v>-5.266</v>
      </c>
      <c r="GA50" s="2">
        <f>+GA49-0.2</f>
        <v>1.0800000000000003</v>
      </c>
      <c r="GE50" s="2">
        <f>+GE49-0.2</f>
        <v>-3.7</v>
      </c>
      <c r="GI50" s="2">
        <f>+GI49-0.2</f>
        <v>6.32</v>
      </c>
      <c r="GM50" s="2">
        <f>+GM49-0.2</f>
        <v>-3.9525000000000001</v>
      </c>
      <c r="GQ50" s="2">
        <f>+GQ49-0.2</f>
        <v>8.7983333333333338</v>
      </c>
      <c r="GU50" s="2">
        <f>+GU49-0.2</f>
        <v>-1.6816666666666664</v>
      </c>
      <c r="GY50" s="2">
        <f>+GY49-0.2</f>
        <v>-2.1825000000000001</v>
      </c>
      <c r="HC50" s="2">
        <f>+HC49-0.2</f>
        <v>1.7250000000000001</v>
      </c>
      <c r="HG50" s="2">
        <f>+HG49-0.2</f>
        <v>-2.157777777777778</v>
      </c>
      <c r="HK50" s="2">
        <f>+HK49-0.2</f>
        <v>13.162500000000001</v>
      </c>
      <c r="HO50" s="2">
        <f>+HO49-0.2</f>
        <v>-4.5066666666666668</v>
      </c>
    </row>
    <row r="53" spans="1:223">
      <c r="A53" s="2" t="s">
        <v>123</v>
      </c>
      <c r="B53" s="20">
        <v>100</v>
      </c>
      <c r="F53">
        <v>100</v>
      </c>
      <c r="I53">
        <v>100</v>
      </c>
      <c r="L53">
        <v>14</v>
      </c>
      <c r="O53">
        <v>14</v>
      </c>
    </row>
    <row r="54" spans="1:223">
      <c r="A54" s="2" t="s">
        <v>124</v>
      </c>
      <c r="B54" s="20">
        <v>-3.5</v>
      </c>
      <c r="D54" s="2"/>
      <c r="F54">
        <v>-100</v>
      </c>
      <c r="G54" s="2"/>
      <c r="I54">
        <v>-3.5</v>
      </c>
      <c r="L54">
        <v>-3.5</v>
      </c>
      <c r="O54">
        <v>-100</v>
      </c>
    </row>
    <row r="55" spans="1:223">
      <c r="D55" s="2"/>
      <c r="G55" s="2"/>
    </row>
    <row r="56" spans="1:223">
      <c r="A56" t="s">
        <v>33</v>
      </c>
      <c r="B56" s="2">
        <f>SUM(36:36)</f>
        <v>16.393314102564105</v>
      </c>
      <c r="C56" s="2">
        <f>STDEV(36:36)</f>
        <v>3.9268751956754042</v>
      </c>
      <c r="D56" s="2"/>
      <c r="E56" s="2"/>
      <c r="F56" s="2">
        <v>7.3319523809523872</v>
      </c>
      <c r="G56" s="2">
        <v>5.7816197563167853</v>
      </c>
      <c r="I56">
        <v>16.393314102564105</v>
      </c>
      <c r="J56">
        <v>3.9268751956754042</v>
      </c>
      <c r="L56">
        <v>15.441961538461541</v>
      </c>
      <c r="M56">
        <v>3.9084175177068587</v>
      </c>
      <c r="O56">
        <v>6.2589331501831555</v>
      </c>
      <c r="P56">
        <v>5.7904343775784346</v>
      </c>
    </row>
    <row r="57" spans="1:223">
      <c r="A57" t="s">
        <v>34</v>
      </c>
      <c r="B57" s="2">
        <f>SUM(37:37)</f>
        <v>88.523045454545468</v>
      </c>
      <c r="C57" s="2">
        <f>STDEV(37:37)</f>
        <v>7.9269447045724348</v>
      </c>
      <c r="D57" s="2"/>
      <c r="E57" s="2"/>
      <c r="F57" s="2">
        <v>59.842106060606042</v>
      </c>
      <c r="G57" s="2">
        <v>8.7395729629094383</v>
      </c>
      <c r="I57">
        <v>88.523045454545468</v>
      </c>
      <c r="J57">
        <v>7.9269447045724348</v>
      </c>
      <c r="L57">
        <v>52.22645454545453</v>
      </c>
      <c r="M57">
        <v>5.2096795560743514</v>
      </c>
      <c r="O57">
        <v>41.218181818181776</v>
      </c>
      <c r="P57">
        <v>6.7762806931899622</v>
      </c>
    </row>
    <row r="58" spans="1:223">
      <c r="A58" t="s">
        <v>36</v>
      </c>
      <c r="B58" s="2">
        <f>SUM(38:38)</f>
        <v>52.458179778554751</v>
      </c>
      <c r="C58" s="2">
        <f>STDEV(38:38)</f>
        <v>3.7365082424909368</v>
      </c>
      <c r="F58">
        <v>33.587029220779208</v>
      </c>
      <c r="G58">
        <v>3.8988978163934132</v>
      </c>
      <c r="I58">
        <v>52.458179778554751</v>
      </c>
      <c r="J58">
        <v>3.7365082424909368</v>
      </c>
      <c r="L58">
        <v>33.834208041958043</v>
      </c>
      <c r="M58">
        <v>2.4736177026205803</v>
      </c>
      <c r="O58">
        <v>23.738557484182483</v>
      </c>
      <c r="P58">
        <v>3.026513305586148</v>
      </c>
    </row>
    <row r="59" spans="1:223">
      <c r="A59" t="s">
        <v>35</v>
      </c>
      <c r="B59" s="2">
        <f>SUM(39:39)</f>
        <v>36.515411186036189</v>
      </c>
      <c r="C59" s="2">
        <f>STDEV(39:39)</f>
        <v>3.0603313585547274</v>
      </c>
      <c r="F59">
        <v>23.779663614163614</v>
      </c>
      <c r="G59">
        <v>3.8412232709956875</v>
      </c>
      <c r="I59">
        <v>36.515411186036189</v>
      </c>
      <c r="J59">
        <v>3.0603313585547274</v>
      </c>
      <c r="L59">
        <v>28.764370781995787</v>
      </c>
      <c r="M59">
        <v>2.851301223901324</v>
      </c>
      <c r="O59">
        <v>21.534102106227131</v>
      </c>
      <c r="P59">
        <v>3.7644816861804684</v>
      </c>
    </row>
    <row r="61" spans="1:223">
      <c r="B61" s="2">
        <f>AVERAGE(B56:B60)</f>
        <v>48.472487630425135</v>
      </c>
      <c r="C61" s="2">
        <f>AVERAGE(C56:C60)</f>
        <v>4.6626648753233759</v>
      </c>
      <c r="F61">
        <v>31.135187819125314</v>
      </c>
      <c r="G61">
        <v>5.5653284516538308</v>
      </c>
      <c r="I61">
        <v>48.472487630425135</v>
      </c>
      <c r="J61">
        <v>4.6626648753233759</v>
      </c>
      <c r="L61">
        <v>32.566748726967475</v>
      </c>
      <c r="M61">
        <v>3.6107540000757785</v>
      </c>
      <c r="O61">
        <v>23.187443639693633</v>
      </c>
      <c r="P61">
        <v>4.8394275156337532</v>
      </c>
    </row>
  </sheetData>
  <mergeCells count="56">
    <mergeCell ref="FR1:FT1"/>
    <mergeCell ref="FV1:FX1"/>
    <mergeCell ref="EH1:EJ1"/>
    <mergeCell ref="EL1:EN1"/>
    <mergeCell ref="BZ1:CB1"/>
    <mergeCell ref="DB1:DD1"/>
    <mergeCell ref="CX1:CZ1"/>
    <mergeCell ref="FJ1:FL1"/>
    <mergeCell ref="FN1:FP1"/>
    <mergeCell ref="EP1:ER1"/>
    <mergeCell ref="ET1:EV1"/>
    <mergeCell ref="EX1:EZ1"/>
    <mergeCell ref="FB1:FD1"/>
    <mergeCell ref="FF1:FH1"/>
    <mergeCell ref="BV1:BX1"/>
    <mergeCell ref="ED1:EF1"/>
    <mergeCell ref="DZ1:EB1"/>
    <mergeCell ref="DR1:DT1"/>
    <mergeCell ref="CD1:CF1"/>
    <mergeCell ref="DN1:DP1"/>
    <mergeCell ref="DJ1:DL1"/>
    <mergeCell ref="CT1:CV1"/>
    <mergeCell ref="CP1:CR1"/>
    <mergeCell ref="CL1:CN1"/>
    <mergeCell ref="CH1:CJ1"/>
    <mergeCell ref="DF1:DH1"/>
    <mergeCell ref="DV1:DX1"/>
    <mergeCell ref="AP1:AR1"/>
    <mergeCell ref="AT1:AV1"/>
    <mergeCell ref="BR1:BT1"/>
    <mergeCell ref="BN1:BP1"/>
    <mergeCell ref="AX1:AZ1"/>
    <mergeCell ref="BB1:BD1"/>
    <mergeCell ref="BF1:BH1"/>
    <mergeCell ref="BJ1:BL1"/>
    <mergeCell ref="V1:X1"/>
    <mergeCell ref="Z1:AB1"/>
    <mergeCell ref="AD1:AF1"/>
    <mergeCell ref="AH1:AJ1"/>
    <mergeCell ref="AL1:AN1"/>
    <mergeCell ref="B1:D1"/>
    <mergeCell ref="F1:H1"/>
    <mergeCell ref="J1:L1"/>
    <mergeCell ref="N1:P1"/>
    <mergeCell ref="R1:T1"/>
    <mergeCell ref="FZ1:GB1"/>
    <mergeCell ref="GD1:GF1"/>
    <mergeCell ref="GH1:GJ1"/>
    <mergeCell ref="GL1:GN1"/>
    <mergeCell ref="GP1:GR1"/>
    <mergeCell ref="HN1:HP1"/>
    <mergeCell ref="GT1:GV1"/>
    <mergeCell ref="GX1:GZ1"/>
    <mergeCell ref="HB1:HD1"/>
    <mergeCell ref="HF1:HH1"/>
    <mergeCell ref="HJ1:HL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P55"/>
  <sheetViews>
    <sheetView topLeftCell="A4" workbookViewId="0">
      <selection activeCell="A37" sqref="A37:XFD37"/>
    </sheetView>
  </sheetViews>
  <sheetFormatPr baseColWidth="10" defaultRowHeight="15"/>
  <cols>
    <col min="1" max="1" width="10" customWidth="1"/>
    <col min="2" max="8" width="6.42578125" customWidth="1"/>
    <col min="9" max="9" width="7.5703125" customWidth="1"/>
    <col min="10" max="25" width="6.42578125" customWidth="1"/>
    <col min="26" max="28" width="6.5703125" customWidth="1"/>
    <col min="29" max="29" width="6.42578125" customWidth="1"/>
    <col min="30" max="32" width="6.5703125" customWidth="1"/>
    <col min="33" max="33" width="6.42578125" customWidth="1"/>
    <col min="34" max="36" width="6.5703125" customWidth="1"/>
    <col min="37" max="37" width="6.42578125" customWidth="1"/>
    <col min="38" max="40" width="6.5703125" customWidth="1"/>
    <col min="41" max="41" width="6.42578125" customWidth="1"/>
    <col min="42" max="44" width="6.5703125" customWidth="1"/>
    <col min="45" max="45" width="6.42578125" customWidth="1"/>
    <col min="46" max="48" width="6.5703125" customWidth="1"/>
    <col min="49" max="49" width="6.42578125" customWidth="1"/>
    <col min="50" max="52" width="6.5703125" customWidth="1"/>
    <col min="53" max="53" width="6.42578125" customWidth="1"/>
    <col min="54" max="56" width="6.5703125" customWidth="1"/>
    <col min="57" max="57" width="6.42578125" customWidth="1"/>
    <col min="58" max="60" width="6.5703125" customWidth="1"/>
    <col min="61" max="61" width="6.42578125" customWidth="1"/>
    <col min="62" max="64" width="6.5703125" customWidth="1"/>
    <col min="65" max="65" width="6.42578125" customWidth="1"/>
    <col min="66" max="68" width="6.5703125" customWidth="1"/>
    <col min="69" max="69" width="6.42578125" customWidth="1"/>
    <col min="70" max="72" width="6.5703125" customWidth="1"/>
    <col min="73" max="73" width="6.42578125" customWidth="1"/>
    <col min="74" max="76" width="6.5703125" customWidth="1"/>
    <col min="77" max="77" width="6.42578125" customWidth="1"/>
    <col min="78" max="80" width="6.5703125" customWidth="1"/>
    <col min="81" max="81" width="6.42578125" customWidth="1"/>
    <col min="82" max="84" width="6.5703125" customWidth="1"/>
    <col min="85" max="85" width="6.42578125" customWidth="1"/>
    <col min="86" max="88" width="6.5703125" customWidth="1"/>
    <col min="89" max="89" width="6.42578125" customWidth="1"/>
    <col min="90" max="92" width="6.5703125" customWidth="1"/>
    <col min="93" max="93" width="6.42578125" customWidth="1"/>
    <col min="94" max="96" width="6.5703125" customWidth="1"/>
    <col min="97" max="97" width="6.42578125" customWidth="1"/>
    <col min="98" max="100" width="6.5703125" customWidth="1"/>
    <col min="101" max="101" width="6.42578125" customWidth="1"/>
    <col min="102" max="104" width="6.5703125" customWidth="1"/>
    <col min="105" max="105" width="6.42578125" customWidth="1"/>
    <col min="106" max="108" width="6.5703125" customWidth="1"/>
    <col min="109" max="109" width="6.42578125" customWidth="1"/>
    <col min="110" max="112" width="6.5703125" customWidth="1"/>
    <col min="113" max="113" width="6.42578125" customWidth="1"/>
    <col min="114" max="116" width="6.5703125" customWidth="1"/>
    <col min="117" max="117" width="6.42578125" customWidth="1"/>
    <col min="118" max="120" width="6.5703125" customWidth="1"/>
    <col min="121" max="121" width="6.42578125" customWidth="1"/>
    <col min="122" max="124" width="6.5703125" customWidth="1"/>
    <col min="125" max="125" width="6.42578125" customWidth="1"/>
    <col min="126" max="128" width="6.5703125" customWidth="1"/>
    <col min="129" max="129" width="6.42578125" customWidth="1"/>
    <col min="130" max="132" width="6.5703125" customWidth="1"/>
    <col min="133" max="133" width="6.42578125" customWidth="1"/>
    <col min="134" max="136" width="6.5703125" customWidth="1"/>
    <col min="137" max="137" width="6.42578125" customWidth="1"/>
    <col min="138" max="140" width="6.5703125" customWidth="1"/>
    <col min="141" max="141" width="6.42578125" customWidth="1"/>
    <col min="142" max="144" width="6.5703125" customWidth="1"/>
    <col min="145" max="145" width="6.42578125" customWidth="1"/>
    <col min="146" max="148" width="6.5703125" customWidth="1"/>
    <col min="149" max="149" width="6.42578125" customWidth="1"/>
    <col min="150" max="152" width="6.5703125" customWidth="1"/>
    <col min="153" max="153" width="6.42578125" customWidth="1"/>
    <col min="154" max="156" width="6.5703125" customWidth="1"/>
    <col min="157" max="157" width="6.42578125" customWidth="1"/>
    <col min="158" max="160" width="6.5703125" customWidth="1"/>
    <col min="161" max="161" width="6.42578125" customWidth="1"/>
    <col min="162" max="164" width="6.5703125" customWidth="1"/>
    <col min="165" max="165" width="6.42578125" customWidth="1"/>
    <col min="166" max="168" width="6.5703125" customWidth="1"/>
    <col min="169" max="169" width="6.42578125" customWidth="1"/>
    <col min="170" max="172" width="6.5703125" customWidth="1"/>
    <col min="173" max="173" width="6.42578125" customWidth="1"/>
    <col min="174" max="176" width="6.5703125" customWidth="1"/>
    <col min="177" max="177" width="6.42578125" customWidth="1"/>
    <col min="178" max="180" width="6.5703125" customWidth="1"/>
    <col min="181" max="181" width="6.42578125" customWidth="1"/>
    <col min="182" max="184" width="6.5703125" customWidth="1"/>
    <col min="185" max="185" width="6.42578125" customWidth="1"/>
    <col min="186" max="188" width="6.5703125" customWidth="1"/>
    <col min="189" max="189" width="6.42578125" customWidth="1"/>
    <col min="190" max="192" width="6.5703125" customWidth="1"/>
    <col min="193" max="193" width="6.42578125" customWidth="1"/>
    <col min="194" max="196" width="6.5703125" customWidth="1"/>
    <col min="197" max="197" width="6.42578125" customWidth="1"/>
    <col min="198" max="200" width="6.5703125" customWidth="1"/>
    <col min="201" max="201" width="6.42578125" customWidth="1"/>
    <col min="202" max="204" width="6.5703125" customWidth="1"/>
    <col min="205" max="205" width="6.42578125" customWidth="1"/>
    <col min="206" max="208" width="6.5703125" customWidth="1"/>
    <col min="209" max="209" width="6.42578125" customWidth="1"/>
    <col min="210" max="212" width="6.5703125" customWidth="1"/>
    <col min="213" max="213" width="6.42578125" customWidth="1"/>
    <col min="214" max="216" width="6.5703125" customWidth="1"/>
    <col min="217" max="217" width="6.42578125" customWidth="1"/>
    <col min="218" max="220" width="6.5703125" customWidth="1"/>
    <col min="221" max="221" width="6.42578125" customWidth="1"/>
    <col min="222" max="224" width="6.5703125" customWidth="1"/>
  </cols>
  <sheetData>
    <row r="1" spans="1:224">
      <c r="A1" t="s">
        <v>0</v>
      </c>
      <c r="B1" s="127" t="s">
        <v>2</v>
      </c>
      <c r="C1" s="127"/>
      <c r="D1" s="127"/>
      <c r="E1" s="16"/>
      <c r="F1" s="127" t="s">
        <v>3</v>
      </c>
      <c r="G1" s="127"/>
      <c r="H1" s="127"/>
      <c r="I1" s="16"/>
      <c r="J1" s="127" t="s">
        <v>4</v>
      </c>
      <c r="K1" s="127"/>
      <c r="L1" s="127"/>
      <c r="M1" s="16"/>
      <c r="N1" s="127" t="s">
        <v>5</v>
      </c>
      <c r="O1" s="127"/>
      <c r="P1" s="127"/>
      <c r="Q1" s="16"/>
      <c r="R1" s="127" t="s">
        <v>6</v>
      </c>
      <c r="S1" s="127"/>
      <c r="T1" s="127"/>
      <c r="U1" s="16"/>
      <c r="V1" s="127" t="s">
        <v>7</v>
      </c>
      <c r="W1" s="127"/>
      <c r="X1" s="127"/>
      <c r="Y1" s="16"/>
      <c r="Z1" s="127" t="s">
        <v>39</v>
      </c>
      <c r="AA1" s="127"/>
      <c r="AB1" s="127"/>
      <c r="AC1" s="16"/>
      <c r="AD1" s="127" t="s">
        <v>49</v>
      </c>
      <c r="AE1" s="127"/>
      <c r="AF1" s="127"/>
      <c r="AG1" s="16"/>
      <c r="AH1" s="127" t="s">
        <v>56</v>
      </c>
      <c r="AI1" s="127"/>
      <c r="AJ1" s="127"/>
      <c r="AK1" s="16"/>
      <c r="AL1" s="127" t="s">
        <v>62</v>
      </c>
      <c r="AM1" s="127"/>
      <c r="AN1" s="127"/>
      <c r="AO1" s="16"/>
      <c r="AP1" s="127" t="s">
        <v>104</v>
      </c>
      <c r="AQ1" s="127"/>
      <c r="AR1" s="127"/>
      <c r="AS1" s="16"/>
      <c r="AT1" s="127" t="s">
        <v>68</v>
      </c>
      <c r="AU1" s="127"/>
      <c r="AV1" s="127"/>
      <c r="AW1" s="16"/>
      <c r="AX1" s="127" t="s">
        <v>67</v>
      </c>
      <c r="AY1" s="127"/>
      <c r="AZ1" s="127"/>
      <c r="BA1" s="16"/>
      <c r="BB1" s="127" t="s">
        <v>69</v>
      </c>
      <c r="BC1" s="127"/>
      <c r="BD1" s="127"/>
      <c r="BE1" s="16"/>
      <c r="BF1" s="127" t="s">
        <v>71</v>
      </c>
      <c r="BG1" s="127"/>
      <c r="BH1" s="127"/>
      <c r="BI1" s="19"/>
      <c r="BJ1" s="127" t="s">
        <v>74</v>
      </c>
      <c r="BK1" s="127"/>
      <c r="BL1" s="127"/>
      <c r="BM1" s="23"/>
      <c r="BN1" s="127" t="s">
        <v>78</v>
      </c>
      <c r="BO1" s="127"/>
      <c r="BP1" s="127"/>
      <c r="BQ1" s="26"/>
      <c r="BR1" s="127" t="s">
        <v>79</v>
      </c>
      <c r="BS1" s="127"/>
      <c r="BT1" s="127"/>
      <c r="BU1" s="28"/>
      <c r="BV1" s="127" t="s">
        <v>81</v>
      </c>
      <c r="BW1" s="127"/>
      <c r="BX1" s="127"/>
      <c r="BY1" s="31"/>
      <c r="BZ1" s="127" t="s">
        <v>84</v>
      </c>
      <c r="CA1" s="127"/>
      <c r="CB1" s="127"/>
      <c r="CC1" s="35"/>
      <c r="CD1" s="127" t="s">
        <v>86</v>
      </c>
      <c r="CE1" s="127"/>
      <c r="CF1" s="127"/>
      <c r="CG1" s="37"/>
      <c r="CH1" s="127" t="s">
        <v>88</v>
      </c>
      <c r="CI1" s="127"/>
      <c r="CJ1" s="127"/>
      <c r="CK1" s="38"/>
      <c r="CL1" s="127" t="s">
        <v>95</v>
      </c>
      <c r="CM1" s="127"/>
      <c r="CN1" s="127"/>
      <c r="CO1" s="40"/>
      <c r="CP1" s="127" t="s">
        <v>96</v>
      </c>
      <c r="CQ1" s="127"/>
      <c r="CR1" s="127"/>
      <c r="CS1" s="42"/>
      <c r="CT1" s="127" t="s">
        <v>97</v>
      </c>
      <c r="CU1" s="127"/>
      <c r="CV1" s="127"/>
      <c r="CW1" s="43"/>
      <c r="CX1" s="127" t="s">
        <v>98</v>
      </c>
      <c r="CY1" s="127"/>
      <c r="CZ1" s="127"/>
      <c r="DA1" s="44"/>
      <c r="DB1" s="127" t="s">
        <v>99</v>
      </c>
      <c r="DC1" s="127"/>
      <c r="DD1" s="127"/>
      <c r="DE1" s="47"/>
      <c r="DF1" s="127" t="s">
        <v>100</v>
      </c>
      <c r="DG1" s="127"/>
      <c r="DH1" s="127"/>
      <c r="DI1" s="48"/>
      <c r="DJ1" s="127" t="s">
        <v>101</v>
      </c>
      <c r="DK1" s="127"/>
      <c r="DL1" s="127"/>
      <c r="DM1" s="49"/>
      <c r="DN1" s="127" t="s">
        <v>105</v>
      </c>
      <c r="DO1" s="127"/>
      <c r="DP1" s="127"/>
      <c r="DQ1" s="50"/>
      <c r="DR1" s="127" t="s">
        <v>106</v>
      </c>
      <c r="DS1" s="127"/>
      <c r="DT1" s="127"/>
      <c r="DU1" s="53"/>
      <c r="DV1" s="127" t="s">
        <v>107</v>
      </c>
      <c r="DW1" s="127"/>
      <c r="DX1" s="127"/>
      <c r="DY1" s="54"/>
      <c r="DZ1" s="127" t="s">
        <v>87</v>
      </c>
      <c r="EA1" s="127"/>
      <c r="EB1" s="127"/>
      <c r="EC1" s="56"/>
      <c r="ED1" s="127" t="s">
        <v>94</v>
      </c>
      <c r="EE1" s="127"/>
      <c r="EF1" s="127"/>
      <c r="EG1" s="61"/>
      <c r="EH1" s="127" t="s">
        <v>111</v>
      </c>
      <c r="EI1" s="127"/>
      <c r="EJ1" s="127"/>
      <c r="EK1" s="61"/>
      <c r="EL1" s="127" t="s">
        <v>112</v>
      </c>
      <c r="EM1" s="127"/>
      <c r="EN1" s="127"/>
      <c r="EO1" s="64"/>
      <c r="EP1" s="127" t="s">
        <v>113</v>
      </c>
      <c r="EQ1" s="127"/>
      <c r="ER1" s="127"/>
      <c r="ES1" s="64"/>
      <c r="ET1" s="127" t="s">
        <v>114</v>
      </c>
      <c r="EU1" s="127"/>
      <c r="EV1" s="127"/>
      <c r="EW1" s="64"/>
      <c r="EX1" s="127" t="s">
        <v>115</v>
      </c>
      <c r="EY1" s="127"/>
      <c r="EZ1" s="127"/>
      <c r="FA1" s="66"/>
      <c r="FB1" s="127" t="s">
        <v>116</v>
      </c>
      <c r="FC1" s="127"/>
      <c r="FD1" s="127"/>
      <c r="FE1" s="66"/>
      <c r="FF1" s="127" t="s">
        <v>117</v>
      </c>
      <c r="FG1" s="127"/>
      <c r="FH1" s="127"/>
      <c r="FI1" s="67"/>
      <c r="FJ1" s="127" t="s">
        <v>118</v>
      </c>
      <c r="FK1" s="127"/>
      <c r="FL1" s="127"/>
      <c r="FM1" s="68"/>
      <c r="FN1" s="127" t="s">
        <v>120</v>
      </c>
      <c r="FO1" s="127"/>
      <c r="FP1" s="127"/>
      <c r="FQ1" s="69"/>
      <c r="FR1" s="127" t="s">
        <v>122</v>
      </c>
      <c r="FS1" s="127"/>
      <c r="FT1" s="127"/>
      <c r="FU1" s="69"/>
      <c r="FV1" s="127" t="s">
        <v>121</v>
      </c>
      <c r="FW1" s="127"/>
      <c r="FX1" s="127"/>
      <c r="FY1" s="80"/>
      <c r="FZ1" s="127" t="s">
        <v>125</v>
      </c>
      <c r="GA1" s="127"/>
      <c r="GB1" s="127"/>
      <c r="GC1" s="80"/>
      <c r="GD1" s="127" t="s">
        <v>126</v>
      </c>
      <c r="GE1" s="127"/>
      <c r="GF1" s="127"/>
      <c r="GG1" s="80"/>
      <c r="GH1" s="127" t="s">
        <v>128</v>
      </c>
      <c r="GI1" s="127"/>
      <c r="GJ1" s="127"/>
      <c r="GK1" s="80"/>
      <c r="GL1" s="127" t="s">
        <v>129</v>
      </c>
      <c r="GM1" s="127"/>
      <c r="GN1" s="127"/>
      <c r="GO1" s="80"/>
      <c r="GP1" s="127" t="s">
        <v>131</v>
      </c>
      <c r="GQ1" s="127"/>
      <c r="GR1" s="127"/>
      <c r="GS1" s="80"/>
      <c r="GT1" s="127" t="s">
        <v>132</v>
      </c>
      <c r="GU1" s="127"/>
      <c r="GV1" s="127"/>
      <c r="GW1" s="80"/>
      <c r="GX1" s="127" t="s">
        <v>134</v>
      </c>
      <c r="GY1" s="127"/>
      <c r="GZ1" s="127"/>
      <c r="HA1" s="80"/>
      <c r="HB1" s="127" t="s">
        <v>136</v>
      </c>
      <c r="HC1" s="127"/>
      <c r="HD1" s="127"/>
      <c r="HE1" s="80"/>
      <c r="HF1" s="127" t="s">
        <v>139</v>
      </c>
      <c r="HG1" s="127"/>
      <c r="HH1" s="127"/>
      <c r="HI1" s="80"/>
      <c r="HJ1" s="127" t="s">
        <v>139</v>
      </c>
      <c r="HK1" s="127"/>
      <c r="HL1" s="127"/>
      <c r="HM1" s="80"/>
      <c r="HN1" s="127" t="s">
        <v>142</v>
      </c>
      <c r="HO1" s="127"/>
      <c r="HP1" s="127"/>
    </row>
    <row r="2" spans="1:2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  <c r="AL2" t="s">
        <v>9</v>
      </c>
      <c r="AM2" t="s">
        <v>10</v>
      </c>
      <c r="AN2" t="s">
        <v>11</v>
      </c>
      <c r="AP2" t="s">
        <v>9</v>
      </c>
      <c r="AQ2" t="s">
        <v>10</v>
      </c>
      <c r="AR2" t="s">
        <v>11</v>
      </c>
      <c r="AT2" t="s">
        <v>9</v>
      </c>
      <c r="AU2" t="s">
        <v>10</v>
      </c>
      <c r="AV2" t="s">
        <v>11</v>
      </c>
      <c r="AX2" t="s">
        <v>9</v>
      </c>
      <c r="AY2" t="s">
        <v>10</v>
      </c>
      <c r="AZ2" t="s">
        <v>11</v>
      </c>
      <c r="BB2" t="s">
        <v>9</v>
      </c>
      <c r="BC2" t="s">
        <v>10</v>
      </c>
      <c r="BD2" t="s">
        <v>11</v>
      </c>
      <c r="BF2" t="s">
        <v>9</v>
      </c>
      <c r="BG2" t="s">
        <v>10</v>
      </c>
      <c r="BH2" t="s">
        <v>11</v>
      </c>
      <c r="BJ2" t="s">
        <v>9</v>
      </c>
      <c r="BK2" t="s">
        <v>10</v>
      </c>
      <c r="BL2" t="s">
        <v>11</v>
      </c>
      <c r="BN2" t="s">
        <v>9</v>
      </c>
      <c r="BO2" t="s">
        <v>10</v>
      </c>
      <c r="BP2" t="s">
        <v>11</v>
      </c>
      <c r="BR2" t="s">
        <v>9</v>
      </c>
      <c r="BS2" t="s">
        <v>10</v>
      </c>
      <c r="BT2" t="s">
        <v>11</v>
      </c>
      <c r="BV2" t="s">
        <v>9</v>
      </c>
      <c r="BW2" t="s">
        <v>10</v>
      </c>
      <c r="BX2" t="s">
        <v>11</v>
      </c>
      <c r="BZ2" t="s">
        <v>9</v>
      </c>
      <c r="CA2" t="s">
        <v>10</v>
      </c>
      <c r="CB2" t="s">
        <v>11</v>
      </c>
      <c r="CD2" t="s">
        <v>9</v>
      </c>
      <c r="CE2" t="s">
        <v>10</v>
      </c>
      <c r="CF2" t="s">
        <v>11</v>
      </c>
      <c r="CH2" t="s">
        <v>9</v>
      </c>
      <c r="CI2" t="s">
        <v>10</v>
      </c>
      <c r="CJ2" t="s">
        <v>11</v>
      </c>
      <c r="CL2" t="s">
        <v>9</v>
      </c>
      <c r="CM2" t="s">
        <v>10</v>
      </c>
      <c r="CN2" t="s">
        <v>11</v>
      </c>
      <c r="CP2" t="s">
        <v>9</v>
      </c>
      <c r="CQ2" t="s">
        <v>10</v>
      </c>
      <c r="CR2" t="s">
        <v>11</v>
      </c>
      <c r="CT2" t="s">
        <v>9</v>
      </c>
      <c r="CU2" t="s">
        <v>10</v>
      </c>
      <c r="CV2" t="s">
        <v>11</v>
      </c>
      <c r="CX2" t="s">
        <v>9</v>
      </c>
      <c r="CY2" t="s">
        <v>10</v>
      </c>
      <c r="CZ2" t="s">
        <v>11</v>
      </c>
      <c r="DB2" t="s">
        <v>9</v>
      </c>
      <c r="DC2" t="s">
        <v>10</v>
      </c>
      <c r="DD2" t="s">
        <v>11</v>
      </c>
      <c r="DF2" t="s">
        <v>9</v>
      </c>
      <c r="DG2" t="s">
        <v>10</v>
      </c>
      <c r="DH2" t="s">
        <v>11</v>
      </c>
      <c r="DJ2" t="s">
        <v>9</v>
      </c>
      <c r="DK2" t="s">
        <v>10</v>
      </c>
      <c r="DL2" t="s">
        <v>11</v>
      </c>
      <c r="DN2" t="s">
        <v>9</v>
      </c>
      <c r="DO2" t="s">
        <v>10</v>
      </c>
      <c r="DP2" t="s">
        <v>11</v>
      </c>
      <c r="DR2" t="s">
        <v>9</v>
      </c>
      <c r="DS2" t="s">
        <v>10</v>
      </c>
      <c r="DT2" t="s">
        <v>11</v>
      </c>
      <c r="DV2" t="s">
        <v>9</v>
      </c>
      <c r="DW2" t="s">
        <v>10</v>
      </c>
      <c r="DX2" t="s">
        <v>11</v>
      </c>
      <c r="DZ2" t="s">
        <v>9</v>
      </c>
      <c r="EA2" t="s">
        <v>10</v>
      </c>
      <c r="EB2" t="s">
        <v>11</v>
      </c>
      <c r="ED2" t="s">
        <v>9</v>
      </c>
      <c r="EE2" t="s">
        <v>10</v>
      </c>
      <c r="EF2" t="s">
        <v>11</v>
      </c>
      <c r="EH2" t="s">
        <v>9</v>
      </c>
      <c r="EI2" t="s">
        <v>10</v>
      </c>
      <c r="EJ2" t="s">
        <v>11</v>
      </c>
      <c r="EL2" t="s">
        <v>9</v>
      </c>
      <c r="EM2" t="s">
        <v>10</v>
      </c>
      <c r="EN2" t="s">
        <v>11</v>
      </c>
      <c r="EP2" t="s">
        <v>9</v>
      </c>
      <c r="EQ2" t="s">
        <v>10</v>
      </c>
      <c r="ER2" t="s">
        <v>11</v>
      </c>
      <c r="ET2" t="s">
        <v>9</v>
      </c>
      <c r="EU2" t="s">
        <v>10</v>
      </c>
      <c r="EV2" t="s">
        <v>11</v>
      </c>
      <c r="EX2" t="s">
        <v>9</v>
      </c>
      <c r="EY2" t="s">
        <v>10</v>
      </c>
      <c r="EZ2" t="s">
        <v>11</v>
      </c>
      <c r="FB2" t="s">
        <v>9</v>
      </c>
      <c r="FC2" t="s">
        <v>10</v>
      </c>
      <c r="FD2" t="s">
        <v>11</v>
      </c>
      <c r="FF2" t="s">
        <v>9</v>
      </c>
      <c r="FG2" t="s">
        <v>10</v>
      </c>
      <c r="FH2" t="s">
        <v>11</v>
      </c>
      <c r="FJ2" t="s">
        <v>9</v>
      </c>
      <c r="FK2" t="s">
        <v>10</v>
      </c>
      <c r="FL2" t="s">
        <v>11</v>
      </c>
      <c r="FN2" t="s">
        <v>9</v>
      </c>
      <c r="FO2" t="s">
        <v>10</v>
      </c>
      <c r="FP2" t="s">
        <v>11</v>
      </c>
      <c r="FR2" t="s">
        <v>9</v>
      </c>
      <c r="FS2" t="s">
        <v>10</v>
      </c>
      <c r="FT2" t="s">
        <v>11</v>
      </c>
      <c r="FV2" t="s">
        <v>9</v>
      </c>
      <c r="FW2" t="s">
        <v>10</v>
      </c>
      <c r="FX2" t="s">
        <v>11</v>
      </c>
      <c r="FZ2" t="s">
        <v>9</v>
      </c>
      <c r="GA2" t="s">
        <v>10</v>
      </c>
      <c r="GB2" t="s">
        <v>11</v>
      </c>
      <c r="GD2" t="s">
        <v>9</v>
      </c>
      <c r="GE2" t="s">
        <v>10</v>
      </c>
      <c r="GF2" t="s">
        <v>11</v>
      </c>
      <c r="GH2" t="s">
        <v>9</v>
      </c>
      <c r="GI2" t="s">
        <v>10</v>
      </c>
      <c r="GJ2" t="s">
        <v>11</v>
      </c>
      <c r="GL2" t="s">
        <v>9</v>
      </c>
      <c r="GM2" t="s">
        <v>10</v>
      </c>
      <c r="GN2" t="s">
        <v>11</v>
      </c>
      <c r="GP2" t="s">
        <v>9</v>
      </c>
      <c r="GQ2" t="s">
        <v>10</v>
      </c>
      <c r="GR2" t="s">
        <v>11</v>
      </c>
      <c r="GT2" t="s">
        <v>9</v>
      </c>
      <c r="GU2" t="s">
        <v>10</v>
      </c>
      <c r="GV2" t="s">
        <v>11</v>
      </c>
      <c r="GX2" t="s">
        <v>9</v>
      </c>
      <c r="GY2" t="s">
        <v>10</v>
      </c>
      <c r="GZ2" t="s">
        <v>11</v>
      </c>
      <c r="HB2" t="s">
        <v>9</v>
      </c>
      <c r="HC2" t="s">
        <v>10</v>
      </c>
      <c r="HD2" t="s">
        <v>11</v>
      </c>
      <c r="HF2" t="s">
        <v>9</v>
      </c>
      <c r="HG2" t="s">
        <v>10</v>
      </c>
      <c r="HH2" t="s">
        <v>11</v>
      </c>
      <c r="HJ2" t="s">
        <v>9</v>
      </c>
      <c r="HK2" t="s">
        <v>10</v>
      </c>
      <c r="HL2" t="s">
        <v>11</v>
      </c>
      <c r="HN2" t="s">
        <v>9</v>
      </c>
      <c r="HO2" t="s">
        <v>10</v>
      </c>
      <c r="HP2" t="s">
        <v>11</v>
      </c>
    </row>
    <row r="3" spans="1:224">
      <c r="A3" t="s">
        <v>12</v>
      </c>
      <c r="B3" s="2"/>
      <c r="C3" s="2"/>
      <c r="D3" s="2"/>
      <c r="E3" t="s">
        <v>12</v>
      </c>
      <c r="F3" s="2"/>
      <c r="G3" s="2"/>
      <c r="H3" s="2"/>
      <c r="I3" t="s">
        <v>12</v>
      </c>
      <c r="J3" s="2"/>
      <c r="K3" s="2"/>
      <c r="L3" s="2"/>
      <c r="M3" t="s">
        <v>12</v>
      </c>
      <c r="N3" s="2"/>
      <c r="O3" s="2"/>
      <c r="P3" s="2"/>
      <c r="R3" s="2"/>
      <c r="S3" s="2"/>
      <c r="T3" s="2"/>
      <c r="U3" t="s">
        <v>12</v>
      </c>
      <c r="V3" s="2"/>
      <c r="W3" s="2"/>
      <c r="X3" s="2"/>
      <c r="Y3" t="s">
        <v>12</v>
      </c>
      <c r="Z3" s="2"/>
      <c r="AA3" s="2"/>
      <c r="AB3" s="2"/>
      <c r="AC3" t="s">
        <v>12</v>
      </c>
      <c r="AD3" s="2"/>
      <c r="AE3" s="2"/>
      <c r="AF3" s="2"/>
      <c r="AG3" t="s">
        <v>12</v>
      </c>
      <c r="AH3" s="2"/>
      <c r="AI3" s="2"/>
      <c r="AJ3" s="2"/>
      <c r="AK3" t="s">
        <v>12</v>
      </c>
      <c r="AL3" s="2"/>
      <c r="AM3" s="2"/>
      <c r="AN3" s="2"/>
      <c r="AO3" t="s">
        <v>12</v>
      </c>
      <c r="AP3" s="2"/>
      <c r="AQ3" s="2"/>
      <c r="AR3" s="2"/>
      <c r="AS3" t="s">
        <v>12</v>
      </c>
      <c r="AT3" s="2"/>
      <c r="AU3" s="2"/>
      <c r="AV3" s="2"/>
      <c r="AW3" t="s">
        <v>12</v>
      </c>
      <c r="AX3" s="2"/>
      <c r="AY3" s="2"/>
      <c r="AZ3" s="2"/>
      <c r="BA3" t="s">
        <v>12</v>
      </c>
      <c r="BB3" s="2"/>
      <c r="BC3" s="2"/>
      <c r="BD3" s="2"/>
      <c r="BE3" t="s">
        <v>12</v>
      </c>
      <c r="BF3" s="2"/>
      <c r="BG3" s="2"/>
      <c r="BH3" s="2"/>
      <c r="BI3" t="s">
        <v>12</v>
      </c>
      <c r="BJ3" s="2"/>
      <c r="BK3" s="2"/>
      <c r="BL3" s="2"/>
      <c r="BM3" t="s">
        <v>12</v>
      </c>
      <c r="BN3" s="2"/>
      <c r="BO3" s="2"/>
      <c r="BP3" s="2"/>
      <c r="BQ3" t="s">
        <v>12</v>
      </c>
      <c r="BR3" s="2"/>
      <c r="BS3" s="2"/>
      <c r="BT3" s="2"/>
      <c r="BU3" t="s">
        <v>12</v>
      </c>
      <c r="BV3" s="2"/>
      <c r="BW3" s="2"/>
      <c r="BX3" s="2"/>
      <c r="BY3" t="s">
        <v>12</v>
      </c>
      <c r="BZ3" s="2"/>
      <c r="CA3" s="2"/>
      <c r="CB3" s="2"/>
      <c r="CC3" t="s">
        <v>12</v>
      </c>
      <c r="CD3" s="2"/>
      <c r="CE3" s="2"/>
      <c r="CF3" s="2"/>
      <c r="CG3" t="s">
        <v>12</v>
      </c>
      <c r="CH3" s="2"/>
      <c r="CI3" s="2"/>
      <c r="CJ3" s="2"/>
      <c r="CK3" t="s">
        <v>12</v>
      </c>
      <c r="CL3" s="2"/>
      <c r="CM3" s="2"/>
      <c r="CN3" s="2"/>
      <c r="CO3" t="s">
        <v>12</v>
      </c>
      <c r="CP3" s="2"/>
      <c r="CQ3" s="2"/>
      <c r="CR3" s="2"/>
      <c r="CS3" t="s">
        <v>12</v>
      </c>
      <c r="CT3" s="2"/>
      <c r="CU3" s="2"/>
      <c r="CV3" s="2"/>
      <c r="CW3" t="s">
        <v>12</v>
      </c>
      <c r="CX3" s="2"/>
      <c r="CY3" s="2"/>
      <c r="CZ3" s="2"/>
      <c r="DA3" t="s">
        <v>12</v>
      </c>
      <c r="DB3" s="2"/>
      <c r="DC3" s="2"/>
      <c r="DD3" s="2"/>
      <c r="DE3" t="s">
        <v>12</v>
      </c>
      <c r="DF3" s="2"/>
      <c r="DG3" s="2"/>
      <c r="DH3" s="2"/>
      <c r="DI3" t="s">
        <v>12</v>
      </c>
      <c r="DJ3" s="2"/>
      <c r="DK3" s="2"/>
      <c r="DL3" s="2"/>
      <c r="DM3" t="s">
        <v>12</v>
      </c>
      <c r="DN3" s="2"/>
      <c r="DO3" s="2"/>
      <c r="DP3" s="2"/>
      <c r="DQ3" t="s">
        <v>12</v>
      </c>
      <c r="DR3" s="2"/>
      <c r="DS3" s="2"/>
      <c r="DT3" s="2"/>
      <c r="DU3" t="s">
        <v>12</v>
      </c>
      <c r="DV3" s="2"/>
      <c r="DW3" s="2"/>
      <c r="DX3" s="2"/>
      <c r="DY3" t="s">
        <v>12</v>
      </c>
      <c r="DZ3" s="2"/>
      <c r="EA3" s="2"/>
      <c r="EB3" s="2"/>
      <c r="EC3" t="s">
        <v>12</v>
      </c>
      <c r="ED3" s="2"/>
      <c r="EE3" s="2"/>
      <c r="EF3" s="2"/>
      <c r="EG3" t="s">
        <v>12</v>
      </c>
      <c r="EH3" s="2"/>
      <c r="EI3" s="2"/>
      <c r="EJ3" s="2"/>
      <c r="EK3" t="s">
        <v>12</v>
      </c>
      <c r="EL3" s="2"/>
      <c r="EM3" s="2"/>
      <c r="EN3" s="2"/>
      <c r="EO3" t="s">
        <v>12</v>
      </c>
      <c r="EP3" s="2"/>
      <c r="EQ3" s="2"/>
      <c r="ER3" s="2"/>
      <c r="ES3" t="s">
        <v>12</v>
      </c>
      <c r="ET3" s="2"/>
      <c r="EU3" s="2"/>
      <c r="EV3" s="2"/>
      <c r="EW3" t="s">
        <v>12</v>
      </c>
      <c r="EX3" s="2"/>
      <c r="EY3" s="2"/>
      <c r="EZ3" s="2"/>
      <c r="FA3" t="s">
        <v>12</v>
      </c>
      <c r="FB3" s="2"/>
      <c r="FC3" s="2"/>
      <c r="FD3" s="2"/>
      <c r="FE3" t="s">
        <v>12</v>
      </c>
      <c r="FF3" s="2"/>
      <c r="FG3" s="2"/>
      <c r="FH3" s="2"/>
      <c r="FI3" t="s">
        <v>12</v>
      </c>
      <c r="FJ3" s="2"/>
      <c r="FK3" s="2"/>
      <c r="FL3" s="2"/>
      <c r="FM3" t="s">
        <v>12</v>
      </c>
      <c r="FN3" s="2"/>
      <c r="FO3" s="2"/>
      <c r="FP3" s="2"/>
      <c r="FQ3" t="s">
        <v>12</v>
      </c>
      <c r="FR3" s="2"/>
      <c r="FS3" s="2"/>
      <c r="FT3" s="2"/>
      <c r="FU3" t="s">
        <v>12</v>
      </c>
      <c r="FV3" s="2"/>
      <c r="FW3" s="2"/>
      <c r="FX3" s="2"/>
      <c r="FY3" t="s">
        <v>12</v>
      </c>
      <c r="FZ3" s="2"/>
      <c r="GA3" s="2"/>
      <c r="GB3" s="2"/>
      <c r="GC3" t="s">
        <v>12</v>
      </c>
      <c r="GD3" s="2"/>
      <c r="GE3" s="2"/>
      <c r="GF3" s="2"/>
      <c r="GG3" t="s">
        <v>12</v>
      </c>
      <c r="GH3" s="2"/>
      <c r="GI3" s="2"/>
      <c r="GJ3" s="2"/>
      <c r="GK3" t="s">
        <v>12</v>
      </c>
      <c r="GL3" s="2"/>
      <c r="GM3" s="2"/>
      <c r="GN3" s="2"/>
      <c r="GO3" t="s">
        <v>12</v>
      </c>
      <c r="GP3" s="2"/>
      <c r="GQ3" s="2"/>
      <c r="GR3" s="2"/>
      <c r="GS3" t="s">
        <v>12</v>
      </c>
      <c r="GT3" s="2"/>
      <c r="GU3" s="2"/>
      <c r="GV3" s="2"/>
      <c r="GW3" t="s">
        <v>12</v>
      </c>
      <c r="GX3" s="2"/>
      <c r="GY3" s="2"/>
      <c r="GZ3" s="2"/>
      <c r="HA3" t="s">
        <v>12</v>
      </c>
      <c r="HB3" s="2"/>
      <c r="HC3" s="2"/>
      <c r="HD3" s="2"/>
      <c r="HE3" t="s">
        <v>12</v>
      </c>
      <c r="HF3" s="2"/>
      <c r="HG3" s="2"/>
      <c r="HH3" s="2"/>
      <c r="HI3" t="s">
        <v>12</v>
      </c>
      <c r="HJ3" s="2"/>
      <c r="HK3" s="2"/>
      <c r="HL3" s="2"/>
      <c r="HM3" t="s">
        <v>12</v>
      </c>
      <c r="HN3" s="2"/>
      <c r="HO3" s="2"/>
      <c r="HP3" s="2"/>
    </row>
    <row r="4" spans="1:224">
      <c r="A4" t="s">
        <v>14</v>
      </c>
      <c r="B4" s="2">
        <v>-2.06</v>
      </c>
      <c r="C4" s="2">
        <v>9</v>
      </c>
      <c r="D4" s="2">
        <v>11.27</v>
      </c>
      <c r="E4" t="s">
        <v>21</v>
      </c>
      <c r="F4" s="2">
        <v>-10.82</v>
      </c>
      <c r="G4" s="2">
        <v>-3.95</v>
      </c>
      <c r="H4" s="2">
        <v>1.23</v>
      </c>
      <c r="I4" t="s">
        <v>21</v>
      </c>
      <c r="J4" s="2">
        <v>-2.86</v>
      </c>
      <c r="K4" s="2">
        <v>4.6399999999999997</v>
      </c>
      <c r="L4" s="2">
        <v>8.73</v>
      </c>
      <c r="M4" t="s">
        <v>21</v>
      </c>
      <c r="N4" s="2">
        <v>-2.85</v>
      </c>
      <c r="O4" s="2">
        <v>0.55000000000000004</v>
      </c>
      <c r="P4" s="2">
        <v>2.82</v>
      </c>
      <c r="R4" s="2"/>
      <c r="S4" s="2"/>
      <c r="T4" s="2"/>
      <c r="U4" t="s">
        <v>23</v>
      </c>
      <c r="V4" s="2">
        <v>-5.93</v>
      </c>
      <c r="W4" s="2">
        <v>-3.89</v>
      </c>
      <c r="X4" s="2">
        <v>2.21</v>
      </c>
      <c r="Y4" t="s">
        <v>40</v>
      </c>
      <c r="Z4" s="2">
        <v>-4.13</v>
      </c>
      <c r="AA4" s="2">
        <v>12.64</v>
      </c>
      <c r="AB4" s="2">
        <v>15.34</v>
      </c>
      <c r="AC4" t="s">
        <v>24</v>
      </c>
      <c r="AD4" s="2">
        <v>-5.42</v>
      </c>
      <c r="AE4" s="2">
        <v>-0.5</v>
      </c>
      <c r="AF4" s="2">
        <v>3.32</v>
      </c>
      <c r="AG4" t="s">
        <v>23</v>
      </c>
      <c r="AH4" s="2">
        <v>-4.6399999999999997</v>
      </c>
      <c r="AI4" s="2">
        <v>7.74</v>
      </c>
      <c r="AJ4" s="2">
        <v>10.49</v>
      </c>
      <c r="AK4" t="s">
        <v>23</v>
      </c>
      <c r="AL4" s="2">
        <v>-13.55</v>
      </c>
      <c r="AM4" s="2">
        <v>-5.78</v>
      </c>
      <c r="AN4" s="2">
        <v>5.24</v>
      </c>
      <c r="AO4" t="s">
        <v>23</v>
      </c>
      <c r="AP4" s="2">
        <v>-12.16</v>
      </c>
      <c r="AQ4" s="2">
        <v>-9.94</v>
      </c>
      <c r="AR4" s="2">
        <v>1.23</v>
      </c>
      <c r="AS4" t="s">
        <v>21</v>
      </c>
      <c r="AT4" s="2">
        <v>-1.19</v>
      </c>
      <c r="AU4" s="2">
        <v>5.37</v>
      </c>
      <c r="AV4" s="2">
        <v>8.61</v>
      </c>
      <c r="AW4" t="s">
        <v>23</v>
      </c>
      <c r="AX4" s="2">
        <v>-7.21</v>
      </c>
      <c r="AY4" s="2">
        <v>0.88</v>
      </c>
      <c r="AZ4" s="2">
        <v>4.79</v>
      </c>
      <c r="BA4" t="s">
        <v>22</v>
      </c>
      <c r="BB4" s="2">
        <v>-6.19</v>
      </c>
      <c r="BC4" s="2">
        <v>0.08</v>
      </c>
      <c r="BD4" s="2">
        <v>1.82</v>
      </c>
      <c r="BE4" t="s">
        <v>40</v>
      </c>
      <c r="BF4" s="2">
        <v>-7.97</v>
      </c>
      <c r="BG4" s="2">
        <v>-5.79</v>
      </c>
      <c r="BH4" s="2">
        <v>3.33</v>
      </c>
      <c r="BI4" t="s">
        <v>21</v>
      </c>
      <c r="BJ4" s="2">
        <v>-9.49</v>
      </c>
      <c r="BK4" s="2">
        <v>2.67</v>
      </c>
      <c r="BL4" s="2">
        <v>2.67</v>
      </c>
      <c r="BM4" t="s">
        <v>42</v>
      </c>
      <c r="BN4" s="2">
        <v>-0.19</v>
      </c>
      <c r="BO4" s="2">
        <v>-0.83</v>
      </c>
      <c r="BP4" s="2">
        <v>8.81</v>
      </c>
      <c r="BQ4" t="s">
        <v>23</v>
      </c>
      <c r="BR4" s="2">
        <v>-1.34</v>
      </c>
      <c r="BS4" s="2">
        <v>11.83</v>
      </c>
      <c r="BT4" s="2">
        <v>14.56</v>
      </c>
      <c r="BU4" t="s">
        <v>42</v>
      </c>
      <c r="BV4" s="2">
        <v>-4.17</v>
      </c>
      <c r="BW4" s="2">
        <v>4.09</v>
      </c>
      <c r="BX4" s="2">
        <v>4.71</v>
      </c>
      <c r="BY4" t="s">
        <v>21</v>
      </c>
      <c r="BZ4" s="2">
        <v>-11.85</v>
      </c>
      <c r="CA4" s="2">
        <v>-4</v>
      </c>
      <c r="CB4" s="2">
        <v>0.33</v>
      </c>
      <c r="CC4" t="s">
        <v>21</v>
      </c>
      <c r="CD4" s="2">
        <v>-0.75</v>
      </c>
      <c r="CE4" s="2">
        <v>5.79</v>
      </c>
      <c r="CF4" s="2">
        <v>5.94</v>
      </c>
      <c r="CG4" t="s">
        <v>21</v>
      </c>
      <c r="CH4" s="2">
        <v>-4.05</v>
      </c>
      <c r="CI4" s="2">
        <v>-1.38</v>
      </c>
      <c r="CJ4" s="2">
        <v>1.07</v>
      </c>
      <c r="CK4" t="s">
        <v>21</v>
      </c>
      <c r="CL4" s="2">
        <v>-2.73</v>
      </c>
      <c r="CM4" s="2">
        <v>-0.56999999999999995</v>
      </c>
      <c r="CN4" s="2">
        <v>3.19</v>
      </c>
      <c r="CO4" t="s">
        <v>27</v>
      </c>
      <c r="CP4" s="2">
        <v>-3.44</v>
      </c>
      <c r="CQ4" s="2">
        <v>-2.1800000000000002</v>
      </c>
      <c r="CR4" s="2">
        <v>4.32</v>
      </c>
      <c r="CS4" t="s">
        <v>21</v>
      </c>
      <c r="CT4" s="2">
        <v>-9.59</v>
      </c>
      <c r="CU4" s="2">
        <v>-7.35</v>
      </c>
      <c r="CV4" s="2">
        <v>0.33</v>
      </c>
      <c r="CW4" t="s">
        <v>42</v>
      </c>
      <c r="CX4" s="2">
        <v>-2.2400000000000002</v>
      </c>
      <c r="CY4" s="2">
        <v>8.19</v>
      </c>
      <c r="CZ4" s="2">
        <v>11.83</v>
      </c>
      <c r="DA4" t="s">
        <v>42</v>
      </c>
      <c r="DB4" s="2">
        <v>-6.79</v>
      </c>
      <c r="DC4" s="2">
        <v>0.48</v>
      </c>
      <c r="DD4" s="2">
        <v>4.3</v>
      </c>
      <c r="DE4" t="s">
        <v>42</v>
      </c>
      <c r="DF4" s="2">
        <v>-3.21</v>
      </c>
      <c r="DG4" s="2">
        <v>2.74</v>
      </c>
      <c r="DH4" s="2">
        <v>4.72</v>
      </c>
      <c r="DI4" t="s">
        <v>28</v>
      </c>
      <c r="DJ4" s="2">
        <v>-0.84</v>
      </c>
      <c r="DK4" s="2">
        <v>11.42</v>
      </c>
      <c r="DL4" s="2">
        <v>11.42</v>
      </c>
      <c r="DM4" t="s">
        <v>23</v>
      </c>
      <c r="DN4" s="2">
        <v>-2.8</v>
      </c>
      <c r="DO4" s="2">
        <v>6.63</v>
      </c>
      <c r="DP4" s="2">
        <v>6.97</v>
      </c>
      <c r="DQ4" t="s">
        <v>22</v>
      </c>
      <c r="DR4" s="2">
        <v>-0.15</v>
      </c>
      <c r="DS4" s="2">
        <v>12.97</v>
      </c>
      <c r="DT4" s="2">
        <v>13.53</v>
      </c>
      <c r="DU4" t="s">
        <v>57</v>
      </c>
      <c r="DV4" s="2">
        <v>-5.91</v>
      </c>
      <c r="DW4" s="2">
        <v>-5.91</v>
      </c>
      <c r="DX4" s="2">
        <v>2.69</v>
      </c>
      <c r="DY4" t="s">
        <v>76</v>
      </c>
      <c r="DZ4" s="2">
        <v>-1.33</v>
      </c>
      <c r="EA4" s="2">
        <v>-0.05</v>
      </c>
      <c r="EB4" s="2">
        <v>1.87</v>
      </c>
      <c r="EC4" t="s">
        <v>60</v>
      </c>
      <c r="ED4" s="2">
        <v>-7.61</v>
      </c>
      <c r="EE4" s="2">
        <v>-5.91</v>
      </c>
      <c r="EF4" s="2">
        <v>1.27</v>
      </c>
      <c r="EG4" t="s">
        <v>80</v>
      </c>
      <c r="EH4" s="2">
        <v>-10.01</v>
      </c>
      <c r="EI4" s="2">
        <v>-7.09</v>
      </c>
      <c r="EJ4" s="2">
        <v>0.49</v>
      </c>
      <c r="EK4" t="s">
        <v>23</v>
      </c>
      <c r="EL4" s="2">
        <v>-4.07</v>
      </c>
      <c r="EM4" s="2">
        <v>8.98</v>
      </c>
      <c r="EN4" s="2">
        <v>9.9600000000000009</v>
      </c>
      <c r="EO4" t="s">
        <v>23</v>
      </c>
      <c r="EP4" s="2">
        <v>-6.38</v>
      </c>
      <c r="EQ4" s="2">
        <v>-4.83</v>
      </c>
      <c r="ER4" s="2">
        <v>2.17</v>
      </c>
      <c r="ES4" s="24" t="s">
        <v>42</v>
      </c>
      <c r="ET4" s="46">
        <v>-5.39</v>
      </c>
      <c r="EU4" s="46">
        <v>-3.73</v>
      </c>
      <c r="EV4" s="46">
        <v>3.05</v>
      </c>
      <c r="EW4" s="24" t="s">
        <v>23</v>
      </c>
      <c r="EX4" s="46">
        <v>-1.75</v>
      </c>
      <c r="EY4" s="46">
        <v>0.16</v>
      </c>
      <c r="EZ4" s="46">
        <v>4.7699999999999996</v>
      </c>
      <c r="FA4" t="s">
        <v>44</v>
      </c>
      <c r="FB4" s="2">
        <v>-10.78</v>
      </c>
      <c r="FC4" s="2">
        <v>-10.29</v>
      </c>
      <c r="FD4" s="2">
        <v>0.1</v>
      </c>
      <c r="FE4" s="24" t="s">
        <v>40</v>
      </c>
      <c r="FF4" s="46">
        <v>-2.69</v>
      </c>
      <c r="FG4" s="46">
        <v>9.66</v>
      </c>
      <c r="FH4" s="46">
        <v>13.15</v>
      </c>
      <c r="FI4" s="24" t="s">
        <v>23</v>
      </c>
      <c r="FJ4" s="46">
        <v>-1.86</v>
      </c>
      <c r="FK4" s="46">
        <v>12.49</v>
      </c>
      <c r="FL4" s="46">
        <v>12.72</v>
      </c>
      <c r="FM4" s="24" t="s">
        <v>44</v>
      </c>
      <c r="FN4" s="46">
        <v>-13.92</v>
      </c>
      <c r="FO4" s="46">
        <v>-13.08</v>
      </c>
      <c r="FP4" s="46">
        <v>2.5</v>
      </c>
      <c r="FQ4" s="24"/>
      <c r="FR4" s="46"/>
      <c r="FS4" s="46"/>
      <c r="FT4" s="46"/>
      <c r="FU4" t="s">
        <v>76</v>
      </c>
      <c r="FV4" s="46">
        <v>-0.87</v>
      </c>
      <c r="FW4" s="46">
        <v>3.44</v>
      </c>
      <c r="FX4" s="46">
        <v>4.67</v>
      </c>
      <c r="FY4" s="24" t="s">
        <v>32</v>
      </c>
      <c r="FZ4" s="46">
        <v>-14.52</v>
      </c>
      <c r="GA4" s="46">
        <v>-5.88</v>
      </c>
      <c r="GB4" s="46">
        <v>4.32</v>
      </c>
      <c r="GC4" t="s">
        <v>31</v>
      </c>
      <c r="GD4" s="46">
        <v>-7.05</v>
      </c>
      <c r="GE4" s="46">
        <v>-3.92</v>
      </c>
      <c r="GF4" s="46">
        <v>0.99</v>
      </c>
      <c r="GG4" t="s">
        <v>80</v>
      </c>
      <c r="GH4" s="46">
        <v>-12.69</v>
      </c>
      <c r="GI4" s="46">
        <v>-5.2</v>
      </c>
      <c r="GJ4" s="46">
        <v>0</v>
      </c>
      <c r="GK4" t="s">
        <v>31</v>
      </c>
      <c r="GL4" s="46">
        <v>-0.52</v>
      </c>
      <c r="GM4" s="46">
        <v>-0.4</v>
      </c>
      <c r="GN4" s="46">
        <v>5.4</v>
      </c>
      <c r="GO4" t="s">
        <v>22</v>
      </c>
      <c r="GP4" s="46">
        <v>-12.44</v>
      </c>
      <c r="GQ4" s="46">
        <v>-9.8800000000000008</v>
      </c>
      <c r="GR4" s="46">
        <v>0.45</v>
      </c>
      <c r="GS4" t="s">
        <v>23</v>
      </c>
      <c r="GT4" s="46">
        <v>-3.12</v>
      </c>
      <c r="GU4" s="46">
        <v>8.6300000000000008</v>
      </c>
      <c r="GV4" s="46">
        <v>11.02</v>
      </c>
      <c r="GW4" t="s">
        <v>23</v>
      </c>
      <c r="GX4" s="46">
        <v>-3.94</v>
      </c>
      <c r="GY4" s="46">
        <v>7.35</v>
      </c>
      <c r="GZ4" s="46">
        <v>8.2100000000000009</v>
      </c>
      <c r="HA4" t="s">
        <v>22</v>
      </c>
      <c r="HB4" s="46">
        <v>0</v>
      </c>
      <c r="HC4" s="46">
        <v>15.47</v>
      </c>
      <c r="HD4" s="46">
        <v>18.14</v>
      </c>
      <c r="HE4" t="s">
        <v>133</v>
      </c>
      <c r="HF4" s="46">
        <v>-1.81</v>
      </c>
      <c r="HG4" s="46">
        <v>0.48</v>
      </c>
      <c r="HH4" s="46">
        <v>2.38</v>
      </c>
      <c r="HI4" t="s">
        <v>31</v>
      </c>
      <c r="HJ4" s="46">
        <v>-8.39</v>
      </c>
      <c r="HK4" s="46">
        <v>-6.85</v>
      </c>
      <c r="HL4" s="46">
        <v>1.62</v>
      </c>
      <c r="HM4" t="s">
        <v>19</v>
      </c>
      <c r="HN4" s="46">
        <v>-0.32</v>
      </c>
      <c r="HO4" s="46">
        <v>2.57</v>
      </c>
      <c r="HP4" s="46">
        <v>7.12</v>
      </c>
    </row>
    <row r="5" spans="1:224">
      <c r="A5" t="s">
        <v>15</v>
      </c>
      <c r="B5" s="2">
        <v>-3.76</v>
      </c>
      <c r="C5" s="2">
        <v>3.67</v>
      </c>
      <c r="D5" s="2">
        <v>3.67</v>
      </c>
      <c r="E5" t="s">
        <v>14</v>
      </c>
      <c r="F5" s="2">
        <v>-6.12</v>
      </c>
      <c r="G5" s="2">
        <v>-0.96</v>
      </c>
      <c r="H5" s="2">
        <v>2.95</v>
      </c>
      <c r="I5" t="s">
        <v>22</v>
      </c>
      <c r="J5" s="2">
        <v>-6.15</v>
      </c>
      <c r="K5" s="2">
        <v>11.77</v>
      </c>
      <c r="L5" s="2">
        <v>13.44</v>
      </c>
      <c r="M5" t="s">
        <v>22</v>
      </c>
      <c r="N5" s="2">
        <v>-4.83</v>
      </c>
      <c r="O5" s="2">
        <v>10.220000000000001</v>
      </c>
      <c r="P5" s="2">
        <v>12.55</v>
      </c>
      <c r="R5" s="2"/>
      <c r="S5" s="2"/>
      <c r="T5" s="2"/>
      <c r="U5" t="s">
        <v>31</v>
      </c>
      <c r="V5" s="2">
        <v>-5.99</v>
      </c>
      <c r="W5" s="2">
        <v>-4.84</v>
      </c>
      <c r="X5" s="2">
        <v>7.3</v>
      </c>
      <c r="Y5" t="s">
        <v>41</v>
      </c>
      <c r="Z5" s="2">
        <v>-5.21</v>
      </c>
      <c r="AA5" s="2">
        <v>1.04</v>
      </c>
      <c r="AB5" s="2">
        <v>10.63</v>
      </c>
      <c r="AC5" t="s">
        <v>26</v>
      </c>
      <c r="AD5" s="2">
        <v>-8.98</v>
      </c>
      <c r="AE5" s="2">
        <v>-4.34</v>
      </c>
      <c r="AF5" s="2">
        <v>4.0999999999999996</v>
      </c>
      <c r="AG5" t="s">
        <v>57</v>
      </c>
      <c r="AH5" s="2">
        <v>-2.46</v>
      </c>
      <c r="AI5" s="2">
        <v>13.36</v>
      </c>
      <c r="AJ5" s="2">
        <v>14.27</v>
      </c>
      <c r="AK5" t="s">
        <v>22</v>
      </c>
      <c r="AL5" s="2">
        <v>-15.66</v>
      </c>
      <c r="AM5" s="2">
        <v>-9.94</v>
      </c>
      <c r="AN5" s="2">
        <v>1.87</v>
      </c>
      <c r="AO5" t="s">
        <v>22</v>
      </c>
      <c r="AP5" s="2">
        <v>-6.62</v>
      </c>
      <c r="AQ5" s="2">
        <v>-3.24</v>
      </c>
      <c r="AR5" s="2">
        <v>4.71</v>
      </c>
      <c r="AS5" t="s">
        <v>22</v>
      </c>
      <c r="AT5" s="2">
        <v>-2.78</v>
      </c>
      <c r="AU5" s="2">
        <v>19.579999999999998</v>
      </c>
      <c r="AV5" s="2">
        <v>19.72</v>
      </c>
      <c r="AW5" t="s">
        <v>40</v>
      </c>
      <c r="AX5" s="2">
        <v>-6.63</v>
      </c>
      <c r="AY5" s="2">
        <v>-0.69</v>
      </c>
      <c r="AZ5" s="2">
        <v>2.86</v>
      </c>
      <c r="BA5" t="s">
        <v>65</v>
      </c>
      <c r="BB5" s="2">
        <v>-6.34</v>
      </c>
      <c r="BC5" s="2">
        <v>-3.02</v>
      </c>
      <c r="BD5" s="2">
        <v>5.44</v>
      </c>
      <c r="BE5" t="s">
        <v>58</v>
      </c>
      <c r="BF5" s="2">
        <v>-8.7200000000000006</v>
      </c>
      <c r="BG5" s="2">
        <v>-10.029999999999999</v>
      </c>
      <c r="BH5" s="2">
        <v>0.89</v>
      </c>
      <c r="BI5" t="s">
        <v>27</v>
      </c>
      <c r="BJ5" s="2">
        <v>-9.17</v>
      </c>
      <c r="BK5" s="2">
        <v>18.600000000000001</v>
      </c>
      <c r="BL5" s="2">
        <v>21.77</v>
      </c>
      <c r="BM5" t="s">
        <v>23</v>
      </c>
      <c r="BN5" s="2">
        <v>-0.69</v>
      </c>
      <c r="BO5" s="2">
        <v>9.44</v>
      </c>
      <c r="BP5" s="2">
        <v>13.92</v>
      </c>
      <c r="BQ5" t="s">
        <v>27</v>
      </c>
      <c r="BR5" s="2">
        <v>-4.93</v>
      </c>
      <c r="BS5" s="2">
        <v>2.64</v>
      </c>
      <c r="BT5" s="2">
        <v>12.44</v>
      </c>
      <c r="BU5" t="s">
        <v>21</v>
      </c>
      <c r="BV5" s="2">
        <v>-4.3600000000000003</v>
      </c>
      <c r="BW5" s="2">
        <v>-2.2599999999999998</v>
      </c>
      <c r="BX5" s="2">
        <v>0.44</v>
      </c>
      <c r="BY5" t="s">
        <v>40</v>
      </c>
      <c r="BZ5" s="2">
        <v>-15.71</v>
      </c>
      <c r="CA5" s="2">
        <v>-6.81</v>
      </c>
      <c r="CB5" s="2">
        <v>4.79</v>
      </c>
      <c r="CC5" t="s">
        <v>80</v>
      </c>
      <c r="CD5" s="2">
        <v>-1.38</v>
      </c>
      <c r="CE5" s="2">
        <v>8.18</v>
      </c>
      <c r="CF5" s="2">
        <v>8.89</v>
      </c>
      <c r="CG5" t="s">
        <v>80</v>
      </c>
      <c r="CH5" s="2">
        <v>-2.98</v>
      </c>
      <c r="CI5" s="2">
        <v>-1.97</v>
      </c>
      <c r="CJ5" s="2">
        <v>1.1599999999999999</v>
      </c>
      <c r="CK5" t="s">
        <v>66</v>
      </c>
      <c r="CL5" s="2">
        <v>-1.57</v>
      </c>
      <c r="CM5" s="2">
        <v>3.25</v>
      </c>
      <c r="CN5" s="2">
        <v>7.14</v>
      </c>
      <c r="CO5" t="s">
        <v>40</v>
      </c>
      <c r="CP5" s="2">
        <v>-7.15</v>
      </c>
      <c r="CQ5" s="2">
        <v>-5.34</v>
      </c>
      <c r="CR5" s="2">
        <v>0.57999999999999996</v>
      </c>
      <c r="CS5" t="s">
        <v>57</v>
      </c>
      <c r="CT5" s="2">
        <v>-8.5500000000000007</v>
      </c>
      <c r="CU5" s="2">
        <v>0.19</v>
      </c>
      <c r="CV5" s="2">
        <v>2.4700000000000002</v>
      </c>
      <c r="CW5" t="s">
        <v>27</v>
      </c>
      <c r="CX5" s="2">
        <v>-2.4</v>
      </c>
      <c r="CY5" s="2">
        <v>6.15</v>
      </c>
      <c r="CZ5" s="2">
        <v>12.84</v>
      </c>
      <c r="DA5" t="s">
        <v>40</v>
      </c>
      <c r="DB5" s="2">
        <v>0</v>
      </c>
      <c r="DC5" s="2">
        <v>1.57</v>
      </c>
      <c r="DD5" s="2">
        <v>8.18</v>
      </c>
      <c r="DE5" t="s">
        <v>31</v>
      </c>
      <c r="DF5" s="2">
        <v>-1.55</v>
      </c>
      <c r="DG5" s="2">
        <v>3.54</v>
      </c>
      <c r="DH5" s="2">
        <v>6.49</v>
      </c>
      <c r="DI5" t="s">
        <v>24</v>
      </c>
      <c r="DJ5" s="2">
        <v>-2.2200000000000002</v>
      </c>
      <c r="DK5" s="2">
        <v>4.2</v>
      </c>
      <c r="DL5" s="2">
        <v>4.22</v>
      </c>
      <c r="DM5" t="s">
        <v>24</v>
      </c>
      <c r="DN5" s="2">
        <v>-3.06</v>
      </c>
      <c r="DO5" s="2">
        <v>5.66</v>
      </c>
      <c r="DP5" s="2">
        <v>5.97</v>
      </c>
      <c r="DQ5" t="s">
        <v>25</v>
      </c>
      <c r="DR5" s="2">
        <v>-8.11</v>
      </c>
      <c r="DS5" s="2">
        <v>-5.58</v>
      </c>
      <c r="DT5" s="2">
        <v>2.39</v>
      </c>
      <c r="DU5" t="s">
        <v>108</v>
      </c>
      <c r="DV5" s="2">
        <v>-12.93</v>
      </c>
      <c r="DW5" s="2">
        <v>-12.78</v>
      </c>
      <c r="DX5" s="2">
        <v>2.41</v>
      </c>
      <c r="DY5" t="s">
        <v>76</v>
      </c>
      <c r="DZ5" s="2">
        <v>-1.33</v>
      </c>
      <c r="EA5" s="2">
        <v>-0.05</v>
      </c>
      <c r="EB5" s="2">
        <v>1.87</v>
      </c>
      <c r="EC5" t="s">
        <v>76</v>
      </c>
      <c r="ED5" s="2">
        <v>-4.51</v>
      </c>
      <c r="EE5" s="2">
        <v>-2.96</v>
      </c>
      <c r="EF5" s="2">
        <v>1.36</v>
      </c>
      <c r="EG5" t="s">
        <v>31</v>
      </c>
      <c r="EH5" s="2">
        <v>-2.33</v>
      </c>
      <c r="EI5" s="2">
        <v>3.27</v>
      </c>
      <c r="EJ5" s="2">
        <v>4.4400000000000004</v>
      </c>
      <c r="EK5" t="s">
        <v>44</v>
      </c>
      <c r="EL5" s="2">
        <v>-4.87</v>
      </c>
      <c r="EM5" s="2">
        <v>1.74</v>
      </c>
      <c r="EN5" s="2">
        <v>2.13</v>
      </c>
      <c r="EO5" t="s">
        <v>80</v>
      </c>
      <c r="EP5" s="2">
        <v>-1</v>
      </c>
      <c r="EQ5" s="2">
        <v>4.8899999999999997</v>
      </c>
      <c r="ER5" s="2">
        <v>7.94</v>
      </c>
      <c r="ES5" s="24" t="s">
        <v>64</v>
      </c>
      <c r="ET5" s="46">
        <v>-3.55</v>
      </c>
      <c r="EU5" s="46">
        <v>-1.84</v>
      </c>
      <c r="EV5" s="46">
        <v>0</v>
      </c>
      <c r="EW5" s="24" t="s">
        <v>64</v>
      </c>
      <c r="EX5" s="46">
        <v>-0.56999999999999995</v>
      </c>
      <c r="EY5" s="46">
        <v>17.239999999999998</v>
      </c>
      <c r="EZ5" s="46">
        <v>18.579999999999998</v>
      </c>
      <c r="FA5" t="s">
        <v>60</v>
      </c>
      <c r="FB5" s="2">
        <v>-10.79</v>
      </c>
      <c r="FC5" s="2">
        <v>-6.49</v>
      </c>
      <c r="FD5" s="2">
        <v>0</v>
      </c>
      <c r="FE5" s="24" t="s">
        <v>24</v>
      </c>
      <c r="FF5" s="46">
        <v>-7.92</v>
      </c>
      <c r="FG5" s="46">
        <v>-5.2</v>
      </c>
      <c r="FH5" s="46">
        <v>2.23</v>
      </c>
      <c r="FI5" s="24" t="s">
        <v>40</v>
      </c>
      <c r="FJ5" s="46">
        <v>-3.49</v>
      </c>
      <c r="FK5" s="46">
        <v>7.66</v>
      </c>
      <c r="FL5" s="46">
        <v>8.08</v>
      </c>
      <c r="FM5" s="24" t="s">
        <v>51</v>
      </c>
      <c r="FN5" s="46">
        <v>-10.83</v>
      </c>
      <c r="FO5" s="46">
        <v>-10.11</v>
      </c>
      <c r="FP5" s="46">
        <v>7.02</v>
      </c>
      <c r="FQ5" s="24"/>
      <c r="FR5" s="46"/>
      <c r="FS5" s="46"/>
      <c r="FT5" s="46"/>
      <c r="FU5" t="s">
        <v>76</v>
      </c>
      <c r="FV5" s="46">
        <v>-0.87</v>
      </c>
      <c r="FW5" s="46">
        <v>3.44</v>
      </c>
      <c r="FX5" s="46">
        <v>4.67</v>
      </c>
      <c r="FY5" s="24" t="s">
        <v>60</v>
      </c>
      <c r="FZ5" s="46">
        <v>-11.82</v>
      </c>
      <c r="GA5" s="46">
        <v>-11.15</v>
      </c>
      <c r="GB5" s="46">
        <v>0.2</v>
      </c>
      <c r="GC5" t="s">
        <v>127</v>
      </c>
      <c r="GD5" s="46">
        <v>-14.72</v>
      </c>
      <c r="GE5" s="46">
        <v>-5.41</v>
      </c>
      <c r="GF5" s="46">
        <v>0</v>
      </c>
      <c r="GG5" t="s">
        <v>41</v>
      </c>
      <c r="GH5" s="46">
        <v>-22.16</v>
      </c>
      <c r="GI5" s="46">
        <v>-17.850000000000001</v>
      </c>
      <c r="GJ5" s="46">
        <v>2.04</v>
      </c>
      <c r="GK5" t="s">
        <v>130</v>
      </c>
      <c r="GL5" s="46">
        <v>-17.36</v>
      </c>
      <c r="GM5" s="46">
        <v>-5.41</v>
      </c>
      <c r="GN5" s="46">
        <v>2.97</v>
      </c>
      <c r="GO5" t="s">
        <v>65</v>
      </c>
      <c r="GP5" s="46">
        <v>-12.01</v>
      </c>
      <c r="GQ5" s="46">
        <v>-9.51</v>
      </c>
      <c r="GR5" s="46">
        <v>0.56999999999999995</v>
      </c>
      <c r="GS5" t="s">
        <v>57</v>
      </c>
      <c r="GT5" s="46">
        <v>-1.05</v>
      </c>
      <c r="GU5" s="46">
        <v>9.48</v>
      </c>
      <c r="GV5" s="46">
        <v>9.58</v>
      </c>
      <c r="GW5" t="s">
        <v>135</v>
      </c>
      <c r="GX5" s="46">
        <v>-1.56</v>
      </c>
      <c r="GY5" s="46">
        <v>12.25</v>
      </c>
      <c r="GZ5" s="46">
        <v>12.6</v>
      </c>
      <c r="HA5" t="s">
        <v>138</v>
      </c>
      <c r="HB5" s="46">
        <v>-12.06</v>
      </c>
      <c r="HC5" s="46">
        <v>-4.84</v>
      </c>
      <c r="HD5" s="46">
        <v>1.1100000000000001</v>
      </c>
      <c r="HE5" t="s">
        <v>130</v>
      </c>
      <c r="HF5" s="46">
        <v>-8.2100000000000009</v>
      </c>
      <c r="HG5" s="46">
        <v>2.84</v>
      </c>
      <c r="HH5" s="46">
        <v>5.26</v>
      </c>
      <c r="HI5" t="s">
        <v>130</v>
      </c>
      <c r="HJ5" s="46">
        <v>-4.28</v>
      </c>
      <c r="HK5" s="46">
        <v>1.53</v>
      </c>
      <c r="HL5" s="46">
        <v>7.54</v>
      </c>
      <c r="HM5" t="s">
        <v>130</v>
      </c>
      <c r="HN5" s="46">
        <v>-4.63</v>
      </c>
      <c r="HO5" s="46">
        <v>-1.41</v>
      </c>
      <c r="HP5" s="46">
        <v>6.89</v>
      </c>
    </row>
    <row r="6" spans="1:224">
      <c r="A6" t="s">
        <v>16</v>
      </c>
      <c r="B6" s="2">
        <v>-2.1800000000000002</v>
      </c>
      <c r="C6" s="2">
        <v>10.79</v>
      </c>
      <c r="D6" s="2">
        <v>10.88</v>
      </c>
      <c r="E6" t="s">
        <v>26</v>
      </c>
      <c r="F6" s="2">
        <v>-8.6199999999999992</v>
      </c>
      <c r="G6" s="2">
        <v>-2.02</v>
      </c>
      <c r="H6" s="2">
        <v>5.63</v>
      </c>
      <c r="I6" t="s">
        <v>23</v>
      </c>
      <c r="J6" s="2">
        <v>-4.91</v>
      </c>
      <c r="K6" s="2">
        <v>7.16</v>
      </c>
      <c r="L6" s="2">
        <v>12.54</v>
      </c>
      <c r="M6" t="s">
        <v>27</v>
      </c>
      <c r="N6" s="2">
        <v>-3.07</v>
      </c>
      <c r="O6" s="2">
        <v>10.220000000000001</v>
      </c>
      <c r="P6" s="2">
        <v>14.35</v>
      </c>
      <c r="R6" s="2"/>
      <c r="S6" s="2"/>
      <c r="T6" s="2"/>
      <c r="U6" t="s">
        <v>25</v>
      </c>
      <c r="V6" s="2">
        <v>-0.56000000000000005</v>
      </c>
      <c r="W6" s="2">
        <v>4.13</v>
      </c>
      <c r="X6" s="2">
        <v>7.26</v>
      </c>
      <c r="Y6" t="s">
        <v>26</v>
      </c>
      <c r="Z6" s="2">
        <v>-5</v>
      </c>
      <c r="AA6" s="2">
        <v>-3.07</v>
      </c>
      <c r="AB6" s="2">
        <v>2.35</v>
      </c>
      <c r="AC6" t="s">
        <v>50</v>
      </c>
      <c r="AD6" s="2">
        <v>-12.69</v>
      </c>
      <c r="AE6" s="2">
        <v>-12.69</v>
      </c>
      <c r="AF6" s="2">
        <v>1.7</v>
      </c>
      <c r="AG6" t="s">
        <v>31</v>
      </c>
      <c r="AH6" s="2">
        <v>-2.41</v>
      </c>
      <c r="AI6" s="2">
        <v>10.72</v>
      </c>
      <c r="AJ6" s="2">
        <v>12.85</v>
      </c>
      <c r="AK6" t="s">
        <v>44</v>
      </c>
      <c r="AL6" s="2">
        <v>-16.02</v>
      </c>
      <c r="AM6" s="2">
        <v>-9.82</v>
      </c>
      <c r="AN6" s="2">
        <v>2.5099999999999998</v>
      </c>
      <c r="AO6" t="s">
        <v>57</v>
      </c>
      <c r="AP6" s="2">
        <v>-0.98</v>
      </c>
      <c r="AQ6" s="2">
        <v>2.4500000000000002</v>
      </c>
      <c r="AR6" s="2">
        <v>7.53</v>
      </c>
      <c r="AS6" t="s">
        <v>63</v>
      </c>
      <c r="AT6" s="2">
        <v>-3.59</v>
      </c>
      <c r="AU6" s="2">
        <v>0.11</v>
      </c>
      <c r="AV6" s="2">
        <v>7.6</v>
      </c>
      <c r="AW6" t="s">
        <v>22</v>
      </c>
      <c r="AX6" s="2">
        <v>-1.89</v>
      </c>
      <c r="AY6" s="2">
        <v>3.58</v>
      </c>
      <c r="AZ6" s="2">
        <v>4.4400000000000004</v>
      </c>
      <c r="BA6" t="s">
        <v>66</v>
      </c>
      <c r="BB6" s="2">
        <v>-8.42</v>
      </c>
      <c r="BC6" s="2">
        <v>-4.8600000000000003</v>
      </c>
      <c r="BD6" s="2">
        <v>1.0900000000000001</v>
      </c>
      <c r="BE6" t="s">
        <v>22</v>
      </c>
      <c r="BF6" s="2">
        <v>-16.190000000000001</v>
      </c>
      <c r="BG6" s="2">
        <v>-10.62</v>
      </c>
      <c r="BH6" s="2">
        <v>0.97</v>
      </c>
      <c r="BI6" t="s">
        <v>64</v>
      </c>
      <c r="BJ6" s="2">
        <v>-11.68</v>
      </c>
      <c r="BK6" s="2">
        <v>-4.8499999999999996</v>
      </c>
      <c r="BL6" s="2">
        <v>1.33</v>
      </c>
      <c r="BM6" t="s">
        <v>22</v>
      </c>
      <c r="BN6" s="2">
        <v>-9.1</v>
      </c>
      <c r="BO6" s="2">
        <v>-6.31</v>
      </c>
      <c r="BP6" s="2">
        <v>0</v>
      </c>
      <c r="BQ6" t="s">
        <v>80</v>
      </c>
      <c r="BR6" s="2">
        <v>-1.1499999999999999</v>
      </c>
      <c r="BS6" s="2">
        <v>10.32</v>
      </c>
      <c r="BT6" s="2">
        <v>13.06</v>
      </c>
      <c r="BU6" t="s">
        <v>23</v>
      </c>
      <c r="BV6" s="2">
        <v>-7.23</v>
      </c>
      <c r="BW6" s="2">
        <v>2.6</v>
      </c>
      <c r="BX6" s="2">
        <v>2.75</v>
      </c>
      <c r="BY6" t="s">
        <v>65</v>
      </c>
      <c r="BZ6" s="2">
        <v>-15.52</v>
      </c>
      <c r="CA6" s="2">
        <v>-6.85</v>
      </c>
      <c r="CB6" s="2">
        <v>1.4</v>
      </c>
      <c r="CC6" t="s">
        <v>66</v>
      </c>
      <c r="CD6" s="2">
        <v>-7.17</v>
      </c>
      <c r="CE6" s="2">
        <v>6.58</v>
      </c>
      <c r="CF6" s="2">
        <v>9.99</v>
      </c>
      <c r="CG6" t="s">
        <v>58</v>
      </c>
      <c r="CH6" s="2">
        <v>-3.6</v>
      </c>
      <c r="CI6" s="2">
        <v>-2.69</v>
      </c>
      <c r="CJ6" s="2">
        <v>1.57</v>
      </c>
      <c r="CK6" t="s">
        <v>28</v>
      </c>
      <c r="CL6" s="2">
        <v>-3.57</v>
      </c>
      <c r="CM6" s="2">
        <v>0.06</v>
      </c>
      <c r="CN6" s="2">
        <v>5.85</v>
      </c>
      <c r="CO6" t="s">
        <v>19</v>
      </c>
      <c r="CP6" s="2">
        <v>-6.37</v>
      </c>
      <c r="CQ6" s="2">
        <v>-5.48</v>
      </c>
      <c r="CR6" s="2">
        <v>2.16</v>
      </c>
      <c r="CS6" t="s">
        <v>45</v>
      </c>
      <c r="CT6" s="2">
        <v>-7.2</v>
      </c>
      <c r="CU6" s="2">
        <v>4.6399999999999997</v>
      </c>
      <c r="CV6" s="2">
        <v>10.45</v>
      </c>
      <c r="CW6" t="s">
        <v>82</v>
      </c>
      <c r="CX6" s="2">
        <v>-3.81</v>
      </c>
      <c r="CY6" s="2">
        <v>5.45</v>
      </c>
      <c r="CZ6" s="2">
        <v>5.45</v>
      </c>
      <c r="DA6" t="s">
        <v>57</v>
      </c>
      <c r="DB6" s="2">
        <v>-6.12</v>
      </c>
      <c r="DC6" s="2">
        <v>-5.55</v>
      </c>
      <c r="DD6" s="2">
        <v>0.92</v>
      </c>
      <c r="DE6" t="s">
        <v>24</v>
      </c>
      <c r="DF6" s="2">
        <v>-1.17</v>
      </c>
      <c r="DG6" s="2">
        <v>2.67</v>
      </c>
      <c r="DH6" s="2">
        <v>3.75</v>
      </c>
      <c r="DI6" t="s">
        <v>76</v>
      </c>
      <c r="DJ6" s="2">
        <v>0</v>
      </c>
      <c r="DK6" s="2">
        <v>8.7799999999999994</v>
      </c>
      <c r="DL6" s="2">
        <v>8.7799999999999994</v>
      </c>
      <c r="DN6" s="2"/>
      <c r="DO6" s="2"/>
      <c r="DP6" s="2"/>
      <c r="DR6" s="2"/>
      <c r="DS6" s="2"/>
      <c r="DT6" s="2"/>
      <c r="DV6" s="2"/>
      <c r="DW6" s="2"/>
      <c r="DX6" s="2"/>
      <c r="DZ6" s="2"/>
      <c r="EA6" s="2"/>
      <c r="EB6" s="2"/>
      <c r="ED6" s="2"/>
      <c r="EE6" s="2"/>
      <c r="EF6" s="2"/>
      <c r="EG6" t="s">
        <v>73</v>
      </c>
      <c r="EH6" s="2">
        <v>-9.07</v>
      </c>
      <c r="EI6" s="2">
        <v>-6.33</v>
      </c>
      <c r="EJ6" s="2">
        <v>0.84</v>
      </c>
      <c r="EK6" t="s">
        <v>31</v>
      </c>
      <c r="EL6" s="2">
        <v>-2.5099999999999998</v>
      </c>
      <c r="EM6" s="2">
        <v>10.53</v>
      </c>
      <c r="EN6" s="2">
        <v>10.63</v>
      </c>
      <c r="EO6" t="s">
        <v>44</v>
      </c>
      <c r="EP6" s="2">
        <v>-7.08</v>
      </c>
      <c r="EQ6" s="2">
        <v>-4.95</v>
      </c>
      <c r="ER6" s="2">
        <v>0.25</v>
      </c>
      <c r="ES6" s="24" t="s">
        <v>51</v>
      </c>
      <c r="ET6" s="46">
        <v>-4.1500000000000004</v>
      </c>
      <c r="EU6" s="46">
        <v>-2.8</v>
      </c>
      <c r="EV6" s="46">
        <v>2.15</v>
      </c>
      <c r="EW6" s="24" t="s">
        <v>65</v>
      </c>
      <c r="EX6" s="46">
        <v>-1.23</v>
      </c>
      <c r="EY6" s="46">
        <v>9.27</v>
      </c>
      <c r="EZ6" s="46">
        <v>9.27</v>
      </c>
      <c r="FA6" s="8" t="s">
        <v>1</v>
      </c>
      <c r="FB6" s="2"/>
      <c r="FC6" s="2"/>
      <c r="FD6" s="2"/>
      <c r="FE6" s="24" t="s">
        <v>70</v>
      </c>
      <c r="FF6" s="46">
        <v>-1.23</v>
      </c>
      <c r="FG6" s="46">
        <v>5.6</v>
      </c>
      <c r="FH6" s="46">
        <v>6.15</v>
      </c>
      <c r="FI6" s="24" t="s">
        <v>119</v>
      </c>
      <c r="FJ6" s="46">
        <v>-2.79</v>
      </c>
      <c r="FK6" s="46">
        <v>6.39</v>
      </c>
      <c r="FL6" s="46">
        <v>9.7899999999999991</v>
      </c>
      <c r="FM6" s="24" t="s">
        <v>65</v>
      </c>
      <c r="FN6" s="46">
        <v>-7.22</v>
      </c>
      <c r="FO6" s="46">
        <v>-5.51</v>
      </c>
      <c r="FP6" s="46">
        <v>6.76</v>
      </c>
      <c r="FQ6" s="24"/>
      <c r="FR6" s="46"/>
      <c r="FS6" s="46"/>
      <c r="FT6" s="46"/>
      <c r="FU6" t="s">
        <v>76</v>
      </c>
      <c r="FV6" s="46">
        <v>-0.87</v>
      </c>
      <c r="FW6" s="46">
        <v>3.44</v>
      </c>
      <c r="FX6" s="46">
        <v>4.67</v>
      </c>
      <c r="FY6" s="24" t="s">
        <v>75</v>
      </c>
      <c r="FZ6" s="46">
        <v>-5.81</v>
      </c>
      <c r="GA6" s="46">
        <v>1.36</v>
      </c>
      <c r="GB6" s="46">
        <v>3.41</v>
      </c>
      <c r="GD6" s="46"/>
      <c r="GE6" s="46"/>
      <c r="GF6" s="46"/>
      <c r="GG6" t="s">
        <v>102</v>
      </c>
      <c r="GH6" s="46">
        <v>-17.27</v>
      </c>
      <c r="GI6" s="46">
        <v>-8.06</v>
      </c>
      <c r="GJ6" s="46">
        <v>0.75</v>
      </c>
      <c r="GK6" t="s">
        <v>55</v>
      </c>
      <c r="GL6" s="46">
        <v>-5.56</v>
      </c>
      <c r="GM6" s="46">
        <v>-2.62</v>
      </c>
      <c r="GN6" s="46">
        <v>3.51</v>
      </c>
      <c r="GO6" t="s">
        <v>47</v>
      </c>
      <c r="GP6" s="46">
        <v>-20.440000000000001</v>
      </c>
      <c r="GQ6" s="46">
        <v>-18.989999999999998</v>
      </c>
      <c r="GR6" s="46">
        <v>0.44</v>
      </c>
      <c r="GS6" t="s">
        <v>45</v>
      </c>
      <c r="GT6" s="46">
        <v>-3.3</v>
      </c>
      <c r="GU6" s="46">
        <v>10.8</v>
      </c>
      <c r="GV6" s="46">
        <v>11.7</v>
      </c>
      <c r="GW6" t="s">
        <v>45</v>
      </c>
      <c r="GX6" s="46">
        <v>-5.6</v>
      </c>
      <c r="GY6" s="46">
        <v>-5.44</v>
      </c>
      <c r="GZ6" s="46">
        <v>3.72</v>
      </c>
      <c r="HA6" t="s">
        <v>65</v>
      </c>
      <c r="HB6" s="46">
        <v>-1.59</v>
      </c>
      <c r="HC6" s="46">
        <v>0.49</v>
      </c>
      <c r="HD6" s="46">
        <v>2.4700000000000002</v>
      </c>
      <c r="HE6" t="s">
        <v>70</v>
      </c>
      <c r="HF6" s="46">
        <v>-0.6</v>
      </c>
      <c r="HG6" s="46">
        <v>5.93</v>
      </c>
      <c r="HH6" s="46">
        <v>6.19</v>
      </c>
      <c r="HI6" t="s">
        <v>26</v>
      </c>
      <c r="HJ6" s="46">
        <v>-4.78</v>
      </c>
      <c r="HK6" s="46">
        <v>-3.95</v>
      </c>
      <c r="HL6" s="46">
        <v>4.26</v>
      </c>
      <c r="HN6" s="46"/>
      <c r="HO6" s="46"/>
      <c r="HP6" s="46"/>
    </row>
    <row r="7" spans="1:224">
      <c r="A7" t="s">
        <v>17</v>
      </c>
      <c r="B7" s="2">
        <v>-3</v>
      </c>
      <c r="C7" s="2">
        <v>-1.55</v>
      </c>
      <c r="D7" s="2">
        <v>2.92</v>
      </c>
      <c r="E7" t="s">
        <v>16</v>
      </c>
      <c r="F7" s="2">
        <v>-9.59</v>
      </c>
      <c r="G7" s="2">
        <v>-7.09</v>
      </c>
      <c r="H7" s="2">
        <v>4.67</v>
      </c>
      <c r="I7" t="s">
        <v>14</v>
      </c>
      <c r="J7" s="2">
        <v>-1.59</v>
      </c>
      <c r="K7" s="2">
        <v>12.9</v>
      </c>
      <c r="L7" s="2">
        <v>15.21</v>
      </c>
      <c r="M7" t="s">
        <v>14</v>
      </c>
      <c r="N7" s="2">
        <v>-3.42</v>
      </c>
      <c r="O7" s="2">
        <v>7.05</v>
      </c>
      <c r="P7" s="2">
        <v>9.77</v>
      </c>
      <c r="R7" s="2"/>
      <c r="S7" s="2"/>
      <c r="T7" s="2"/>
      <c r="U7" s="8" t="s">
        <v>1</v>
      </c>
      <c r="V7" s="2"/>
      <c r="W7" s="2"/>
      <c r="X7" s="2"/>
      <c r="Y7" t="s">
        <v>76</v>
      </c>
      <c r="Z7" s="2">
        <v>-3.95</v>
      </c>
      <c r="AA7" s="2">
        <v>-1.4</v>
      </c>
      <c r="AB7" s="2">
        <v>2.0499999999999998</v>
      </c>
      <c r="AC7" t="s">
        <v>76</v>
      </c>
      <c r="AD7" s="2">
        <v>-5.42</v>
      </c>
      <c r="AE7" s="2">
        <v>-4.4000000000000004</v>
      </c>
      <c r="AF7" s="2">
        <v>2.06</v>
      </c>
      <c r="AG7" t="s">
        <v>24</v>
      </c>
      <c r="AH7" s="2">
        <v>-2.48</v>
      </c>
      <c r="AI7" s="2">
        <v>10.210000000000001</v>
      </c>
      <c r="AJ7" s="2">
        <v>15.26</v>
      </c>
      <c r="AK7" t="s">
        <v>63</v>
      </c>
      <c r="AL7" s="2">
        <v>-17.5</v>
      </c>
      <c r="AM7" s="2">
        <v>-10.25</v>
      </c>
      <c r="AN7" s="2">
        <v>0.57999999999999996</v>
      </c>
      <c r="AO7" t="s">
        <v>24</v>
      </c>
      <c r="AP7" s="2">
        <v>-4.8899999999999997</v>
      </c>
      <c r="AQ7" s="2">
        <v>-1.78</v>
      </c>
      <c r="AR7" s="2">
        <v>3.16</v>
      </c>
      <c r="AS7" t="s">
        <v>64</v>
      </c>
      <c r="AT7" s="2">
        <v>-2.2000000000000002</v>
      </c>
      <c r="AU7" s="2">
        <v>0.14000000000000001</v>
      </c>
      <c r="AV7" s="2">
        <v>7.59</v>
      </c>
      <c r="AW7" t="s">
        <v>65</v>
      </c>
      <c r="AX7" s="2">
        <v>-6.41</v>
      </c>
      <c r="AY7" s="2">
        <v>-1.34</v>
      </c>
      <c r="AZ7" s="2">
        <v>3.28</v>
      </c>
      <c r="BA7" t="s">
        <v>70</v>
      </c>
      <c r="BB7" s="2">
        <v>-6.12</v>
      </c>
      <c r="BC7" s="2">
        <v>-2.57</v>
      </c>
      <c r="BD7" s="2">
        <v>3.08</v>
      </c>
      <c r="BE7" t="s">
        <v>72</v>
      </c>
      <c r="BF7" s="2">
        <v>-13.07</v>
      </c>
      <c r="BG7" s="2">
        <v>-10.43</v>
      </c>
      <c r="BH7" s="2">
        <v>0.45</v>
      </c>
      <c r="BI7" t="s">
        <v>19</v>
      </c>
      <c r="BJ7" s="2">
        <v>-5.1100000000000003</v>
      </c>
      <c r="BK7" s="2">
        <v>6.46</v>
      </c>
      <c r="BL7" s="2">
        <v>6.69</v>
      </c>
      <c r="BM7" t="s">
        <v>44</v>
      </c>
      <c r="BN7" s="2">
        <v>-0.91</v>
      </c>
      <c r="BO7" s="2">
        <v>0.21</v>
      </c>
      <c r="BP7" s="2">
        <v>14.3</v>
      </c>
      <c r="BQ7" t="s">
        <v>29</v>
      </c>
      <c r="BR7" s="2">
        <v>-4.2</v>
      </c>
      <c r="BS7" s="2">
        <v>1.0900000000000001</v>
      </c>
      <c r="BT7" s="2">
        <v>8.65</v>
      </c>
      <c r="BU7" t="s">
        <v>80</v>
      </c>
      <c r="BV7" s="2">
        <v>-3.31</v>
      </c>
      <c r="BW7" s="2">
        <v>-1.9</v>
      </c>
      <c r="BX7" s="2">
        <v>1.46</v>
      </c>
      <c r="BY7" t="s">
        <v>66</v>
      </c>
      <c r="BZ7" s="2">
        <v>-15.99</v>
      </c>
      <c r="CA7" s="2">
        <v>0</v>
      </c>
      <c r="CB7" s="2">
        <v>3.84</v>
      </c>
      <c r="CC7" t="s">
        <v>28</v>
      </c>
      <c r="CD7" s="2">
        <v>-3.32</v>
      </c>
      <c r="CE7" s="2">
        <v>4.2</v>
      </c>
      <c r="CF7" s="2">
        <v>5.71</v>
      </c>
      <c r="CG7" t="s">
        <v>57</v>
      </c>
      <c r="CH7" s="2">
        <v>-3.5</v>
      </c>
      <c r="CI7" s="2">
        <v>-3.1</v>
      </c>
      <c r="CJ7" s="2">
        <v>1.1399999999999999</v>
      </c>
      <c r="CK7" t="s">
        <v>29</v>
      </c>
      <c r="CL7" s="2">
        <v>-1.07</v>
      </c>
      <c r="CM7" s="2">
        <v>2.4</v>
      </c>
      <c r="CN7" s="2">
        <v>7.68</v>
      </c>
      <c r="CO7" t="s">
        <v>57</v>
      </c>
      <c r="CP7" s="2">
        <v>-4</v>
      </c>
      <c r="CQ7" s="2">
        <v>1.81</v>
      </c>
      <c r="CR7" s="2">
        <v>2.42</v>
      </c>
      <c r="CS7" t="s">
        <v>46</v>
      </c>
      <c r="CT7" s="2">
        <v>-11.14</v>
      </c>
      <c r="CU7" s="2">
        <v>-9.24</v>
      </c>
      <c r="CV7" s="2">
        <v>0</v>
      </c>
      <c r="CW7" t="s">
        <v>57</v>
      </c>
      <c r="CX7" s="2">
        <v>-2.0299999999999998</v>
      </c>
      <c r="CY7" s="2">
        <v>6.99</v>
      </c>
      <c r="CZ7" s="2">
        <v>8.91</v>
      </c>
      <c r="DA7" t="s">
        <v>31</v>
      </c>
      <c r="DB7" s="2">
        <v>-0.77</v>
      </c>
      <c r="DC7" s="2">
        <v>4.9000000000000004</v>
      </c>
      <c r="DD7" s="2">
        <v>6.99</v>
      </c>
      <c r="DE7" t="s">
        <v>76</v>
      </c>
      <c r="DF7" s="2">
        <v>-1.91</v>
      </c>
      <c r="DG7" s="2">
        <v>1.48</v>
      </c>
      <c r="DH7" s="2">
        <v>2.11</v>
      </c>
      <c r="DJ7" s="2"/>
      <c r="DK7" s="2"/>
      <c r="DL7" s="2"/>
      <c r="DN7" s="2"/>
      <c r="DO7" s="2"/>
      <c r="DP7" s="2"/>
      <c r="DR7" s="2"/>
      <c r="DS7" s="2"/>
      <c r="DT7" s="2"/>
      <c r="DV7" s="2"/>
      <c r="DW7" s="2"/>
      <c r="DX7" s="2"/>
      <c r="DZ7" s="2"/>
      <c r="EA7" s="2"/>
      <c r="EB7" s="2"/>
      <c r="ED7" s="2"/>
      <c r="EE7" s="2"/>
      <c r="EF7" s="2"/>
      <c r="EH7" s="2"/>
      <c r="EI7" s="2"/>
      <c r="EJ7" s="2"/>
      <c r="EK7" t="s">
        <v>50</v>
      </c>
      <c r="EL7" s="2">
        <v>-4.58</v>
      </c>
      <c r="EM7" s="2">
        <v>1.42</v>
      </c>
      <c r="EN7" s="2">
        <v>1.42</v>
      </c>
      <c r="EO7" t="s">
        <v>47</v>
      </c>
      <c r="EP7" s="2">
        <v>-10.23</v>
      </c>
      <c r="EQ7" s="2">
        <v>-7.94</v>
      </c>
      <c r="ER7" s="2">
        <v>0</v>
      </c>
      <c r="ES7" s="24" t="s">
        <v>41</v>
      </c>
      <c r="ET7" s="46">
        <v>-2.5499999999999998</v>
      </c>
      <c r="EU7" s="46">
        <v>6.32</v>
      </c>
      <c r="EV7" s="46">
        <v>8.7899999999999991</v>
      </c>
      <c r="EW7" s="24" t="s">
        <v>73</v>
      </c>
      <c r="EX7" s="46">
        <v>-0.38</v>
      </c>
      <c r="EY7" s="46">
        <v>13.23</v>
      </c>
      <c r="EZ7" s="46">
        <v>17.29</v>
      </c>
      <c r="FB7" s="2"/>
      <c r="FC7" s="2"/>
      <c r="FD7" s="2"/>
      <c r="FE7" s="24" t="s">
        <v>54</v>
      </c>
      <c r="FF7" s="46">
        <v>-3.8</v>
      </c>
      <c r="FG7" s="46">
        <v>3.32</v>
      </c>
      <c r="FH7" s="46">
        <v>6.47</v>
      </c>
      <c r="FI7" s="8" t="s">
        <v>1</v>
      </c>
      <c r="FJ7" s="46"/>
      <c r="FK7" s="46"/>
      <c r="FL7" s="46"/>
      <c r="FM7" s="24" t="s">
        <v>60</v>
      </c>
      <c r="FN7" s="46">
        <v>-15.31</v>
      </c>
      <c r="FO7" s="46">
        <v>-14.16</v>
      </c>
      <c r="FP7" s="46">
        <v>3.32</v>
      </c>
      <c r="FQ7" s="8"/>
      <c r="FR7" s="46"/>
      <c r="FS7" s="46"/>
      <c r="FT7" s="46"/>
      <c r="FU7" t="s">
        <v>76</v>
      </c>
      <c r="FV7" s="46">
        <v>-0.87</v>
      </c>
      <c r="FW7" s="46">
        <v>3.44</v>
      </c>
      <c r="FX7" s="46">
        <v>4.67</v>
      </c>
      <c r="FY7" s="24"/>
      <c r="FZ7" s="46"/>
      <c r="GA7" s="46"/>
      <c r="GB7" s="46"/>
      <c r="GC7" s="24"/>
      <c r="GD7" s="46"/>
      <c r="GE7" s="46"/>
      <c r="GF7" s="46"/>
      <c r="GG7" s="24" t="s">
        <v>55</v>
      </c>
      <c r="GH7" s="46">
        <v>-14.72</v>
      </c>
      <c r="GI7" s="46">
        <v>-8.1300000000000008</v>
      </c>
      <c r="GJ7" s="46">
        <v>1.07</v>
      </c>
      <c r="GK7" s="8" t="s">
        <v>1</v>
      </c>
      <c r="GL7" s="46"/>
      <c r="GM7" s="46"/>
      <c r="GN7" s="46"/>
      <c r="GO7" s="24" t="s">
        <v>24</v>
      </c>
      <c r="GP7" s="46">
        <v>-12.79</v>
      </c>
      <c r="GQ7" s="46">
        <v>-8.68</v>
      </c>
      <c r="GR7" s="46">
        <v>0</v>
      </c>
      <c r="GS7" s="24" t="s">
        <v>46</v>
      </c>
      <c r="GT7" s="46">
        <v>-1.21</v>
      </c>
      <c r="GU7" s="46">
        <v>5.88</v>
      </c>
      <c r="GV7" s="46">
        <v>5.88</v>
      </c>
      <c r="GW7" s="24"/>
      <c r="GX7" s="46"/>
      <c r="GY7" s="46"/>
      <c r="GZ7" s="46"/>
      <c r="HA7" s="24" t="s">
        <v>70</v>
      </c>
      <c r="HB7" s="46">
        <v>-3.04</v>
      </c>
      <c r="HC7" s="46">
        <v>1.35</v>
      </c>
      <c r="HD7" s="46">
        <v>2.09</v>
      </c>
      <c r="HE7" s="24" t="s">
        <v>140</v>
      </c>
      <c r="HF7" s="46">
        <v>-0.57999999999999996</v>
      </c>
      <c r="HG7" s="46">
        <v>16.87</v>
      </c>
      <c r="HH7" s="46">
        <v>17.78</v>
      </c>
      <c r="HI7" t="s">
        <v>76</v>
      </c>
      <c r="HJ7" s="46">
        <v>-6.14</v>
      </c>
      <c r="HK7" s="46">
        <v>-5.67</v>
      </c>
      <c r="HL7" s="46">
        <v>0</v>
      </c>
      <c r="HM7" s="24"/>
      <c r="HN7" s="46"/>
      <c r="HO7" s="46"/>
      <c r="HP7" s="46"/>
    </row>
    <row r="8" spans="1:224">
      <c r="B8" s="2"/>
      <c r="C8" s="2"/>
      <c r="D8" s="2"/>
      <c r="F8" s="2"/>
      <c r="G8" s="2"/>
      <c r="H8" s="2"/>
      <c r="I8" t="s">
        <v>24</v>
      </c>
      <c r="J8" s="2">
        <v>-2.42</v>
      </c>
      <c r="K8" s="2">
        <v>14.7</v>
      </c>
      <c r="L8" s="2">
        <v>17.12</v>
      </c>
      <c r="M8" t="s">
        <v>28</v>
      </c>
      <c r="N8" s="2">
        <v>-4.26</v>
      </c>
      <c r="O8" s="2">
        <v>3.35</v>
      </c>
      <c r="P8" s="2">
        <v>3.61</v>
      </c>
      <c r="R8" s="2"/>
      <c r="S8" s="2"/>
      <c r="T8" s="2"/>
      <c r="V8" s="2"/>
      <c r="W8" s="2"/>
      <c r="X8" s="2"/>
      <c r="Y8" t="s">
        <v>76</v>
      </c>
      <c r="Z8" s="2">
        <v>-3.95</v>
      </c>
      <c r="AA8" s="2">
        <v>-1.4</v>
      </c>
      <c r="AB8" s="2">
        <v>2.0499999999999998</v>
      </c>
      <c r="AC8" t="s">
        <v>76</v>
      </c>
      <c r="AD8" s="2">
        <v>-5.42</v>
      </c>
      <c r="AE8" s="2">
        <v>-4.4000000000000004</v>
      </c>
      <c r="AF8" s="2">
        <v>2.06</v>
      </c>
      <c r="AG8" t="s">
        <v>76</v>
      </c>
      <c r="AH8" s="2">
        <v>-4.99</v>
      </c>
      <c r="AI8" s="2">
        <v>2.97</v>
      </c>
      <c r="AJ8" s="2">
        <v>6.95</v>
      </c>
      <c r="AK8" t="s">
        <v>64</v>
      </c>
      <c r="AL8" s="2">
        <v>-11.84</v>
      </c>
      <c r="AM8" s="2">
        <v>-4.5999999999999996</v>
      </c>
      <c r="AN8" s="2">
        <v>2.21</v>
      </c>
      <c r="AP8" s="2"/>
      <c r="AQ8" s="2"/>
      <c r="AR8" s="2"/>
      <c r="AS8" t="s">
        <v>65</v>
      </c>
      <c r="AT8" s="2">
        <v>-0.64</v>
      </c>
      <c r="AU8" s="2">
        <v>8.5299999999999994</v>
      </c>
      <c r="AV8" s="2">
        <v>10.79</v>
      </c>
      <c r="AW8" t="s">
        <v>57</v>
      </c>
      <c r="AX8" s="2">
        <v>-6.15</v>
      </c>
      <c r="AY8" s="2">
        <v>-2.85</v>
      </c>
      <c r="AZ8" s="2">
        <v>2.78</v>
      </c>
      <c r="BA8" t="s">
        <v>25</v>
      </c>
      <c r="BB8" s="2">
        <v>-10.9</v>
      </c>
      <c r="BC8" s="2">
        <v>-7.98</v>
      </c>
      <c r="BD8" s="2">
        <v>2.39</v>
      </c>
      <c r="BE8" t="s">
        <v>30</v>
      </c>
      <c r="BF8" s="2">
        <v>-14.61</v>
      </c>
      <c r="BG8" s="2">
        <v>-5.05</v>
      </c>
      <c r="BH8" s="2">
        <v>4.59</v>
      </c>
      <c r="BI8" t="s">
        <v>30</v>
      </c>
      <c r="BJ8" s="2">
        <v>-10.35</v>
      </c>
      <c r="BK8" s="2">
        <v>-1.23</v>
      </c>
      <c r="BL8" s="2">
        <v>6.4</v>
      </c>
      <c r="BM8" t="s">
        <v>51</v>
      </c>
      <c r="BN8" s="2">
        <v>-2.65</v>
      </c>
      <c r="BO8" s="2">
        <v>-0.15</v>
      </c>
      <c r="BP8" s="2">
        <v>12.88</v>
      </c>
      <c r="BQ8" t="s">
        <v>50</v>
      </c>
      <c r="BR8" s="2">
        <v>-12.09</v>
      </c>
      <c r="BS8" s="2">
        <v>-7.3</v>
      </c>
      <c r="BT8" s="2">
        <v>1.29</v>
      </c>
      <c r="BU8" t="s">
        <v>72</v>
      </c>
      <c r="BV8" s="2">
        <v>-10.36</v>
      </c>
      <c r="BW8" s="2">
        <v>-9.35</v>
      </c>
      <c r="BX8" s="2">
        <v>0.27</v>
      </c>
      <c r="BY8" t="s">
        <v>31</v>
      </c>
      <c r="BZ8" s="2">
        <v>-11.57</v>
      </c>
      <c r="CA8" s="2">
        <v>0</v>
      </c>
      <c r="CB8" s="2">
        <v>0.48</v>
      </c>
      <c r="CC8" t="s">
        <v>59</v>
      </c>
      <c r="CD8" s="2">
        <v>-1.64</v>
      </c>
      <c r="CE8" s="2">
        <v>1.81</v>
      </c>
      <c r="CF8" s="2">
        <v>2.36</v>
      </c>
      <c r="CG8" t="s">
        <v>66</v>
      </c>
      <c r="CH8" s="2">
        <v>-3.42</v>
      </c>
      <c r="CI8" s="2">
        <v>7.3</v>
      </c>
      <c r="CJ8" s="2">
        <v>9.4700000000000006</v>
      </c>
      <c r="CK8" t="s">
        <v>24</v>
      </c>
      <c r="CL8" s="2">
        <v>-3.26</v>
      </c>
      <c r="CM8" s="2">
        <v>-0.85</v>
      </c>
      <c r="CN8" s="2">
        <v>3.04</v>
      </c>
      <c r="CO8" t="s">
        <v>70</v>
      </c>
      <c r="CP8" s="2">
        <v>-7.95</v>
      </c>
      <c r="CQ8" s="2">
        <v>-1</v>
      </c>
      <c r="CR8" s="2">
        <v>1.41</v>
      </c>
      <c r="CT8" s="2"/>
      <c r="CU8" s="2"/>
      <c r="CV8" s="2"/>
      <c r="CW8" t="s">
        <v>45</v>
      </c>
      <c r="CX8" s="2">
        <v>-4.92</v>
      </c>
      <c r="CY8" s="2">
        <v>0.96</v>
      </c>
      <c r="CZ8" s="2">
        <v>8.33</v>
      </c>
      <c r="DA8" t="s">
        <v>24</v>
      </c>
      <c r="DB8" s="2">
        <v>-2.09</v>
      </c>
      <c r="DC8" s="2">
        <v>7.71</v>
      </c>
      <c r="DD8" s="2">
        <v>10.34</v>
      </c>
      <c r="DF8" s="2"/>
      <c r="DG8" s="2"/>
      <c r="DH8" s="2"/>
      <c r="DJ8" s="2"/>
      <c r="DK8" s="2"/>
      <c r="DL8" s="2"/>
      <c r="DN8" s="2"/>
      <c r="DO8" s="2"/>
      <c r="DP8" s="2"/>
      <c r="DR8" s="2"/>
      <c r="DS8" s="2"/>
      <c r="DT8" s="2"/>
      <c r="DV8" s="2"/>
      <c r="DW8" s="2"/>
      <c r="DX8" s="2"/>
      <c r="DZ8" s="2"/>
      <c r="EA8" s="2"/>
      <c r="EB8" s="2"/>
      <c r="ED8" s="2"/>
      <c r="EE8" s="2"/>
      <c r="EF8" s="2"/>
      <c r="EH8" s="2"/>
      <c r="EI8" s="2"/>
      <c r="EJ8" s="2"/>
      <c r="EK8" s="8" t="s">
        <v>1</v>
      </c>
      <c r="EL8" s="2"/>
      <c r="EM8" s="2"/>
      <c r="EN8" s="2"/>
      <c r="EO8" s="24" t="s">
        <v>50</v>
      </c>
      <c r="EP8" s="2">
        <v>-3.76</v>
      </c>
      <c r="EQ8" s="2">
        <v>0.97</v>
      </c>
      <c r="ER8" s="2">
        <v>3.12</v>
      </c>
      <c r="ES8" s="24" t="s">
        <v>26</v>
      </c>
      <c r="ET8" s="46">
        <v>-4.55</v>
      </c>
      <c r="EU8" s="46">
        <v>-1.01</v>
      </c>
      <c r="EV8" s="46">
        <v>3.37</v>
      </c>
      <c r="EW8" s="24"/>
      <c r="EX8" s="46"/>
      <c r="EY8" s="46"/>
      <c r="EZ8" s="46"/>
      <c r="FA8" s="8"/>
      <c r="FB8" s="2"/>
      <c r="FC8" s="2"/>
      <c r="FD8" s="2"/>
      <c r="FE8" s="24"/>
      <c r="FF8" s="46"/>
      <c r="FG8" s="46"/>
      <c r="FH8" s="46"/>
      <c r="FI8" s="24"/>
      <c r="FJ8" s="46"/>
      <c r="FK8" s="46"/>
      <c r="FL8" s="46"/>
      <c r="FM8" s="24" t="s">
        <v>75</v>
      </c>
      <c r="FN8" s="46">
        <v>-7.25</v>
      </c>
      <c r="FO8" s="46">
        <v>-5.42</v>
      </c>
      <c r="FP8" s="46">
        <v>1.79</v>
      </c>
      <c r="FQ8" s="24"/>
      <c r="FR8" s="46"/>
      <c r="FS8" s="46"/>
      <c r="FT8" s="46"/>
      <c r="FU8" t="s">
        <v>76</v>
      </c>
      <c r="FV8" s="46">
        <v>-0.87</v>
      </c>
      <c r="FW8" s="46">
        <v>3.44</v>
      </c>
      <c r="FX8" s="46">
        <v>4.67</v>
      </c>
      <c r="FY8" s="24"/>
      <c r="FZ8" s="46"/>
      <c r="GA8" s="46"/>
      <c r="GB8" s="46"/>
      <c r="GC8" s="24"/>
      <c r="GD8" s="46"/>
      <c r="GE8" s="46"/>
      <c r="GF8" s="46"/>
      <c r="GG8" s="8" t="s">
        <v>1</v>
      </c>
      <c r="GH8" s="46"/>
      <c r="GI8" s="46"/>
      <c r="GJ8" s="46"/>
      <c r="GK8" s="24"/>
      <c r="GL8" s="46"/>
      <c r="GM8" s="46"/>
      <c r="GN8" s="46"/>
      <c r="GO8" s="24"/>
      <c r="GP8" s="46"/>
      <c r="GQ8" s="46"/>
      <c r="GR8" s="46"/>
      <c r="GS8" s="24" t="s">
        <v>133</v>
      </c>
      <c r="GT8" s="46">
        <v>-1.74</v>
      </c>
      <c r="GU8" s="46">
        <v>3.02</v>
      </c>
      <c r="GV8" s="46">
        <v>5.48</v>
      </c>
      <c r="GW8" s="24"/>
      <c r="GX8" s="46"/>
      <c r="GY8" s="46"/>
      <c r="GZ8" s="46"/>
      <c r="HA8" s="24" t="s">
        <v>26</v>
      </c>
      <c r="HB8" s="46">
        <v>-15.25</v>
      </c>
      <c r="HC8" s="46">
        <v>-12.1</v>
      </c>
      <c r="HD8" s="46">
        <v>1.39</v>
      </c>
      <c r="HE8" s="24" t="s">
        <v>17</v>
      </c>
      <c r="HF8" s="46">
        <v>1.25</v>
      </c>
      <c r="HG8" s="46">
        <v>-4.12</v>
      </c>
      <c r="HH8" s="46">
        <v>-4.3</v>
      </c>
      <c r="HI8" t="s">
        <v>76</v>
      </c>
      <c r="HJ8" s="46">
        <v>-6.14</v>
      </c>
      <c r="HK8" s="46">
        <v>-5.67</v>
      </c>
      <c r="HL8" s="46">
        <v>0</v>
      </c>
      <c r="HM8" s="24"/>
      <c r="HN8" s="46"/>
      <c r="HO8" s="46"/>
      <c r="HP8" s="46"/>
    </row>
    <row r="9" spans="1:224">
      <c r="B9" s="2"/>
      <c r="C9" s="2"/>
      <c r="D9" s="2"/>
      <c r="F9" s="2"/>
      <c r="G9" s="2"/>
      <c r="H9" s="2"/>
      <c r="I9" t="s">
        <v>25</v>
      </c>
      <c r="J9" s="2">
        <v>-5.96</v>
      </c>
      <c r="K9" s="2">
        <v>2.52</v>
      </c>
      <c r="L9" s="2">
        <v>4.75</v>
      </c>
      <c r="M9" t="s">
        <v>29</v>
      </c>
      <c r="N9" s="2">
        <v>-4.42</v>
      </c>
      <c r="O9" s="2">
        <v>5.19</v>
      </c>
      <c r="P9" s="2">
        <v>5.19</v>
      </c>
      <c r="R9" s="2"/>
      <c r="S9" s="2"/>
      <c r="T9" s="2"/>
      <c r="V9" s="2"/>
      <c r="W9" s="2"/>
      <c r="X9" s="2"/>
      <c r="Y9" t="s">
        <v>76</v>
      </c>
      <c r="Z9" s="2">
        <v>-3.95</v>
      </c>
      <c r="AA9" s="2">
        <v>-1.4</v>
      </c>
      <c r="AB9" s="2">
        <v>2.0499999999999998</v>
      </c>
      <c r="AC9" t="s">
        <v>76</v>
      </c>
      <c r="AD9" s="2">
        <v>-5.42</v>
      </c>
      <c r="AE9" s="2">
        <v>-4.4000000000000004</v>
      </c>
      <c r="AF9" s="2">
        <v>2.06</v>
      </c>
      <c r="AG9" t="s">
        <v>76</v>
      </c>
      <c r="AH9" s="2">
        <v>-4.99</v>
      </c>
      <c r="AI9" s="2">
        <v>2.97</v>
      </c>
      <c r="AJ9" s="2">
        <v>6.95</v>
      </c>
      <c r="AK9" t="s">
        <v>65</v>
      </c>
      <c r="AL9" s="2">
        <v>-12.79</v>
      </c>
      <c r="AM9" s="2">
        <v>-7.79</v>
      </c>
      <c r="AN9" s="2">
        <v>2.79</v>
      </c>
      <c r="AP9" s="2"/>
      <c r="AQ9" s="2"/>
      <c r="AR9" s="2"/>
      <c r="AS9" t="s">
        <v>24</v>
      </c>
      <c r="AT9" s="2">
        <v>-6.72</v>
      </c>
      <c r="AU9" s="2">
        <v>5.24</v>
      </c>
      <c r="AV9" s="2">
        <v>5.64</v>
      </c>
      <c r="AW9" t="s">
        <v>15</v>
      </c>
      <c r="AX9" s="2">
        <v>-4.37</v>
      </c>
      <c r="AY9" s="2">
        <v>0</v>
      </c>
      <c r="AZ9" s="2">
        <v>1</v>
      </c>
      <c r="BB9" s="2"/>
      <c r="BC9" s="2"/>
      <c r="BD9" s="2"/>
      <c r="BF9" s="2"/>
      <c r="BG9" s="2"/>
      <c r="BH9" s="2"/>
      <c r="BI9" t="s">
        <v>46</v>
      </c>
      <c r="BJ9" s="2">
        <v>-11.13</v>
      </c>
      <c r="BK9" s="2">
        <v>-9.09</v>
      </c>
      <c r="BL9" s="2">
        <v>0.56000000000000005</v>
      </c>
      <c r="BM9" t="s">
        <v>19</v>
      </c>
      <c r="BN9" s="2">
        <v>-1.42</v>
      </c>
      <c r="BO9" s="2">
        <v>1</v>
      </c>
      <c r="BP9" s="2">
        <v>3.66</v>
      </c>
      <c r="BR9" s="2"/>
      <c r="BS9" s="2"/>
      <c r="BT9" s="2"/>
      <c r="BU9" t="s">
        <v>66</v>
      </c>
      <c r="BV9" s="2">
        <v>-4.3600000000000003</v>
      </c>
      <c r="BW9" s="2">
        <v>4.0999999999999996</v>
      </c>
      <c r="BX9" s="2">
        <v>4.62</v>
      </c>
      <c r="BY9" t="s">
        <v>24</v>
      </c>
      <c r="BZ9" s="2">
        <v>-35.04</v>
      </c>
      <c r="CA9" s="2">
        <v>-12.26</v>
      </c>
      <c r="CB9" s="2">
        <v>2.91</v>
      </c>
      <c r="CD9" s="2"/>
      <c r="CE9" s="2"/>
      <c r="CF9" s="2"/>
      <c r="CG9" t="s">
        <v>28</v>
      </c>
      <c r="CH9" s="2">
        <v>-3.42</v>
      </c>
      <c r="CI9" s="2">
        <v>-0.4</v>
      </c>
      <c r="CJ9" s="2">
        <v>1.94</v>
      </c>
      <c r="CL9" s="2"/>
      <c r="CM9" s="2"/>
      <c r="CN9" s="2"/>
      <c r="CO9" t="s">
        <v>41</v>
      </c>
      <c r="CP9" s="2">
        <v>-2.1800000000000002</v>
      </c>
      <c r="CQ9" s="2">
        <v>11.84</v>
      </c>
      <c r="CR9" s="2">
        <v>15.64</v>
      </c>
      <c r="CT9" s="2"/>
      <c r="CU9" s="2"/>
      <c r="CV9" s="2"/>
      <c r="CW9" t="s">
        <v>75</v>
      </c>
      <c r="CX9" s="2">
        <v>-0.76</v>
      </c>
      <c r="CY9" s="2">
        <v>11.57</v>
      </c>
      <c r="CZ9" s="2">
        <v>12.44</v>
      </c>
      <c r="DB9" s="2"/>
      <c r="DC9" s="2"/>
      <c r="DD9" s="2"/>
      <c r="DF9" s="2"/>
      <c r="DG9" s="2"/>
      <c r="DH9" s="2"/>
      <c r="DJ9" s="2"/>
      <c r="DK9" s="2"/>
      <c r="DL9" s="2"/>
      <c r="DN9" s="2"/>
      <c r="DO9" s="2"/>
      <c r="DP9" s="2"/>
      <c r="DR9" s="2"/>
      <c r="DS9" s="2"/>
      <c r="DT9" s="2"/>
      <c r="DV9" s="2"/>
      <c r="DW9" s="2"/>
      <c r="DX9" s="2"/>
      <c r="DZ9" s="2"/>
      <c r="EA9" s="2"/>
      <c r="EB9" s="2"/>
      <c r="ED9" s="2"/>
      <c r="EE9" s="2"/>
      <c r="EF9" s="2"/>
      <c r="EH9" s="2"/>
      <c r="EI9" s="2"/>
      <c r="EJ9" s="2"/>
      <c r="EL9" s="2"/>
      <c r="EM9" s="2"/>
      <c r="EN9" s="2"/>
      <c r="EO9" s="8" t="s">
        <v>1</v>
      </c>
      <c r="EP9" s="2"/>
      <c r="EQ9" s="2"/>
      <c r="ER9" s="2"/>
      <c r="ES9" s="24" t="s">
        <v>25</v>
      </c>
      <c r="ET9" s="46">
        <v>-5.0999999999999996</v>
      </c>
      <c r="EU9" s="46">
        <v>-4.5</v>
      </c>
      <c r="EV9" s="46">
        <v>1.33</v>
      </c>
      <c r="EW9" s="24"/>
      <c r="EX9" s="46"/>
      <c r="EY9" s="46"/>
      <c r="EZ9" s="46"/>
      <c r="FB9" s="2"/>
      <c r="FC9" s="2"/>
      <c r="FD9" s="2"/>
      <c r="FE9" s="24"/>
      <c r="FF9" s="46"/>
      <c r="FG9" s="46"/>
      <c r="FH9" s="46"/>
      <c r="FI9" s="24"/>
      <c r="FJ9" s="46"/>
      <c r="FK9" s="46"/>
      <c r="FL9" s="46"/>
      <c r="FM9" s="8" t="s">
        <v>1</v>
      </c>
      <c r="FN9" s="46"/>
      <c r="FO9" s="46"/>
      <c r="FP9" s="46"/>
      <c r="FQ9" s="24"/>
      <c r="FR9" s="46"/>
      <c r="FS9" s="46"/>
      <c r="FT9" s="46"/>
      <c r="FV9" s="46"/>
      <c r="FW9" s="46"/>
      <c r="FX9" s="46"/>
      <c r="FY9" s="24"/>
      <c r="FZ9" s="46"/>
      <c r="GA9" s="46"/>
      <c r="GB9" s="46"/>
      <c r="GC9" s="24"/>
      <c r="GD9" s="46"/>
      <c r="GE9" s="46"/>
      <c r="GF9" s="46"/>
      <c r="GG9" s="24"/>
      <c r="GH9" s="46"/>
      <c r="GI9" s="46"/>
      <c r="GJ9" s="46"/>
      <c r="GK9" s="24"/>
      <c r="GL9" s="46"/>
      <c r="GM9" s="46"/>
      <c r="GN9" s="46"/>
      <c r="GO9" s="24"/>
      <c r="GP9" s="46"/>
      <c r="GQ9" s="46"/>
      <c r="GR9" s="46"/>
      <c r="GS9" s="24"/>
      <c r="GT9" s="46"/>
      <c r="GU9" s="46"/>
      <c r="GV9" s="46"/>
      <c r="GW9" s="24"/>
      <c r="GX9" s="46"/>
      <c r="GY9" s="46"/>
      <c r="GZ9" s="46"/>
      <c r="HA9" s="24"/>
      <c r="HB9" s="46"/>
      <c r="HC9" s="46"/>
      <c r="HD9" s="46"/>
      <c r="HE9" s="24"/>
      <c r="HF9" s="46"/>
      <c r="HG9" s="46"/>
      <c r="HH9" s="46"/>
      <c r="HI9" s="24"/>
      <c r="HJ9" s="46"/>
      <c r="HK9" s="46"/>
      <c r="HL9" s="46"/>
      <c r="HM9" s="24"/>
      <c r="HN9" s="46"/>
      <c r="HO9" s="46"/>
      <c r="HP9" s="46"/>
    </row>
    <row r="10" spans="1:224">
      <c r="B10" s="2"/>
      <c r="C10" s="2"/>
      <c r="D10" s="2"/>
      <c r="F10" s="2"/>
      <c r="G10" s="2"/>
      <c r="H10" s="2"/>
      <c r="J10" s="2"/>
      <c r="K10" s="2"/>
      <c r="L10" s="2"/>
      <c r="M10" t="s">
        <v>25</v>
      </c>
      <c r="N10" s="2">
        <v>-5.08</v>
      </c>
      <c r="O10" s="2">
        <v>1.94</v>
      </c>
      <c r="P10" s="2">
        <v>6.09</v>
      </c>
      <c r="R10" s="2"/>
      <c r="S10" s="2"/>
      <c r="T10" s="2"/>
      <c r="V10" s="2"/>
      <c r="W10" s="2"/>
      <c r="X10" s="2"/>
      <c r="Y10" t="s">
        <v>76</v>
      </c>
      <c r="Z10" s="2">
        <v>-3.95</v>
      </c>
      <c r="AA10" s="2">
        <v>-1.4</v>
      </c>
      <c r="AB10" s="2">
        <v>2.0499999999999998</v>
      </c>
      <c r="AC10" t="s">
        <v>76</v>
      </c>
      <c r="AD10" s="2">
        <v>-5.42</v>
      </c>
      <c r="AE10" s="2">
        <v>-4.4000000000000004</v>
      </c>
      <c r="AF10" s="2">
        <v>2.06</v>
      </c>
      <c r="AG10" t="s">
        <v>76</v>
      </c>
      <c r="AH10" s="2">
        <v>-4.99</v>
      </c>
      <c r="AI10" s="2">
        <v>2.97</v>
      </c>
      <c r="AJ10" s="2">
        <v>6.95</v>
      </c>
      <c r="AK10" t="s">
        <v>57</v>
      </c>
      <c r="AL10" s="2">
        <v>-7.04</v>
      </c>
      <c r="AM10" s="2">
        <v>-3.52</v>
      </c>
      <c r="AN10" s="2">
        <v>2.69</v>
      </c>
      <c r="AP10" s="2"/>
      <c r="AQ10" s="2"/>
      <c r="AR10" s="2"/>
      <c r="AS10" t="s">
        <v>55</v>
      </c>
      <c r="AT10" s="2">
        <v>-0.19</v>
      </c>
      <c r="AU10" s="2">
        <v>8.0500000000000007</v>
      </c>
      <c r="AV10" s="2">
        <v>20.9</v>
      </c>
      <c r="AW10" t="s">
        <v>66</v>
      </c>
      <c r="AX10" s="2">
        <v>-1.02</v>
      </c>
      <c r="AY10" s="2">
        <v>16.87</v>
      </c>
      <c r="AZ10" s="2">
        <v>17.77</v>
      </c>
      <c r="BB10" s="2"/>
      <c r="BC10" s="2"/>
      <c r="BD10" s="2"/>
      <c r="BF10" s="2"/>
      <c r="BG10" s="2"/>
      <c r="BH10" s="2"/>
      <c r="BI10" t="s">
        <v>41</v>
      </c>
      <c r="BJ10" s="2">
        <v>-32.15</v>
      </c>
      <c r="BK10" s="2">
        <v>-7.41</v>
      </c>
      <c r="BL10" s="2">
        <v>0</v>
      </c>
      <c r="BM10" t="s">
        <v>30</v>
      </c>
      <c r="BN10" s="2">
        <v>0</v>
      </c>
      <c r="BO10" s="2">
        <v>17.97</v>
      </c>
      <c r="BP10" s="2">
        <v>19.920000000000002</v>
      </c>
      <c r="BR10" s="2"/>
      <c r="BS10" s="2"/>
      <c r="BT10" s="2"/>
      <c r="BU10" t="s">
        <v>24</v>
      </c>
      <c r="BV10" s="2">
        <v>-6.83</v>
      </c>
      <c r="BW10" s="2">
        <v>-0.74</v>
      </c>
      <c r="BX10" s="2">
        <v>1.27</v>
      </c>
      <c r="BY10" t="s">
        <v>54</v>
      </c>
      <c r="BZ10" s="2">
        <v>-22.17</v>
      </c>
      <c r="CA10" s="2">
        <v>-17.829999999999998</v>
      </c>
      <c r="CB10" s="2">
        <v>5.1100000000000003</v>
      </c>
      <c r="CD10" s="2"/>
      <c r="CE10" s="2"/>
      <c r="CF10" s="2"/>
      <c r="CH10" s="2"/>
      <c r="CI10" s="2"/>
      <c r="CJ10" s="2"/>
      <c r="CL10" s="2"/>
      <c r="CM10" s="2"/>
      <c r="CN10" s="2"/>
      <c r="CP10" s="2"/>
      <c r="CQ10" s="2"/>
      <c r="CR10" s="2"/>
      <c r="CT10" s="2"/>
      <c r="CU10" s="2"/>
      <c r="CV10" s="2"/>
      <c r="CX10" s="2"/>
      <c r="CY10" s="2"/>
      <c r="CZ10" s="2"/>
      <c r="DB10" s="2"/>
      <c r="DC10" s="2"/>
      <c r="DD10" s="2"/>
      <c r="DF10" s="2"/>
      <c r="DG10" s="2"/>
      <c r="DH10" s="2"/>
      <c r="DJ10" s="2"/>
      <c r="DK10" s="2"/>
      <c r="DL10" s="2"/>
      <c r="DN10" s="2"/>
      <c r="DO10" s="2"/>
      <c r="DP10" s="2"/>
      <c r="DR10" s="2"/>
      <c r="DS10" s="2"/>
      <c r="DT10" s="2"/>
      <c r="DV10" s="2"/>
      <c r="DW10" s="2"/>
      <c r="DX10" s="2"/>
      <c r="DZ10" s="2"/>
      <c r="EA10" s="2"/>
      <c r="EB10" s="2"/>
      <c r="ED10" s="2"/>
      <c r="EE10" s="2"/>
      <c r="EF10" s="2"/>
      <c r="EH10" s="2"/>
      <c r="EI10" s="2"/>
      <c r="EJ10" s="2"/>
      <c r="EL10" s="2"/>
      <c r="EM10" s="2"/>
      <c r="EN10" s="2"/>
      <c r="EP10" s="2"/>
      <c r="EQ10" s="2"/>
      <c r="ER10" s="2"/>
      <c r="ES10" s="24" t="s">
        <v>17</v>
      </c>
      <c r="ET10" s="46">
        <v>-1.74</v>
      </c>
      <c r="EU10" s="46">
        <v>2.88</v>
      </c>
      <c r="EV10" s="46">
        <v>4.18</v>
      </c>
      <c r="EW10" s="24"/>
      <c r="EX10" s="46"/>
      <c r="EY10" s="46"/>
      <c r="EZ10" s="46"/>
      <c r="FB10" s="2"/>
      <c r="FC10" s="2"/>
      <c r="FD10" s="2"/>
      <c r="FE10" s="24"/>
      <c r="FF10" s="46"/>
      <c r="FG10" s="46"/>
      <c r="FH10" s="46"/>
      <c r="FI10" s="24"/>
      <c r="FJ10" s="46"/>
      <c r="FK10" s="46"/>
      <c r="FL10" s="46"/>
      <c r="FM10" s="24"/>
      <c r="FN10" s="46"/>
      <c r="FO10" s="46"/>
      <c r="FP10" s="46"/>
      <c r="FQ10" s="24"/>
      <c r="FR10" s="46"/>
      <c r="FS10" s="46"/>
      <c r="FT10" s="46"/>
      <c r="FU10" s="24"/>
      <c r="FV10" s="46"/>
      <c r="FW10" s="46"/>
      <c r="FX10" s="46"/>
      <c r="FY10" s="24"/>
      <c r="FZ10" s="46"/>
      <c r="GA10" s="46"/>
      <c r="GB10" s="46"/>
      <c r="GC10" s="24"/>
      <c r="GD10" s="46"/>
      <c r="GE10" s="46"/>
      <c r="GF10" s="46"/>
      <c r="GG10" s="24"/>
      <c r="GH10" s="46"/>
      <c r="GI10" s="46"/>
      <c r="GJ10" s="46"/>
      <c r="GK10" s="24"/>
      <c r="GL10" s="46"/>
      <c r="GM10" s="46"/>
      <c r="GN10" s="46"/>
      <c r="GO10" s="24"/>
      <c r="GP10" s="46"/>
      <c r="GQ10" s="46"/>
      <c r="GR10" s="46"/>
      <c r="GS10" s="24"/>
      <c r="GT10" s="46"/>
      <c r="GU10" s="46"/>
      <c r="GV10" s="46"/>
      <c r="GW10" s="24"/>
      <c r="GX10" s="46"/>
      <c r="GY10" s="46"/>
      <c r="GZ10" s="46"/>
      <c r="HA10" s="24"/>
      <c r="HB10" s="46"/>
      <c r="HC10" s="46"/>
      <c r="HD10" s="46"/>
      <c r="HE10" s="24"/>
      <c r="HF10" s="46"/>
      <c r="HG10" s="46"/>
      <c r="HH10" s="46"/>
      <c r="HI10" s="24"/>
      <c r="HJ10" s="46"/>
      <c r="HK10" s="46"/>
      <c r="HL10" s="46"/>
      <c r="HM10" s="24"/>
      <c r="HN10" s="46"/>
      <c r="HO10" s="46"/>
      <c r="HP10" s="46"/>
    </row>
    <row r="11" spans="1:224">
      <c r="B11" s="2"/>
      <c r="C11" s="2"/>
      <c r="D11" s="2"/>
      <c r="F11" s="2"/>
      <c r="G11" s="2"/>
      <c r="H11" s="2"/>
      <c r="J11" s="2"/>
      <c r="K11" s="2"/>
      <c r="L11" s="2"/>
      <c r="M11" s="8" t="s">
        <v>1</v>
      </c>
      <c r="N11" s="2"/>
      <c r="O11" s="2"/>
      <c r="P11" s="2"/>
      <c r="R11" s="2"/>
      <c r="S11" s="2"/>
      <c r="T11" s="2"/>
      <c r="V11" s="2"/>
      <c r="W11" s="2"/>
      <c r="X11" s="2"/>
      <c r="Y11" t="s">
        <v>76</v>
      </c>
      <c r="Z11" s="2">
        <v>-3.95</v>
      </c>
      <c r="AA11" s="2">
        <v>-1.4</v>
      </c>
      <c r="AB11" s="2">
        <v>2.0499999999999998</v>
      </c>
      <c r="AC11" t="s">
        <v>76</v>
      </c>
      <c r="AD11" s="2">
        <v>-5.42</v>
      </c>
      <c r="AE11" s="2">
        <v>-4.4000000000000004</v>
      </c>
      <c r="AF11" s="2">
        <v>2.06</v>
      </c>
      <c r="AG11" t="s">
        <v>76</v>
      </c>
      <c r="AH11" s="2">
        <v>-4.99</v>
      </c>
      <c r="AI11" s="2">
        <v>2.97</v>
      </c>
      <c r="AJ11" s="2">
        <v>6.95</v>
      </c>
      <c r="AK11" t="s">
        <v>30</v>
      </c>
      <c r="AL11" s="2">
        <v>-23.52</v>
      </c>
      <c r="AM11" s="2">
        <v>-13.21</v>
      </c>
      <c r="AN11" s="2">
        <v>0</v>
      </c>
      <c r="AP11" s="2"/>
      <c r="AQ11" s="2"/>
      <c r="AR11" s="2"/>
      <c r="AS11" t="s">
        <v>50</v>
      </c>
      <c r="AT11" s="2">
        <v>-1.32</v>
      </c>
      <c r="AU11" s="2">
        <v>14.9</v>
      </c>
      <c r="AV11" s="2">
        <v>18.18</v>
      </c>
      <c r="AW11" t="s">
        <v>24</v>
      </c>
      <c r="AX11" s="2">
        <v>-12.66</v>
      </c>
      <c r="AY11" s="2">
        <v>-8.7200000000000006</v>
      </c>
      <c r="AZ11" s="2">
        <v>1.02</v>
      </c>
      <c r="BB11" s="2"/>
      <c r="BC11" s="2"/>
      <c r="BD11" s="2"/>
      <c r="BF11" s="2"/>
      <c r="BG11" s="2"/>
      <c r="BH11" s="2"/>
      <c r="BI11" t="s">
        <v>17</v>
      </c>
      <c r="BJ11" s="2">
        <v>-4.93</v>
      </c>
      <c r="BK11" s="2">
        <v>0.38</v>
      </c>
      <c r="BL11" s="2">
        <v>2.2400000000000002</v>
      </c>
      <c r="BM11" t="s">
        <v>66</v>
      </c>
      <c r="BN11" s="2">
        <v>-6.98</v>
      </c>
      <c r="BO11" s="2">
        <v>-0.39</v>
      </c>
      <c r="BP11" s="2">
        <v>4.91</v>
      </c>
      <c r="BR11" s="2"/>
      <c r="BS11" s="2"/>
      <c r="BT11" s="2"/>
      <c r="BU11" t="s">
        <v>32</v>
      </c>
      <c r="BV11" s="2">
        <v>-18.98</v>
      </c>
      <c r="BW11" s="2">
        <v>-15.2</v>
      </c>
      <c r="BX11" s="2">
        <v>0.76</v>
      </c>
      <c r="BY11" t="s">
        <v>16</v>
      </c>
      <c r="BZ11" s="2">
        <v>-20.67</v>
      </c>
      <c r="CA11" s="2">
        <v>-9.92</v>
      </c>
      <c r="CB11" s="2">
        <v>0.51</v>
      </c>
      <c r="CD11" s="2"/>
      <c r="CE11" s="2"/>
      <c r="CF11" s="2"/>
      <c r="CH11" s="2"/>
      <c r="CI11" s="2"/>
      <c r="CJ11" s="2"/>
      <c r="CL11" s="2"/>
      <c r="CM11" s="2"/>
      <c r="CN11" s="2"/>
      <c r="CP11" s="2"/>
      <c r="CQ11" s="2"/>
      <c r="CR11" s="2"/>
      <c r="CT11" s="2"/>
      <c r="CU11" s="2"/>
      <c r="CV11" s="2"/>
      <c r="CX11" s="2"/>
      <c r="CY11" s="2"/>
      <c r="CZ11" s="2"/>
      <c r="DB11" s="2"/>
      <c r="DC11" s="2"/>
      <c r="DD11" s="2"/>
      <c r="DF11" s="2"/>
      <c r="DG11" s="2"/>
      <c r="DH11" s="2"/>
      <c r="DJ11" s="2"/>
      <c r="DK11" s="2"/>
      <c r="DL11" s="2"/>
      <c r="DN11" s="2"/>
      <c r="DO11" s="2"/>
      <c r="DP11" s="2"/>
      <c r="DR11" s="2"/>
      <c r="DS11" s="2"/>
      <c r="DT11" s="2"/>
      <c r="DV11" s="2"/>
      <c r="DW11" s="2"/>
      <c r="DX11" s="2"/>
      <c r="DZ11" s="2"/>
      <c r="EA11" s="2"/>
      <c r="EB11" s="2"/>
      <c r="ED11" s="2"/>
      <c r="EE11" s="2"/>
      <c r="EF11" s="2"/>
      <c r="EH11" s="2"/>
      <c r="EI11" s="2"/>
      <c r="EJ11" s="2"/>
      <c r="EL11" s="2"/>
      <c r="EM11" s="2"/>
      <c r="EN11" s="2"/>
      <c r="EP11" s="2"/>
      <c r="EQ11" s="2"/>
      <c r="ER11" s="2"/>
      <c r="ET11" s="2"/>
      <c r="EU11" s="2"/>
      <c r="EV11" s="2"/>
      <c r="EX11" s="2"/>
      <c r="EY11" s="2"/>
      <c r="EZ11" s="2"/>
      <c r="FB11" s="2"/>
      <c r="FC11" s="2"/>
      <c r="FD11" s="2"/>
      <c r="FE11" s="24"/>
      <c r="FF11" s="46"/>
      <c r="FG11" s="46"/>
      <c r="FH11" s="46"/>
      <c r="FI11" s="24"/>
      <c r="FJ11" s="46"/>
      <c r="FK11" s="46"/>
      <c r="FL11" s="46"/>
      <c r="FM11" s="24"/>
      <c r="FN11" s="46"/>
      <c r="FO11" s="46"/>
      <c r="FP11" s="46"/>
      <c r="FQ11" s="24"/>
      <c r="FR11" s="46"/>
      <c r="FS11" s="46"/>
      <c r="FT11" s="46"/>
      <c r="FU11" s="24"/>
      <c r="FV11" s="46"/>
      <c r="FW11" s="46"/>
      <c r="FX11" s="46"/>
      <c r="FY11" s="24"/>
      <c r="FZ11" s="46"/>
      <c r="GA11" s="46"/>
      <c r="GB11" s="46"/>
      <c r="GC11" s="24"/>
      <c r="GD11" s="46"/>
      <c r="GE11" s="46"/>
      <c r="GF11" s="46"/>
      <c r="GG11" s="24"/>
      <c r="GH11" s="46"/>
      <c r="GI11" s="46"/>
      <c r="GJ11" s="46"/>
      <c r="GK11" s="24"/>
      <c r="GL11" s="46"/>
      <c r="GM11" s="46"/>
      <c r="GN11" s="46"/>
      <c r="GO11" s="24"/>
      <c r="GP11" s="46"/>
      <c r="GQ11" s="46"/>
      <c r="GR11" s="46"/>
      <c r="GS11" s="24"/>
      <c r="GT11" s="46"/>
      <c r="GU11" s="46"/>
      <c r="GV11" s="46"/>
      <c r="GW11" s="24"/>
      <c r="GX11" s="46"/>
      <c r="GY11" s="46"/>
      <c r="GZ11" s="46"/>
      <c r="HA11" s="24"/>
      <c r="HB11" s="46"/>
      <c r="HC11" s="46"/>
      <c r="HD11" s="46"/>
      <c r="HE11" s="24"/>
      <c r="HF11" s="46"/>
      <c r="HG11" s="46"/>
      <c r="HH11" s="46"/>
      <c r="HI11" s="24"/>
      <c r="HJ11" s="46"/>
      <c r="HK11" s="46"/>
      <c r="HL11" s="46"/>
      <c r="HM11" s="24"/>
      <c r="HN11" s="46"/>
      <c r="HO11" s="46"/>
      <c r="HP11" s="46"/>
    </row>
    <row r="12" spans="1:224">
      <c r="B12" s="2"/>
      <c r="C12" s="2"/>
      <c r="D12" s="2"/>
      <c r="F12" s="2"/>
      <c r="G12" s="2"/>
      <c r="H12" s="2"/>
      <c r="J12" s="2"/>
      <c r="K12" s="2"/>
      <c r="L12" s="2"/>
      <c r="M12" s="8"/>
      <c r="N12" s="2"/>
      <c r="O12" s="2"/>
      <c r="P12" s="2"/>
      <c r="R12" s="2"/>
      <c r="S12" s="2"/>
      <c r="T12" s="2"/>
      <c r="V12" s="2"/>
      <c r="W12" s="2"/>
      <c r="X12" s="2"/>
      <c r="Y12" t="s">
        <v>76</v>
      </c>
      <c r="Z12" s="2">
        <v>-3.95</v>
      </c>
      <c r="AA12" s="2">
        <v>-1.4</v>
      </c>
      <c r="AB12" s="2">
        <v>2.0499999999999998</v>
      </c>
      <c r="AC12" t="s">
        <v>76</v>
      </c>
      <c r="AD12" s="2">
        <v>-5.42</v>
      </c>
      <c r="AE12" s="2">
        <v>-4.4000000000000004</v>
      </c>
      <c r="AF12" s="2">
        <v>2.06</v>
      </c>
      <c r="AG12" t="s">
        <v>76</v>
      </c>
      <c r="AH12" s="2">
        <v>-4.99</v>
      </c>
      <c r="AI12" s="2">
        <v>2.97</v>
      </c>
      <c r="AJ12" s="2">
        <v>6.95</v>
      </c>
      <c r="AK12" t="s">
        <v>31</v>
      </c>
      <c r="AL12" s="2">
        <v>-15.64</v>
      </c>
      <c r="AM12" s="2">
        <v>-9.3000000000000007</v>
      </c>
      <c r="AN12" s="2">
        <v>2.96</v>
      </c>
      <c r="AP12" s="2"/>
      <c r="AQ12" s="2"/>
      <c r="AR12" s="2"/>
      <c r="AT12" s="2"/>
      <c r="AU12" s="2"/>
      <c r="AV12" s="2"/>
      <c r="AW12" t="s">
        <v>54</v>
      </c>
      <c r="AX12" s="2">
        <v>-13.55</v>
      </c>
      <c r="AY12" s="2">
        <v>-9.07</v>
      </c>
      <c r="AZ12" s="2">
        <v>3.41</v>
      </c>
      <c r="BB12" s="2"/>
      <c r="BC12" s="2"/>
      <c r="BD12" s="2"/>
      <c r="BF12" s="2"/>
      <c r="BG12" s="2"/>
      <c r="BH12" s="2"/>
      <c r="BJ12" s="2"/>
      <c r="BK12" s="2"/>
      <c r="BL12" s="2"/>
      <c r="BM12" t="s">
        <v>45</v>
      </c>
      <c r="BN12" s="2">
        <v>-4.2300000000000004</v>
      </c>
      <c r="BO12" s="2">
        <v>-0.1</v>
      </c>
      <c r="BP12" s="2">
        <v>3.88</v>
      </c>
      <c r="BR12" s="2"/>
      <c r="BS12" s="2"/>
      <c r="BT12" s="2"/>
      <c r="BV12" s="2"/>
      <c r="BW12" s="2"/>
      <c r="BX12" s="2"/>
      <c r="BZ12" s="2"/>
      <c r="CA12" s="2"/>
      <c r="CB12" s="2"/>
      <c r="CD12" s="2"/>
      <c r="CE12" s="2"/>
      <c r="CF12" s="2"/>
      <c r="CH12" s="2"/>
      <c r="CI12" s="2"/>
      <c r="CJ12" s="2"/>
      <c r="CL12" s="2"/>
      <c r="CM12" s="2"/>
      <c r="CN12" s="2"/>
      <c r="CP12" s="2"/>
      <c r="CQ12" s="2"/>
      <c r="CR12" s="2"/>
      <c r="CT12" s="2"/>
      <c r="CU12" s="2"/>
      <c r="CV12" s="2"/>
      <c r="CX12" s="2"/>
      <c r="CY12" s="2"/>
      <c r="CZ12" s="2"/>
      <c r="DB12" s="2"/>
      <c r="DC12" s="2"/>
      <c r="DD12" s="2"/>
      <c r="DF12" s="2"/>
      <c r="DG12" s="2"/>
      <c r="DH12" s="2"/>
      <c r="DJ12" s="2"/>
      <c r="DK12" s="2"/>
      <c r="DL12" s="2"/>
      <c r="DN12" s="2"/>
      <c r="DO12" s="2"/>
      <c r="DP12" s="2"/>
      <c r="DR12" s="2"/>
      <c r="DS12" s="2"/>
      <c r="DT12" s="2"/>
      <c r="DV12" s="2"/>
      <c r="DW12" s="2"/>
      <c r="DX12" s="2"/>
      <c r="DZ12" s="2"/>
      <c r="EA12" s="2"/>
      <c r="EB12" s="2"/>
      <c r="ED12" s="2"/>
      <c r="EE12" s="2"/>
      <c r="EF12" s="2"/>
      <c r="EH12" s="2"/>
      <c r="EI12" s="2"/>
      <c r="EJ12" s="2"/>
      <c r="EL12" s="2"/>
      <c r="EM12" s="2"/>
      <c r="EN12" s="2"/>
      <c r="EP12" s="2"/>
      <c r="EQ12" s="2"/>
      <c r="ER12" s="2"/>
      <c r="ET12" s="2"/>
      <c r="EU12" s="2"/>
      <c r="EV12" s="2"/>
      <c r="EX12" s="2"/>
      <c r="EY12" s="2"/>
      <c r="EZ12" s="2"/>
      <c r="FB12" s="2"/>
      <c r="FC12" s="2"/>
      <c r="FD12" s="2"/>
      <c r="FF12" s="2"/>
      <c r="FG12" s="2"/>
      <c r="FH12" s="2"/>
      <c r="FJ12" s="2"/>
      <c r="FK12" s="2"/>
      <c r="FL12" s="2"/>
      <c r="FN12" s="2"/>
      <c r="FO12" s="2"/>
      <c r="FP12" s="2"/>
      <c r="FR12" s="2"/>
      <c r="FS12" s="2"/>
      <c r="FT12" s="2"/>
      <c r="FV12" s="2"/>
      <c r="FW12" s="2"/>
      <c r="FX12" s="2"/>
      <c r="FZ12" s="2"/>
      <c r="GA12" s="2"/>
      <c r="GB12" s="2"/>
      <c r="GD12" s="2"/>
      <c r="GE12" s="2"/>
      <c r="GF12" s="2"/>
      <c r="GH12" s="2"/>
      <c r="GI12" s="2"/>
      <c r="GJ12" s="2"/>
      <c r="GL12" s="2"/>
      <c r="GM12" s="2"/>
      <c r="GN12" s="2"/>
      <c r="GP12" s="2"/>
      <c r="GQ12" s="2"/>
      <c r="GR12" s="2"/>
      <c r="GT12" s="2"/>
      <c r="GU12" s="2"/>
      <c r="GV12" s="2"/>
      <c r="GX12" s="2"/>
      <c r="GY12" s="2"/>
      <c r="GZ12" s="2"/>
      <c r="HB12" s="2"/>
      <c r="HC12" s="2"/>
      <c r="HD12" s="2"/>
      <c r="HF12" s="2"/>
      <c r="HG12" s="2"/>
      <c r="HH12" s="2"/>
      <c r="HJ12" s="2"/>
      <c r="HK12" s="2"/>
      <c r="HL12" s="2"/>
      <c r="HN12" s="2"/>
      <c r="HO12" s="2"/>
      <c r="HP12" s="2"/>
    </row>
    <row r="13" spans="1:224">
      <c r="B13" s="2"/>
      <c r="C13" s="2"/>
      <c r="D13" s="2"/>
      <c r="F13" s="2"/>
      <c r="G13" s="2"/>
      <c r="H13" s="2"/>
      <c r="J13" s="2"/>
      <c r="K13" s="2"/>
      <c r="L13" s="2"/>
      <c r="M13" s="8"/>
      <c r="N13" s="2"/>
      <c r="O13" s="2"/>
      <c r="P13" s="2"/>
      <c r="R13" s="2"/>
      <c r="S13" s="2"/>
      <c r="T13" s="2"/>
      <c r="V13" s="2"/>
      <c r="W13" s="2"/>
      <c r="X13" s="2"/>
      <c r="Y13" t="s">
        <v>76</v>
      </c>
      <c r="Z13" s="2">
        <v>-3.95</v>
      </c>
      <c r="AA13" s="2">
        <v>-1.4</v>
      </c>
      <c r="AB13" s="2">
        <v>2.0499999999999998</v>
      </c>
      <c r="AC13" t="s">
        <v>76</v>
      </c>
      <c r="AD13" s="2">
        <v>-5.42</v>
      </c>
      <c r="AE13" s="2">
        <v>-4.4000000000000004</v>
      </c>
      <c r="AF13" s="2">
        <v>2.06</v>
      </c>
      <c r="AG13" t="s">
        <v>76</v>
      </c>
      <c r="AH13" s="2">
        <v>-4.99</v>
      </c>
      <c r="AI13" s="2">
        <v>2.97</v>
      </c>
      <c r="AJ13" s="2">
        <v>6.95</v>
      </c>
      <c r="AK13" t="s">
        <v>24</v>
      </c>
      <c r="AL13" s="2">
        <v>-10.1</v>
      </c>
      <c r="AM13" s="2">
        <v>-3.7</v>
      </c>
      <c r="AN13" s="2">
        <v>1.81</v>
      </c>
      <c r="AP13" s="2"/>
      <c r="AQ13" s="2"/>
      <c r="AR13" s="2"/>
      <c r="AT13" s="2"/>
      <c r="AU13" s="2"/>
      <c r="AV13" s="2"/>
      <c r="AW13" t="s">
        <v>25</v>
      </c>
      <c r="AX13" s="2">
        <v>-6.34</v>
      </c>
      <c r="AY13" s="2">
        <v>-0.87</v>
      </c>
      <c r="AZ13" s="2">
        <v>0.82</v>
      </c>
      <c r="BB13" s="2"/>
      <c r="BC13" s="2"/>
      <c r="BD13" s="2"/>
      <c r="BF13" s="2"/>
      <c r="BG13" s="2"/>
      <c r="BH13" s="2"/>
      <c r="BJ13" s="2"/>
      <c r="BK13" s="2"/>
      <c r="BL13" s="2"/>
      <c r="BM13" t="s">
        <v>24</v>
      </c>
      <c r="BN13" s="2">
        <v>-2.23</v>
      </c>
      <c r="BO13" s="2">
        <v>4.82</v>
      </c>
      <c r="BP13" s="2">
        <v>8.9700000000000006</v>
      </c>
      <c r="BR13" s="2"/>
      <c r="BS13" s="2"/>
      <c r="BT13" s="2"/>
      <c r="BV13" s="2"/>
      <c r="BW13" s="2"/>
      <c r="BX13" s="2"/>
      <c r="BZ13" s="2"/>
      <c r="CA13" s="2"/>
      <c r="CB13" s="2"/>
      <c r="CD13" s="2"/>
      <c r="CE13" s="2"/>
      <c r="CF13" s="2"/>
      <c r="CH13" s="2"/>
      <c r="CI13" s="2"/>
      <c r="CJ13" s="2"/>
      <c r="CL13" s="2"/>
      <c r="CM13" s="2"/>
      <c r="CN13" s="2"/>
      <c r="CP13" s="2"/>
      <c r="CQ13" s="2"/>
      <c r="CR13" s="2"/>
      <c r="CT13" s="2"/>
      <c r="CU13" s="2"/>
      <c r="CV13" s="2"/>
      <c r="CX13" s="2"/>
      <c r="CY13" s="2"/>
      <c r="CZ13" s="2"/>
      <c r="DB13" s="2"/>
      <c r="DC13" s="2"/>
      <c r="DD13" s="2"/>
      <c r="DF13" s="2"/>
      <c r="DG13" s="2"/>
      <c r="DH13" s="2"/>
      <c r="DJ13" s="2"/>
      <c r="DK13" s="2"/>
      <c r="DL13" s="2"/>
      <c r="DN13" s="2"/>
      <c r="DO13" s="2"/>
      <c r="DP13" s="2"/>
      <c r="DR13" s="2"/>
      <c r="DS13" s="2"/>
      <c r="DT13" s="2"/>
      <c r="DV13" s="2"/>
      <c r="DW13" s="2"/>
      <c r="DX13" s="2"/>
      <c r="DZ13" s="2"/>
      <c r="EA13" s="2"/>
      <c r="EB13" s="2"/>
      <c r="ED13" s="2"/>
      <c r="EE13" s="2"/>
      <c r="EF13" s="2"/>
      <c r="EH13" s="2"/>
      <c r="EI13" s="2"/>
      <c r="EJ13" s="2"/>
      <c r="EL13" s="2"/>
      <c r="EM13" s="2"/>
      <c r="EN13" s="2"/>
      <c r="EP13" s="2"/>
      <c r="EQ13" s="2"/>
      <c r="ER13" s="2"/>
      <c r="ET13" s="2"/>
      <c r="EU13" s="2"/>
      <c r="EV13" s="2"/>
      <c r="EX13" s="2"/>
      <c r="EY13" s="2"/>
      <c r="EZ13" s="2"/>
      <c r="FB13" s="2"/>
      <c r="FC13" s="2"/>
      <c r="FD13" s="2"/>
      <c r="FF13" s="2"/>
      <c r="FG13" s="2"/>
      <c r="FH13" s="2"/>
      <c r="FJ13" s="2"/>
      <c r="FK13" s="2"/>
      <c r="FL13" s="2"/>
      <c r="FN13" s="2"/>
      <c r="FO13" s="2"/>
      <c r="FP13" s="2"/>
      <c r="FR13" s="2"/>
      <c r="FS13" s="2"/>
      <c r="FT13" s="2"/>
      <c r="FV13" s="2"/>
      <c r="FW13" s="2"/>
      <c r="FX13" s="2"/>
      <c r="FZ13" s="2"/>
      <c r="GA13" s="2"/>
      <c r="GB13" s="2"/>
      <c r="GD13" s="2"/>
      <c r="GE13" s="2"/>
      <c r="GF13" s="2"/>
      <c r="GH13" s="2"/>
      <c r="GI13" s="2"/>
      <c r="GJ13" s="2"/>
      <c r="GL13" s="2"/>
      <c r="GM13" s="2"/>
      <c r="GN13" s="2"/>
      <c r="GP13" s="2"/>
      <c r="GQ13" s="2"/>
      <c r="GR13" s="2"/>
      <c r="GT13" s="2"/>
      <c r="GU13" s="2"/>
      <c r="GV13" s="2"/>
      <c r="GX13" s="2"/>
      <c r="GY13" s="2"/>
      <c r="GZ13" s="2"/>
      <c r="HB13" s="2"/>
      <c r="HC13" s="2"/>
      <c r="HD13" s="2"/>
      <c r="HF13" s="2"/>
      <c r="HG13" s="2"/>
      <c r="HH13" s="2"/>
      <c r="HJ13" s="2"/>
      <c r="HK13" s="2"/>
      <c r="HL13" s="2"/>
      <c r="HN13" s="2"/>
      <c r="HO13" s="2"/>
      <c r="HP13" s="2"/>
    </row>
    <row r="14" spans="1:224">
      <c r="B14" s="2"/>
      <c r="C14" s="2"/>
      <c r="D14" s="2"/>
      <c r="F14" s="2"/>
      <c r="G14" s="2"/>
      <c r="H14" s="2"/>
      <c r="J14" s="2"/>
      <c r="K14" s="2"/>
      <c r="L14" s="2"/>
      <c r="M14" s="8"/>
      <c r="N14" s="2"/>
      <c r="O14" s="2"/>
      <c r="P14" s="2"/>
      <c r="R14" s="2"/>
      <c r="S14" s="2"/>
      <c r="T14" s="2"/>
      <c r="V14" s="2"/>
      <c r="W14" s="2"/>
      <c r="X14" s="2"/>
      <c r="Y14" t="s">
        <v>76</v>
      </c>
      <c r="Z14" s="2">
        <v>-3.95</v>
      </c>
      <c r="AA14" s="2">
        <v>-1.4</v>
      </c>
      <c r="AB14" s="2">
        <v>2.0499999999999998</v>
      </c>
      <c r="AD14" s="2"/>
      <c r="AE14" s="2"/>
      <c r="AF14" s="2"/>
      <c r="AG14" t="s">
        <v>76</v>
      </c>
      <c r="AH14" s="2">
        <v>-4.99</v>
      </c>
      <c r="AI14" s="2">
        <v>2.97</v>
      </c>
      <c r="AJ14" s="2">
        <v>6.95</v>
      </c>
      <c r="AK14" t="s">
        <v>41</v>
      </c>
      <c r="AL14" s="2">
        <v>-21.38</v>
      </c>
      <c r="AM14" s="2">
        <v>-16.03</v>
      </c>
      <c r="AN14" s="2">
        <v>6.94</v>
      </c>
      <c r="AP14" s="2"/>
      <c r="AQ14" s="2"/>
      <c r="AR14" s="2"/>
      <c r="AT14" s="2"/>
      <c r="AU14" s="2"/>
      <c r="AV14" s="2"/>
      <c r="AX14" s="2"/>
      <c r="AY14" s="2"/>
      <c r="AZ14" s="2"/>
      <c r="BB14" s="2"/>
      <c r="BC14" s="2"/>
      <c r="BD14" s="2"/>
      <c r="BF14" s="2"/>
      <c r="BG14" s="2"/>
      <c r="BH14" s="2"/>
      <c r="BJ14" s="2"/>
      <c r="BK14" s="2"/>
      <c r="BL14" s="2"/>
      <c r="BM14" t="s">
        <v>41</v>
      </c>
      <c r="BN14" s="2">
        <v>0</v>
      </c>
      <c r="BO14" s="2">
        <v>44.89</v>
      </c>
      <c r="BP14" s="2">
        <v>49.98</v>
      </c>
      <c r="BR14" s="2"/>
      <c r="BS14" s="2"/>
      <c r="BT14" s="2"/>
      <c r="BV14" s="2"/>
      <c r="BW14" s="2"/>
      <c r="BX14" s="2"/>
      <c r="BZ14" s="2"/>
      <c r="CA14" s="2"/>
      <c r="CB14" s="2"/>
      <c r="CD14" s="2"/>
      <c r="CE14" s="2"/>
      <c r="CF14" s="2"/>
      <c r="CH14" s="2"/>
      <c r="CI14" s="2"/>
      <c r="CJ14" s="2"/>
      <c r="CL14" s="2"/>
      <c r="CM14" s="2"/>
      <c r="CN14" s="2"/>
      <c r="CP14" s="2"/>
      <c r="CQ14" s="2"/>
      <c r="CR14" s="2"/>
      <c r="CT14" s="2"/>
      <c r="CU14" s="2"/>
      <c r="CV14" s="2"/>
      <c r="CX14" s="2"/>
      <c r="CY14" s="2"/>
      <c r="CZ14" s="2"/>
      <c r="DB14" s="2"/>
      <c r="DC14" s="2"/>
      <c r="DD14" s="2"/>
      <c r="DF14" s="2"/>
      <c r="DG14" s="2"/>
      <c r="DH14" s="2"/>
      <c r="DJ14" s="2"/>
      <c r="DK14" s="2"/>
      <c r="DL14" s="2"/>
      <c r="DN14" s="2"/>
      <c r="DO14" s="2"/>
      <c r="DP14" s="2"/>
      <c r="DR14" s="2"/>
      <c r="DS14" s="2"/>
      <c r="DT14" s="2"/>
      <c r="DV14" s="2"/>
      <c r="DW14" s="2"/>
      <c r="DX14" s="2"/>
      <c r="DZ14" s="2"/>
      <c r="EA14" s="2"/>
      <c r="EB14" s="2"/>
      <c r="ED14" s="2"/>
      <c r="EE14" s="2"/>
      <c r="EF14" s="2"/>
      <c r="EH14" s="2"/>
      <c r="EI14" s="2"/>
      <c r="EJ14" s="2"/>
      <c r="EL14" s="2"/>
      <c r="EM14" s="2"/>
      <c r="EN14" s="2"/>
      <c r="EP14" s="2"/>
      <c r="EQ14" s="2"/>
      <c r="ER14" s="2"/>
      <c r="ET14" s="2"/>
      <c r="EU14" s="2"/>
      <c r="EV14" s="2"/>
      <c r="EX14" s="2"/>
      <c r="EY14" s="2"/>
      <c r="EZ14" s="2"/>
      <c r="FB14" s="2"/>
      <c r="FC14" s="2"/>
      <c r="FD14" s="2"/>
      <c r="FF14" s="2"/>
      <c r="FG14" s="2"/>
      <c r="FH14" s="2"/>
      <c r="FJ14" s="2"/>
      <c r="FK14" s="2"/>
      <c r="FL14" s="2"/>
      <c r="FN14" s="2"/>
      <c r="FO14" s="2"/>
      <c r="FP14" s="2"/>
      <c r="FR14" s="2"/>
      <c r="FS14" s="2"/>
      <c r="FT14" s="2"/>
      <c r="FV14" s="2"/>
      <c r="FW14" s="2"/>
      <c r="FX14" s="2"/>
      <c r="FZ14" s="2"/>
      <c r="GA14" s="2"/>
      <c r="GB14" s="2"/>
      <c r="GD14" s="2"/>
      <c r="GE14" s="2"/>
      <c r="GF14" s="2"/>
      <c r="GH14" s="2"/>
      <c r="GI14" s="2"/>
      <c r="GJ14" s="2"/>
      <c r="GL14" s="2"/>
      <c r="GM14" s="2"/>
      <c r="GN14" s="2"/>
      <c r="GP14" s="2"/>
      <c r="GQ14" s="2"/>
      <c r="GR14" s="2"/>
      <c r="GT14" s="2"/>
      <c r="GU14" s="2"/>
      <c r="GV14" s="2"/>
      <c r="GX14" s="2"/>
      <c r="GY14" s="2"/>
      <c r="GZ14" s="2"/>
      <c r="HB14" s="2"/>
      <c r="HC14" s="2"/>
      <c r="HD14" s="2"/>
      <c r="HF14" s="2"/>
      <c r="HG14" s="2"/>
      <c r="HH14" s="2"/>
      <c r="HJ14" s="2"/>
      <c r="HK14" s="2"/>
      <c r="HL14" s="2"/>
      <c r="HN14" s="2"/>
      <c r="HO14" s="2"/>
      <c r="HP14" s="2"/>
    </row>
    <row r="15" spans="1:224">
      <c r="B15" s="2"/>
      <c r="C15" s="2"/>
      <c r="D15" s="2"/>
      <c r="F15" s="2"/>
      <c r="G15" s="2"/>
      <c r="H15" s="2"/>
      <c r="J15" s="2"/>
      <c r="K15" s="2"/>
      <c r="L15" s="2"/>
      <c r="M15" s="8"/>
      <c r="N15" s="2"/>
      <c r="O15" s="2"/>
      <c r="P15" s="2"/>
      <c r="R15" s="2"/>
      <c r="S15" s="2"/>
      <c r="T15" s="2"/>
      <c r="V15" s="2"/>
      <c r="W15" s="2"/>
      <c r="X15" s="2"/>
      <c r="Z15" s="2"/>
      <c r="AA15" s="2"/>
      <c r="AB15" s="2"/>
      <c r="AD15" s="2"/>
      <c r="AE15" s="2"/>
      <c r="AF15" s="2"/>
      <c r="AH15" s="2"/>
      <c r="AI15" s="2"/>
      <c r="AJ15" s="2"/>
      <c r="AK15" s="8" t="s">
        <v>1</v>
      </c>
      <c r="AL15" s="2"/>
      <c r="AM15" s="2"/>
      <c r="AN15" s="2"/>
      <c r="AO15" s="8"/>
      <c r="AP15" s="2"/>
      <c r="AQ15" s="2"/>
      <c r="AR15" s="2"/>
      <c r="AS15" s="8"/>
      <c r="AT15" s="2"/>
      <c r="AU15" s="2"/>
      <c r="AV15" s="2"/>
      <c r="AW15" s="8"/>
      <c r="AX15" s="2"/>
      <c r="AY15" s="2"/>
      <c r="AZ15" s="2"/>
      <c r="BA15" s="8"/>
      <c r="BB15" s="2"/>
      <c r="BC15" s="2"/>
      <c r="BD15" s="2"/>
      <c r="BE15" s="8"/>
      <c r="BF15" s="2"/>
      <c r="BG15" s="2"/>
      <c r="BH15" s="2"/>
      <c r="BI15" s="8"/>
      <c r="BJ15" s="2"/>
      <c r="BK15" s="2"/>
      <c r="BL15" s="2"/>
      <c r="BM15" s="24" t="s">
        <v>25</v>
      </c>
      <c r="BN15" s="2">
        <v>-2.25</v>
      </c>
      <c r="BO15" s="2">
        <v>-0.44</v>
      </c>
      <c r="BP15" s="2">
        <v>4.4800000000000004</v>
      </c>
      <c r="BQ15" s="24"/>
      <c r="BR15" s="2"/>
      <c r="BS15" s="2"/>
      <c r="BT15" s="2"/>
      <c r="BU15" s="24"/>
      <c r="BV15" s="2"/>
      <c r="BW15" s="2"/>
      <c r="BX15" s="2"/>
      <c r="BY15" s="24"/>
      <c r="BZ15" s="2"/>
      <c r="CA15" s="2"/>
      <c r="CB15" s="2"/>
      <c r="CC15" s="24"/>
      <c r="CD15" s="2"/>
      <c r="CE15" s="2"/>
      <c r="CF15" s="2"/>
      <c r="CG15" s="24"/>
      <c r="CH15" s="2"/>
      <c r="CI15" s="2"/>
      <c r="CJ15" s="2"/>
      <c r="CK15" s="24"/>
      <c r="CL15" s="2"/>
      <c r="CM15" s="2"/>
      <c r="CN15" s="2"/>
      <c r="CO15" s="24"/>
      <c r="CP15" s="2"/>
      <c r="CQ15" s="2"/>
      <c r="CR15" s="2"/>
      <c r="CS15" s="24"/>
      <c r="CT15" s="2"/>
      <c r="CU15" s="2"/>
      <c r="CV15" s="2"/>
      <c r="CW15" s="24"/>
      <c r="CX15" s="2"/>
      <c r="CY15" s="2"/>
      <c r="CZ15" s="2"/>
      <c r="DA15" s="24"/>
      <c r="DB15" s="2"/>
      <c r="DC15" s="2"/>
      <c r="DD15" s="2"/>
      <c r="DE15" s="24"/>
      <c r="DF15" s="2"/>
      <c r="DG15" s="2"/>
      <c r="DH15" s="2"/>
      <c r="DI15" s="24"/>
      <c r="DJ15" s="2"/>
      <c r="DK15" s="2"/>
      <c r="DL15" s="2"/>
      <c r="DM15" s="24"/>
      <c r="DN15" s="2"/>
      <c r="DO15" s="2"/>
      <c r="DP15" s="2"/>
      <c r="DQ15" s="24"/>
      <c r="DR15" s="2"/>
      <c r="DS15" s="2"/>
      <c r="DT15" s="2"/>
      <c r="DU15" s="24"/>
      <c r="DV15" s="2"/>
      <c r="DW15" s="2"/>
      <c r="DX15" s="2"/>
      <c r="DY15" s="24"/>
      <c r="DZ15" s="2"/>
      <c r="EA15" s="2"/>
      <c r="EB15" s="2"/>
      <c r="EC15" s="24"/>
      <c r="ED15" s="2"/>
      <c r="EE15" s="2"/>
      <c r="EF15" s="2"/>
      <c r="EG15" s="24"/>
      <c r="EH15" s="2"/>
      <c r="EI15" s="2"/>
      <c r="EJ15" s="2"/>
      <c r="EK15" s="24"/>
      <c r="EL15" s="2"/>
      <c r="EM15" s="2"/>
      <c r="EN15" s="2"/>
      <c r="EO15" s="24"/>
      <c r="EP15" s="2"/>
      <c r="EQ15" s="2"/>
      <c r="ER15" s="2"/>
      <c r="ES15" s="24"/>
      <c r="ET15" s="2"/>
      <c r="EU15" s="2"/>
      <c r="EV15" s="2"/>
      <c r="EW15" s="24"/>
      <c r="EX15" s="2"/>
      <c r="EY15" s="2"/>
      <c r="EZ15" s="2"/>
      <c r="FA15" s="24"/>
      <c r="FB15" s="2"/>
      <c r="FC15" s="2"/>
      <c r="FD15" s="2"/>
      <c r="FE15" s="24"/>
      <c r="FF15" s="2"/>
      <c r="FG15" s="2"/>
      <c r="FH15" s="2"/>
      <c r="FI15" s="24"/>
      <c r="FJ15" s="2"/>
      <c r="FK15" s="2"/>
      <c r="FL15" s="2"/>
      <c r="FM15" s="24"/>
      <c r="FN15" s="2"/>
      <c r="FO15" s="2"/>
      <c r="FP15" s="2"/>
      <c r="FQ15" s="24"/>
      <c r="FR15" s="2"/>
      <c r="FS15" s="2"/>
      <c r="FT15" s="2"/>
      <c r="FU15" s="24"/>
      <c r="FV15" s="2"/>
      <c r="FW15" s="2"/>
      <c r="FX15" s="2"/>
      <c r="FY15" s="24"/>
      <c r="FZ15" s="2"/>
      <c r="GA15" s="2"/>
      <c r="GB15" s="2"/>
      <c r="GC15" s="24"/>
      <c r="GD15" s="2"/>
      <c r="GE15" s="2"/>
      <c r="GF15" s="2"/>
      <c r="GG15" s="24"/>
      <c r="GH15" s="2"/>
      <c r="GI15" s="2"/>
      <c r="GJ15" s="2"/>
      <c r="GK15" s="24"/>
      <c r="GL15" s="2"/>
      <c r="GM15" s="2"/>
      <c r="GN15" s="2"/>
      <c r="GO15" s="24"/>
      <c r="GP15" s="2"/>
      <c r="GQ15" s="2"/>
      <c r="GR15" s="2"/>
      <c r="GS15" s="24"/>
      <c r="GT15" s="2"/>
      <c r="GU15" s="2"/>
      <c r="GV15" s="2"/>
      <c r="GW15" s="24"/>
      <c r="GX15" s="2"/>
      <c r="GY15" s="2"/>
      <c r="GZ15" s="2"/>
      <c r="HA15" s="24"/>
      <c r="HB15" s="2"/>
      <c r="HC15" s="2"/>
      <c r="HD15" s="2"/>
      <c r="HE15" s="24"/>
      <c r="HF15" s="2"/>
      <c r="HG15" s="2"/>
      <c r="HH15" s="2"/>
      <c r="HI15" s="24"/>
      <c r="HJ15" s="2"/>
      <c r="HK15" s="2"/>
      <c r="HL15" s="2"/>
      <c r="HM15" s="24"/>
      <c r="HN15" s="2"/>
      <c r="HO15" s="2"/>
      <c r="HP15" s="2"/>
    </row>
    <row r="16" spans="1:224">
      <c r="B16" s="2"/>
      <c r="C16" s="2"/>
      <c r="D16" s="2"/>
      <c r="F16" s="2"/>
      <c r="G16" s="2"/>
      <c r="H16" s="2"/>
      <c r="J16" s="2"/>
      <c r="K16" s="2"/>
      <c r="L16" s="2"/>
      <c r="M16" s="8"/>
      <c r="N16" s="2"/>
      <c r="O16" s="2"/>
      <c r="P16" s="2"/>
      <c r="R16" s="2"/>
      <c r="S16" s="2"/>
      <c r="T16" s="2"/>
      <c r="V16" s="2"/>
      <c r="W16" s="2"/>
      <c r="X16" s="2"/>
      <c r="Z16" s="2"/>
      <c r="AA16" s="2"/>
      <c r="AB16" s="2"/>
      <c r="AD16" s="2"/>
      <c r="AE16" s="2"/>
      <c r="AF16" s="2"/>
      <c r="AH16" s="2"/>
      <c r="AI16" s="2"/>
      <c r="AJ16" s="2"/>
      <c r="AL16" s="2"/>
      <c r="AM16" s="2"/>
      <c r="AN16" s="2"/>
      <c r="AP16" s="2"/>
      <c r="AQ16" s="2"/>
      <c r="AR16" s="2"/>
      <c r="AT16" s="2"/>
      <c r="AU16" s="2"/>
      <c r="AV16" s="2"/>
      <c r="AX16" s="2"/>
      <c r="AY16" s="2"/>
      <c r="AZ16" s="2"/>
      <c r="BB16" s="2"/>
      <c r="BC16" s="2"/>
      <c r="BD16" s="2"/>
      <c r="BF16" s="2"/>
      <c r="BG16" s="2"/>
      <c r="BH16" s="2"/>
      <c r="BJ16" s="2"/>
      <c r="BK16" s="2"/>
      <c r="BL16" s="2"/>
      <c r="BM16" t="s">
        <v>50</v>
      </c>
      <c r="BN16" s="2">
        <v>-3.86</v>
      </c>
      <c r="BO16" s="2">
        <v>3.86</v>
      </c>
      <c r="BP16" s="2">
        <v>4.37</v>
      </c>
      <c r="BR16" s="2"/>
      <c r="BS16" s="2"/>
      <c r="BT16" s="2"/>
      <c r="BV16" s="2"/>
      <c r="BW16" s="2"/>
      <c r="BX16" s="2"/>
      <c r="BZ16" s="2"/>
      <c r="CA16" s="2"/>
      <c r="CB16" s="2"/>
      <c r="CD16" s="2"/>
      <c r="CE16" s="2"/>
      <c r="CF16" s="2"/>
      <c r="CH16" s="2"/>
      <c r="CI16" s="2"/>
      <c r="CJ16" s="2"/>
      <c r="CL16" s="2"/>
      <c r="CM16" s="2"/>
      <c r="CN16" s="2"/>
      <c r="CP16" s="2"/>
      <c r="CQ16" s="2"/>
      <c r="CR16" s="2"/>
      <c r="CT16" s="2"/>
      <c r="CU16" s="2"/>
      <c r="CV16" s="2"/>
      <c r="CX16" s="2"/>
      <c r="CY16" s="2"/>
      <c r="CZ16" s="2"/>
      <c r="DB16" s="2"/>
      <c r="DC16" s="2"/>
      <c r="DD16" s="2"/>
      <c r="DF16" s="2"/>
      <c r="DG16" s="2"/>
      <c r="DH16" s="2"/>
      <c r="DJ16" s="2"/>
      <c r="DK16" s="2"/>
      <c r="DL16" s="2"/>
      <c r="DN16" s="2"/>
      <c r="DO16" s="2"/>
      <c r="DP16" s="2"/>
      <c r="DR16" s="2"/>
      <c r="DS16" s="2"/>
      <c r="DT16" s="2"/>
      <c r="DV16" s="2"/>
      <c r="DW16" s="2"/>
      <c r="DX16" s="2"/>
      <c r="DZ16" s="2"/>
      <c r="EA16" s="2"/>
      <c r="EB16" s="2"/>
      <c r="ED16" s="2"/>
      <c r="EE16" s="2"/>
      <c r="EF16" s="2"/>
      <c r="EH16" s="2"/>
      <c r="EI16" s="2"/>
      <c r="EJ16" s="2"/>
      <c r="EL16" s="2"/>
      <c r="EM16" s="2"/>
      <c r="EN16" s="2"/>
      <c r="EP16" s="2"/>
      <c r="EQ16" s="2"/>
      <c r="ER16" s="2"/>
      <c r="ET16" s="2"/>
      <c r="EU16" s="2"/>
      <c r="EV16" s="2"/>
      <c r="EX16" s="2"/>
      <c r="EY16" s="2"/>
      <c r="EZ16" s="2"/>
      <c r="FB16" s="2"/>
      <c r="FC16" s="2"/>
      <c r="FD16" s="2"/>
      <c r="FF16" s="2"/>
      <c r="FG16" s="2"/>
      <c r="FH16" s="2"/>
      <c r="FJ16" s="2"/>
      <c r="FK16" s="2"/>
      <c r="FL16" s="2"/>
      <c r="FN16" s="2"/>
      <c r="FO16" s="2"/>
      <c r="FP16" s="2"/>
      <c r="FR16" s="2"/>
      <c r="FS16" s="2"/>
      <c r="FT16" s="2"/>
      <c r="FV16" s="2"/>
      <c r="FW16" s="2"/>
      <c r="FX16" s="2"/>
      <c r="FZ16" s="2"/>
      <c r="GA16" s="2"/>
      <c r="GB16" s="2"/>
      <c r="GD16" s="2"/>
      <c r="GE16" s="2"/>
      <c r="GF16" s="2"/>
      <c r="GH16" s="2"/>
      <c r="GI16" s="2"/>
      <c r="GJ16" s="2"/>
      <c r="GL16" s="2"/>
      <c r="GM16" s="2"/>
      <c r="GN16" s="2"/>
      <c r="GP16" s="2"/>
      <c r="GQ16" s="2"/>
      <c r="GR16" s="2"/>
      <c r="GT16" s="2"/>
      <c r="GU16" s="2"/>
      <c r="GV16" s="2"/>
      <c r="GX16" s="2"/>
      <c r="GY16" s="2"/>
      <c r="GZ16" s="2"/>
      <c r="HB16" s="2"/>
      <c r="HC16" s="2"/>
      <c r="HD16" s="2"/>
      <c r="HF16" s="2"/>
      <c r="HG16" s="2"/>
      <c r="HH16" s="2"/>
      <c r="HJ16" s="2"/>
      <c r="HK16" s="2"/>
      <c r="HL16" s="2"/>
      <c r="HN16" s="2"/>
      <c r="HO16" s="2"/>
      <c r="HP16" s="2"/>
    </row>
    <row r="17" spans="1:224">
      <c r="B17" s="2"/>
      <c r="C17" s="2"/>
      <c r="D17" s="2"/>
      <c r="F17" s="2"/>
      <c r="G17" s="2"/>
      <c r="H17" s="2"/>
      <c r="J17" s="2"/>
      <c r="K17" s="2"/>
      <c r="L17" s="2"/>
      <c r="M17" s="8"/>
      <c r="N17" s="2"/>
      <c r="O17" s="2"/>
      <c r="P17" s="2"/>
      <c r="R17" s="2"/>
      <c r="S17" s="2"/>
      <c r="T17" s="2"/>
      <c r="V17" s="2"/>
      <c r="W17" s="2"/>
      <c r="X17" s="2"/>
      <c r="Z17" s="2"/>
      <c r="AA17" s="2"/>
      <c r="AB17" s="2"/>
      <c r="AD17" s="2"/>
      <c r="AE17" s="2"/>
      <c r="AF17" s="2"/>
      <c r="AH17" s="2"/>
      <c r="AI17" s="2"/>
      <c r="AJ17" s="2"/>
      <c r="AL17" s="2"/>
      <c r="AM17" s="2"/>
      <c r="AN17" s="2"/>
      <c r="AP17" s="2"/>
      <c r="AQ17" s="2"/>
      <c r="AR17" s="2"/>
      <c r="AT17" s="2"/>
      <c r="AU17" s="2"/>
      <c r="AV17" s="2"/>
      <c r="AX17" s="2"/>
      <c r="AY17" s="2"/>
      <c r="AZ17" s="2"/>
      <c r="BB17" s="2"/>
      <c r="BC17" s="2"/>
      <c r="BD17" s="2"/>
      <c r="BF17" s="2"/>
      <c r="BG17" s="2"/>
      <c r="BH17" s="2"/>
      <c r="BJ17" s="2"/>
      <c r="BK17" s="2"/>
      <c r="BL17" s="2"/>
      <c r="BM17" s="8" t="s">
        <v>1</v>
      </c>
      <c r="BN17" s="2"/>
      <c r="BO17" s="2"/>
      <c r="BP17" s="2"/>
      <c r="BQ17" s="8"/>
      <c r="BR17" s="2"/>
      <c r="BS17" s="2"/>
      <c r="BT17" s="2"/>
      <c r="BU17" s="8"/>
      <c r="BV17" s="2"/>
      <c r="BW17" s="2"/>
      <c r="BX17" s="2"/>
      <c r="BY17" s="8"/>
      <c r="BZ17" s="2"/>
      <c r="CA17" s="2"/>
      <c r="CB17" s="2"/>
      <c r="CC17" s="8"/>
      <c r="CD17" s="2"/>
      <c r="CE17" s="2"/>
      <c r="CF17" s="2"/>
      <c r="CG17" s="8"/>
      <c r="CH17" s="2"/>
      <c r="CI17" s="2"/>
      <c r="CJ17" s="2"/>
      <c r="CK17" s="8"/>
      <c r="CL17" s="2"/>
      <c r="CM17" s="2"/>
      <c r="CN17" s="2"/>
      <c r="CO17" s="8"/>
      <c r="CP17" s="2"/>
      <c r="CQ17" s="2"/>
      <c r="CR17" s="2"/>
      <c r="CS17" s="8"/>
      <c r="CT17" s="2"/>
      <c r="CU17" s="2"/>
      <c r="CV17" s="2"/>
      <c r="CW17" s="8"/>
      <c r="CX17" s="2"/>
      <c r="CY17" s="2"/>
      <c r="CZ17" s="2"/>
      <c r="DA17" s="8"/>
      <c r="DB17" s="2"/>
      <c r="DC17" s="2"/>
      <c r="DD17" s="2"/>
      <c r="DE17" s="8"/>
      <c r="DF17" s="2"/>
      <c r="DG17" s="2"/>
      <c r="DH17" s="2"/>
      <c r="DI17" s="8"/>
      <c r="DJ17" s="2"/>
      <c r="DK17" s="2"/>
      <c r="DL17" s="2"/>
      <c r="DM17" s="8"/>
      <c r="DN17" s="2"/>
      <c r="DO17" s="2"/>
      <c r="DP17" s="2"/>
      <c r="DQ17" s="8"/>
      <c r="DR17" s="2"/>
      <c r="DS17" s="2"/>
      <c r="DT17" s="2"/>
      <c r="DU17" s="8"/>
      <c r="DV17" s="2"/>
      <c r="DW17" s="2"/>
      <c r="DX17" s="2"/>
      <c r="DY17" s="8"/>
      <c r="DZ17" s="2"/>
      <c r="EA17" s="2"/>
      <c r="EB17" s="2"/>
      <c r="EC17" s="8"/>
      <c r="ED17" s="2"/>
      <c r="EE17" s="2"/>
      <c r="EF17" s="2"/>
      <c r="EG17" s="8"/>
      <c r="EH17" s="2"/>
      <c r="EI17" s="2"/>
      <c r="EJ17" s="2"/>
      <c r="EK17" s="8"/>
      <c r="EL17" s="2"/>
      <c r="EM17" s="2"/>
      <c r="EN17" s="2"/>
      <c r="EO17" s="8"/>
      <c r="EP17" s="2"/>
      <c r="EQ17" s="2"/>
      <c r="ER17" s="2"/>
      <c r="ES17" s="8"/>
      <c r="ET17" s="2"/>
      <c r="EU17" s="2"/>
      <c r="EV17" s="2"/>
      <c r="EW17" s="8"/>
      <c r="EX17" s="2"/>
      <c r="EY17" s="2"/>
      <c r="EZ17" s="2"/>
      <c r="FA17" s="8"/>
      <c r="FB17" s="2"/>
      <c r="FC17" s="2"/>
      <c r="FD17" s="2"/>
      <c r="FE17" s="8"/>
      <c r="FF17" s="2"/>
      <c r="FG17" s="2"/>
      <c r="FH17" s="2"/>
      <c r="FI17" s="8"/>
      <c r="FJ17" s="2"/>
      <c r="FK17" s="2"/>
      <c r="FL17" s="2"/>
      <c r="FM17" s="8"/>
      <c r="FN17" s="2"/>
      <c r="FO17" s="2"/>
      <c r="FP17" s="2"/>
      <c r="FQ17" s="8"/>
      <c r="FR17" s="2"/>
      <c r="FS17" s="2"/>
      <c r="FT17" s="2"/>
      <c r="FU17" s="8"/>
      <c r="FV17" s="2"/>
      <c r="FW17" s="2"/>
      <c r="FX17" s="2"/>
      <c r="FY17" s="8"/>
      <c r="FZ17" s="2"/>
      <c r="GA17" s="2"/>
      <c r="GB17" s="2"/>
      <c r="GC17" s="8"/>
      <c r="GD17" s="2"/>
      <c r="GE17" s="2"/>
      <c r="GF17" s="2"/>
      <c r="GG17" s="8"/>
      <c r="GH17" s="2"/>
      <c r="GI17" s="2"/>
      <c r="GJ17" s="2"/>
      <c r="GK17" s="8"/>
      <c r="GL17" s="2"/>
      <c r="GM17" s="2"/>
      <c r="GN17" s="2"/>
      <c r="GO17" s="8"/>
      <c r="GP17" s="2"/>
      <c r="GQ17" s="2"/>
      <c r="GR17" s="2"/>
      <c r="GS17" s="8"/>
      <c r="GT17" s="2"/>
      <c r="GU17" s="2"/>
      <c r="GV17" s="2"/>
      <c r="GW17" s="8"/>
      <c r="GX17" s="2"/>
      <c r="GY17" s="2"/>
      <c r="GZ17" s="2"/>
      <c r="HA17" s="8"/>
      <c r="HB17" s="2"/>
      <c r="HC17" s="2"/>
      <c r="HD17" s="2"/>
      <c r="HE17" s="8"/>
      <c r="HF17" s="2"/>
      <c r="HG17" s="2"/>
      <c r="HH17" s="2"/>
      <c r="HI17" s="8"/>
      <c r="HJ17" s="2"/>
      <c r="HK17" s="2"/>
      <c r="HL17" s="2"/>
      <c r="HM17" s="8"/>
      <c r="HN17" s="2"/>
      <c r="HO17" s="2"/>
      <c r="HP17" s="2"/>
    </row>
    <row r="18" spans="1:224">
      <c r="B18" s="2"/>
      <c r="C18" s="2"/>
      <c r="D18" s="2"/>
      <c r="F18" s="2"/>
      <c r="G18" s="2"/>
      <c r="H18" s="2"/>
      <c r="J18" s="2"/>
      <c r="K18" s="2"/>
      <c r="L18" s="2"/>
      <c r="N18" s="2"/>
      <c r="O18" s="2"/>
      <c r="P18" s="2"/>
      <c r="R18" s="2"/>
      <c r="S18" s="2"/>
      <c r="T18" s="2"/>
      <c r="V18" s="2"/>
      <c r="W18" s="2"/>
      <c r="X18" s="2"/>
      <c r="Z18" s="2"/>
      <c r="AA18" s="2"/>
      <c r="AB18" s="2"/>
      <c r="AD18" s="2"/>
      <c r="AE18" s="2"/>
      <c r="AF18" s="2"/>
      <c r="AH18" s="2"/>
      <c r="AI18" s="2"/>
      <c r="AJ18" s="2"/>
      <c r="AL18" s="2"/>
      <c r="AM18" s="2"/>
      <c r="AN18" s="2"/>
      <c r="AP18" s="2"/>
      <c r="AQ18" s="2"/>
      <c r="AR18" s="2"/>
      <c r="AT18" s="2"/>
      <c r="AU18" s="2"/>
      <c r="AV18" s="2"/>
      <c r="AX18" s="2"/>
      <c r="AY18" s="2"/>
      <c r="AZ18" s="2"/>
      <c r="BB18" s="2"/>
      <c r="BC18" s="2"/>
      <c r="BD18" s="2"/>
      <c r="BF18" s="2"/>
      <c r="BG18" s="2"/>
      <c r="BH18" s="2"/>
      <c r="BJ18" s="2"/>
      <c r="BK18" s="2"/>
      <c r="BL18" s="2"/>
      <c r="BN18" s="2"/>
      <c r="BO18" s="2"/>
      <c r="BP18" s="2"/>
      <c r="BR18" s="2"/>
      <c r="BS18" s="2"/>
      <c r="BT18" s="2"/>
      <c r="BV18" s="2"/>
      <c r="BW18" s="2"/>
      <c r="BX18" s="2"/>
      <c r="BZ18" s="2"/>
      <c r="CA18" s="2"/>
      <c r="CB18" s="2"/>
      <c r="CD18" s="2"/>
      <c r="CE18" s="2"/>
      <c r="CF18" s="2"/>
      <c r="CH18" s="2"/>
      <c r="CI18" s="2"/>
      <c r="CJ18" s="2"/>
      <c r="CL18" s="2"/>
      <c r="CM18" s="2"/>
      <c r="CN18" s="2"/>
      <c r="CP18" s="2"/>
      <c r="CQ18" s="2"/>
      <c r="CR18" s="2"/>
      <c r="CT18" s="2"/>
      <c r="CU18" s="2"/>
      <c r="CV18" s="2"/>
      <c r="CX18" s="2"/>
      <c r="CY18" s="2"/>
      <c r="CZ18" s="2"/>
      <c r="DB18" s="2"/>
      <c r="DC18" s="2"/>
      <c r="DD18" s="2"/>
      <c r="DF18" s="2"/>
      <c r="DG18" s="2"/>
      <c r="DH18" s="2"/>
      <c r="DJ18" s="2"/>
      <c r="DK18" s="2"/>
      <c r="DL18" s="2"/>
      <c r="DN18" s="2"/>
      <c r="DO18" s="2"/>
      <c r="DP18" s="2"/>
      <c r="DR18" s="2"/>
      <c r="DS18" s="2"/>
      <c r="DT18" s="2"/>
      <c r="DV18" s="2"/>
      <c r="DW18" s="2"/>
      <c r="DX18" s="2"/>
      <c r="DZ18" s="2"/>
      <c r="EA18" s="2"/>
      <c r="EB18" s="2"/>
      <c r="ED18" s="2"/>
      <c r="EE18" s="2"/>
      <c r="EF18" s="2"/>
      <c r="EH18" s="2"/>
      <c r="EI18" s="2"/>
      <c r="EJ18" s="2"/>
      <c r="EL18" s="2"/>
      <c r="EM18" s="2"/>
      <c r="EN18" s="2"/>
      <c r="EP18" s="2"/>
      <c r="EQ18" s="2"/>
      <c r="ER18" s="2"/>
      <c r="ET18" s="2"/>
      <c r="EU18" s="2"/>
      <c r="EV18" s="2"/>
      <c r="EX18" s="2"/>
      <c r="EY18" s="2"/>
      <c r="EZ18" s="2"/>
      <c r="FB18" s="2"/>
      <c r="FC18" s="2"/>
      <c r="FD18" s="2"/>
      <c r="FF18" s="2"/>
      <c r="FG18" s="2"/>
      <c r="FH18" s="2"/>
      <c r="FJ18" s="2"/>
      <c r="FK18" s="2"/>
      <c r="FL18" s="2"/>
      <c r="FN18" s="2"/>
      <c r="FO18" s="2"/>
      <c r="FP18" s="2"/>
      <c r="FR18" s="2"/>
      <c r="FS18" s="2"/>
      <c r="FT18" s="2"/>
      <c r="FV18" s="2"/>
      <c r="FW18" s="2"/>
      <c r="FX18" s="2"/>
      <c r="FZ18" s="2"/>
      <c r="GA18" s="2"/>
      <c r="GB18" s="2"/>
      <c r="GD18" s="2"/>
      <c r="GE18" s="2"/>
      <c r="GF18" s="2"/>
      <c r="GH18" s="2"/>
      <c r="GI18" s="2"/>
      <c r="GJ18" s="2"/>
      <c r="GL18" s="2"/>
      <c r="GM18" s="2"/>
      <c r="GN18" s="2"/>
      <c r="GP18" s="2"/>
      <c r="GQ18" s="2"/>
      <c r="GR18" s="2"/>
      <c r="GT18" s="2"/>
      <c r="GU18" s="2"/>
      <c r="GV18" s="2"/>
      <c r="GX18" s="2"/>
      <c r="GY18" s="2"/>
      <c r="GZ18" s="2"/>
      <c r="HB18" s="2"/>
      <c r="HC18" s="2"/>
      <c r="HD18" s="2"/>
      <c r="HF18" s="2"/>
      <c r="HG18" s="2"/>
      <c r="HH18" s="2"/>
      <c r="HJ18" s="2"/>
      <c r="HK18" s="2"/>
      <c r="HL18" s="2"/>
      <c r="HN18" s="2"/>
      <c r="HO18" s="2"/>
      <c r="HP18" s="2"/>
    </row>
    <row r="19" spans="1:224">
      <c r="A19" t="s">
        <v>13</v>
      </c>
      <c r="B19" s="2"/>
      <c r="C19" s="2"/>
      <c r="D19" s="2"/>
      <c r="E19" t="s">
        <v>13</v>
      </c>
      <c r="F19" s="2"/>
      <c r="G19" s="2"/>
      <c r="H19" s="2"/>
      <c r="I19" t="s">
        <v>13</v>
      </c>
      <c r="J19" s="2"/>
      <c r="K19" s="2"/>
      <c r="L19" s="2"/>
      <c r="M19" t="s">
        <v>13</v>
      </c>
      <c r="N19" s="2"/>
      <c r="O19" s="2"/>
      <c r="P19" s="2"/>
      <c r="R19" s="2"/>
      <c r="S19" s="2"/>
      <c r="T19" s="2"/>
      <c r="U19" t="s">
        <v>13</v>
      </c>
      <c r="V19" s="2"/>
      <c r="W19" s="2"/>
      <c r="X19" s="2"/>
      <c r="Y19" t="s">
        <v>13</v>
      </c>
      <c r="Z19" s="2"/>
      <c r="AA19" s="2"/>
      <c r="AB19" s="2"/>
      <c r="AC19" t="s">
        <v>13</v>
      </c>
      <c r="AD19" s="2"/>
      <c r="AE19" s="2"/>
      <c r="AF19" s="2"/>
      <c r="AG19" t="s">
        <v>13</v>
      </c>
      <c r="AH19" s="2"/>
      <c r="AI19" s="2"/>
      <c r="AJ19" s="2"/>
      <c r="AK19" t="s">
        <v>13</v>
      </c>
      <c r="AL19" s="2"/>
      <c r="AM19" s="2"/>
      <c r="AN19" s="2"/>
      <c r="AO19" t="s">
        <v>13</v>
      </c>
      <c r="AP19" s="2"/>
      <c r="AQ19" s="2"/>
      <c r="AR19" s="2"/>
      <c r="AS19" t="s">
        <v>13</v>
      </c>
      <c r="AT19" s="2"/>
      <c r="AU19" s="2"/>
      <c r="AV19" s="2"/>
      <c r="AW19" t="s">
        <v>13</v>
      </c>
      <c r="AX19" s="2"/>
      <c r="AY19" s="2"/>
      <c r="AZ19" s="2"/>
      <c r="BA19" t="s">
        <v>13</v>
      </c>
      <c r="BB19" s="2"/>
      <c r="BC19" s="2"/>
      <c r="BD19" s="2"/>
      <c r="BE19" t="s">
        <v>13</v>
      </c>
      <c r="BF19" s="2"/>
      <c r="BG19" s="2"/>
      <c r="BH19" s="2"/>
      <c r="BI19" t="s">
        <v>13</v>
      </c>
      <c r="BJ19" s="2"/>
      <c r="BK19" s="2"/>
      <c r="BL19" s="2"/>
      <c r="BM19" t="s">
        <v>13</v>
      </c>
      <c r="BN19" s="2"/>
      <c r="BO19" s="2"/>
      <c r="BP19" s="2"/>
      <c r="BQ19" t="s">
        <v>13</v>
      </c>
      <c r="BR19" s="2"/>
      <c r="BS19" s="2"/>
      <c r="BT19" s="2"/>
      <c r="BU19" t="s">
        <v>13</v>
      </c>
      <c r="BV19" s="2"/>
      <c r="BW19" s="2"/>
      <c r="BX19" s="2"/>
      <c r="BY19" t="s">
        <v>13</v>
      </c>
      <c r="BZ19" s="2"/>
      <c r="CA19" s="2"/>
      <c r="CB19" s="2"/>
      <c r="CC19" t="s">
        <v>13</v>
      </c>
      <c r="CD19" s="2"/>
      <c r="CE19" s="2"/>
      <c r="CF19" s="2"/>
      <c r="CG19" t="s">
        <v>13</v>
      </c>
      <c r="CH19" s="2"/>
      <c r="CI19" s="2"/>
      <c r="CJ19" s="2"/>
      <c r="CK19" t="s">
        <v>13</v>
      </c>
      <c r="CL19" s="2"/>
      <c r="CM19" s="2"/>
      <c r="CN19" s="2"/>
      <c r="CO19" t="s">
        <v>13</v>
      </c>
      <c r="CP19" s="2"/>
      <c r="CQ19" s="2"/>
      <c r="CR19" s="2"/>
      <c r="CS19" t="s">
        <v>13</v>
      </c>
      <c r="CT19" s="2"/>
      <c r="CU19" s="2"/>
      <c r="CV19" s="2"/>
      <c r="CW19" t="s">
        <v>13</v>
      </c>
      <c r="CX19" s="2"/>
      <c r="CY19" s="2"/>
      <c r="CZ19" s="2"/>
      <c r="DA19" t="s">
        <v>13</v>
      </c>
      <c r="DB19" s="2"/>
      <c r="DC19" s="2"/>
      <c r="DD19" s="2"/>
      <c r="DE19" t="s">
        <v>13</v>
      </c>
      <c r="DF19" s="2"/>
      <c r="DG19" s="2"/>
      <c r="DH19" s="2"/>
      <c r="DI19" t="s">
        <v>13</v>
      </c>
      <c r="DJ19" s="2"/>
      <c r="DK19" s="2"/>
      <c r="DL19" s="2"/>
      <c r="DM19" t="s">
        <v>13</v>
      </c>
      <c r="DN19" s="2"/>
      <c r="DO19" s="2"/>
      <c r="DP19" s="2"/>
      <c r="DQ19" t="s">
        <v>13</v>
      </c>
      <c r="DR19" s="2"/>
      <c r="DS19" s="2"/>
      <c r="DT19" s="2"/>
      <c r="DU19" t="s">
        <v>13</v>
      </c>
      <c r="DV19" s="2"/>
      <c r="DW19" s="2"/>
      <c r="DX19" s="2"/>
      <c r="DY19" t="s">
        <v>13</v>
      </c>
      <c r="DZ19" s="2"/>
      <c r="EA19" s="2"/>
      <c r="EB19" s="2"/>
      <c r="EC19" t="s">
        <v>13</v>
      </c>
      <c r="ED19" s="2"/>
      <c r="EE19" s="2"/>
      <c r="EF19" s="2"/>
      <c r="EG19" t="s">
        <v>13</v>
      </c>
      <c r="EH19" s="2"/>
      <c r="EI19" s="2"/>
      <c r="EJ19" s="2"/>
      <c r="EK19" t="s">
        <v>13</v>
      </c>
      <c r="EL19" s="2"/>
      <c r="EM19" s="2"/>
      <c r="EN19" s="2"/>
      <c r="EO19" t="s">
        <v>13</v>
      </c>
      <c r="EP19" s="2"/>
      <c r="EQ19" s="2"/>
      <c r="ER19" s="2"/>
      <c r="ES19" t="s">
        <v>13</v>
      </c>
      <c r="ET19" s="2"/>
      <c r="EU19" s="2"/>
      <c r="EV19" s="2"/>
      <c r="EW19" t="s">
        <v>13</v>
      </c>
      <c r="EX19" s="2"/>
      <c r="EY19" s="2"/>
      <c r="EZ19" s="2"/>
      <c r="FA19" t="s">
        <v>13</v>
      </c>
      <c r="FB19" s="2"/>
      <c r="FC19" s="2"/>
      <c r="FD19" s="2"/>
      <c r="FE19" t="s">
        <v>13</v>
      </c>
      <c r="FF19" s="2"/>
      <c r="FG19" s="2"/>
      <c r="FH19" s="2"/>
      <c r="FI19" t="s">
        <v>13</v>
      </c>
      <c r="FJ19" s="2"/>
      <c r="FK19" s="2"/>
      <c r="FL19" s="2"/>
      <c r="FM19" t="s">
        <v>13</v>
      </c>
      <c r="FN19" s="2"/>
      <c r="FO19" s="2"/>
      <c r="FP19" s="2"/>
      <c r="FQ19" t="s">
        <v>13</v>
      </c>
      <c r="FR19" s="2"/>
      <c r="FS19" s="2"/>
      <c r="FT19" s="2"/>
      <c r="FU19" t="s">
        <v>13</v>
      </c>
      <c r="FV19" s="2"/>
      <c r="FW19" s="2"/>
      <c r="FX19" s="2"/>
      <c r="FY19" t="s">
        <v>13</v>
      </c>
      <c r="FZ19" s="2"/>
      <c r="GA19" s="2"/>
      <c r="GB19" s="2"/>
      <c r="GC19" t="s">
        <v>13</v>
      </c>
      <c r="GD19" s="2"/>
      <c r="GE19" s="2"/>
      <c r="GF19" s="2"/>
      <c r="GG19" t="s">
        <v>13</v>
      </c>
      <c r="GH19" s="2"/>
      <c r="GI19" s="2"/>
      <c r="GJ19" s="2"/>
      <c r="GK19" t="s">
        <v>13</v>
      </c>
      <c r="GL19" s="2"/>
      <c r="GM19" s="2"/>
      <c r="GN19" s="2"/>
      <c r="GO19" t="s">
        <v>13</v>
      </c>
      <c r="GP19" s="2"/>
      <c r="GQ19" s="2"/>
      <c r="GR19" s="2"/>
      <c r="GS19" t="s">
        <v>13</v>
      </c>
      <c r="GT19" s="2"/>
      <c r="GU19" s="2"/>
      <c r="GV19" s="2"/>
      <c r="GW19" t="s">
        <v>13</v>
      </c>
      <c r="GX19" s="2"/>
      <c r="GY19" s="2"/>
      <c r="GZ19" s="2"/>
      <c r="HA19" t="s">
        <v>13</v>
      </c>
      <c r="HB19" s="2"/>
      <c r="HC19" s="2"/>
      <c r="HD19" s="2"/>
      <c r="HE19" t="s">
        <v>13</v>
      </c>
      <c r="HF19" s="2"/>
      <c r="HG19" s="2"/>
      <c r="HH19" s="2"/>
      <c r="HI19" t="s">
        <v>13</v>
      </c>
      <c r="HJ19" s="2"/>
      <c r="HK19" s="2"/>
      <c r="HL19" s="2"/>
      <c r="HM19" t="s">
        <v>13</v>
      </c>
      <c r="HN19" s="2"/>
      <c r="HO19" s="2"/>
      <c r="HP19" s="2"/>
    </row>
    <row r="20" spans="1:224">
      <c r="A20" t="s">
        <v>18</v>
      </c>
      <c r="B20" s="2">
        <v>-10.92</v>
      </c>
      <c r="C20" s="2">
        <v>-3.51</v>
      </c>
      <c r="D20" s="2">
        <v>0.44</v>
      </c>
      <c r="E20" t="s">
        <v>19</v>
      </c>
      <c r="F20" s="2">
        <v>-5.77</v>
      </c>
      <c r="G20" s="2">
        <v>-3.21</v>
      </c>
      <c r="H20" s="2">
        <v>2.2400000000000002</v>
      </c>
      <c r="I20" t="s">
        <v>19</v>
      </c>
      <c r="J20" s="2">
        <v>-2.0699999999999998</v>
      </c>
      <c r="K20" s="2">
        <v>9.68</v>
      </c>
      <c r="L20" s="2">
        <v>11.46</v>
      </c>
      <c r="M20" t="s">
        <v>30</v>
      </c>
      <c r="N20" s="2">
        <v>-5.32</v>
      </c>
      <c r="O20" s="2">
        <v>-4.59</v>
      </c>
      <c r="P20" s="2">
        <v>2.0499999999999998</v>
      </c>
      <c r="R20" s="2"/>
      <c r="S20" s="2"/>
      <c r="T20" s="2"/>
      <c r="U20" t="s">
        <v>32</v>
      </c>
      <c r="V20" s="2">
        <v>-2.4700000000000002</v>
      </c>
      <c r="W20" s="2">
        <v>4.8499999999999996</v>
      </c>
      <c r="X20" s="2">
        <v>8.84</v>
      </c>
      <c r="Y20" t="s">
        <v>42</v>
      </c>
      <c r="Z20" s="2">
        <v>-8.9700000000000006</v>
      </c>
      <c r="AA20" s="2">
        <v>-5.79</v>
      </c>
      <c r="AB20" s="2">
        <v>4.07</v>
      </c>
      <c r="AC20" t="s">
        <v>42</v>
      </c>
      <c r="AD20" s="2">
        <v>-4.5999999999999996</v>
      </c>
      <c r="AE20" s="2">
        <v>2.21</v>
      </c>
      <c r="AF20" s="2">
        <v>7.8</v>
      </c>
      <c r="AG20" t="s">
        <v>58</v>
      </c>
      <c r="AH20" s="2">
        <v>-3.11</v>
      </c>
      <c r="AI20" s="2">
        <v>11.37</v>
      </c>
      <c r="AJ20" s="2">
        <v>14.49</v>
      </c>
      <c r="AK20" t="s">
        <v>42</v>
      </c>
      <c r="AL20" s="2">
        <v>-14.38</v>
      </c>
      <c r="AM20" s="2">
        <v>-3.5</v>
      </c>
      <c r="AN20" s="2">
        <v>2.41</v>
      </c>
      <c r="AO20" t="s">
        <v>41</v>
      </c>
      <c r="AP20" s="2">
        <v>-34.299999999999997</v>
      </c>
      <c r="AQ20" s="2">
        <v>-32.22</v>
      </c>
      <c r="AR20" s="2">
        <v>2.02</v>
      </c>
      <c r="AS20" t="s">
        <v>76</v>
      </c>
      <c r="AT20" s="2">
        <v>-2.48</v>
      </c>
      <c r="AU20" s="2">
        <v>7.15</v>
      </c>
      <c r="AV20" s="2">
        <v>9.5500000000000007</v>
      </c>
      <c r="AW20" t="s">
        <v>30</v>
      </c>
      <c r="AX20" s="2">
        <v>-8.44</v>
      </c>
      <c r="AY20" s="2">
        <v>-4.84</v>
      </c>
      <c r="AZ20" s="2">
        <v>11.34</v>
      </c>
      <c r="BA20" t="s">
        <v>27</v>
      </c>
      <c r="BB20" s="2">
        <v>-15.2</v>
      </c>
      <c r="BC20" s="2">
        <v>-7.68</v>
      </c>
      <c r="BD20" s="2">
        <v>1.42</v>
      </c>
      <c r="BE20" t="s">
        <v>51</v>
      </c>
      <c r="BF20" s="2">
        <v>-19.57</v>
      </c>
      <c r="BG20" s="2">
        <v>-16.829999999999998</v>
      </c>
      <c r="BH20" s="2">
        <v>0.55000000000000004</v>
      </c>
      <c r="BI20" t="s">
        <v>54</v>
      </c>
      <c r="BJ20" s="2">
        <v>-16.27</v>
      </c>
      <c r="BK20" s="2">
        <v>8.99</v>
      </c>
      <c r="BL20" s="2">
        <v>8.99</v>
      </c>
      <c r="BM20" t="s">
        <v>76</v>
      </c>
      <c r="BN20" s="2">
        <v>-0.37</v>
      </c>
      <c r="BO20" s="2">
        <v>3.18</v>
      </c>
      <c r="BP20" s="2">
        <v>9.02</v>
      </c>
      <c r="BQ20" t="s">
        <v>40</v>
      </c>
      <c r="BR20" s="2">
        <v>-6.05</v>
      </c>
      <c r="BS20" s="2">
        <v>-2.38</v>
      </c>
      <c r="BT20" s="2">
        <v>3.4</v>
      </c>
      <c r="BU20" t="s">
        <v>44</v>
      </c>
      <c r="BV20" s="2">
        <v>-10.25</v>
      </c>
      <c r="BW20" s="2">
        <v>-0.65</v>
      </c>
      <c r="BX20" s="2">
        <v>2.25</v>
      </c>
      <c r="BY20" t="s">
        <v>83</v>
      </c>
      <c r="BZ20" s="2">
        <v>-40.950000000000003</v>
      </c>
      <c r="CA20" s="2">
        <v>-37.14</v>
      </c>
      <c r="CB20" s="2">
        <v>2.4300000000000002</v>
      </c>
      <c r="CC20" t="s">
        <v>51</v>
      </c>
      <c r="CD20" s="2">
        <v>-5.07</v>
      </c>
      <c r="CE20" s="2">
        <v>12.8</v>
      </c>
      <c r="CF20" s="2">
        <v>14.81</v>
      </c>
      <c r="CG20" t="s">
        <v>17</v>
      </c>
      <c r="CH20" s="2">
        <v>-2.92</v>
      </c>
      <c r="CI20" s="2">
        <v>1.43</v>
      </c>
      <c r="CJ20" s="2">
        <v>2.9</v>
      </c>
      <c r="CK20" t="s">
        <v>76</v>
      </c>
      <c r="CL20" s="2">
        <v>-2.3199999999999998</v>
      </c>
      <c r="CM20" s="2">
        <v>0.38</v>
      </c>
      <c r="CN20" s="2">
        <v>4.45</v>
      </c>
      <c r="CO20" t="s">
        <v>14</v>
      </c>
      <c r="CP20" s="2">
        <v>-2.75</v>
      </c>
      <c r="CQ20" s="2">
        <v>2.5299999999999998</v>
      </c>
      <c r="CR20" s="2">
        <v>4.13</v>
      </c>
      <c r="CS20" t="s">
        <v>47</v>
      </c>
      <c r="CT20" s="2">
        <v>-5.94</v>
      </c>
      <c r="CU20" s="2">
        <v>0.39</v>
      </c>
      <c r="CV20" s="2">
        <v>1.06</v>
      </c>
      <c r="CW20" t="s">
        <v>63</v>
      </c>
      <c r="CX20" s="2">
        <v>-1.93</v>
      </c>
      <c r="CY20" s="2">
        <v>16.850000000000001</v>
      </c>
      <c r="CZ20" s="2">
        <v>24.31</v>
      </c>
      <c r="DA20" t="s">
        <v>76</v>
      </c>
      <c r="DB20" s="2">
        <v>-0.56999999999999995</v>
      </c>
      <c r="DC20" s="2">
        <v>-0.19</v>
      </c>
      <c r="DD20" s="2">
        <v>3.12</v>
      </c>
      <c r="DE20" t="s">
        <v>15</v>
      </c>
      <c r="DF20" s="2">
        <v>-1.71</v>
      </c>
      <c r="DG20" s="2">
        <v>5.85</v>
      </c>
      <c r="DH20" s="2">
        <v>6.95</v>
      </c>
      <c r="DI20" t="s">
        <v>64</v>
      </c>
      <c r="DJ20" s="2">
        <v>-0.74</v>
      </c>
      <c r="DK20" s="2">
        <v>8.5399999999999991</v>
      </c>
      <c r="DL20" s="2">
        <v>8.5399999999999991</v>
      </c>
      <c r="DM20" t="s">
        <v>76</v>
      </c>
      <c r="DN20" s="2">
        <v>-2.2999999999999998</v>
      </c>
      <c r="DO20" s="2">
        <v>2.4700000000000002</v>
      </c>
      <c r="DP20" s="2">
        <v>3.55</v>
      </c>
      <c r="DQ20" t="s">
        <v>76</v>
      </c>
      <c r="DR20" s="2">
        <v>-1.61</v>
      </c>
      <c r="DS20" s="2">
        <v>1.33</v>
      </c>
      <c r="DT20" s="2">
        <v>4.16</v>
      </c>
      <c r="DU20" t="s">
        <v>44</v>
      </c>
      <c r="DV20" s="2">
        <v>-1.72</v>
      </c>
      <c r="DW20" s="2">
        <v>-0.17</v>
      </c>
      <c r="DX20" s="2">
        <v>4.68</v>
      </c>
      <c r="DY20" t="s">
        <v>44</v>
      </c>
      <c r="DZ20" s="2">
        <v>-0.19</v>
      </c>
      <c r="EA20" s="2">
        <v>4.8</v>
      </c>
      <c r="EB20" s="2">
        <v>5.22</v>
      </c>
      <c r="EC20" t="s">
        <v>15</v>
      </c>
      <c r="ED20" s="2">
        <v>-1.01</v>
      </c>
      <c r="EE20" s="2">
        <v>4.5</v>
      </c>
      <c r="EF20" s="2">
        <v>4.67</v>
      </c>
      <c r="EG20" t="s">
        <v>76</v>
      </c>
      <c r="EH20" s="2">
        <v>-2.34</v>
      </c>
      <c r="EI20" s="2">
        <v>0.51</v>
      </c>
      <c r="EJ20" s="2">
        <v>0.79</v>
      </c>
      <c r="EK20" t="s">
        <v>57</v>
      </c>
      <c r="EL20" s="2">
        <v>-3.15</v>
      </c>
      <c r="EM20" s="2">
        <v>3.86</v>
      </c>
      <c r="EN20" s="2">
        <v>4.99</v>
      </c>
      <c r="EO20" t="s">
        <v>76</v>
      </c>
      <c r="EP20" s="2">
        <v>-6.63</v>
      </c>
      <c r="EQ20" s="2">
        <v>-3.59</v>
      </c>
      <c r="ER20" s="2">
        <v>0</v>
      </c>
      <c r="ES20" t="s">
        <v>76</v>
      </c>
      <c r="ET20" s="2">
        <v>-1.92</v>
      </c>
      <c r="EU20" s="2">
        <v>-1.78</v>
      </c>
      <c r="EV20" s="2">
        <v>1.51</v>
      </c>
      <c r="EW20" t="s">
        <v>76</v>
      </c>
      <c r="EX20" s="2">
        <v>-0.72</v>
      </c>
      <c r="EY20" s="2">
        <v>3.59</v>
      </c>
      <c r="EZ20" s="2">
        <v>5.49</v>
      </c>
      <c r="FA20" t="s">
        <v>27</v>
      </c>
      <c r="FB20" s="2">
        <v>-11.57</v>
      </c>
      <c r="FC20" s="2">
        <v>2.0499999999999998</v>
      </c>
      <c r="FD20" s="2">
        <v>3.44</v>
      </c>
      <c r="FE20" t="s">
        <v>44</v>
      </c>
      <c r="FF20" s="2">
        <v>-9.3699999999999992</v>
      </c>
      <c r="FG20" s="2">
        <v>-6.16</v>
      </c>
      <c r="FH20" s="2">
        <v>0.27</v>
      </c>
      <c r="FI20" t="s">
        <v>63</v>
      </c>
      <c r="FJ20" s="2">
        <v>-1.77</v>
      </c>
      <c r="FK20" s="2">
        <v>4.12</v>
      </c>
      <c r="FL20" s="2">
        <v>6.03</v>
      </c>
      <c r="FM20" t="s">
        <v>76</v>
      </c>
      <c r="FN20" s="2">
        <v>-5.83</v>
      </c>
      <c r="FO20" s="2">
        <v>-5.18</v>
      </c>
      <c r="FP20" s="2">
        <v>3.09</v>
      </c>
      <c r="FR20" s="2"/>
      <c r="FS20" s="2"/>
      <c r="FT20" s="2"/>
      <c r="FU20" s="24" t="s">
        <v>42</v>
      </c>
      <c r="FV20" s="2">
        <v>-9.43</v>
      </c>
      <c r="FW20" s="2">
        <v>-5.87</v>
      </c>
      <c r="FX20" s="2">
        <v>0.84</v>
      </c>
      <c r="FY20" t="s">
        <v>14</v>
      </c>
      <c r="FZ20" s="2">
        <v>-1.23</v>
      </c>
      <c r="GA20" s="2">
        <v>2.4700000000000002</v>
      </c>
      <c r="GB20" s="2">
        <v>4.1399999999999997</v>
      </c>
      <c r="GC20" t="s">
        <v>44</v>
      </c>
      <c r="GD20" s="2">
        <v>-4.6900000000000004</v>
      </c>
      <c r="GE20" s="2">
        <v>2.23</v>
      </c>
      <c r="GF20" s="2">
        <v>7.73</v>
      </c>
      <c r="GG20" t="s">
        <v>54</v>
      </c>
      <c r="GH20" s="2">
        <v>-14.08</v>
      </c>
      <c r="GI20" s="2">
        <v>-12.49</v>
      </c>
      <c r="GJ20" s="2">
        <v>0.35</v>
      </c>
      <c r="GK20" t="s">
        <v>14</v>
      </c>
      <c r="GL20" s="2">
        <v>-3.46</v>
      </c>
      <c r="GM20" s="2">
        <v>-1.1499999999999999</v>
      </c>
      <c r="GN20" s="2">
        <v>2.23</v>
      </c>
      <c r="GO20" t="s">
        <v>44</v>
      </c>
      <c r="GP20" s="2">
        <v>-12.23</v>
      </c>
      <c r="GQ20" s="2">
        <v>-9.11</v>
      </c>
      <c r="GR20" s="2">
        <v>1.18</v>
      </c>
      <c r="GS20" t="s">
        <v>44</v>
      </c>
      <c r="GT20" s="2">
        <v>-1.39</v>
      </c>
      <c r="GU20" s="2">
        <v>13.04</v>
      </c>
      <c r="GV20" s="2">
        <v>16.559999999999999</v>
      </c>
      <c r="GW20" t="s">
        <v>63</v>
      </c>
      <c r="GX20" s="2">
        <v>-5.01</v>
      </c>
      <c r="GY20" s="2">
        <v>6</v>
      </c>
      <c r="GZ20" s="2">
        <v>6.51</v>
      </c>
      <c r="HA20" t="s">
        <v>137</v>
      </c>
      <c r="HB20" s="2">
        <v>-2.54</v>
      </c>
      <c r="HC20" s="2">
        <v>0.95</v>
      </c>
      <c r="HD20" s="2">
        <v>7.46</v>
      </c>
      <c r="HE20" t="s">
        <v>44</v>
      </c>
      <c r="HF20" s="2">
        <v>-0.79</v>
      </c>
      <c r="HG20" s="2">
        <v>7.38</v>
      </c>
      <c r="HH20" s="2">
        <v>12.55</v>
      </c>
      <c r="HI20" t="s">
        <v>27</v>
      </c>
      <c r="HJ20" s="2">
        <v>-10.79</v>
      </c>
      <c r="HK20" s="2">
        <v>-9.18</v>
      </c>
      <c r="HL20" s="2">
        <v>0</v>
      </c>
      <c r="HM20" t="s">
        <v>44</v>
      </c>
      <c r="HN20" s="2">
        <v>-0.83</v>
      </c>
      <c r="HO20" s="2">
        <v>2.0699999999999998</v>
      </c>
      <c r="HP20" s="2">
        <v>5.45</v>
      </c>
    </row>
    <row r="21" spans="1:224">
      <c r="A21" t="s">
        <v>19</v>
      </c>
      <c r="B21" s="2">
        <v>-1.71</v>
      </c>
      <c r="C21" s="2">
        <v>1.6</v>
      </c>
      <c r="D21" s="2">
        <v>4.21</v>
      </c>
      <c r="E21" t="s">
        <v>76</v>
      </c>
      <c r="F21" s="2">
        <v>-9.7200000000000006</v>
      </c>
      <c r="G21" s="2">
        <v>-3.91</v>
      </c>
      <c r="H21" s="2">
        <v>3.45</v>
      </c>
      <c r="I21" t="s">
        <v>76</v>
      </c>
      <c r="J21" s="2">
        <v>-7.48</v>
      </c>
      <c r="K21" s="2">
        <v>0.16</v>
      </c>
      <c r="L21" s="2">
        <v>3.18</v>
      </c>
      <c r="M21" t="s">
        <v>76</v>
      </c>
      <c r="N21" s="2">
        <v>-2.5</v>
      </c>
      <c r="O21" s="2">
        <v>7.52</v>
      </c>
      <c r="P21" s="2">
        <v>7.58</v>
      </c>
      <c r="R21" s="2"/>
      <c r="S21" s="2"/>
      <c r="T21" s="2"/>
      <c r="U21" t="s">
        <v>76</v>
      </c>
      <c r="V21" s="2">
        <v>-1.95</v>
      </c>
      <c r="W21" s="2">
        <v>-0.84</v>
      </c>
      <c r="X21" s="2">
        <v>3.51</v>
      </c>
      <c r="Y21" t="s">
        <v>43</v>
      </c>
      <c r="Z21" s="2">
        <v>-6.86</v>
      </c>
      <c r="AA21" s="2">
        <v>5.17</v>
      </c>
      <c r="AB21" s="2">
        <v>7.41</v>
      </c>
      <c r="AC21" t="s">
        <v>14</v>
      </c>
      <c r="AD21" s="2">
        <v>-6.41</v>
      </c>
      <c r="AE21" s="2">
        <v>-1.95</v>
      </c>
      <c r="AF21" s="2">
        <v>1.89</v>
      </c>
      <c r="AG21" t="s">
        <v>44</v>
      </c>
      <c r="AH21" s="2">
        <v>-6.46</v>
      </c>
      <c r="AI21" s="2">
        <v>4.55</v>
      </c>
      <c r="AJ21" s="2">
        <v>7.38</v>
      </c>
      <c r="AK21" t="s">
        <v>51</v>
      </c>
      <c r="AL21" s="2">
        <v>-13.66</v>
      </c>
      <c r="AM21" s="2">
        <v>-5.85</v>
      </c>
      <c r="AN21" s="2">
        <v>0</v>
      </c>
      <c r="AO21" t="s">
        <v>76</v>
      </c>
      <c r="AP21" s="2">
        <v>-8.93</v>
      </c>
      <c r="AQ21" s="2">
        <v>-5.68</v>
      </c>
      <c r="AR21" s="2">
        <v>0.56000000000000005</v>
      </c>
      <c r="AS21" t="s">
        <v>76</v>
      </c>
      <c r="AT21" s="2">
        <v>-2.48</v>
      </c>
      <c r="AU21" s="2">
        <v>7.15</v>
      </c>
      <c r="AV21" s="2">
        <v>9.5500000000000007</v>
      </c>
      <c r="AW21" t="s">
        <v>76</v>
      </c>
      <c r="AX21" s="2">
        <v>-2.67</v>
      </c>
      <c r="AY21" s="2">
        <v>1.05</v>
      </c>
      <c r="AZ21" s="2">
        <v>3.43</v>
      </c>
      <c r="BA21" t="s">
        <v>30</v>
      </c>
      <c r="BB21" s="2">
        <v>-14.88</v>
      </c>
      <c r="BC21" s="2">
        <v>7.71</v>
      </c>
      <c r="BD21" s="2">
        <v>16.559999999999999</v>
      </c>
      <c r="BE21" t="s">
        <v>29</v>
      </c>
      <c r="BF21" s="2">
        <v>-7.79</v>
      </c>
      <c r="BG21" s="2">
        <v>3.91</v>
      </c>
      <c r="BH21" s="2">
        <v>9.1999999999999993</v>
      </c>
      <c r="BI21" t="s">
        <v>60</v>
      </c>
      <c r="BJ21" s="2">
        <v>-14.26</v>
      </c>
      <c r="BK21" s="2">
        <v>-2.78</v>
      </c>
      <c r="BL21" s="2">
        <v>2.06</v>
      </c>
      <c r="BM21" t="s">
        <v>76</v>
      </c>
      <c r="BN21" s="2">
        <v>-0.37</v>
      </c>
      <c r="BO21" s="2">
        <v>3.18</v>
      </c>
      <c r="BP21" s="2">
        <v>9.02</v>
      </c>
      <c r="BQ21" t="s">
        <v>75</v>
      </c>
      <c r="BR21" s="2">
        <v>-0.76</v>
      </c>
      <c r="BS21" s="2">
        <v>19.420000000000002</v>
      </c>
      <c r="BT21" s="2">
        <v>26.38</v>
      </c>
      <c r="BU21" t="s">
        <v>82</v>
      </c>
      <c r="BV21" s="2">
        <v>-10.19</v>
      </c>
      <c r="BW21" s="2">
        <v>-4.87</v>
      </c>
      <c r="BX21" s="2">
        <v>0.8</v>
      </c>
      <c r="BY21" t="s">
        <v>76</v>
      </c>
      <c r="BZ21" s="2">
        <v>-16.04</v>
      </c>
      <c r="CA21" s="2">
        <v>-9.58</v>
      </c>
      <c r="CB21" s="2">
        <v>0.31</v>
      </c>
      <c r="CC21" t="s">
        <v>54</v>
      </c>
      <c r="CD21" s="2">
        <v>-9.91</v>
      </c>
      <c r="CE21" s="2">
        <v>7.53</v>
      </c>
      <c r="CF21" s="2">
        <v>7.79</v>
      </c>
      <c r="CG21" t="s">
        <v>76</v>
      </c>
      <c r="CH21" s="2">
        <v>-5.05</v>
      </c>
      <c r="CI21" s="2">
        <v>0.56999999999999995</v>
      </c>
      <c r="CJ21" s="2">
        <v>1.31</v>
      </c>
      <c r="CK21" t="s">
        <v>76</v>
      </c>
      <c r="CL21" s="2">
        <v>-2.3199999999999998</v>
      </c>
      <c r="CM21" s="2">
        <v>0.38</v>
      </c>
      <c r="CN21" s="2">
        <v>4.45</v>
      </c>
      <c r="CO21" t="s">
        <v>51</v>
      </c>
      <c r="CP21" s="2">
        <v>-1.87</v>
      </c>
      <c r="CQ21" s="2">
        <v>22.53</v>
      </c>
      <c r="CR21" s="2">
        <v>23.91</v>
      </c>
      <c r="CS21" t="s">
        <v>76</v>
      </c>
      <c r="CT21" s="2">
        <v>-7.04</v>
      </c>
      <c r="CU21" s="2">
        <v>-5.63</v>
      </c>
      <c r="CV21" s="2">
        <v>0.16</v>
      </c>
      <c r="CW21" t="s">
        <v>15</v>
      </c>
      <c r="CX21" s="2">
        <v>-2.2799999999999998</v>
      </c>
      <c r="CY21" s="2">
        <v>2.13</v>
      </c>
      <c r="CZ21" s="2">
        <v>5.56</v>
      </c>
      <c r="DA21" t="s">
        <v>76</v>
      </c>
      <c r="DB21" s="2">
        <v>-0.56999999999999995</v>
      </c>
      <c r="DC21" s="2">
        <v>-0.19</v>
      </c>
      <c r="DD21" s="2">
        <v>3.12</v>
      </c>
      <c r="DE21" t="s">
        <v>47</v>
      </c>
      <c r="DF21" s="2">
        <v>-3.32</v>
      </c>
      <c r="DG21" s="2">
        <v>-1.73</v>
      </c>
      <c r="DH21" s="2">
        <v>2.2799999999999998</v>
      </c>
      <c r="DI21" t="s">
        <v>47</v>
      </c>
      <c r="DJ21" s="2">
        <v>-0.52</v>
      </c>
      <c r="DK21" s="2">
        <v>8.1199999999999992</v>
      </c>
      <c r="DL21" s="2">
        <v>8.1999999999999993</v>
      </c>
      <c r="DM21" t="s">
        <v>76</v>
      </c>
      <c r="DN21" s="2">
        <v>-2.2999999999999998</v>
      </c>
      <c r="DO21" s="2">
        <v>2.4700000000000002</v>
      </c>
      <c r="DP21" s="2">
        <v>3.55</v>
      </c>
      <c r="DQ21" t="s">
        <v>76</v>
      </c>
      <c r="DR21" s="2">
        <v>-1.61</v>
      </c>
      <c r="DS21" s="2">
        <v>1.33</v>
      </c>
      <c r="DT21" s="2">
        <v>4.16</v>
      </c>
      <c r="DU21" t="s">
        <v>75</v>
      </c>
      <c r="DV21" s="2">
        <v>-3.7</v>
      </c>
      <c r="DW21" s="2">
        <v>-1.27</v>
      </c>
      <c r="DX21" s="2">
        <v>1.81</v>
      </c>
      <c r="DY21" t="s">
        <v>75</v>
      </c>
      <c r="DZ21" s="2">
        <v>-9.99</v>
      </c>
      <c r="EA21" s="2">
        <v>-9.99</v>
      </c>
      <c r="EB21" s="2">
        <v>7.52</v>
      </c>
      <c r="EC21" t="s">
        <v>46</v>
      </c>
      <c r="ED21" s="2">
        <v>-1.1399999999999999</v>
      </c>
      <c r="EE21" s="2">
        <v>1.64</v>
      </c>
      <c r="EF21" s="2">
        <v>4.01</v>
      </c>
      <c r="EG21" t="s">
        <v>76</v>
      </c>
      <c r="EH21" s="2">
        <v>-2.34</v>
      </c>
      <c r="EI21" s="2">
        <v>0.51</v>
      </c>
      <c r="EJ21" s="2">
        <v>0.79</v>
      </c>
      <c r="EK21" t="s">
        <v>28</v>
      </c>
      <c r="EL21" s="2">
        <v>-3.85</v>
      </c>
      <c r="EM21" s="2">
        <v>-1.05</v>
      </c>
      <c r="EN21" s="2">
        <v>1.4</v>
      </c>
      <c r="EO21" t="s">
        <v>76</v>
      </c>
      <c r="EP21" s="2">
        <v>-6.63</v>
      </c>
      <c r="EQ21" s="2">
        <v>-3.59</v>
      </c>
      <c r="ER21" s="2">
        <v>0</v>
      </c>
      <c r="ES21" t="s">
        <v>76</v>
      </c>
      <c r="ET21" s="2">
        <v>-1.92</v>
      </c>
      <c r="EU21" s="2">
        <v>-1.78</v>
      </c>
      <c r="EV21" s="2">
        <v>1.51</v>
      </c>
      <c r="EW21" t="s">
        <v>76</v>
      </c>
      <c r="EX21" s="2">
        <v>-0.72</v>
      </c>
      <c r="EY21" s="2">
        <v>3.59</v>
      </c>
      <c r="EZ21" s="2">
        <v>5.49</v>
      </c>
      <c r="FA21" t="s">
        <v>28</v>
      </c>
      <c r="FB21" s="2">
        <v>-6.96</v>
      </c>
      <c r="FC21" s="2">
        <v>0</v>
      </c>
      <c r="FD21" s="2">
        <v>2.02</v>
      </c>
      <c r="FE21" t="s">
        <v>52</v>
      </c>
      <c r="FF21" s="2">
        <v>-14.99</v>
      </c>
      <c r="FG21" s="2">
        <v>-12</v>
      </c>
      <c r="FH21" s="2">
        <v>7.0000000000000007E-2</v>
      </c>
      <c r="FI21" t="s">
        <v>52</v>
      </c>
      <c r="FJ21" s="2">
        <v>-1.81</v>
      </c>
      <c r="FK21" s="2">
        <v>12.51</v>
      </c>
      <c r="FL21" s="2">
        <v>14.9</v>
      </c>
      <c r="FM21" t="s">
        <v>76</v>
      </c>
      <c r="FN21" s="2">
        <v>-5.83</v>
      </c>
      <c r="FO21" s="2">
        <v>-5.18</v>
      </c>
      <c r="FP21" s="2">
        <v>3.09</v>
      </c>
      <c r="FR21" s="2"/>
      <c r="FS21" s="2"/>
      <c r="FT21" s="2"/>
      <c r="FU21" s="24" t="s">
        <v>27</v>
      </c>
      <c r="FV21" s="2">
        <v>-1.55</v>
      </c>
      <c r="FW21" s="2">
        <v>13.8</v>
      </c>
      <c r="FX21" s="2">
        <v>14.67</v>
      </c>
      <c r="FY21" t="s">
        <v>15</v>
      </c>
      <c r="FZ21" s="2">
        <v>-1.28</v>
      </c>
      <c r="GA21" s="2">
        <v>5.61</v>
      </c>
      <c r="GB21" s="2">
        <v>6.44</v>
      </c>
      <c r="GC21" t="s">
        <v>47</v>
      </c>
      <c r="GD21" s="2">
        <v>-5.03</v>
      </c>
      <c r="GE21" s="2">
        <v>0.33</v>
      </c>
      <c r="GF21" s="2">
        <v>5.23</v>
      </c>
      <c r="GG21" t="s">
        <v>66</v>
      </c>
      <c r="GH21" s="2">
        <v>-14.74</v>
      </c>
      <c r="GI21" s="2">
        <v>-9.25</v>
      </c>
      <c r="GJ21" s="2">
        <v>0.3</v>
      </c>
      <c r="GK21" t="s">
        <v>76</v>
      </c>
      <c r="GL21" s="2">
        <v>-0.6</v>
      </c>
      <c r="GM21" s="2">
        <v>2.19</v>
      </c>
      <c r="GN21" s="2">
        <v>3.94</v>
      </c>
      <c r="GO21" t="s">
        <v>63</v>
      </c>
      <c r="GP21" s="2">
        <v>-16.53</v>
      </c>
      <c r="GQ21" s="2">
        <v>-13.46</v>
      </c>
      <c r="GR21" s="2">
        <v>0.1</v>
      </c>
      <c r="GS21" t="s">
        <v>76</v>
      </c>
      <c r="GT21" s="2">
        <v>-1.1100000000000001</v>
      </c>
      <c r="GU21" s="2">
        <v>7.2</v>
      </c>
      <c r="GV21" s="2">
        <v>9.1999999999999993</v>
      </c>
      <c r="GW21" t="s">
        <v>76</v>
      </c>
      <c r="GX21" s="2">
        <v>-2.56</v>
      </c>
      <c r="GY21" s="2">
        <v>2.42</v>
      </c>
      <c r="GZ21" s="2">
        <v>2.59</v>
      </c>
      <c r="HA21" t="s">
        <v>76</v>
      </c>
      <c r="HB21" s="2">
        <v>-2.2200000000000002</v>
      </c>
      <c r="HC21" s="2">
        <v>-0.79</v>
      </c>
      <c r="HD21" s="2">
        <v>2.36</v>
      </c>
      <c r="HE21" t="s">
        <v>48</v>
      </c>
      <c r="HF21" s="2">
        <v>-0.18</v>
      </c>
      <c r="HG21" s="2">
        <v>8.3000000000000007</v>
      </c>
      <c r="HH21" s="2">
        <v>8.91</v>
      </c>
      <c r="HI21" t="s">
        <v>141</v>
      </c>
      <c r="HJ21" s="2">
        <v>-14.3</v>
      </c>
      <c r="HK21" s="2">
        <v>-11.57</v>
      </c>
      <c r="HL21" s="2">
        <v>0.95</v>
      </c>
      <c r="HM21" t="s">
        <v>76</v>
      </c>
      <c r="HN21" s="2">
        <v>-0.48</v>
      </c>
      <c r="HO21" s="2">
        <v>2.83</v>
      </c>
      <c r="HP21" s="2">
        <v>4.32</v>
      </c>
    </row>
    <row r="22" spans="1:224">
      <c r="A22" t="s">
        <v>20</v>
      </c>
      <c r="B22" s="2">
        <v>-24.12</v>
      </c>
      <c r="C22" s="2">
        <v>-9.9600000000000009</v>
      </c>
      <c r="D22" s="2">
        <v>3.6</v>
      </c>
      <c r="E22" t="s">
        <v>76</v>
      </c>
      <c r="F22" s="2">
        <v>-9.7200000000000006</v>
      </c>
      <c r="G22" s="2">
        <v>-3.91</v>
      </c>
      <c r="H22" s="2">
        <v>3.45</v>
      </c>
      <c r="I22" t="s">
        <v>76</v>
      </c>
      <c r="J22" s="2">
        <v>-7.48</v>
      </c>
      <c r="K22" s="2">
        <v>0.16</v>
      </c>
      <c r="L22" s="2">
        <v>3.18</v>
      </c>
      <c r="M22" t="s">
        <v>76</v>
      </c>
      <c r="N22" s="2">
        <v>-2.5</v>
      </c>
      <c r="O22" s="2">
        <v>7.52</v>
      </c>
      <c r="P22" s="2">
        <v>7.58</v>
      </c>
      <c r="R22" s="2"/>
      <c r="S22" s="2"/>
      <c r="T22" s="2"/>
      <c r="U22" t="s">
        <v>76</v>
      </c>
      <c r="V22" s="2">
        <v>-1.95</v>
      </c>
      <c r="W22" s="2">
        <v>-0.84</v>
      </c>
      <c r="X22" s="2">
        <v>3.51</v>
      </c>
      <c r="Y22" t="s">
        <v>22</v>
      </c>
      <c r="Z22" s="2">
        <v>-1.38</v>
      </c>
      <c r="AA22" s="2">
        <v>2.5099999999999998</v>
      </c>
      <c r="AB22" s="2">
        <v>8.3699999999999992</v>
      </c>
      <c r="AC22" t="s">
        <v>51</v>
      </c>
      <c r="AD22" s="2">
        <v>-5.44</v>
      </c>
      <c r="AE22" s="2">
        <v>-4.1500000000000004</v>
      </c>
      <c r="AF22" s="2">
        <v>3.58</v>
      </c>
      <c r="AG22" t="s">
        <v>51</v>
      </c>
      <c r="AH22" s="2">
        <v>-5.21</v>
      </c>
      <c r="AI22" s="2">
        <v>-3.36</v>
      </c>
      <c r="AJ22" s="2">
        <v>4.4800000000000004</v>
      </c>
      <c r="AK22" t="s">
        <v>66</v>
      </c>
      <c r="AL22" s="2">
        <v>-19.45</v>
      </c>
      <c r="AM22" s="2">
        <v>-6.87</v>
      </c>
      <c r="AN22" s="2">
        <v>9.36</v>
      </c>
      <c r="AO22" t="s">
        <v>76</v>
      </c>
      <c r="AP22" s="2">
        <v>-8.93</v>
      </c>
      <c r="AQ22" s="2">
        <v>-5.68</v>
      </c>
      <c r="AR22" s="2">
        <v>0.56000000000000005</v>
      </c>
      <c r="AS22" t="s">
        <v>76</v>
      </c>
      <c r="AT22" s="2">
        <v>-2.48</v>
      </c>
      <c r="AU22" s="2">
        <v>7.15</v>
      </c>
      <c r="AV22" s="2">
        <v>9.5500000000000007</v>
      </c>
      <c r="AW22" t="s">
        <v>76</v>
      </c>
      <c r="AX22" s="2">
        <v>-2.67</v>
      </c>
      <c r="AY22" s="2">
        <v>1.05</v>
      </c>
      <c r="AZ22" s="2">
        <v>3.43</v>
      </c>
      <c r="BA22" t="s">
        <v>16</v>
      </c>
      <c r="BB22" s="2">
        <v>-14.79</v>
      </c>
      <c r="BC22" s="2">
        <v>-12.52</v>
      </c>
      <c r="BD22" s="2">
        <v>1.07</v>
      </c>
      <c r="BE22" t="s">
        <v>18</v>
      </c>
      <c r="BF22" s="2">
        <v>-26.93</v>
      </c>
      <c r="BG22" s="2">
        <v>-22.48</v>
      </c>
      <c r="BH22" s="2">
        <v>1.51</v>
      </c>
      <c r="BI22" t="s">
        <v>75</v>
      </c>
      <c r="BJ22" s="2">
        <v>-30.33</v>
      </c>
      <c r="BK22" s="2">
        <v>-17.93</v>
      </c>
      <c r="BL22" s="2">
        <v>1.25</v>
      </c>
      <c r="BM22" t="s">
        <v>76</v>
      </c>
      <c r="BN22" s="2">
        <v>-0.37</v>
      </c>
      <c r="BO22" s="2">
        <v>3.18</v>
      </c>
      <c r="BP22" s="2">
        <v>9.02</v>
      </c>
      <c r="BQ22" t="s">
        <v>76</v>
      </c>
      <c r="BR22" s="2">
        <v>-4.2699999999999996</v>
      </c>
      <c r="BS22" s="2">
        <v>4.6500000000000004</v>
      </c>
      <c r="BT22" s="2">
        <v>8.5299999999999994</v>
      </c>
      <c r="BU22" t="s">
        <v>63</v>
      </c>
      <c r="BV22" s="2">
        <v>-9.1199999999999992</v>
      </c>
      <c r="BW22" s="2">
        <v>-4.99</v>
      </c>
      <c r="BX22" s="2">
        <v>1.55</v>
      </c>
      <c r="BY22" t="s">
        <v>76</v>
      </c>
      <c r="BZ22" s="2">
        <v>-16.04</v>
      </c>
      <c r="CA22" s="2">
        <v>-9.58</v>
      </c>
      <c r="CB22" s="2">
        <v>0.31</v>
      </c>
      <c r="CC22" t="s">
        <v>76</v>
      </c>
      <c r="CD22" s="2">
        <v>-4.6399999999999997</v>
      </c>
      <c r="CE22" s="2">
        <v>4.21</v>
      </c>
      <c r="CF22" s="2">
        <v>5.83</v>
      </c>
      <c r="CG22" t="s">
        <v>76</v>
      </c>
      <c r="CH22" s="2">
        <v>-5.05</v>
      </c>
      <c r="CI22" s="2">
        <v>0.56999999999999995</v>
      </c>
      <c r="CJ22" s="2">
        <v>1.31</v>
      </c>
      <c r="CK22" t="s">
        <v>76</v>
      </c>
      <c r="CL22" s="2">
        <v>-2.3199999999999998</v>
      </c>
      <c r="CM22" s="2">
        <v>0.38</v>
      </c>
      <c r="CN22" s="2">
        <v>4.45</v>
      </c>
      <c r="CO22" t="s">
        <v>54</v>
      </c>
      <c r="CP22" s="2">
        <v>-6.08</v>
      </c>
      <c r="CQ22" s="2">
        <v>-2.19</v>
      </c>
      <c r="CR22" s="2">
        <v>3.52</v>
      </c>
      <c r="CS22" t="s">
        <v>76</v>
      </c>
      <c r="CT22" s="2">
        <v>-7.04</v>
      </c>
      <c r="CU22" s="2">
        <v>-5.63</v>
      </c>
      <c r="CV22" s="2">
        <v>0.16</v>
      </c>
      <c r="CW22" t="s">
        <v>54</v>
      </c>
      <c r="CX22" s="2">
        <v>-2.57</v>
      </c>
      <c r="CY22" s="2">
        <v>4.0599999999999996</v>
      </c>
      <c r="CZ22" s="2">
        <v>8.5299999999999994</v>
      </c>
      <c r="DA22" t="s">
        <v>76</v>
      </c>
      <c r="DB22" s="2">
        <v>-0.56999999999999995</v>
      </c>
      <c r="DC22" s="2">
        <v>-0.19</v>
      </c>
      <c r="DD22" s="2">
        <v>3.12</v>
      </c>
      <c r="DE22" s="24" t="s">
        <v>41</v>
      </c>
      <c r="DF22" s="2">
        <v>-0.59</v>
      </c>
      <c r="DG22" s="2">
        <v>15.01</v>
      </c>
      <c r="DH22" s="2">
        <v>22.27</v>
      </c>
      <c r="DI22" s="24" t="s">
        <v>102</v>
      </c>
      <c r="DJ22" s="2">
        <v>-2.58</v>
      </c>
      <c r="DK22" s="2">
        <v>3.87</v>
      </c>
      <c r="DL22" s="2">
        <v>6.63</v>
      </c>
      <c r="DM22" s="24"/>
      <c r="DN22" s="2"/>
      <c r="DO22" s="2"/>
      <c r="DP22" s="2"/>
      <c r="DQ22" s="24"/>
      <c r="DR22" s="2"/>
      <c r="DS22" s="2"/>
      <c r="DT22" s="2"/>
      <c r="DU22" s="24"/>
      <c r="DV22" s="2"/>
      <c r="DW22" s="2"/>
      <c r="DX22" s="2"/>
      <c r="DY22" s="24"/>
      <c r="DZ22" s="2"/>
      <c r="EA22" s="2"/>
      <c r="EB22" s="2"/>
      <c r="EC22" s="24" t="s">
        <v>1</v>
      </c>
      <c r="ED22" s="2"/>
      <c r="EE22" s="2"/>
      <c r="EF22" s="2"/>
      <c r="EG22" t="s">
        <v>76</v>
      </c>
      <c r="EH22" s="2">
        <v>-2.34</v>
      </c>
      <c r="EI22" s="2">
        <v>0.51</v>
      </c>
      <c r="EJ22" s="2">
        <v>0.79</v>
      </c>
      <c r="EK22" t="s">
        <v>76</v>
      </c>
      <c r="EL22" s="2">
        <v>-3.31</v>
      </c>
      <c r="EM22" s="2">
        <v>2.5499999999999998</v>
      </c>
      <c r="EN22" s="2">
        <v>3</v>
      </c>
      <c r="EO22" t="s">
        <v>76</v>
      </c>
      <c r="EP22" s="2">
        <v>-6.63</v>
      </c>
      <c r="EQ22" s="2">
        <v>-3.59</v>
      </c>
      <c r="ER22" s="2">
        <v>0</v>
      </c>
      <c r="ES22" t="s">
        <v>76</v>
      </c>
      <c r="ET22" s="2">
        <v>-1.92</v>
      </c>
      <c r="EU22" s="2">
        <v>-1.78</v>
      </c>
      <c r="EV22" s="2">
        <v>1.51</v>
      </c>
      <c r="EW22" t="s">
        <v>76</v>
      </c>
      <c r="EX22" s="2">
        <v>-0.72</v>
      </c>
      <c r="EY22" s="2">
        <v>3.59</v>
      </c>
      <c r="EZ22" s="2">
        <v>5.49</v>
      </c>
      <c r="FA22" s="8"/>
      <c r="FB22" s="2"/>
      <c r="FC22" s="2"/>
      <c r="FD22" s="2"/>
      <c r="FE22" t="s">
        <v>76</v>
      </c>
      <c r="FF22" s="2">
        <v>-4.7699999999999996</v>
      </c>
      <c r="FG22" s="2">
        <v>-1.99</v>
      </c>
      <c r="FH22" s="2">
        <v>0.18</v>
      </c>
      <c r="FI22" t="s">
        <v>76</v>
      </c>
      <c r="FJ22" s="2">
        <v>-1.2</v>
      </c>
      <c r="FK22" s="2">
        <v>4.71</v>
      </c>
      <c r="FL22" s="2">
        <v>4.8600000000000003</v>
      </c>
      <c r="FM22" t="s">
        <v>76</v>
      </c>
      <c r="FN22" s="2">
        <v>-5.83</v>
      </c>
      <c r="FO22" s="2">
        <v>-5.18</v>
      </c>
      <c r="FP22" s="2">
        <v>3.09</v>
      </c>
      <c r="FQ22" s="8"/>
      <c r="FR22" s="2"/>
      <c r="FS22" s="2"/>
      <c r="FT22" s="2"/>
      <c r="FU22" s="24" t="s">
        <v>14</v>
      </c>
      <c r="FV22" s="2">
        <v>-1.92</v>
      </c>
      <c r="FW22" s="2">
        <v>-1</v>
      </c>
      <c r="FX22" s="2">
        <v>4.83</v>
      </c>
      <c r="FY22" t="s">
        <v>76</v>
      </c>
      <c r="FZ22" s="2">
        <v>-5.39</v>
      </c>
      <c r="GA22" s="2">
        <v>-4.78</v>
      </c>
      <c r="GB22" s="2">
        <v>0.33</v>
      </c>
      <c r="GC22" s="24"/>
      <c r="GD22" s="2"/>
      <c r="GE22" s="2"/>
      <c r="GF22" s="2"/>
      <c r="GG22" t="s">
        <v>76</v>
      </c>
      <c r="GH22" s="2">
        <v>-8.06</v>
      </c>
      <c r="GI22" s="2">
        <v>-5.23</v>
      </c>
      <c r="GJ22" s="2">
        <v>0.97</v>
      </c>
      <c r="GK22" t="s">
        <v>76</v>
      </c>
      <c r="GL22" s="2">
        <v>-0.6</v>
      </c>
      <c r="GM22" s="2">
        <v>2.19</v>
      </c>
      <c r="GN22" s="2">
        <v>3.94</v>
      </c>
      <c r="GO22" t="s">
        <v>76</v>
      </c>
      <c r="GP22" s="2">
        <v>-10.32</v>
      </c>
      <c r="GQ22" s="2">
        <v>-7.57</v>
      </c>
      <c r="GR22" s="2">
        <v>0.1</v>
      </c>
      <c r="GS22" t="s">
        <v>76</v>
      </c>
      <c r="GT22" s="2">
        <v>-1.1100000000000001</v>
      </c>
      <c r="GU22" s="2">
        <v>7.2</v>
      </c>
      <c r="GV22" s="2">
        <v>9.1999999999999993</v>
      </c>
      <c r="GW22" t="s">
        <v>76</v>
      </c>
      <c r="GX22" s="2">
        <v>-2.56</v>
      </c>
      <c r="GY22" s="2">
        <v>2.42</v>
      </c>
      <c r="GZ22" s="2">
        <v>2.59</v>
      </c>
      <c r="HA22" t="s">
        <v>76</v>
      </c>
      <c r="HB22" s="2">
        <v>-2.2200000000000002</v>
      </c>
      <c r="HC22" s="2">
        <v>-0.79</v>
      </c>
      <c r="HD22" s="2">
        <v>2.36</v>
      </c>
      <c r="HE22" s="24" t="s">
        <v>41</v>
      </c>
      <c r="HF22" s="2">
        <v>-0.35</v>
      </c>
      <c r="HG22" s="2">
        <v>4.6399999999999997</v>
      </c>
      <c r="HH22" s="2">
        <v>15.89</v>
      </c>
      <c r="HI22" s="24" t="s">
        <v>41</v>
      </c>
      <c r="HJ22" s="2">
        <v>-33.369999999999997</v>
      </c>
      <c r="HK22" s="2">
        <v>-30.76</v>
      </c>
      <c r="HL22" s="2">
        <v>0</v>
      </c>
      <c r="HM22" s="24"/>
      <c r="HN22" s="2"/>
      <c r="HO22" s="2"/>
      <c r="HP22" s="2"/>
    </row>
    <row r="23" spans="1:224">
      <c r="A23" t="s">
        <v>76</v>
      </c>
      <c r="B23" s="2">
        <v>-4.18</v>
      </c>
      <c r="C23" s="2">
        <v>3.03</v>
      </c>
      <c r="D23" s="2">
        <v>3.23</v>
      </c>
      <c r="E23" t="s">
        <v>76</v>
      </c>
      <c r="F23" s="2">
        <v>-9.7200000000000006</v>
      </c>
      <c r="G23" s="2">
        <v>-3.91</v>
      </c>
      <c r="H23" s="2">
        <v>3.45</v>
      </c>
      <c r="I23" t="s">
        <v>76</v>
      </c>
      <c r="J23" s="2">
        <v>-7.48</v>
      </c>
      <c r="K23" s="2">
        <v>0.16</v>
      </c>
      <c r="L23" s="2">
        <v>3.18</v>
      </c>
      <c r="M23" t="s">
        <v>76</v>
      </c>
      <c r="N23" s="2">
        <v>-2.5</v>
      </c>
      <c r="O23" s="2">
        <v>7.52</v>
      </c>
      <c r="P23" s="2">
        <v>7.58</v>
      </c>
      <c r="R23" s="2"/>
      <c r="S23" s="2"/>
      <c r="T23" s="2"/>
      <c r="V23" s="2"/>
      <c r="W23" s="2"/>
      <c r="X23" s="2"/>
      <c r="Y23" t="s">
        <v>44</v>
      </c>
      <c r="Z23" s="2">
        <v>-2.2799999999999998</v>
      </c>
      <c r="AA23" s="2">
        <v>-0.08</v>
      </c>
      <c r="AB23" s="2">
        <v>3.72</v>
      </c>
      <c r="AC23" t="s">
        <v>52</v>
      </c>
      <c r="AD23" s="2">
        <v>-10.039999999999999</v>
      </c>
      <c r="AE23" s="2">
        <v>-5.66</v>
      </c>
      <c r="AF23" s="2">
        <v>1.1399999999999999</v>
      </c>
      <c r="AG23" t="s">
        <v>19</v>
      </c>
      <c r="AH23" s="2">
        <v>-3.29</v>
      </c>
      <c r="AI23" s="2">
        <v>6.94</v>
      </c>
      <c r="AJ23" s="2">
        <v>6.94</v>
      </c>
      <c r="AK23" t="s">
        <v>28</v>
      </c>
      <c r="AL23" s="2">
        <v>-10.51</v>
      </c>
      <c r="AM23" s="2">
        <v>-8.59</v>
      </c>
      <c r="AN23" s="2">
        <v>3.03</v>
      </c>
      <c r="AO23" t="s">
        <v>76</v>
      </c>
      <c r="AP23" s="2">
        <v>-8.93</v>
      </c>
      <c r="AQ23" s="2">
        <v>-5.68</v>
      </c>
      <c r="AR23" s="2">
        <v>0.56000000000000005</v>
      </c>
      <c r="AS23" t="s">
        <v>76</v>
      </c>
      <c r="AT23" s="2">
        <v>-2.48</v>
      </c>
      <c r="AU23" s="2">
        <v>7.15</v>
      </c>
      <c r="AV23" s="2">
        <v>9.5500000000000007</v>
      </c>
      <c r="AW23" t="s">
        <v>76</v>
      </c>
      <c r="AX23" s="2">
        <v>-2.67</v>
      </c>
      <c r="AY23" s="2">
        <v>1.05</v>
      </c>
      <c r="AZ23" s="2">
        <v>3.43</v>
      </c>
      <c r="BA23" t="s">
        <v>76</v>
      </c>
      <c r="BB23" s="2">
        <v>-10.16</v>
      </c>
      <c r="BC23" s="2">
        <v>-8.1300000000000008</v>
      </c>
      <c r="BD23" s="2">
        <v>0.64</v>
      </c>
      <c r="BE23" t="s">
        <v>73</v>
      </c>
      <c r="BF23" s="2">
        <v>-25.5</v>
      </c>
      <c r="BG23" s="2">
        <v>-14.5</v>
      </c>
      <c r="BH23" s="2">
        <v>1.67</v>
      </c>
      <c r="BI23" t="s">
        <v>76</v>
      </c>
      <c r="BJ23" s="2">
        <v>-11.25</v>
      </c>
      <c r="BK23" s="2">
        <v>-3.06</v>
      </c>
      <c r="BL23" s="2">
        <v>1.93</v>
      </c>
      <c r="BM23" t="s">
        <v>76</v>
      </c>
      <c r="BN23" s="2">
        <v>-0.37</v>
      </c>
      <c r="BO23" s="2">
        <v>3.18</v>
      </c>
      <c r="BP23" s="2">
        <v>9.02</v>
      </c>
      <c r="BQ23" t="s">
        <v>76</v>
      </c>
      <c r="BR23" s="2">
        <v>-4.2699999999999996</v>
      </c>
      <c r="BS23" s="2">
        <v>4.6500000000000004</v>
      </c>
      <c r="BT23" s="2">
        <v>8.5299999999999994</v>
      </c>
      <c r="BU23" t="s">
        <v>83</v>
      </c>
      <c r="BV23" s="2">
        <v>-13.33</v>
      </c>
      <c r="BW23" s="2">
        <v>-10.1</v>
      </c>
      <c r="BX23" s="2">
        <v>0.73</v>
      </c>
      <c r="BY23" t="s">
        <v>76</v>
      </c>
      <c r="BZ23" s="2">
        <v>-16.04</v>
      </c>
      <c r="CA23" s="2">
        <v>-9.58</v>
      </c>
      <c r="CB23" s="2">
        <v>0.31</v>
      </c>
      <c r="CC23" t="s">
        <v>76</v>
      </c>
      <c r="CD23" s="2">
        <v>-4.6399999999999997</v>
      </c>
      <c r="CE23" s="2">
        <v>4.21</v>
      </c>
      <c r="CF23" s="2">
        <v>5.83</v>
      </c>
      <c r="CG23" t="s">
        <v>76</v>
      </c>
      <c r="CH23" s="2">
        <v>-5.05</v>
      </c>
      <c r="CI23" s="2">
        <v>0.56999999999999995</v>
      </c>
      <c r="CJ23" s="2">
        <v>1.31</v>
      </c>
      <c r="CK23" t="s">
        <v>76</v>
      </c>
      <c r="CL23" s="2">
        <v>-2.3199999999999998</v>
      </c>
      <c r="CM23" s="2">
        <v>0.38</v>
      </c>
      <c r="CN23" s="2">
        <v>4.45</v>
      </c>
      <c r="CO23" t="s">
        <v>16</v>
      </c>
      <c r="CP23" s="2">
        <v>-4.29</v>
      </c>
      <c r="CQ23" s="2">
        <v>2.99</v>
      </c>
      <c r="CR23" s="2">
        <v>3.78</v>
      </c>
      <c r="CS23" t="s">
        <v>76</v>
      </c>
      <c r="CT23" s="2">
        <v>-7.04</v>
      </c>
      <c r="CU23" s="2">
        <v>-5.63</v>
      </c>
      <c r="CV23" s="2">
        <v>0.16</v>
      </c>
      <c r="CW23" s="8" t="s">
        <v>1</v>
      </c>
      <c r="CX23" s="2"/>
      <c r="CY23" s="2"/>
      <c r="CZ23" s="2"/>
      <c r="DA23" t="s">
        <v>76</v>
      </c>
      <c r="DB23" s="2">
        <v>-0.56999999999999995</v>
      </c>
      <c r="DC23" s="2">
        <v>-0.19</v>
      </c>
      <c r="DD23" s="2">
        <v>3.12</v>
      </c>
      <c r="DE23" s="24" t="s">
        <v>32</v>
      </c>
      <c r="DF23" s="2">
        <v>-3.27</v>
      </c>
      <c r="DG23" s="2">
        <v>5.67</v>
      </c>
      <c r="DH23" s="2">
        <v>14.64</v>
      </c>
      <c r="DI23" s="24"/>
      <c r="DJ23" s="2"/>
      <c r="DK23" s="2"/>
      <c r="DL23" s="2"/>
      <c r="DM23" s="24"/>
      <c r="DN23" s="2"/>
      <c r="DO23" s="2"/>
      <c r="DP23" s="2"/>
      <c r="DQ23" s="24"/>
      <c r="DR23" s="2"/>
      <c r="DS23" s="2"/>
      <c r="DT23" s="2"/>
      <c r="DU23" s="24"/>
      <c r="DV23" s="2"/>
      <c r="DW23" s="2"/>
      <c r="DX23" s="2"/>
      <c r="DY23" s="24"/>
      <c r="DZ23" s="2"/>
      <c r="EA23" s="2"/>
      <c r="EB23" s="2"/>
      <c r="EC23" s="24"/>
      <c r="ED23" s="2"/>
      <c r="EE23" s="2"/>
      <c r="EF23" s="2"/>
      <c r="EG23" s="24"/>
      <c r="EH23" s="2"/>
      <c r="EI23" s="2"/>
      <c r="EJ23" s="2"/>
      <c r="EK23" t="s">
        <v>76</v>
      </c>
      <c r="EL23" s="2">
        <v>-3.31</v>
      </c>
      <c r="EM23" s="2">
        <v>2.5499999999999998</v>
      </c>
      <c r="EN23" s="2">
        <v>3</v>
      </c>
      <c r="EO23" t="s">
        <v>76</v>
      </c>
      <c r="EP23" s="2">
        <v>-6.63</v>
      </c>
      <c r="EQ23" s="2">
        <v>-3.59</v>
      </c>
      <c r="ER23" s="2">
        <v>0</v>
      </c>
      <c r="ES23" t="s">
        <v>76</v>
      </c>
      <c r="ET23" s="2">
        <v>-1.92</v>
      </c>
      <c r="EU23" s="2">
        <v>-1.78</v>
      </c>
      <c r="EV23" s="2">
        <v>1.51</v>
      </c>
      <c r="EW23" t="s">
        <v>76</v>
      </c>
      <c r="EX23" s="2">
        <v>-0.72</v>
      </c>
      <c r="EY23" s="2">
        <v>3.59</v>
      </c>
      <c r="EZ23" s="2">
        <v>5.49</v>
      </c>
      <c r="FA23" s="24"/>
      <c r="FB23" s="2"/>
      <c r="FC23" s="2"/>
      <c r="FD23" s="2"/>
      <c r="FE23" t="s">
        <v>76</v>
      </c>
      <c r="FF23" s="2">
        <v>-4.7699999999999996</v>
      </c>
      <c r="FG23" s="2">
        <v>-1.99</v>
      </c>
      <c r="FH23" s="2">
        <v>0.18</v>
      </c>
      <c r="FJ23" s="2"/>
      <c r="FK23" s="2"/>
      <c r="FL23" s="2"/>
      <c r="FM23" t="s">
        <v>76</v>
      </c>
      <c r="FN23" s="2">
        <v>-5.83</v>
      </c>
      <c r="FO23" s="2">
        <v>-5.18</v>
      </c>
      <c r="FP23" s="2">
        <v>3.09</v>
      </c>
      <c r="FQ23" s="24"/>
      <c r="FR23" s="2"/>
      <c r="FS23" s="2"/>
      <c r="FT23" s="2"/>
      <c r="FU23" s="24" t="s">
        <v>29</v>
      </c>
      <c r="FV23" s="2">
        <v>-7.42</v>
      </c>
      <c r="FW23" s="2">
        <v>2.16</v>
      </c>
      <c r="FX23" s="2">
        <v>5.89</v>
      </c>
      <c r="FY23" s="24"/>
      <c r="FZ23" s="2"/>
      <c r="GA23" s="2"/>
      <c r="GB23" s="2"/>
      <c r="GC23" s="24"/>
      <c r="GD23" s="2"/>
      <c r="GE23" s="2"/>
      <c r="GF23" s="2"/>
      <c r="GG23" t="s">
        <v>76</v>
      </c>
      <c r="GH23" s="2">
        <v>-8.06</v>
      </c>
      <c r="GI23" s="2">
        <v>-5.23</v>
      </c>
      <c r="GJ23" s="2">
        <v>0.97</v>
      </c>
      <c r="GK23" s="24"/>
      <c r="GL23" s="2"/>
      <c r="GM23" s="2"/>
      <c r="GN23" s="2"/>
      <c r="GO23" t="s">
        <v>76</v>
      </c>
      <c r="GP23" s="2">
        <v>-10.32</v>
      </c>
      <c r="GQ23" s="2">
        <v>-7.57</v>
      </c>
      <c r="GR23" s="2">
        <v>0.1</v>
      </c>
      <c r="GS23" t="s">
        <v>76</v>
      </c>
      <c r="GT23" s="2">
        <v>-1.1100000000000001</v>
      </c>
      <c r="GU23" s="2">
        <v>7.2</v>
      </c>
      <c r="GV23" s="2">
        <v>9.1999999999999993</v>
      </c>
      <c r="GW23" s="24"/>
      <c r="GX23" s="2"/>
      <c r="GY23" s="2"/>
      <c r="GZ23" s="2"/>
      <c r="HA23" t="s">
        <v>76</v>
      </c>
      <c r="HB23" s="2">
        <v>-2.2200000000000002</v>
      </c>
      <c r="HC23" s="2">
        <v>-0.79</v>
      </c>
      <c r="HD23" s="2">
        <v>2.36</v>
      </c>
      <c r="HE23" s="24" t="s">
        <v>16</v>
      </c>
      <c r="HF23" s="2">
        <v>-2.37</v>
      </c>
      <c r="HG23" s="2">
        <v>-0.62</v>
      </c>
      <c r="HH23" s="2">
        <v>2.2999999999999998</v>
      </c>
      <c r="HI23" s="24" t="s">
        <v>102</v>
      </c>
      <c r="HJ23" s="2">
        <v>-19.47</v>
      </c>
      <c r="HK23" s="2">
        <v>-17.79</v>
      </c>
      <c r="HL23" s="2">
        <v>1.21</v>
      </c>
      <c r="HM23" s="24"/>
      <c r="HN23" s="2"/>
      <c r="HO23" s="2"/>
      <c r="HP23" s="2"/>
    </row>
    <row r="24" spans="1:224">
      <c r="B24" s="2"/>
      <c r="C24" s="2"/>
      <c r="D24" s="2"/>
      <c r="F24" s="2"/>
      <c r="G24" s="2"/>
      <c r="H24" s="2"/>
      <c r="I24" t="s">
        <v>76</v>
      </c>
      <c r="J24" s="2">
        <v>-7.48</v>
      </c>
      <c r="K24" s="2">
        <v>0.16</v>
      </c>
      <c r="L24" s="2">
        <v>3.18</v>
      </c>
      <c r="M24" t="s">
        <v>76</v>
      </c>
      <c r="N24" s="2">
        <v>-2.5</v>
      </c>
      <c r="O24" s="2">
        <v>7.52</v>
      </c>
      <c r="P24" s="2">
        <v>7.58</v>
      </c>
      <c r="R24" s="2"/>
      <c r="S24" s="2"/>
      <c r="T24" s="2"/>
      <c r="V24" s="2"/>
      <c r="W24" s="2"/>
      <c r="X24" s="2"/>
      <c r="Y24" t="s">
        <v>19</v>
      </c>
      <c r="Z24" s="2">
        <v>-4.55</v>
      </c>
      <c r="AA24" s="2">
        <v>-1.07</v>
      </c>
      <c r="AB24" s="2">
        <v>0.66</v>
      </c>
      <c r="AC24" t="s">
        <v>53</v>
      </c>
      <c r="AD24" s="2">
        <v>-7.21</v>
      </c>
      <c r="AE24" s="2">
        <v>-7.21</v>
      </c>
      <c r="AF24" s="2">
        <v>1.1000000000000001</v>
      </c>
      <c r="AG24" t="s">
        <v>53</v>
      </c>
      <c r="AH24" s="2">
        <v>-1.44</v>
      </c>
      <c r="AI24" s="2">
        <v>7.33</v>
      </c>
      <c r="AJ24" s="2">
        <v>10.47</v>
      </c>
      <c r="AK24" t="s">
        <v>17</v>
      </c>
      <c r="AL24" s="2">
        <v>-11.57</v>
      </c>
      <c r="AM24" s="2">
        <v>-4.53</v>
      </c>
      <c r="AN24" s="2">
        <v>2.2599999999999998</v>
      </c>
      <c r="AP24" s="2"/>
      <c r="AQ24" s="2"/>
      <c r="AR24" s="2"/>
      <c r="AS24" t="s">
        <v>76</v>
      </c>
      <c r="AT24" s="2">
        <v>-2.48</v>
      </c>
      <c r="AU24" s="2">
        <v>7.15</v>
      </c>
      <c r="AV24" s="2">
        <v>9.5500000000000007</v>
      </c>
      <c r="AW24" t="s">
        <v>76</v>
      </c>
      <c r="AX24" s="2">
        <v>-2.67</v>
      </c>
      <c r="AY24" s="2">
        <v>1.05</v>
      </c>
      <c r="AZ24" s="2">
        <v>3.43</v>
      </c>
      <c r="BA24" t="s">
        <v>76</v>
      </c>
      <c r="BB24" s="2">
        <v>-10.16</v>
      </c>
      <c r="BC24" s="2">
        <v>-8.1300000000000008</v>
      </c>
      <c r="BD24" s="2">
        <v>0.64</v>
      </c>
      <c r="BE24" t="s">
        <v>76</v>
      </c>
      <c r="BF24" s="2">
        <v>-12.98</v>
      </c>
      <c r="BG24" s="2">
        <v>-8.9</v>
      </c>
      <c r="BH24" s="2">
        <v>0.5</v>
      </c>
      <c r="BI24" t="s">
        <v>76</v>
      </c>
      <c r="BJ24" s="2">
        <v>-11.25</v>
      </c>
      <c r="BK24" s="2">
        <v>-3.06</v>
      </c>
      <c r="BL24" s="2">
        <v>1.93</v>
      </c>
      <c r="BM24" t="s">
        <v>76</v>
      </c>
      <c r="BN24" s="2">
        <v>-0.37</v>
      </c>
      <c r="BO24" s="2">
        <v>3.18</v>
      </c>
      <c r="BP24" s="2">
        <v>9.02</v>
      </c>
      <c r="BQ24" t="s">
        <v>76</v>
      </c>
      <c r="BR24" s="2">
        <v>-4.2699999999999996</v>
      </c>
      <c r="BS24" s="2">
        <v>4.6500000000000004</v>
      </c>
      <c r="BT24" s="2">
        <v>8.5299999999999994</v>
      </c>
      <c r="BU24" t="s">
        <v>76</v>
      </c>
      <c r="BV24" s="2">
        <v>-5.55</v>
      </c>
      <c r="BW24" s="2">
        <v>-0.36</v>
      </c>
      <c r="BX24" s="2">
        <v>0.98</v>
      </c>
      <c r="BY24" t="s">
        <v>76</v>
      </c>
      <c r="BZ24" s="2">
        <v>-16.04</v>
      </c>
      <c r="CA24" s="2">
        <v>-9.58</v>
      </c>
      <c r="CB24" s="2">
        <v>0.31</v>
      </c>
      <c r="CC24" t="s">
        <v>76</v>
      </c>
      <c r="CD24" s="2">
        <v>-4.6399999999999997</v>
      </c>
      <c r="CE24" s="2">
        <v>4.21</v>
      </c>
      <c r="CF24" s="2">
        <v>5.83</v>
      </c>
      <c r="CG24" t="s">
        <v>76</v>
      </c>
      <c r="CH24" s="2">
        <v>-5.05</v>
      </c>
      <c r="CI24" s="2">
        <v>0.56999999999999995</v>
      </c>
      <c r="CJ24" s="2">
        <v>1.31</v>
      </c>
      <c r="CK24" t="s">
        <v>76</v>
      </c>
      <c r="CL24" s="2">
        <v>-2.3199999999999998</v>
      </c>
      <c r="CM24" s="2">
        <v>0.38</v>
      </c>
      <c r="CN24" s="2">
        <v>4.45</v>
      </c>
      <c r="CO24" t="s">
        <v>25</v>
      </c>
      <c r="CP24" s="2">
        <v>-3.78</v>
      </c>
      <c r="CQ24" s="2">
        <v>-6</v>
      </c>
      <c r="CR24" s="2">
        <v>1.94</v>
      </c>
      <c r="CT24" s="2"/>
      <c r="CU24" s="2"/>
      <c r="CV24" s="2"/>
      <c r="CW24" t="s">
        <v>76</v>
      </c>
      <c r="CX24" s="2">
        <v>-1.84</v>
      </c>
      <c r="CY24" s="2">
        <v>7.85</v>
      </c>
      <c r="CZ24" s="2">
        <v>9.01</v>
      </c>
      <c r="DA24" t="s">
        <v>76</v>
      </c>
      <c r="DB24" s="2">
        <v>-0.56999999999999995</v>
      </c>
      <c r="DC24" s="2">
        <v>-0.19</v>
      </c>
      <c r="DD24" s="2">
        <v>3.12</v>
      </c>
      <c r="DE24" s="24"/>
      <c r="DF24" s="2"/>
      <c r="DG24" s="2"/>
      <c r="DH24" s="2"/>
      <c r="DI24" s="24"/>
      <c r="DJ24" s="2"/>
      <c r="DK24" s="2"/>
      <c r="DL24" s="2"/>
      <c r="DM24" s="24"/>
      <c r="DN24" s="2"/>
      <c r="DO24" s="2"/>
      <c r="DP24" s="2"/>
      <c r="DQ24" s="24"/>
      <c r="DR24" s="2"/>
      <c r="DS24" s="2"/>
      <c r="DT24" s="2"/>
      <c r="DU24" s="24"/>
      <c r="DV24" s="2"/>
      <c r="DW24" s="2"/>
      <c r="DX24" s="2"/>
      <c r="DY24" s="24"/>
      <c r="DZ24" s="2"/>
      <c r="EA24" s="2"/>
      <c r="EB24" s="2"/>
      <c r="EC24" s="24"/>
      <c r="ED24" s="2"/>
      <c r="EE24" s="2"/>
      <c r="EF24" s="2"/>
      <c r="EG24" s="24"/>
      <c r="EH24" s="2"/>
      <c r="EI24" s="2"/>
      <c r="EJ24" s="2"/>
      <c r="EK24" s="24"/>
      <c r="EL24" s="2"/>
      <c r="EM24" s="2"/>
      <c r="EN24" s="2"/>
      <c r="EO24" t="s">
        <v>76</v>
      </c>
      <c r="EP24" s="2">
        <v>-6.63</v>
      </c>
      <c r="EQ24" s="2">
        <v>-3.59</v>
      </c>
      <c r="ER24" s="2">
        <v>0</v>
      </c>
      <c r="ES24" t="s">
        <v>76</v>
      </c>
      <c r="ET24" s="2">
        <v>-1.92</v>
      </c>
      <c r="EU24" s="2">
        <v>-1.78</v>
      </c>
      <c r="EV24" s="2">
        <v>1.51</v>
      </c>
      <c r="EX24" s="2"/>
      <c r="EY24" s="2"/>
      <c r="EZ24" s="2"/>
      <c r="FA24" s="24"/>
      <c r="FB24" s="2"/>
      <c r="FC24" s="2"/>
      <c r="FD24" s="2"/>
      <c r="FE24" s="24"/>
      <c r="FF24" s="2"/>
      <c r="FG24" s="2"/>
      <c r="FH24" s="2"/>
      <c r="FI24" s="24"/>
      <c r="FJ24" s="2"/>
      <c r="FK24" s="2"/>
      <c r="FL24" s="2"/>
      <c r="FM24" t="s">
        <v>76</v>
      </c>
      <c r="FN24" s="2">
        <v>-5.83</v>
      </c>
      <c r="FO24" s="2">
        <v>-5.18</v>
      </c>
      <c r="FP24" s="2">
        <v>3.09</v>
      </c>
      <c r="FQ24" s="24"/>
      <c r="FR24" s="2"/>
      <c r="FS24" s="2"/>
      <c r="FT24" s="2"/>
      <c r="FU24" s="24" t="s">
        <v>41</v>
      </c>
      <c r="FV24" s="2">
        <v>-1.19</v>
      </c>
      <c r="FW24" s="2">
        <v>11.39</v>
      </c>
      <c r="FX24" s="2">
        <v>12.46</v>
      </c>
      <c r="FY24" s="24"/>
      <c r="FZ24" s="2"/>
      <c r="GA24" s="2"/>
      <c r="GB24" s="2"/>
      <c r="GC24" s="24"/>
      <c r="GD24" s="2"/>
      <c r="GE24" s="2"/>
      <c r="GF24" s="2"/>
      <c r="GG24" s="24"/>
      <c r="GH24" s="2"/>
      <c r="GI24" s="2"/>
      <c r="GJ24" s="2"/>
      <c r="GK24" s="24"/>
      <c r="GL24" s="2"/>
      <c r="GM24" s="2"/>
      <c r="GN24" s="2"/>
      <c r="GO24" s="24"/>
      <c r="GP24" s="2"/>
      <c r="GQ24" s="2"/>
      <c r="GR24" s="2"/>
      <c r="GS24" t="s">
        <v>76</v>
      </c>
      <c r="GT24" s="2">
        <v>-1.1100000000000001</v>
      </c>
      <c r="GU24" s="2">
        <v>7.2</v>
      </c>
      <c r="GV24" s="2">
        <v>9.1999999999999993</v>
      </c>
      <c r="GW24" s="24"/>
      <c r="GX24" s="2"/>
      <c r="GY24" s="2"/>
      <c r="GZ24" s="2"/>
      <c r="HA24" t="s">
        <v>76</v>
      </c>
      <c r="HB24" s="2">
        <v>-2.2200000000000002</v>
      </c>
      <c r="HC24" s="2">
        <v>-0.79</v>
      </c>
      <c r="HD24" s="2">
        <v>2.36</v>
      </c>
      <c r="HE24" s="8" t="s">
        <v>1</v>
      </c>
      <c r="HF24" s="2"/>
      <c r="HG24" s="2"/>
      <c r="HH24" s="2"/>
      <c r="HI24" s="24" t="s">
        <v>16</v>
      </c>
      <c r="HJ24" s="2">
        <v>-5.49</v>
      </c>
      <c r="HK24" s="2">
        <v>-2.74</v>
      </c>
      <c r="HL24" s="2">
        <v>0.98</v>
      </c>
      <c r="HM24" s="24"/>
      <c r="HN24" s="2"/>
      <c r="HO24" s="2"/>
      <c r="HP24" s="2"/>
    </row>
    <row r="25" spans="1:224">
      <c r="B25" s="2"/>
      <c r="C25" s="2"/>
      <c r="D25" s="2"/>
      <c r="F25" s="2"/>
      <c r="G25" s="2"/>
      <c r="H25" s="2"/>
      <c r="I25" t="s">
        <v>76</v>
      </c>
      <c r="J25" s="2">
        <v>-7.48</v>
      </c>
      <c r="K25" s="2">
        <v>0.16</v>
      </c>
      <c r="L25" s="2">
        <v>3.18</v>
      </c>
      <c r="M25" t="s">
        <v>76</v>
      </c>
      <c r="N25" s="2">
        <v>-2.5</v>
      </c>
      <c r="O25" s="2">
        <v>7.52</v>
      </c>
      <c r="P25" s="2">
        <v>7.58</v>
      </c>
      <c r="R25" s="2"/>
      <c r="S25" s="2"/>
      <c r="T25" s="2"/>
      <c r="V25" s="2"/>
      <c r="W25" s="2"/>
      <c r="X25" s="2"/>
      <c r="Y25" t="s">
        <v>45</v>
      </c>
      <c r="Z25" s="2">
        <v>-5.57</v>
      </c>
      <c r="AA25" s="2">
        <v>1.72</v>
      </c>
      <c r="AB25" s="2">
        <v>7.35</v>
      </c>
      <c r="AC25" t="s">
        <v>30</v>
      </c>
      <c r="AD25" s="2">
        <v>-11.21</v>
      </c>
      <c r="AE25" s="2">
        <v>-4.8099999999999996</v>
      </c>
      <c r="AF25" s="2">
        <v>1.38</v>
      </c>
      <c r="AG25" t="s">
        <v>28</v>
      </c>
      <c r="AH25" s="2">
        <v>-3.9</v>
      </c>
      <c r="AI25" s="2">
        <v>-1.07</v>
      </c>
      <c r="AJ25" s="2">
        <v>6.05</v>
      </c>
      <c r="AK25" t="s">
        <v>76</v>
      </c>
      <c r="AL25" s="2">
        <v>-15.01</v>
      </c>
      <c r="AM25" s="2">
        <v>-8.24</v>
      </c>
      <c r="AN25" s="2">
        <v>1.34</v>
      </c>
      <c r="AP25" s="2"/>
      <c r="AQ25" s="2"/>
      <c r="AR25" s="2"/>
      <c r="AS25" t="s">
        <v>76</v>
      </c>
      <c r="AT25" s="2">
        <v>-2.48</v>
      </c>
      <c r="AU25" s="2">
        <v>7.15</v>
      </c>
      <c r="AV25" s="2">
        <v>9.5500000000000007</v>
      </c>
      <c r="AW25" t="s">
        <v>76</v>
      </c>
      <c r="AX25" s="2">
        <v>-2.67</v>
      </c>
      <c r="AY25" s="2">
        <v>1.05</v>
      </c>
      <c r="AZ25" s="2">
        <v>3.43</v>
      </c>
      <c r="BB25" s="2"/>
      <c r="BC25" s="2"/>
      <c r="BD25" s="2"/>
      <c r="BF25" s="2"/>
      <c r="BG25" s="2"/>
      <c r="BH25" s="2"/>
      <c r="BI25" t="s">
        <v>76</v>
      </c>
      <c r="BJ25" s="2">
        <v>-11.25</v>
      </c>
      <c r="BK25" s="2">
        <v>-3.06</v>
      </c>
      <c r="BL25" s="2">
        <v>1.93</v>
      </c>
      <c r="BM25" t="s">
        <v>76</v>
      </c>
      <c r="BN25" s="2">
        <v>-0.37</v>
      </c>
      <c r="BO25" s="2">
        <v>3.18</v>
      </c>
      <c r="BP25" s="2">
        <v>9.02</v>
      </c>
      <c r="BR25" s="2"/>
      <c r="BS25" s="2"/>
      <c r="BT25" s="2"/>
      <c r="BU25" t="s">
        <v>76</v>
      </c>
      <c r="BV25" s="2">
        <v>-5.55</v>
      </c>
      <c r="BW25" s="2">
        <v>-0.36</v>
      </c>
      <c r="BX25" s="2">
        <v>0.98</v>
      </c>
      <c r="BY25" t="s">
        <v>76</v>
      </c>
      <c r="BZ25" s="2">
        <v>-16.04</v>
      </c>
      <c r="CA25" s="2">
        <v>-9.58</v>
      </c>
      <c r="CB25" s="2">
        <v>0.31</v>
      </c>
      <c r="CD25" s="2"/>
      <c r="CE25" s="2"/>
      <c r="CF25" s="2"/>
      <c r="CG25" t="s">
        <v>76</v>
      </c>
      <c r="CH25" s="2">
        <v>-5.05</v>
      </c>
      <c r="CI25" s="2">
        <v>0.56999999999999995</v>
      </c>
      <c r="CJ25" s="2">
        <v>1.31</v>
      </c>
      <c r="CL25" s="2"/>
      <c r="CM25" s="2"/>
      <c r="CN25" s="2"/>
      <c r="CO25" s="8" t="s">
        <v>1</v>
      </c>
      <c r="CP25" s="2"/>
      <c r="CQ25" s="2"/>
      <c r="CR25" s="2"/>
      <c r="CS25" s="8"/>
      <c r="CT25" s="2"/>
      <c r="CU25" s="2"/>
      <c r="CV25" s="2"/>
      <c r="CW25" t="s">
        <v>76</v>
      </c>
      <c r="CX25" s="2">
        <v>-1.84</v>
      </c>
      <c r="CY25" s="2">
        <v>7.85</v>
      </c>
      <c r="CZ25" s="2">
        <v>9.01</v>
      </c>
      <c r="DA25" s="8"/>
      <c r="DB25" s="2"/>
      <c r="DC25" s="2"/>
      <c r="DD25" s="2"/>
      <c r="DE25" s="24"/>
      <c r="DF25" s="2"/>
      <c r="DG25" s="2"/>
      <c r="DH25" s="2"/>
      <c r="DI25" s="24"/>
      <c r="DJ25" s="2"/>
      <c r="DK25" s="2"/>
      <c r="DL25" s="2"/>
      <c r="DM25" s="24"/>
      <c r="DN25" s="2"/>
      <c r="DO25" s="2"/>
      <c r="DP25" s="2"/>
      <c r="DQ25" s="24"/>
      <c r="DR25" s="2"/>
      <c r="DS25" s="2"/>
      <c r="DT25" s="2"/>
      <c r="DU25" s="24"/>
      <c r="DV25" s="2"/>
      <c r="DW25" s="2"/>
      <c r="DX25" s="2"/>
      <c r="DY25" s="24"/>
      <c r="DZ25" s="2"/>
      <c r="EA25" s="2"/>
      <c r="EB25" s="2"/>
      <c r="EC25" s="24"/>
      <c r="ED25" s="2"/>
      <c r="EE25" s="2"/>
      <c r="EF25" s="2"/>
      <c r="EG25" s="24"/>
      <c r="EH25" s="2"/>
      <c r="EI25" s="2"/>
      <c r="EJ25" s="2"/>
      <c r="EK25" s="24"/>
      <c r="EL25" s="2"/>
      <c r="EM25" s="2"/>
      <c r="EN25" s="2"/>
      <c r="EO25" s="24"/>
      <c r="EP25" s="2"/>
      <c r="EQ25" s="2"/>
      <c r="ER25" s="2"/>
      <c r="ES25" t="s">
        <v>76</v>
      </c>
      <c r="ET25" s="2">
        <v>-1.92</v>
      </c>
      <c r="EU25" s="2">
        <v>-1.78</v>
      </c>
      <c r="EV25" s="2">
        <v>1.51</v>
      </c>
      <c r="EW25" s="24"/>
      <c r="EX25" s="2"/>
      <c r="EY25" s="2"/>
      <c r="EZ25" s="2"/>
      <c r="FA25" s="24"/>
      <c r="FB25" s="2"/>
      <c r="FC25" s="2"/>
      <c r="FD25" s="2"/>
      <c r="FE25" s="24"/>
      <c r="FF25" s="2"/>
      <c r="FG25" s="2"/>
      <c r="FH25" s="2"/>
      <c r="FI25" s="24"/>
      <c r="FJ25" s="2"/>
      <c r="FK25" s="2"/>
      <c r="FL25" s="2"/>
      <c r="FM25" s="24"/>
      <c r="FN25" s="2"/>
      <c r="FO25" s="2"/>
      <c r="FP25" s="2"/>
      <c r="FQ25" s="24"/>
      <c r="FR25" s="2"/>
      <c r="FS25" s="2"/>
      <c r="FT25" s="2"/>
      <c r="FU25" s="24"/>
      <c r="FV25" s="2"/>
      <c r="FW25" s="2"/>
      <c r="FX25" s="2"/>
      <c r="FY25" s="24"/>
      <c r="FZ25" s="2"/>
      <c r="GA25" s="2"/>
      <c r="GB25" s="2"/>
      <c r="GC25" s="24"/>
      <c r="GD25" s="2"/>
      <c r="GE25" s="2"/>
      <c r="GF25" s="2"/>
      <c r="GG25" s="24"/>
      <c r="GH25" s="2"/>
      <c r="GI25" s="2"/>
      <c r="GJ25" s="2"/>
      <c r="GK25" s="24"/>
      <c r="GL25" s="2"/>
      <c r="GM25" s="2"/>
      <c r="GN25" s="2"/>
      <c r="GO25" s="24"/>
      <c r="GP25" s="2"/>
      <c r="GQ25" s="2"/>
      <c r="GR25" s="2"/>
      <c r="GS25" s="24"/>
      <c r="GT25" s="2"/>
      <c r="GU25" s="2"/>
      <c r="GV25" s="2"/>
      <c r="GW25" s="24"/>
      <c r="GX25" s="2"/>
      <c r="GY25" s="2"/>
      <c r="GZ25" s="2"/>
      <c r="HA25" s="24"/>
      <c r="HB25" s="2"/>
      <c r="HC25" s="2"/>
      <c r="HD25" s="2"/>
      <c r="HE25" t="s">
        <v>76</v>
      </c>
      <c r="HF25" s="2">
        <v>-0.28000000000000003</v>
      </c>
      <c r="HG25" s="2">
        <v>2.6</v>
      </c>
      <c r="HH25" s="2">
        <v>3.05</v>
      </c>
      <c r="HI25" s="24"/>
      <c r="HJ25" s="2"/>
      <c r="HK25" s="2"/>
      <c r="HL25" s="2"/>
      <c r="HM25" s="24"/>
      <c r="HN25" s="2"/>
      <c r="HO25" s="2"/>
      <c r="HP25" s="2"/>
    </row>
    <row r="26" spans="1:224">
      <c r="B26" s="2"/>
      <c r="C26" s="2"/>
      <c r="D26" s="2"/>
      <c r="F26" s="2"/>
      <c r="G26" s="2"/>
      <c r="H26" s="2"/>
      <c r="J26" s="2"/>
      <c r="K26" s="2"/>
      <c r="L26" s="2"/>
      <c r="M26" t="s">
        <v>76</v>
      </c>
      <c r="N26" s="2">
        <v>-2.5</v>
      </c>
      <c r="O26" s="2">
        <v>7.52</v>
      </c>
      <c r="P26" s="2">
        <v>7.58</v>
      </c>
      <c r="R26" s="2"/>
      <c r="S26" s="2"/>
      <c r="T26" s="2"/>
      <c r="V26" s="2"/>
      <c r="W26" s="2"/>
      <c r="X26" s="2"/>
      <c r="Y26" t="s">
        <v>46</v>
      </c>
      <c r="Z26" s="2">
        <v>-4.17</v>
      </c>
      <c r="AA26" s="2">
        <v>4.71</v>
      </c>
      <c r="AB26" s="2">
        <v>7.42</v>
      </c>
      <c r="AC26" t="s">
        <v>54</v>
      </c>
      <c r="AD26" s="2">
        <v>-6.26</v>
      </c>
      <c r="AE26" s="2">
        <v>-0.77</v>
      </c>
      <c r="AF26" s="2">
        <v>3.37</v>
      </c>
      <c r="AG26" t="s">
        <v>59</v>
      </c>
      <c r="AH26" s="2">
        <v>-3.54</v>
      </c>
      <c r="AI26" s="2">
        <v>3.44</v>
      </c>
      <c r="AJ26" s="2">
        <v>6.01</v>
      </c>
      <c r="AK26" t="s">
        <v>76</v>
      </c>
      <c r="AL26" s="2">
        <v>-15.01</v>
      </c>
      <c r="AM26" s="2">
        <v>-8.24</v>
      </c>
      <c r="AN26" s="2">
        <v>1.34</v>
      </c>
      <c r="AP26" s="2"/>
      <c r="AQ26" s="2"/>
      <c r="AR26" s="2"/>
      <c r="AS26" t="s">
        <v>76</v>
      </c>
      <c r="AT26" s="2">
        <v>-2.48</v>
      </c>
      <c r="AU26" s="2">
        <v>7.15</v>
      </c>
      <c r="AV26" s="2">
        <v>9.5500000000000007</v>
      </c>
      <c r="AW26" t="s">
        <v>76</v>
      </c>
      <c r="AX26" s="2">
        <v>-2.67</v>
      </c>
      <c r="AY26" s="2">
        <v>1.05</v>
      </c>
      <c r="AZ26" s="2">
        <v>3.43</v>
      </c>
      <c r="BB26" s="2"/>
      <c r="BC26" s="2"/>
      <c r="BD26" s="2"/>
      <c r="BF26" s="2"/>
      <c r="BG26" s="2"/>
      <c r="BH26" s="2"/>
      <c r="BI26" t="s">
        <v>76</v>
      </c>
      <c r="BJ26" s="2">
        <v>-11.25</v>
      </c>
      <c r="BK26" s="2">
        <v>-3.06</v>
      </c>
      <c r="BL26" s="2">
        <v>1.93</v>
      </c>
      <c r="BM26" t="s">
        <v>76</v>
      </c>
      <c r="BN26" s="2">
        <v>-0.37</v>
      </c>
      <c r="BO26" s="2">
        <v>3.18</v>
      </c>
      <c r="BP26" s="2">
        <v>9.02</v>
      </c>
      <c r="BR26" s="2"/>
      <c r="BS26" s="2"/>
      <c r="BT26" s="2"/>
      <c r="BU26" t="s">
        <v>76</v>
      </c>
      <c r="BV26" s="2">
        <v>-5.55</v>
      </c>
      <c r="BW26" s="2">
        <v>-0.36</v>
      </c>
      <c r="BX26" s="2">
        <v>0.98</v>
      </c>
      <c r="BY26" t="s">
        <v>76</v>
      </c>
      <c r="BZ26" s="2">
        <v>-16.04</v>
      </c>
      <c r="CA26" s="2">
        <v>-9.58</v>
      </c>
      <c r="CB26" s="2">
        <v>0.31</v>
      </c>
      <c r="CD26" s="2"/>
      <c r="CE26" s="2"/>
      <c r="CF26" s="2"/>
      <c r="CH26" s="2"/>
      <c r="CI26" s="2"/>
      <c r="CJ26" s="2"/>
      <c r="CL26" s="2"/>
      <c r="CM26" s="2"/>
      <c r="CN26" s="2"/>
      <c r="CO26" t="s">
        <v>76</v>
      </c>
      <c r="CP26" s="2">
        <v>-2.37</v>
      </c>
      <c r="CQ26" s="2">
        <v>4.3899999999999997</v>
      </c>
      <c r="CR26" s="2">
        <v>5.67</v>
      </c>
      <c r="CT26" s="2"/>
      <c r="CU26" s="2"/>
      <c r="CV26" s="2"/>
      <c r="CW26" t="s">
        <v>76</v>
      </c>
      <c r="CX26" s="2">
        <v>-1.84</v>
      </c>
      <c r="CY26" s="2">
        <v>7.85</v>
      </c>
      <c r="CZ26" s="2">
        <v>9.01</v>
      </c>
      <c r="DB26" s="2"/>
      <c r="DC26" s="2"/>
      <c r="DD26" s="2"/>
      <c r="DE26" s="24"/>
      <c r="DF26" s="2"/>
      <c r="DG26" s="2"/>
      <c r="DH26" s="2"/>
      <c r="DI26" s="24"/>
      <c r="DJ26" s="2"/>
      <c r="DK26" s="2"/>
      <c r="DL26" s="2"/>
      <c r="DM26" s="24"/>
      <c r="DN26" s="2"/>
      <c r="DO26" s="2"/>
      <c r="DP26" s="2"/>
      <c r="DQ26" s="24"/>
      <c r="DR26" s="2"/>
      <c r="DS26" s="2"/>
      <c r="DT26" s="2"/>
      <c r="DU26" s="24"/>
      <c r="DV26" s="2"/>
      <c r="DW26" s="2"/>
      <c r="DX26" s="2"/>
      <c r="DY26" s="24"/>
      <c r="DZ26" s="2"/>
      <c r="EA26" s="2"/>
      <c r="EB26" s="2"/>
      <c r="EC26" s="24"/>
      <c r="ED26" s="2"/>
      <c r="EE26" s="2"/>
      <c r="EF26" s="2"/>
      <c r="EG26" s="24"/>
      <c r="EH26" s="2"/>
      <c r="EI26" s="2"/>
      <c r="EJ26" s="2"/>
      <c r="EK26" s="24"/>
      <c r="EL26" s="2"/>
      <c r="EM26" s="2"/>
      <c r="EN26" s="2"/>
      <c r="EO26" s="24"/>
      <c r="EP26" s="2"/>
      <c r="EQ26" s="2"/>
      <c r="ER26" s="2"/>
      <c r="ES26" t="s">
        <v>76</v>
      </c>
      <c r="ET26" s="2">
        <v>-1.92</v>
      </c>
      <c r="EU26" s="2">
        <v>-1.78</v>
      </c>
      <c r="EV26" s="2">
        <v>1.51</v>
      </c>
      <c r="EW26" s="24"/>
      <c r="EX26" s="2"/>
      <c r="EY26" s="2"/>
      <c r="EZ26" s="2"/>
      <c r="FA26" s="24"/>
      <c r="FB26" s="2"/>
      <c r="FC26" s="2"/>
      <c r="FD26" s="2"/>
      <c r="FE26" s="24"/>
      <c r="FF26" s="2"/>
      <c r="FG26" s="2"/>
      <c r="FH26" s="2"/>
      <c r="FI26" s="24"/>
      <c r="FJ26" s="2"/>
      <c r="FK26" s="2"/>
      <c r="FL26" s="2"/>
      <c r="FM26" s="24"/>
      <c r="FN26" s="2"/>
      <c r="FO26" s="2"/>
      <c r="FP26" s="2"/>
      <c r="FQ26" s="24"/>
      <c r="FR26" s="2"/>
      <c r="FS26" s="2"/>
      <c r="FT26" s="2"/>
      <c r="FU26" s="24"/>
      <c r="FV26" s="2"/>
      <c r="FW26" s="2"/>
      <c r="FX26" s="2"/>
      <c r="FY26" s="24"/>
      <c r="FZ26" s="2"/>
      <c r="GA26" s="2"/>
      <c r="GB26" s="2"/>
      <c r="GC26" s="24"/>
      <c r="GD26" s="2"/>
      <c r="GE26" s="2"/>
      <c r="GF26" s="2"/>
      <c r="GG26" s="24"/>
      <c r="GH26" s="2"/>
      <c r="GI26" s="2"/>
      <c r="GJ26" s="2"/>
      <c r="GK26" s="24"/>
      <c r="GL26" s="2"/>
      <c r="GM26" s="2"/>
      <c r="GN26" s="2"/>
      <c r="GO26" s="24"/>
      <c r="GP26" s="2"/>
      <c r="GQ26" s="2"/>
      <c r="GR26" s="2"/>
      <c r="GS26" s="24"/>
      <c r="GT26" s="2"/>
      <c r="GU26" s="2"/>
      <c r="GV26" s="2"/>
      <c r="GW26" s="24"/>
      <c r="GX26" s="2"/>
      <c r="GY26" s="2"/>
      <c r="GZ26" s="2"/>
      <c r="HA26" s="24"/>
      <c r="HB26" s="2"/>
      <c r="HC26" s="2"/>
      <c r="HD26" s="2"/>
      <c r="HE26" s="24"/>
      <c r="HF26" s="2"/>
      <c r="HG26" s="2"/>
      <c r="HH26" s="2"/>
      <c r="HI26" s="24"/>
      <c r="HJ26" s="2"/>
      <c r="HK26" s="2"/>
      <c r="HL26" s="2"/>
      <c r="HM26" s="24"/>
      <c r="HN26" s="2"/>
      <c r="HO26" s="2"/>
      <c r="HP26" s="2"/>
    </row>
    <row r="27" spans="1:224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  <c r="R27" s="2"/>
      <c r="S27" s="2"/>
      <c r="T27" s="2"/>
      <c r="V27" s="2"/>
      <c r="W27" s="2"/>
      <c r="X27" s="2"/>
      <c r="Y27" t="s">
        <v>47</v>
      </c>
      <c r="Z27" s="2">
        <v>-5.0199999999999996</v>
      </c>
      <c r="AA27" s="2">
        <v>5.2</v>
      </c>
      <c r="AB27" s="2">
        <v>8.1300000000000008</v>
      </c>
      <c r="AC27" t="s">
        <v>32</v>
      </c>
      <c r="AD27" s="2">
        <v>-17.510000000000002</v>
      </c>
      <c r="AE27" s="2">
        <v>-9.31</v>
      </c>
      <c r="AF27" s="2">
        <v>3.08</v>
      </c>
      <c r="AG27" t="s">
        <v>55</v>
      </c>
      <c r="AH27" s="2">
        <v>-6.05</v>
      </c>
      <c r="AI27" s="2">
        <v>-5.09</v>
      </c>
      <c r="AJ27" s="2">
        <v>5.43</v>
      </c>
      <c r="AK27" t="s">
        <v>76</v>
      </c>
      <c r="AL27" s="2">
        <v>-15.01</v>
      </c>
      <c r="AM27" s="2">
        <v>-8.24</v>
      </c>
      <c r="AN27" s="2">
        <v>1.34</v>
      </c>
      <c r="AP27" s="2"/>
      <c r="AQ27" s="2"/>
      <c r="AR27" s="2"/>
      <c r="AS27" t="s">
        <v>76</v>
      </c>
      <c r="AT27" s="2">
        <v>-2.48</v>
      </c>
      <c r="AU27" s="2">
        <v>7.15</v>
      </c>
      <c r="AV27" s="2">
        <v>9.5500000000000007</v>
      </c>
      <c r="AW27" t="s">
        <v>76</v>
      </c>
      <c r="AX27" s="2">
        <v>-2.67</v>
      </c>
      <c r="AY27" s="2">
        <v>1.05</v>
      </c>
      <c r="AZ27" s="2">
        <v>3.43</v>
      </c>
      <c r="BB27" s="2"/>
      <c r="BC27" s="2"/>
      <c r="BD27" s="2"/>
      <c r="BF27" s="2"/>
      <c r="BG27" s="2"/>
      <c r="BH27" s="2"/>
      <c r="BI27" t="s">
        <v>76</v>
      </c>
      <c r="BJ27" s="2">
        <v>-11.25</v>
      </c>
      <c r="BK27" s="2">
        <v>-3.06</v>
      </c>
      <c r="BL27" s="2">
        <v>1.93</v>
      </c>
      <c r="BM27" t="s">
        <v>76</v>
      </c>
      <c r="BN27" s="2">
        <v>-0.37</v>
      </c>
      <c r="BO27" s="2">
        <v>3.18</v>
      </c>
      <c r="BP27" s="2">
        <v>9.02</v>
      </c>
      <c r="BR27" s="2"/>
      <c r="BS27" s="2"/>
      <c r="BT27" s="2"/>
      <c r="BU27" t="s">
        <v>76</v>
      </c>
      <c r="BV27" s="2">
        <v>-5.55</v>
      </c>
      <c r="BW27" s="2">
        <v>-0.36</v>
      </c>
      <c r="BX27" s="2">
        <v>0.98</v>
      </c>
      <c r="BY27" t="s">
        <v>76</v>
      </c>
      <c r="BZ27" s="2">
        <v>-16.04</v>
      </c>
      <c r="CA27" s="2">
        <v>-9.58</v>
      </c>
      <c r="CB27" s="2">
        <v>0.31</v>
      </c>
      <c r="CD27" s="2"/>
      <c r="CE27" s="2"/>
      <c r="CF27" s="2"/>
      <c r="CH27" s="2"/>
      <c r="CI27" s="2"/>
      <c r="CJ27" s="2"/>
      <c r="CL27" s="2"/>
      <c r="CM27" s="2"/>
      <c r="CN27" s="2"/>
      <c r="CP27" s="2"/>
      <c r="CQ27" s="2"/>
      <c r="CR27" s="2"/>
      <c r="CT27" s="2"/>
      <c r="CU27" s="2"/>
      <c r="CV27" s="2"/>
      <c r="CX27" s="2"/>
      <c r="CY27" s="2"/>
      <c r="CZ27" s="2"/>
      <c r="DB27" s="2"/>
      <c r="DC27" s="2"/>
      <c r="DD27" s="2"/>
      <c r="DE27" s="24"/>
      <c r="DF27" s="2"/>
      <c r="DG27" s="2"/>
      <c r="DH27" s="2"/>
      <c r="DI27" s="24"/>
      <c r="DJ27" s="2"/>
      <c r="DK27" s="2"/>
      <c r="DL27" s="2"/>
      <c r="DM27" s="24"/>
      <c r="DN27" s="2"/>
      <c r="DO27" s="2"/>
      <c r="DP27" s="2"/>
      <c r="DQ27" s="24"/>
      <c r="DR27" s="2"/>
      <c r="DS27" s="2"/>
      <c r="DT27" s="2"/>
      <c r="DU27" s="24"/>
      <c r="DV27" s="2"/>
      <c r="DW27" s="2"/>
      <c r="DX27" s="2"/>
      <c r="DY27" s="24"/>
      <c r="DZ27" s="2"/>
      <c r="EA27" s="2"/>
      <c r="EB27" s="2"/>
      <c r="EC27" s="24"/>
      <c r="ED27" s="2"/>
      <c r="EE27" s="2"/>
      <c r="EF27" s="2"/>
      <c r="EG27" s="24"/>
      <c r="EH27" s="2"/>
      <c r="EI27" s="2"/>
      <c r="EJ27" s="2"/>
      <c r="EK27" s="24"/>
      <c r="EL27" s="2"/>
      <c r="EM27" s="2"/>
      <c r="EN27" s="2"/>
      <c r="EO27" s="24"/>
      <c r="EP27" s="2"/>
      <c r="EQ27" s="2"/>
      <c r="ER27" s="2"/>
      <c r="ES27" s="24"/>
      <c r="ET27" s="2"/>
      <c r="EU27" s="2"/>
      <c r="EV27" s="2"/>
      <c r="EW27" s="24"/>
      <c r="EX27" s="2"/>
      <c r="EY27" s="2"/>
      <c r="EZ27" s="2"/>
      <c r="FA27" s="24"/>
      <c r="FB27" s="2"/>
      <c r="FC27" s="2"/>
      <c r="FD27" s="2"/>
      <c r="FE27" s="24"/>
      <c r="FF27" s="2"/>
      <c r="FG27" s="2"/>
      <c r="FH27" s="2"/>
      <c r="FI27" s="24"/>
      <c r="FJ27" s="2"/>
      <c r="FK27" s="2"/>
      <c r="FL27" s="2"/>
      <c r="FM27" s="24"/>
      <c r="FN27" s="2"/>
      <c r="FO27" s="2"/>
      <c r="FP27" s="2"/>
      <c r="FQ27" s="24"/>
      <c r="FR27" s="2"/>
      <c r="FS27" s="2"/>
      <c r="FT27" s="2"/>
      <c r="FU27" s="24"/>
      <c r="FV27" s="2"/>
      <c r="FW27" s="2"/>
      <c r="FX27" s="2"/>
      <c r="FY27" s="24"/>
      <c r="FZ27" s="2"/>
      <c r="GA27" s="2"/>
      <c r="GB27" s="2"/>
      <c r="GC27" s="24"/>
      <c r="GD27" s="2"/>
      <c r="GE27" s="2"/>
      <c r="GF27" s="2"/>
      <c r="GG27" s="24"/>
      <c r="GH27" s="2"/>
      <c r="GI27" s="2"/>
      <c r="GJ27" s="2"/>
      <c r="GK27" s="24"/>
      <c r="GL27" s="2"/>
      <c r="GM27" s="2"/>
      <c r="GN27" s="2"/>
      <c r="GO27" s="24"/>
      <c r="GP27" s="2"/>
      <c r="GQ27" s="2"/>
      <c r="GR27" s="2"/>
      <c r="GS27" s="24"/>
      <c r="GT27" s="2"/>
      <c r="GU27" s="2"/>
      <c r="GV27" s="2"/>
      <c r="GW27" s="24"/>
      <c r="GX27" s="2"/>
      <c r="GY27" s="2"/>
      <c r="GZ27" s="2"/>
      <c r="HA27" s="24"/>
      <c r="HB27" s="2"/>
      <c r="HC27" s="2"/>
      <c r="HD27" s="2"/>
      <c r="HE27" s="24"/>
      <c r="HF27" s="2"/>
      <c r="HG27" s="2"/>
      <c r="HH27" s="2"/>
      <c r="HI27" s="24"/>
      <c r="HJ27" s="2"/>
      <c r="HK27" s="2"/>
      <c r="HL27" s="2"/>
      <c r="HM27" s="24"/>
      <c r="HN27" s="2"/>
      <c r="HO27" s="2"/>
      <c r="HP27" s="2"/>
    </row>
    <row r="28" spans="1:224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R28" s="2"/>
      <c r="S28" s="2"/>
      <c r="T28" s="2"/>
      <c r="V28" s="2"/>
      <c r="W28" s="2"/>
      <c r="X28" s="2"/>
      <c r="Y28" t="s">
        <v>48</v>
      </c>
      <c r="Z28" s="2">
        <v>-6.2</v>
      </c>
      <c r="AA28" s="2">
        <v>-2.3199999999999998</v>
      </c>
      <c r="AB28" s="2">
        <v>1.93</v>
      </c>
      <c r="AC28" t="s">
        <v>55</v>
      </c>
      <c r="AD28" s="2">
        <v>-7.6</v>
      </c>
      <c r="AE28" s="2">
        <v>-7.04</v>
      </c>
      <c r="AF28" s="2">
        <v>0.89</v>
      </c>
      <c r="AG28" t="s">
        <v>60</v>
      </c>
      <c r="AH28" s="2">
        <v>-5.55</v>
      </c>
      <c r="AI28" s="2">
        <v>-0.63</v>
      </c>
      <c r="AJ28" s="2">
        <v>7.43</v>
      </c>
      <c r="AK28" t="s">
        <v>76</v>
      </c>
      <c r="AL28" s="2">
        <v>-15.01</v>
      </c>
      <c r="AM28" s="2">
        <v>-8.24</v>
      </c>
      <c r="AN28" s="2">
        <v>1.34</v>
      </c>
      <c r="AP28" s="2"/>
      <c r="AQ28" s="2"/>
      <c r="AR28" s="2"/>
      <c r="AT28" s="2"/>
      <c r="AU28" s="2"/>
      <c r="AV28" s="2"/>
      <c r="AW28" t="s">
        <v>76</v>
      </c>
      <c r="AX28" s="2">
        <v>-2.67</v>
      </c>
      <c r="AY28" s="2">
        <v>1.05</v>
      </c>
      <c r="AZ28" s="2">
        <v>3.43</v>
      </c>
      <c r="BB28" s="2"/>
      <c r="BC28" s="2"/>
      <c r="BD28" s="2"/>
      <c r="BF28" s="2"/>
      <c r="BG28" s="2"/>
      <c r="BH28" s="2"/>
      <c r="BJ28" s="2"/>
      <c r="BK28" s="2"/>
      <c r="BL28" s="2"/>
      <c r="BM28" t="s">
        <v>76</v>
      </c>
      <c r="BN28" s="2">
        <v>-0.37</v>
      </c>
      <c r="BO28" s="2">
        <v>3.18</v>
      </c>
      <c r="BP28" s="2">
        <v>9.02</v>
      </c>
      <c r="BR28" s="2"/>
      <c r="BS28" s="2"/>
      <c r="BT28" s="2"/>
      <c r="BV28" s="2"/>
      <c r="BW28" s="2"/>
      <c r="BX28" s="2"/>
      <c r="BZ28" s="2"/>
      <c r="CA28" s="2"/>
      <c r="CB28" s="2"/>
      <c r="CD28" s="2"/>
      <c r="CE28" s="2"/>
      <c r="CF28" s="2"/>
      <c r="CH28" s="2"/>
      <c r="CI28" s="2"/>
      <c r="CJ28" s="2"/>
      <c r="CL28" s="2"/>
      <c r="CM28" s="2"/>
      <c r="CN28" s="2"/>
      <c r="CP28" s="2"/>
      <c r="CQ28" s="2"/>
      <c r="CR28" s="2"/>
      <c r="CT28" s="2"/>
      <c r="CU28" s="2"/>
      <c r="CV28" s="2"/>
      <c r="CX28" s="2"/>
      <c r="CY28" s="2"/>
      <c r="CZ28" s="2"/>
      <c r="DB28" s="2"/>
      <c r="DC28" s="2"/>
      <c r="DD28" s="2"/>
      <c r="DE28" s="24"/>
      <c r="DF28" s="2"/>
      <c r="DG28" s="2"/>
      <c r="DH28" s="2"/>
      <c r="DI28" s="24"/>
      <c r="DJ28" s="2"/>
      <c r="DK28" s="2"/>
      <c r="DL28" s="2"/>
      <c r="DM28" s="24"/>
      <c r="DN28" s="2"/>
      <c r="DO28" s="2"/>
      <c r="DP28" s="2"/>
      <c r="DQ28" s="24"/>
      <c r="DR28" s="2"/>
      <c r="DS28" s="2"/>
      <c r="DT28" s="2"/>
      <c r="DU28" s="24"/>
      <c r="DV28" s="2"/>
      <c r="DW28" s="2"/>
      <c r="DX28" s="2"/>
      <c r="DY28" s="24"/>
      <c r="DZ28" s="2"/>
      <c r="EA28" s="2"/>
      <c r="EB28" s="2"/>
      <c r="EC28" s="24"/>
      <c r="ED28" s="2"/>
      <c r="EE28" s="2"/>
      <c r="EF28" s="2"/>
      <c r="EG28" s="24"/>
      <c r="EH28" s="2"/>
      <c r="EI28" s="2"/>
      <c r="EJ28" s="2"/>
      <c r="EK28" s="24"/>
      <c r="EL28" s="2"/>
      <c r="EM28" s="2"/>
      <c r="EN28" s="2"/>
      <c r="EO28" s="24"/>
      <c r="EP28" s="2"/>
      <c r="EQ28" s="2"/>
      <c r="ER28" s="2"/>
      <c r="ES28" s="24"/>
      <c r="ET28" s="2"/>
      <c r="EU28" s="2"/>
      <c r="EV28" s="2"/>
      <c r="EW28" s="24"/>
      <c r="EX28" s="2"/>
      <c r="EY28" s="2"/>
      <c r="EZ28" s="2"/>
      <c r="FA28" s="24"/>
      <c r="FB28" s="2"/>
      <c r="FC28" s="2"/>
      <c r="FD28" s="2"/>
      <c r="FE28" s="24"/>
      <c r="FF28" s="2"/>
      <c r="FG28" s="2"/>
      <c r="FH28" s="2"/>
      <c r="FI28" s="24"/>
      <c r="FJ28" s="2"/>
      <c r="FK28" s="2"/>
      <c r="FL28" s="2"/>
      <c r="FM28" s="24"/>
      <c r="FN28" s="2"/>
      <c r="FO28" s="2"/>
      <c r="FP28" s="2"/>
      <c r="FQ28" s="24"/>
      <c r="FR28" s="2"/>
      <c r="FS28" s="2"/>
      <c r="FT28" s="2"/>
      <c r="FU28" s="24"/>
      <c r="FV28" s="2"/>
      <c r="FW28" s="2"/>
      <c r="FX28" s="2"/>
      <c r="FY28" s="24"/>
      <c r="FZ28" s="2"/>
      <c r="GA28" s="2"/>
      <c r="GB28" s="2"/>
      <c r="GC28" s="24"/>
      <c r="GD28" s="2"/>
      <c r="GE28" s="2"/>
      <c r="GF28" s="2"/>
      <c r="GG28" s="24"/>
      <c r="GH28" s="2"/>
      <c r="GI28" s="2"/>
      <c r="GJ28" s="2"/>
      <c r="GK28" s="24"/>
      <c r="GL28" s="2"/>
      <c r="GM28" s="2"/>
      <c r="GN28" s="2"/>
      <c r="GO28" s="24"/>
      <c r="GP28" s="2"/>
      <c r="GQ28" s="2"/>
      <c r="GR28" s="2"/>
      <c r="GS28" s="24"/>
      <c r="GT28" s="2"/>
      <c r="GU28" s="2"/>
      <c r="GV28" s="2"/>
      <c r="GW28" s="24"/>
      <c r="GX28" s="2"/>
      <c r="GY28" s="2"/>
      <c r="GZ28" s="2"/>
      <c r="HA28" s="24"/>
      <c r="HB28" s="2"/>
      <c r="HC28" s="2"/>
      <c r="HD28" s="2"/>
      <c r="HE28" s="24"/>
      <c r="HF28" s="2"/>
      <c r="HG28" s="2"/>
      <c r="HH28" s="2"/>
      <c r="HI28" s="24"/>
      <c r="HJ28" s="2"/>
      <c r="HK28" s="2"/>
      <c r="HL28" s="2"/>
      <c r="HM28" s="24"/>
      <c r="HN28" s="2"/>
      <c r="HO28" s="2"/>
      <c r="HP28" s="2"/>
    </row>
    <row r="29" spans="1:224">
      <c r="B29" s="2"/>
      <c r="C29" s="2"/>
      <c r="D29" s="2"/>
      <c r="F29" s="2"/>
      <c r="G29" s="2"/>
      <c r="H29" s="2"/>
      <c r="J29" s="2"/>
      <c r="K29" s="2"/>
      <c r="L29" s="2"/>
      <c r="N29" s="2"/>
      <c r="O29" s="2"/>
      <c r="P29" s="2"/>
      <c r="R29" s="2"/>
      <c r="S29" s="2"/>
      <c r="T29" s="2"/>
      <c r="V29" s="2"/>
      <c r="W29" s="2"/>
      <c r="X29" s="2"/>
      <c r="Y29" t="s">
        <v>32</v>
      </c>
      <c r="Z29" s="2">
        <v>-18.190000000000001</v>
      </c>
      <c r="AA29" s="2">
        <v>-17.95</v>
      </c>
      <c r="AB29" s="2">
        <v>0.48</v>
      </c>
      <c r="AC29" t="s">
        <v>17</v>
      </c>
      <c r="AD29" s="2">
        <v>-5.59</v>
      </c>
      <c r="AE29" s="2">
        <v>-2.42</v>
      </c>
      <c r="AF29" s="2">
        <v>5.38</v>
      </c>
      <c r="AG29" t="s">
        <v>16</v>
      </c>
      <c r="AH29" s="2">
        <v>-4.95</v>
      </c>
      <c r="AI29" s="2">
        <v>8.61</v>
      </c>
      <c r="AJ29" s="2">
        <v>10.01</v>
      </c>
      <c r="AK29" t="s">
        <v>76</v>
      </c>
      <c r="AL29" s="2">
        <v>-15.01</v>
      </c>
      <c r="AM29" s="2">
        <v>-8.24</v>
      </c>
      <c r="AN29" s="2">
        <v>1.34</v>
      </c>
      <c r="AP29" s="2"/>
      <c r="AQ29" s="2"/>
      <c r="AR29" s="2"/>
      <c r="AT29" s="2"/>
      <c r="AU29" s="2"/>
      <c r="AV29" s="2"/>
      <c r="AW29" t="s">
        <v>76</v>
      </c>
      <c r="AX29" s="2">
        <v>-2.67</v>
      </c>
      <c r="AY29" s="2">
        <v>1.05</v>
      </c>
      <c r="AZ29" s="2">
        <v>3.43</v>
      </c>
      <c r="BB29" s="2"/>
      <c r="BC29" s="2"/>
      <c r="BD29" s="2"/>
      <c r="BF29" s="2"/>
      <c r="BG29" s="2"/>
      <c r="BH29" s="2"/>
      <c r="BJ29" s="2"/>
      <c r="BK29" s="2"/>
      <c r="BL29" s="2"/>
      <c r="BM29" t="s">
        <v>76</v>
      </c>
      <c r="BN29" s="2">
        <v>-0.37</v>
      </c>
      <c r="BO29" s="2">
        <v>3.18</v>
      </c>
      <c r="BP29" s="2">
        <v>9.02</v>
      </c>
      <c r="BR29" s="2"/>
      <c r="BS29" s="2"/>
      <c r="BT29" s="2"/>
      <c r="BV29" s="2"/>
      <c r="BW29" s="2"/>
      <c r="BX29" s="2"/>
      <c r="BZ29" s="2"/>
      <c r="CA29" s="2"/>
      <c r="CB29" s="2"/>
      <c r="CD29" s="2"/>
      <c r="CE29" s="2"/>
      <c r="CF29" s="2"/>
      <c r="CH29" s="2"/>
      <c r="CI29" s="2"/>
      <c r="CJ29" s="2"/>
      <c r="CL29" s="2"/>
      <c r="CM29" s="2"/>
      <c r="CN29" s="2"/>
      <c r="CP29" s="2"/>
      <c r="CQ29" s="2"/>
      <c r="CR29" s="2"/>
      <c r="CT29" s="2"/>
      <c r="CU29" s="2"/>
      <c r="CV29" s="2"/>
      <c r="CX29" s="2"/>
      <c r="CY29" s="2"/>
      <c r="CZ29" s="2"/>
      <c r="DB29" s="2"/>
      <c r="DC29" s="2"/>
      <c r="DD29" s="2"/>
      <c r="DE29" s="24"/>
      <c r="DF29" s="2"/>
      <c r="DG29" s="2"/>
      <c r="DH29" s="2"/>
      <c r="DI29" s="24"/>
      <c r="DJ29" s="2"/>
      <c r="DK29" s="2"/>
      <c r="DL29" s="2"/>
      <c r="DM29" s="24"/>
      <c r="DN29" s="2"/>
      <c r="DO29" s="2"/>
      <c r="DP29" s="2"/>
      <c r="DQ29" s="24"/>
      <c r="DR29" s="2"/>
      <c r="DS29" s="2"/>
      <c r="DT29" s="2"/>
      <c r="DU29" s="24"/>
      <c r="DV29" s="2"/>
      <c r="DW29" s="2"/>
      <c r="DX29" s="2"/>
      <c r="DY29" s="24"/>
      <c r="DZ29" s="2"/>
      <c r="EA29" s="2"/>
      <c r="EB29" s="2"/>
      <c r="EC29" s="24"/>
      <c r="ED29" s="2"/>
      <c r="EE29" s="2"/>
      <c r="EF29" s="2"/>
      <c r="EG29" s="24"/>
      <c r="EH29" s="2"/>
      <c r="EI29" s="2"/>
      <c r="EJ29" s="2"/>
      <c r="EK29" s="24"/>
      <c r="EL29" s="2"/>
      <c r="EM29" s="2"/>
      <c r="EN29" s="2"/>
      <c r="EO29" s="24"/>
      <c r="EP29" s="2"/>
      <c r="EQ29" s="2"/>
      <c r="ER29" s="2"/>
      <c r="ES29" s="24"/>
      <c r="ET29" s="2"/>
      <c r="EU29" s="2"/>
      <c r="EV29" s="2"/>
      <c r="EW29" s="24"/>
      <c r="EX29" s="2"/>
      <c r="EY29" s="2"/>
      <c r="EZ29" s="2"/>
      <c r="FA29" s="24"/>
      <c r="FB29" s="2"/>
      <c r="FC29" s="2"/>
      <c r="FD29" s="2"/>
      <c r="FE29" s="24"/>
      <c r="FF29" s="2"/>
      <c r="FG29" s="2"/>
      <c r="FH29" s="2"/>
      <c r="FI29" s="24"/>
      <c r="FJ29" s="2"/>
      <c r="FK29" s="2"/>
      <c r="FL29" s="2"/>
      <c r="FM29" s="24"/>
      <c r="FN29" s="2"/>
      <c r="FO29" s="2"/>
      <c r="FP29" s="2"/>
      <c r="FQ29" s="24"/>
      <c r="FR29" s="2"/>
      <c r="FS29" s="2"/>
      <c r="FT29" s="2"/>
      <c r="FU29" s="24"/>
      <c r="FV29" s="2"/>
      <c r="FW29" s="2"/>
      <c r="FX29" s="2"/>
      <c r="FY29" s="24"/>
      <c r="FZ29" s="2"/>
      <c r="GA29" s="2"/>
      <c r="GB29" s="2"/>
      <c r="GC29" s="24"/>
      <c r="GD29" s="2"/>
      <c r="GE29" s="2"/>
      <c r="GF29" s="2"/>
      <c r="GG29" s="24"/>
      <c r="GH29" s="2"/>
      <c r="GI29" s="2"/>
      <c r="GJ29" s="2"/>
      <c r="GK29" s="24"/>
      <c r="GL29" s="2"/>
      <c r="GM29" s="2"/>
      <c r="GN29" s="2"/>
      <c r="GO29" s="24"/>
      <c r="GP29" s="2"/>
      <c r="GQ29" s="2"/>
      <c r="GR29" s="2"/>
      <c r="GS29" s="24"/>
      <c r="GT29" s="2"/>
      <c r="GU29" s="2"/>
      <c r="GV29" s="2"/>
      <c r="GW29" s="24"/>
      <c r="GX29" s="2"/>
      <c r="GY29" s="2"/>
      <c r="GZ29" s="2"/>
      <c r="HA29" s="24"/>
      <c r="HB29" s="2"/>
      <c r="HC29" s="2"/>
      <c r="HD29" s="2"/>
      <c r="HE29" s="24"/>
      <c r="HF29" s="2"/>
      <c r="HG29" s="2"/>
      <c r="HH29" s="2"/>
      <c r="HI29" s="24"/>
      <c r="HJ29" s="2"/>
      <c r="HK29" s="2"/>
      <c r="HL29" s="2"/>
      <c r="HM29" s="24"/>
      <c r="HN29" s="2"/>
      <c r="HO29" s="2"/>
      <c r="HP29" s="2"/>
    </row>
    <row r="30" spans="1:224">
      <c r="B30" s="2"/>
      <c r="C30" s="2"/>
      <c r="D30" s="2"/>
      <c r="F30" s="2"/>
      <c r="G30" s="2"/>
      <c r="H30" s="2"/>
      <c r="J30" s="2"/>
      <c r="K30" s="2"/>
      <c r="L30" s="2"/>
      <c r="N30" s="2"/>
      <c r="O30" s="2"/>
      <c r="P30" s="2"/>
      <c r="R30" s="2"/>
      <c r="S30" s="2"/>
      <c r="T30" s="2"/>
      <c r="V30" s="2"/>
      <c r="W30" s="2"/>
      <c r="X30" s="2"/>
      <c r="Y30" t="s">
        <v>17</v>
      </c>
      <c r="Z30" s="2">
        <v>-4.6500000000000004</v>
      </c>
      <c r="AA30" s="2">
        <v>-2.2200000000000002</v>
      </c>
      <c r="AB30" s="2">
        <v>2.06</v>
      </c>
      <c r="AD30" s="2"/>
      <c r="AE30" s="2"/>
      <c r="AF30" s="2"/>
      <c r="AG30" t="s">
        <v>17</v>
      </c>
      <c r="AH30" s="2">
        <v>-2.65</v>
      </c>
      <c r="AI30" s="2">
        <v>-0.49</v>
      </c>
      <c r="AJ30" s="2">
        <v>7.37</v>
      </c>
      <c r="AK30" t="s">
        <v>76</v>
      </c>
      <c r="AL30" s="2">
        <v>-15.01</v>
      </c>
      <c r="AM30" s="2">
        <v>-8.24</v>
      </c>
      <c r="AN30" s="2">
        <v>1.34</v>
      </c>
      <c r="AP30" s="2"/>
      <c r="AQ30" s="2"/>
      <c r="AR30" s="2"/>
      <c r="AT30" s="2"/>
      <c r="AU30" s="2"/>
      <c r="AV30" s="2"/>
      <c r="AX30" s="2"/>
      <c r="AY30" s="2"/>
      <c r="AZ30" s="2"/>
      <c r="BB30" s="2"/>
      <c r="BC30" s="2"/>
      <c r="BD30" s="2"/>
      <c r="BF30" s="2"/>
      <c r="BG30" s="2"/>
      <c r="BH30" s="2"/>
      <c r="BJ30" s="2"/>
      <c r="BK30" s="2"/>
      <c r="BL30" s="2"/>
      <c r="BM30" t="s">
        <v>76</v>
      </c>
      <c r="BN30" s="2">
        <v>-0.37</v>
      </c>
      <c r="BO30" s="2">
        <v>3.18</v>
      </c>
      <c r="BP30" s="2">
        <v>9.02</v>
      </c>
      <c r="BR30" s="2"/>
      <c r="BS30" s="2"/>
      <c r="BT30" s="2"/>
      <c r="BV30" s="2"/>
      <c r="BW30" s="2"/>
      <c r="BX30" s="2"/>
      <c r="BZ30" s="2"/>
      <c r="CA30" s="2"/>
      <c r="CB30" s="2"/>
      <c r="CD30" s="2"/>
      <c r="CE30" s="2"/>
      <c r="CF30" s="2"/>
      <c r="CH30" s="2"/>
      <c r="CI30" s="2"/>
      <c r="CJ30" s="2"/>
      <c r="CL30" s="2"/>
      <c r="CM30" s="2"/>
      <c r="CN30" s="2"/>
      <c r="CP30" s="2"/>
      <c r="CQ30" s="2"/>
      <c r="CR30" s="2"/>
      <c r="CT30" s="2"/>
      <c r="CU30" s="2"/>
      <c r="CV30" s="2"/>
      <c r="CX30" s="2"/>
      <c r="CY30" s="2"/>
      <c r="CZ30" s="2"/>
      <c r="DB30" s="2"/>
      <c r="DC30" s="2"/>
      <c r="DD30" s="2"/>
      <c r="DF30" s="2"/>
      <c r="DG30" s="2"/>
      <c r="DH30" s="2"/>
      <c r="DJ30" s="2"/>
      <c r="DK30" s="2"/>
      <c r="DL30" s="2"/>
      <c r="DN30" s="2"/>
      <c r="DO30" s="2"/>
      <c r="DP30" s="2"/>
      <c r="DR30" s="2"/>
      <c r="DS30" s="2"/>
      <c r="DT30" s="2"/>
      <c r="DV30" s="2"/>
      <c r="DW30" s="2"/>
      <c r="DX30" s="2"/>
      <c r="DZ30" s="2"/>
      <c r="EA30" s="2"/>
      <c r="EB30" s="2"/>
      <c r="ED30" s="2"/>
      <c r="EE30" s="2"/>
      <c r="EF30" s="2"/>
      <c r="EH30" s="2"/>
      <c r="EI30" s="2"/>
      <c r="EJ30" s="2"/>
      <c r="EL30" s="2"/>
      <c r="EM30" s="2"/>
      <c r="EN30" s="2"/>
      <c r="EP30" s="2"/>
      <c r="EQ30" s="2"/>
      <c r="ER30" s="2"/>
      <c r="ET30" s="2"/>
      <c r="EU30" s="2"/>
      <c r="EV30" s="2"/>
      <c r="EX30" s="2"/>
      <c r="EY30" s="2"/>
      <c r="EZ30" s="2"/>
      <c r="FB30" s="2"/>
      <c r="FC30" s="2"/>
      <c r="FD30" s="2"/>
      <c r="FF30" s="2"/>
      <c r="FG30" s="2"/>
      <c r="FH30" s="2"/>
      <c r="FJ30" s="2"/>
      <c r="FK30" s="2"/>
      <c r="FL30" s="2"/>
      <c r="FN30" s="2"/>
      <c r="FO30" s="2"/>
      <c r="FP30" s="2"/>
      <c r="FR30" s="2"/>
      <c r="FS30" s="2"/>
      <c r="FT30" s="2"/>
      <c r="FV30" s="2"/>
      <c r="FW30" s="2"/>
      <c r="FX30" s="2"/>
      <c r="FZ30" s="2"/>
      <c r="GA30" s="2"/>
      <c r="GB30" s="2"/>
      <c r="GD30" s="2"/>
      <c r="GE30" s="2"/>
      <c r="GF30" s="2"/>
      <c r="GH30" s="2"/>
      <c r="GI30" s="2"/>
      <c r="GJ30" s="2"/>
      <c r="GL30" s="2"/>
      <c r="GM30" s="2"/>
      <c r="GN30" s="2"/>
      <c r="GP30" s="2"/>
      <c r="GQ30" s="2"/>
      <c r="GR30" s="2"/>
      <c r="GT30" s="2"/>
      <c r="GU30" s="2"/>
      <c r="GV30" s="2"/>
      <c r="GX30" s="2"/>
      <c r="GY30" s="2"/>
      <c r="GZ30" s="2"/>
      <c r="HB30" s="2"/>
      <c r="HC30" s="2"/>
      <c r="HD30" s="2"/>
      <c r="HF30" s="2"/>
      <c r="HG30" s="2"/>
      <c r="HH30" s="2"/>
      <c r="HJ30" s="2"/>
      <c r="HK30" s="2"/>
      <c r="HL30" s="2"/>
      <c r="HN30" s="2"/>
      <c r="HO30" s="2"/>
      <c r="HP30" s="2"/>
    </row>
    <row r="31" spans="1:224">
      <c r="B31" s="2"/>
      <c r="C31" s="2"/>
      <c r="D31" s="2"/>
      <c r="F31" s="2"/>
      <c r="G31" s="2"/>
      <c r="H31" s="2"/>
      <c r="J31" s="2"/>
      <c r="K31" s="2"/>
      <c r="L31" s="2"/>
      <c r="N31" s="2"/>
      <c r="O31" s="2"/>
      <c r="P31" s="2"/>
      <c r="R31" s="2"/>
      <c r="S31" s="2"/>
      <c r="T31" s="2"/>
      <c r="V31" s="2"/>
      <c r="W31" s="2"/>
      <c r="X31" s="2"/>
      <c r="Y31" s="8" t="s">
        <v>1</v>
      </c>
      <c r="Z31" s="2"/>
      <c r="AA31" s="2"/>
      <c r="AB31" s="2"/>
      <c r="AD31" s="2"/>
      <c r="AE31" s="2"/>
      <c r="AF31" s="2"/>
      <c r="AH31" s="2"/>
      <c r="AI31" s="2"/>
      <c r="AJ31" s="2"/>
      <c r="AL31" s="2"/>
      <c r="AM31" s="2"/>
      <c r="AN31" s="2"/>
      <c r="AP31" s="2"/>
      <c r="AQ31" s="2"/>
      <c r="AR31" s="2"/>
      <c r="AT31" s="2"/>
      <c r="AU31" s="2"/>
      <c r="AV31" s="2"/>
      <c r="AX31" s="2"/>
      <c r="AY31" s="2"/>
      <c r="AZ31" s="2"/>
      <c r="BB31" s="2"/>
      <c r="BC31" s="2"/>
      <c r="BD31" s="2"/>
      <c r="BF31" s="2"/>
      <c r="BG31" s="2"/>
      <c r="BH31" s="2"/>
      <c r="BJ31" s="2"/>
      <c r="BK31" s="2"/>
      <c r="BL31" s="2"/>
      <c r="BM31" t="s">
        <v>76</v>
      </c>
      <c r="BN31" s="2">
        <v>-0.37</v>
      </c>
      <c r="BO31" s="2">
        <v>3.18</v>
      </c>
      <c r="BP31" s="2">
        <v>9.02</v>
      </c>
      <c r="BR31" s="2"/>
      <c r="BS31" s="2"/>
      <c r="BT31" s="2"/>
      <c r="BV31" s="2"/>
      <c r="BW31" s="2"/>
      <c r="BX31" s="2"/>
      <c r="BZ31" s="2"/>
      <c r="CA31" s="2"/>
      <c r="CB31" s="2"/>
      <c r="CD31" s="2"/>
      <c r="CE31" s="2"/>
      <c r="CF31" s="2"/>
      <c r="CH31" s="2"/>
      <c r="CI31" s="2"/>
      <c r="CJ31" s="2"/>
      <c r="CL31" s="2"/>
      <c r="CM31" s="2"/>
      <c r="CN31" s="2"/>
      <c r="CP31" s="2"/>
      <c r="CQ31" s="2"/>
      <c r="CR31" s="2"/>
      <c r="CT31" s="2"/>
      <c r="CU31" s="2"/>
      <c r="CV31" s="2"/>
      <c r="CX31" s="2"/>
      <c r="CY31" s="2"/>
      <c r="CZ31" s="2"/>
      <c r="DB31" s="2"/>
      <c r="DC31" s="2"/>
      <c r="DD31" s="2"/>
      <c r="DF31" s="2"/>
      <c r="DG31" s="2"/>
      <c r="DH31" s="2"/>
      <c r="DJ31" s="2"/>
      <c r="DK31" s="2"/>
      <c r="DL31" s="2"/>
      <c r="DN31" s="2"/>
      <c r="DO31" s="2"/>
      <c r="DP31" s="2"/>
      <c r="DR31" s="2"/>
      <c r="DS31" s="2"/>
      <c r="DT31" s="2"/>
      <c r="DV31" s="2"/>
      <c r="DW31" s="2"/>
      <c r="DX31" s="2"/>
      <c r="DZ31" s="2"/>
      <c r="EA31" s="2"/>
      <c r="EB31" s="2"/>
      <c r="ED31" s="2"/>
      <c r="EE31" s="2"/>
      <c r="EF31" s="2"/>
      <c r="EH31" s="2"/>
      <c r="EI31" s="2"/>
      <c r="EJ31" s="2"/>
      <c r="EL31" s="2"/>
      <c r="EM31" s="2"/>
      <c r="EN31" s="2"/>
      <c r="EP31" s="2"/>
      <c r="EQ31" s="2"/>
      <c r="ER31" s="2"/>
      <c r="ET31" s="2"/>
      <c r="EU31" s="2"/>
      <c r="EV31" s="2"/>
      <c r="EX31" s="2"/>
      <c r="EY31" s="2"/>
      <c r="EZ31" s="2"/>
      <c r="FB31" s="2"/>
      <c r="FC31" s="2"/>
      <c r="FD31" s="2"/>
      <c r="FF31" s="2"/>
      <c r="FG31" s="2"/>
      <c r="FH31" s="2"/>
      <c r="FJ31" s="2"/>
      <c r="FK31" s="2"/>
      <c r="FL31" s="2"/>
      <c r="FN31" s="2"/>
      <c r="FO31" s="2"/>
      <c r="FP31" s="2"/>
      <c r="FR31" s="2"/>
      <c r="FS31" s="2"/>
      <c r="FT31" s="2"/>
      <c r="FV31" s="2"/>
      <c r="FW31" s="2"/>
      <c r="FX31" s="2"/>
      <c r="FZ31" s="2"/>
      <c r="GA31" s="2"/>
      <c r="GB31" s="2"/>
      <c r="GD31" s="2"/>
      <c r="GE31" s="2"/>
      <c r="GF31" s="2"/>
      <c r="GH31" s="2"/>
      <c r="GI31" s="2"/>
      <c r="GJ31" s="2"/>
      <c r="GL31" s="2"/>
      <c r="GM31" s="2"/>
      <c r="GN31" s="2"/>
      <c r="GP31" s="2"/>
      <c r="GQ31" s="2"/>
      <c r="GR31" s="2"/>
      <c r="GT31" s="2"/>
      <c r="GU31" s="2"/>
      <c r="GV31" s="2"/>
      <c r="GX31" s="2"/>
      <c r="GY31" s="2"/>
      <c r="GZ31" s="2"/>
      <c r="HB31" s="2"/>
      <c r="HC31" s="2"/>
      <c r="HD31" s="2"/>
      <c r="HF31" s="2"/>
      <c r="HG31" s="2"/>
      <c r="HH31" s="2"/>
      <c r="HJ31" s="2"/>
      <c r="HK31" s="2"/>
      <c r="HL31" s="2"/>
      <c r="HN31" s="2"/>
      <c r="HO31" s="2"/>
      <c r="HP31" s="2"/>
    </row>
    <row r="32" spans="1:224">
      <c r="B32" s="2"/>
      <c r="C32" s="2"/>
      <c r="D32" s="2"/>
      <c r="F32" s="2"/>
      <c r="G32" s="2"/>
      <c r="H32" s="2"/>
      <c r="J32" s="2"/>
      <c r="K32" s="2"/>
      <c r="L32" s="2"/>
      <c r="N32" s="2"/>
      <c r="O32" s="2"/>
      <c r="P32" s="2"/>
      <c r="R32" s="2"/>
      <c r="S32" s="2"/>
      <c r="T32" s="2"/>
      <c r="V32" s="2"/>
      <c r="W32" s="2"/>
      <c r="X32" s="2"/>
      <c r="Z32" s="2"/>
      <c r="AA32" s="2"/>
      <c r="AB32" s="2"/>
      <c r="AD32" s="2"/>
      <c r="AE32" s="2"/>
      <c r="AF32" s="2"/>
      <c r="AH32" s="2"/>
      <c r="AI32" s="2"/>
      <c r="AJ32" s="2"/>
      <c r="AL32" s="2"/>
      <c r="AM32" s="2"/>
      <c r="AN32" s="2"/>
      <c r="AP32" s="2"/>
      <c r="AQ32" s="2"/>
      <c r="AR32" s="2"/>
      <c r="AT32" s="2"/>
      <c r="AU32" s="2"/>
      <c r="AV32" s="2"/>
      <c r="AX32" s="2"/>
      <c r="AY32" s="2"/>
      <c r="AZ32" s="2"/>
      <c r="BB32" s="2"/>
      <c r="BC32" s="2"/>
      <c r="BD32" s="2"/>
      <c r="BF32" s="2"/>
      <c r="BG32" s="2"/>
      <c r="BH32" s="2"/>
      <c r="BJ32" s="2"/>
      <c r="BK32" s="2"/>
      <c r="BL32" s="2"/>
      <c r="BM32" t="s">
        <v>76</v>
      </c>
      <c r="BN32" s="2">
        <v>-0.37</v>
      </c>
      <c r="BO32" s="2">
        <v>3.18</v>
      </c>
      <c r="BP32" s="2">
        <v>9.02</v>
      </c>
      <c r="BR32" s="2"/>
      <c r="BS32" s="2"/>
      <c r="BT32" s="2"/>
      <c r="BV32" s="2"/>
      <c r="BW32" s="2"/>
      <c r="BX32" s="2"/>
      <c r="BZ32" s="2"/>
      <c r="CA32" s="2"/>
      <c r="CB32" s="2"/>
      <c r="CD32" s="2"/>
      <c r="CE32" s="2"/>
      <c r="CF32" s="2"/>
      <c r="CH32" s="2"/>
      <c r="CI32" s="2"/>
      <c r="CJ32" s="2"/>
      <c r="CL32" s="2"/>
      <c r="CM32" s="2"/>
      <c r="CN32" s="2"/>
      <c r="CP32" s="2"/>
      <c r="CQ32" s="2"/>
      <c r="CR32" s="2"/>
      <c r="CT32" s="2"/>
      <c r="CU32" s="2"/>
      <c r="CV32" s="2"/>
      <c r="CX32" s="2"/>
      <c r="CY32" s="2"/>
      <c r="CZ32" s="2"/>
      <c r="DB32" s="2"/>
      <c r="DC32" s="2"/>
      <c r="DD32" s="2"/>
      <c r="DF32" s="2"/>
      <c r="DG32" s="2"/>
      <c r="DH32" s="2"/>
      <c r="DJ32" s="2"/>
      <c r="DK32" s="2"/>
      <c r="DL32" s="2"/>
      <c r="DN32" s="2"/>
      <c r="DO32" s="2"/>
      <c r="DP32" s="2"/>
      <c r="DR32" s="2"/>
      <c r="DS32" s="2"/>
      <c r="DT32" s="2"/>
      <c r="DV32" s="2"/>
      <c r="DW32" s="2"/>
      <c r="DX32" s="2"/>
      <c r="DZ32" s="2"/>
      <c r="EA32" s="2"/>
      <c r="EB32" s="2"/>
      <c r="ED32" s="2"/>
      <c r="EE32" s="2"/>
      <c r="EF32" s="2"/>
      <c r="EH32" s="2"/>
      <c r="EI32" s="2"/>
      <c r="EJ32" s="2"/>
      <c r="EL32" s="2"/>
      <c r="EM32" s="2"/>
      <c r="EN32" s="2"/>
      <c r="EP32" s="2"/>
      <c r="EQ32" s="2"/>
      <c r="ER32" s="2"/>
      <c r="ET32" s="2"/>
      <c r="EU32" s="2"/>
      <c r="EV32" s="2"/>
      <c r="EX32" s="2"/>
      <c r="EY32" s="2"/>
      <c r="EZ32" s="2"/>
      <c r="FB32" s="2"/>
      <c r="FC32" s="2"/>
      <c r="FD32" s="2"/>
      <c r="FF32" s="2"/>
      <c r="FG32" s="2"/>
      <c r="FH32" s="2"/>
      <c r="FJ32" s="2"/>
      <c r="FK32" s="2"/>
      <c r="FL32" s="2"/>
      <c r="FN32" s="2"/>
      <c r="FO32" s="2"/>
      <c r="FP32" s="2"/>
      <c r="FR32" s="2"/>
      <c r="FS32" s="2"/>
      <c r="FT32" s="2"/>
      <c r="FV32" s="2"/>
      <c r="FW32" s="2"/>
      <c r="FX32" s="2"/>
      <c r="FZ32" s="2"/>
      <c r="GA32" s="2"/>
      <c r="GB32" s="2"/>
      <c r="GD32" s="2"/>
      <c r="GE32" s="2"/>
      <c r="GF32" s="2"/>
      <c r="GH32" s="2"/>
      <c r="GI32" s="2"/>
      <c r="GJ32" s="2"/>
      <c r="GL32" s="2"/>
      <c r="GM32" s="2"/>
      <c r="GN32" s="2"/>
      <c r="GP32" s="2"/>
      <c r="GQ32" s="2"/>
      <c r="GR32" s="2"/>
      <c r="GT32" s="2"/>
      <c r="GU32" s="2"/>
      <c r="GV32" s="2"/>
      <c r="GX32" s="2"/>
      <c r="GY32" s="2"/>
      <c r="GZ32" s="2"/>
      <c r="HB32" s="2"/>
      <c r="HC32" s="2"/>
      <c r="HD32" s="2"/>
      <c r="HF32" s="2"/>
      <c r="HG32" s="2"/>
      <c r="HH32" s="2"/>
      <c r="HJ32" s="2"/>
      <c r="HK32" s="2"/>
      <c r="HL32" s="2"/>
      <c r="HN32" s="2"/>
      <c r="HO32" s="2"/>
      <c r="HP32" s="2"/>
    </row>
    <row r="33" spans="1:224">
      <c r="B33" s="2"/>
      <c r="C33" s="2"/>
      <c r="D33" s="2"/>
      <c r="F33" s="2"/>
      <c r="G33" s="2"/>
      <c r="H33" s="2"/>
      <c r="J33" s="2"/>
      <c r="K33" s="2"/>
      <c r="L33" s="2"/>
      <c r="N33" s="2"/>
      <c r="O33" s="2"/>
      <c r="P33" s="2"/>
      <c r="R33" s="2"/>
      <c r="S33" s="2"/>
      <c r="T33" s="2"/>
      <c r="V33" s="2"/>
      <c r="W33" s="2"/>
      <c r="X33" s="2"/>
      <c r="Z33" s="2"/>
      <c r="AA33" s="2"/>
      <c r="AB33" s="2"/>
      <c r="AD33" s="2"/>
      <c r="AE33" s="2"/>
      <c r="AF33" s="2"/>
      <c r="AH33" s="2"/>
      <c r="AI33" s="2"/>
      <c r="AJ33" s="2"/>
      <c r="AL33" s="2"/>
      <c r="AM33" s="2"/>
      <c r="AN33" s="2"/>
      <c r="AP33" s="2"/>
      <c r="AQ33" s="2"/>
      <c r="AR33" s="2"/>
      <c r="AT33" s="2"/>
      <c r="AU33" s="2"/>
      <c r="AV33" s="2"/>
      <c r="AX33" s="2"/>
      <c r="AY33" s="2"/>
      <c r="AZ33" s="2"/>
      <c r="BB33" s="2"/>
      <c r="BC33" s="2"/>
      <c r="BD33" s="2"/>
      <c r="BF33" s="2"/>
      <c r="BG33" s="2"/>
      <c r="BH33" s="2"/>
      <c r="BJ33" s="2"/>
      <c r="BK33" s="2"/>
      <c r="BL33" s="2"/>
      <c r="BN33" s="2"/>
      <c r="BO33" s="2"/>
      <c r="BP33" s="2"/>
      <c r="BR33" s="2"/>
      <c r="BS33" s="2"/>
      <c r="BT33" s="2"/>
      <c r="BV33" s="2"/>
      <c r="BW33" s="2"/>
      <c r="BX33" s="2"/>
      <c r="BZ33" s="2"/>
      <c r="CA33" s="2"/>
      <c r="CB33" s="2"/>
      <c r="CD33" s="2"/>
      <c r="CE33" s="2"/>
      <c r="CF33" s="2"/>
      <c r="CH33" s="2"/>
      <c r="CI33" s="2"/>
      <c r="CJ33" s="2"/>
      <c r="CL33" s="2"/>
      <c r="CM33" s="2"/>
      <c r="CN33" s="2"/>
      <c r="CP33" s="2"/>
      <c r="CQ33" s="2"/>
      <c r="CR33" s="2"/>
      <c r="CT33" s="2"/>
      <c r="CU33" s="2"/>
      <c r="CV33" s="2"/>
      <c r="CX33" s="2"/>
      <c r="CY33" s="2"/>
      <c r="CZ33" s="2"/>
      <c r="DB33" s="2"/>
      <c r="DC33" s="2"/>
      <c r="DD33" s="2"/>
      <c r="DF33" s="2"/>
      <c r="DG33" s="2"/>
      <c r="DH33" s="2"/>
      <c r="DJ33" s="2"/>
      <c r="DK33" s="2"/>
      <c r="DL33" s="2"/>
      <c r="DN33" s="2"/>
      <c r="DO33" s="2"/>
      <c r="DP33" s="2"/>
      <c r="DR33" s="2"/>
      <c r="DS33" s="2"/>
      <c r="DT33" s="2"/>
      <c r="DV33" s="2"/>
      <c r="DW33" s="2"/>
      <c r="DX33" s="2"/>
      <c r="DZ33" s="2"/>
      <c r="EA33" s="2"/>
      <c r="EB33" s="2"/>
      <c r="ED33" s="2"/>
      <c r="EE33" s="2"/>
      <c r="EF33" s="2"/>
      <c r="EH33" s="2"/>
      <c r="EI33" s="2"/>
      <c r="EJ33" s="2"/>
      <c r="EL33" s="2"/>
      <c r="EM33" s="2"/>
      <c r="EN33" s="2"/>
      <c r="EP33" s="2"/>
      <c r="EQ33" s="2"/>
      <c r="ER33" s="2"/>
      <c r="ET33" s="2"/>
      <c r="EU33" s="2"/>
      <c r="EV33" s="2"/>
      <c r="EX33" s="2"/>
      <c r="EY33" s="2"/>
      <c r="EZ33" s="2"/>
      <c r="FB33" s="2"/>
      <c r="FC33" s="2"/>
      <c r="FD33" s="2"/>
      <c r="FF33" s="2"/>
      <c r="FG33" s="2"/>
      <c r="FH33" s="2"/>
      <c r="FJ33" s="2"/>
      <c r="FK33" s="2"/>
      <c r="FL33" s="2"/>
      <c r="FN33" s="2"/>
      <c r="FO33" s="2"/>
      <c r="FP33" s="2"/>
      <c r="FR33" s="2"/>
      <c r="FS33" s="2"/>
      <c r="FT33" s="2"/>
      <c r="FV33" s="2"/>
      <c r="FW33" s="2"/>
      <c r="FX33" s="2"/>
      <c r="FZ33" s="2"/>
      <c r="GA33" s="2"/>
      <c r="GB33" s="2"/>
      <c r="GD33" s="2"/>
      <c r="GE33" s="2"/>
      <c r="GF33" s="2"/>
      <c r="GH33" s="2"/>
      <c r="GI33" s="2"/>
      <c r="GJ33" s="2"/>
      <c r="GL33" s="2"/>
      <c r="GM33" s="2"/>
      <c r="GN33" s="2"/>
      <c r="GP33" s="2"/>
      <c r="GQ33" s="2"/>
      <c r="GR33" s="2"/>
      <c r="GT33" s="2"/>
      <c r="GU33" s="2"/>
      <c r="GV33" s="2"/>
      <c r="GX33" s="2"/>
      <c r="GY33" s="2"/>
      <c r="GZ33" s="2"/>
      <c r="HB33" s="2"/>
      <c r="HC33" s="2"/>
      <c r="HD33" s="2"/>
      <c r="HF33" s="2"/>
      <c r="HG33" s="2"/>
      <c r="HH33" s="2"/>
      <c r="HJ33" s="2"/>
      <c r="HK33" s="2"/>
      <c r="HL33" s="2"/>
      <c r="HN33" s="2"/>
      <c r="HO33" s="2"/>
      <c r="HP33" s="2"/>
    </row>
    <row r="34" spans="1:224">
      <c r="B34" s="2"/>
      <c r="C34" s="2"/>
      <c r="D34" s="2"/>
      <c r="F34" s="2"/>
      <c r="G34" s="2"/>
      <c r="H34" s="2"/>
      <c r="J34" s="2"/>
      <c r="K34" s="2"/>
      <c r="L34" s="2"/>
      <c r="N34" s="2"/>
      <c r="O34" s="2"/>
      <c r="P34" s="2"/>
      <c r="R34" s="2"/>
      <c r="S34" s="2"/>
      <c r="T34" s="2"/>
      <c r="V34" s="2"/>
      <c r="W34" s="2"/>
      <c r="X34" s="2"/>
      <c r="Z34" s="2"/>
      <c r="AA34" s="2"/>
      <c r="AB34" s="2"/>
      <c r="AD34" s="2"/>
      <c r="AE34" s="2"/>
      <c r="AF34" s="2"/>
      <c r="AH34" s="2"/>
      <c r="AI34" s="2"/>
      <c r="AJ34" s="2"/>
      <c r="AL34" s="2"/>
      <c r="AM34" s="2"/>
      <c r="AN34" s="2"/>
      <c r="AP34" s="2"/>
      <c r="AQ34" s="2"/>
      <c r="AR34" s="2"/>
      <c r="AT34" s="2"/>
      <c r="AU34" s="2"/>
      <c r="AV34" s="2"/>
      <c r="AX34" s="2"/>
      <c r="AY34" s="2"/>
      <c r="AZ34" s="2"/>
      <c r="BB34" s="2"/>
      <c r="BC34" s="2"/>
      <c r="BD34" s="2"/>
      <c r="BF34" s="2"/>
      <c r="BG34" s="2"/>
      <c r="BH34" s="2"/>
      <c r="BJ34" s="2"/>
      <c r="BK34" s="2"/>
      <c r="BL34" s="2"/>
      <c r="BN34" s="2"/>
      <c r="BO34" s="2"/>
      <c r="BP34" s="2"/>
      <c r="BR34" s="2"/>
      <c r="BS34" s="2"/>
      <c r="BT34" s="2"/>
      <c r="BV34" s="2"/>
      <c r="BW34" s="2"/>
      <c r="BX34" s="2"/>
      <c r="BZ34" s="2"/>
      <c r="CA34" s="2"/>
      <c r="CB34" s="2"/>
      <c r="CD34" s="2"/>
      <c r="CE34" s="2"/>
      <c r="CF34" s="2"/>
      <c r="CH34" s="2"/>
      <c r="CI34" s="2"/>
      <c r="CJ34" s="2"/>
      <c r="CL34" s="2"/>
      <c r="CM34" s="2"/>
      <c r="CN34" s="2"/>
      <c r="CP34" s="2"/>
      <c r="CQ34" s="2"/>
      <c r="CR34" s="2"/>
      <c r="CT34" s="2"/>
      <c r="CU34" s="2"/>
      <c r="CV34" s="2"/>
      <c r="CX34" s="2"/>
      <c r="CY34" s="2"/>
      <c r="CZ34" s="2"/>
      <c r="DB34" s="2"/>
      <c r="DC34" s="2"/>
      <c r="DD34" s="2"/>
      <c r="DF34" s="2"/>
      <c r="DG34" s="2"/>
      <c r="DH34" s="2"/>
      <c r="DJ34" s="2"/>
      <c r="DK34" s="2"/>
      <c r="DL34" s="2"/>
      <c r="DN34" s="2"/>
      <c r="DO34" s="2"/>
      <c r="DP34" s="2"/>
      <c r="DR34" s="2"/>
      <c r="DS34" s="2"/>
      <c r="DT34" s="2"/>
      <c r="DV34" s="2"/>
      <c r="DW34" s="2"/>
      <c r="DX34" s="2"/>
      <c r="DZ34" s="2"/>
      <c r="EA34" s="2"/>
      <c r="EB34" s="2"/>
      <c r="ED34" s="2"/>
      <c r="EE34" s="2"/>
      <c r="EF34" s="2"/>
      <c r="EH34" s="2"/>
      <c r="EI34" s="2"/>
      <c r="EJ34" s="2"/>
      <c r="EL34" s="2"/>
      <c r="EM34" s="2"/>
      <c r="EN34" s="2"/>
      <c r="EP34" s="2"/>
      <c r="EQ34" s="2"/>
      <c r="ER34" s="2"/>
      <c r="ET34" s="2"/>
      <c r="EU34" s="2"/>
      <c r="EV34" s="2"/>
      <c r="EX34" s="2"/>
      <c r="EY34" s="2"/>
      <c r="EZ34" s="2"/>
      <c r="FB34" s="2"/>
      <c r="FC34" s="2"/>
      <c r="FD34" s="2"/>
      <c r="FF34" s="2"/>
      <c r="FG34" s="2"/>
      <c r="FH34" s="2"/>
      <c r="FJ34" s="2"/>
      <c r="FK34" s="2"/>
      <c r="FL34" s="2"/>
      <c r="FN34" s="2"/>
      <c r="FO34" s="2"/>
      <c r="FP34" s="2"/>
      <c r="FR34" s="2"/>
      <c r="FS34" s="2"/>
      <c r="FT34" s="2"/>
      <c r="FV34" s="2"/>
      <c r="FW34" s="2"/>
      <c r="FX34" s="2"/>
      <c r="FZ34" s="2"/>
      <c r="GA34" s="2"/>
      <c r="GB34" s="2"/>
      <c r="GD34" s="2"/>
      <c r="GE34" s="2"/>
      <c r="GF34" s="2"/>
      <c r="GH34" s="2"/>
      <c r="GI34" s="2"/>
      <c r="GJ34" s="2"/>
      <c r="GL34" s="2"/>
      <c r="GM34" s="2"/>
      <c r="GN34" s="2"/>
      <c r="GP34" s="2"/>
      <c r="GQ34" s="2"/>
      <c r="GR34" s="2"/>
      <c r="GT34" s="2"/>
      <c r="GU34" s="2"/>
      <c r="GV34" s="2"/>
      <c r="GX34" s="2"/>
      <c r="GY34" s="2"/>
      <c r="GZ34" s="2"/>
      <c r="HB34" s="2"/>
      <c r="HC34" s="2"/>
      <c r="HD34" s="2"/>
      <c r="HF34" s="2"/>
      <c r="HG34" s="2"/>
      <c r="HH34" s="2"/>
      <c r="HJ34" s="2"/>
      <c r="HK34" s="2"/>
      <c r="HL34" s="2"/>
      <c r="HN34" s="2"/>
      <c r="HO34" s="2"/>
      <c r="HP34" s="2"/>
    </row>
    <row r="35" spans="1:224">
      <c r="B35" s="2"/>
      <c r="C35" s="2"/>
      <c r="D35" s="2"/>
      <c r="F35" s="2"/>
      <c r="G35" s="2"/>
      <c r="H35" s="2"/>
      <c r="J35" s="2"/>
      <c r="K35" s="2"/>
      <c r="L35" s="2"/>
      <c r="N35" s="2"/>
      <c r="O35" s="2"/>
      <c r="P35" s="2"/>
      <c r="R35" s="2"/>
      <c r="S35" s="2"/>
      <c r="T35" s="2"/>
      <c r="V35" s="2"/>
      <c r="W35" s="2"/>
      <c r="X35" s="2"/>
      <c r="Z35" s="2"/>
      <c r="AA35" s="2"/>
      <c r="AB35" s="2"/>
      <c r="AD35" s="2"/>
      <c r="AE35" s="2"/>
      <c r="AF35" s="2"/>
      <c r="AH35" s="2"/>
      <c r="AI35" s="2"/>
      <c r="AJ35" s="2"/>
      <c r="AL35" s="2"/>
      <c r="AM35" s="2"/>
      <c r="AN35" s="2"/>
      <c r="AP35" s="2"/>
      <c r="AQ35" s="2"/>
      <c r="AR35" s="2"/>
      <c r="AT35" s="2"/>
      <c r="AU35" s="2"/>
      <c r="AV35" s="2"/>
      <c r="AX35" s="2"/>
      <c r="AY35" s="2"/>
      <c r="AZ35" s="2"/>
      <c r="BB35" s="2"/>
      <c r="BC35" s="2"/>
      <c r="BD35" s="2"/>
      <c r="BF35" s="2"/>
      <c r="BG35" s="2"/>
      <c r="BH35" s="2"/>
      <c r="BJ35" s="2"/>
      <c r="BK35" s="2"/>
      <c r="BL35" s="2"/>
      <c r="BN35" s="2"/>
      <c r="BO35" s="2"/>
      <c r="BP35" s="2"/>
      <c r="BR35" s="2"/>
      <c r="BS35" s="2"/>
      <c r="BT35" s="2"/>
      <c r="BV35" s="2"/>
      <c r="BW35" s="2"/>
      <c r="BX35" s="2"/>
      <c r="BZ35" s="2"/>
      <c r="CA35" s="2"/>
      <c r="CB35" s="2"/>
      <c r="CD35" s="2"/>
      <c r="CE35" s="2"/>
      <c r="CF35" s="2"/>
      <c r="CH35" s="2"/>
      <c r="CI35" s="2"/>
      <c r="CJ35" s="2"/>
      <c r="CL35" s="2"/>
      <c r="CM35" s="2"/>
      <c r="CN35" s="2"/>
      <c r="CP35" s="2"/>
      <c r="CQ35" s="2"/>
      <c r="CR35" s="2"/>
      <c r="CT35" s="2"/>
      <c r="CU35" s="2"/>
      <c r="CV35" s="2"/>
      <c r="CX35" s="2"/>
      <c r="CY35" s="2"/>
      <c r="CZ35" s="2"/>
      <c r="DB35" s="2"/>
      <c r="DC35" s="2"/>
      <c r="DD35" s="2"/>
      <c r="DF35" s="2"/>
      <c r="DG35" s="2"/>
      <c r="DH35" s="2"/>
      <c r="DJ35" s="2"/>
      <c r="DK35" s="2"/>
      <c r="DL35" s="2"/>
      <c r="DN35" s="2"/>
      <c r="DO35" s="2"/>
      <c r="DP35" s="2"/>
      <c r="DR35" s="2"/>
      <c r="DS35" s="2"/>
      <c r="DT35" s="2"/>
      <c r="DV35" s="2"/>
      <c r="DW35" s="2"/>
      <c r="DX35" s="2"/>
      <c r="DZ35" s="2"/>
      <c r="EA35" s="2"/>
      <c r="EB35" s="2"/>
      <c r="ED35" s="2"/>
      <c r="EE35" s="2"/>
      <c r="EF35" s="2"/>
      <c r="EH35" s="2"/>
      <c r="EI35" s="2"/>
      <c r="EJ35" s="2"/>
      <c r="EL35" s="2"/>
      <c r="EM35" s="2"/>
      <c r="EN35" s="2"/>
      <c r="EP35" s="2"/>
      <c r="EQ35" s="2"/>
      <c r="ER35" s="2"/>
      <c r="ET35" s="2"/>
      <c r="EU35" s="2"/>
      <c r="EV35" s="2"/>
      <c r="EX35" s="2"/>
      <c r="EY35" s="2"/>
      <c r="EZ35" s="2"/>
      <c r="FB35" s="2"/>
      <c r="FC35" s="2"/>
      <c r="FD35" s="2"/>
      <c r="FF35" s="2"/>
      <c r="FG35" s="2"/>
      <c r="FH35" s="2"/>
      <c r="FJ35" s="2"/>
      <c r="FK35" s="2"/>
      <c r="FL35" s="2"/>
      <c r="FN35" s="2"/>
      <c r="FO35" s="2"/>
      <c r="FP35" s="2"/>
      <c r="FR35" s="2"/>
      <c r="FS35" s="2"/>
      <c r="FT35" s="2"/>
      <c r="FV35" s="2"/>
      <c r="FW35" s="2"/>
      <c r="FX35" s="2"/>
      <c r="FZ35" s="2"/>
      <c r="GA35" s="2"/>
      <c r="GB35" s="2"/>
      <c r="GD35" s="2"/>
      <c r="GE35" s="2"/>
      <c r="GF35" s="2"/>
      <c r="GH35" s="2"/>
      <c r="GI35" s="2"/>
      <c r="GJ35" s="2"/>
      <c r="GL35" s="2"/>
      <c r="GM35" s="2"/>
      <c r="GN35" s="2"/>
      <c r="GP35" s="2"/>
      <c r="GQ35" s="2"/>
      <c r="GR35" s="2"/>
      <c r="GT35" s="2"/>
      <c r="GU35" s="2"/>
      <c r="GV35" s="2"/>
      <c r="GX35" s="2"/>
      <c r="GY35" s="2"/>
      <c r="GZ35" s="2"/>
      <c r="HB35" s="2"/>
      <c r="HC35" s="2"/>
      <c r="HD35" s="2"/>
      <c r="HF35" s="2"/>
      <c r="HG35" s="2"/>
      <c r="HH35" s="2"/>
      <c r="HJ35" s="2"/>
      <c r="HK35" s="2"/>
      <c r="HL35" s="2"/>
      <c r="HN35" s="2"/>
      <c r="HO35" s="2"/>
      <c r="HP35" s="2"/>
    </row>
    <row r="36" spans="1:224">
      <c r="A36" t="s">
        <v>33</v>
      </c>
      <c r="B36" s="2"/>
      <c r="C36" s="3">
        <f>AVERAGE(C4:C18)</f>
        <v>5.4775</v>
      </c>
      <c r="D36" s="2"/>
      <c r="F36" s="2"/>
      <c r="G36" s="3">
        <f>AVERAGE(G4:G18)</f>
        <v>-3.5049999999999999</v>
      </c>
      <c r="H36" s="2"/>
      <c r="J36" s="2"/>
      <c r="K36" s="3">
        <f>AVERAGE(K4:K18)</f>
        <v>8.9483333333333341</v>
      </c>
      <c r="L36" s="2"/>
      <c r="N36" s="2"/>
      <c r="O36" s="3">
        <f>AVERAGE(O4:O18)</f>
        <v>5.5028571428571436</v>
      </c>
      <c r="P36" s="2"/>
      <c r="R36" s="2"/>
      <c r="S36" s="2"/>
      <c r="T36" s="2"/>
      <c r="V36" s="2"/>
      <c r="W36" s="3">
        <f>AVERAGE(W4:W18)</f>
        <v>-1.5333333333333334</v>
      </c>
      <c r="X36" s="2"/>
      <c r="Z36" s="2"/>
      <c r="AA36" s="3">
        <f>AVERAGE(AA4:AA18)</f>
        <v>-5.3636363636363787E-2</v>
      </c>
      <c r="AB36" s="2"/>
      <c r="AD36" s="2"/>
      <c r="AE36" s="3">
        <f>AVERAGE(AE4:AE18)</f>
        <v>-4.8329999999999993</v>
      </c>
      <c r="AF36" s="2"/>
      <c r="AH36" s="2"/>
      <c r="AI36" s="3">
        <f>AVERAGE(AI4:AI18)</f>
        <v>5.71090909090909</v>
      </c>
      <c r="AJ36" s="2"/>
      <c r="AL36" s="2"/>
      <c r="AM36" s="3">
        <f>AVERAGE(AM4:AM18)</f>
        <v>-8.5399999999999991</v>
      </c>
      <c r="AN36" s="2"/>
      <c r="AP36" s="2"/>
      <c r="AQ36" s="3">
        <f>AVERAGE(AQ4:AQ18)</f>
        <v>-3.1274999999999999</v>
      </c>
      <c r="AR36" s="2"/>
      <c r="AT36" s="2"/>
      <c r="AU36" s="3">
        <f>AVERAGE(AU4:AU18)</f>
        <v>7.7399999999999993</v>
      </c>
      <c r="AV36" s="2"/>
      <c r="AX36" s="2"/>
      <c r="AY36" s="3">
        <f>AVERAGE(AY4:AY18)</f>
        <v>-0.22100000000000017</v>
      </c>
      <c r="AZ36" s="2"/>
      <c r="BB36" s="2"/>
      <c r="BC36" s="3">
        <f>AVERAGE(BC4:BC18)</f>
        <v>-3.6700000000000004</v>
      </c>
      <c r="BD36" s="2"/>
      <c r="BF36" s="2"/>
      <c r="BG36" s="3">
        <f>AVERAGE(BG4:BG18)</f>
        <v>-8.3839999999999986</v>
      </c>
      <c r="BH36" s="2"/>
      <c r="BJ36" s="2"/>
      <c r="BK36" s="3">
        <f>AVERAGE(BK4:BK18)</f>
        <v>0.69125000000000025</v>
      </c>
      <c r="BL36" s="2"/>
      <c r="BN36" s="2"/>
      <c r="BO36" s="3">
        <f>AVERAGE(BO4:BO18)</f>
        <v>5.6899999999999995</v>
      </c>
      <c r="BP36" s="2"/>
      <c r="BR36" s="2"/>
      <c r="BS36" s="3">
        <f>AVERAGE(BS4:BS18)</f>
        <v>3.7159999999999997</v>
      </c>
      <c r="BT36" s="2"/>
      <c r="BV36" s="2"/>
      <c r="BW36" s="3">
        <f>AVERAGE(BW4:BW18)</f>
        <v>-2.3325</v>
      </c>
      <c r="BX36" s="2"/>
      <c r="BZ36" s="2"/>
      <c r="CA36" s="3">
        <f>AVERAGE(CA4:CA18)</f>
        <v>-7.2087499999999993</v>
      </c>
      <c r="CB36" s="2"/>
      <c r="CD36" s="2"/>
      <c r="CE36" s="3">
        <f>AVERAGE(CE4:CE18)</f>
        <v>5.3119999999999994</v>
      </c>
      <c r="CF36" s="2"/>
      <c r="CH36" s="2"/>
      <c r="CI36" s="3">
        <f>AVERAGE(CI4:CI18)</f>
        <v>-0.37333333333333313</v>
      </c>
      <c r="CJ36" s="2"/>
      <c r="CL36" s="2"/>
      <c r="CM36" s="3">
        <f>AVERAGE(CM4:CM18)</f>
        <v>0.85800000000000021</v>
      </c>
      <c r="CN36" s="2"/>
      <c r="CP36" s="2"/>
      <c r="CQ36" s="3">
        <f>AVERAGE(CQ4:CQ18)</f>
        <v>-5.8333333333333272E-2</v>
      </c>
      <c r="CR36" s="2"/>
      <c r="CT36" s="2"/>
      <c r="CU36" s="3">
        <f>AVERAGE(CU4:CU18)</f>
        <v>-2.94</v>
      </c>
      <c r="CV36" s="2"/>
      <c r="CX36" s="2"/>
      <c r="CY36" s="3">
        <f>AVERAGE(CY4:CY18)</f>
        <v>6.5516666666666667</v>
      </c>
      <c r="CZ36" s="2"/>
      <c r="DB36" s="2"/>
      <c r="DC36" s="3">
        <f>AVERAGE(DC4:DC18)</f>
        <v>1.8219999999999998</v>
      </c>
      <c r="DD36" s="2"/>
      <c r="DF36" s="2"/>
      <c r="DG36" s="3">
        <f>AVERAGE(DG4:DG18)</f>
        <v>2.6074999999999999</v>
      </c>
      <c r="DH36" s="2"/>
      <c r="DJ36" s="2"/>
      <c r="DK36" s="3">
        <f>AVERAGE(DK4:DK18)</f>
        <v>8.1333333333333329</v>
      </c>
      <c r="DL36" s="2"/>
      <c r="DN36" s="2"/>
      <c r="DO36" s="3">
        <f>AVERAGE(DO4:DO18)</f>
        <v>6.1449999999999996</v>
      </c>
      <c r="DP36" s="2"/>
      <c r="DR36" s="2"/>
      <c r="DS36" s="3">
        <f>AVERAGE(DS4:DS18)</f>
        <v>3.6950000000000003</v>
      </c>
      <c r="DT36" s="2"/>
      <c r="DV36" s="2"/>
      <c r="DW36" s="3">
        <f>AVERAGE(DW4:DW18)</f>
        <v>-9.3449999999999989</v>
      </c>
      <c r="DX36" s="2"/>
      <c r="DZ36" s="2"/>
      <c r="EA36" s="3">
        <f>AVERAGE(EA4:EA18)</f>
        <v>-0.05</v>
      </c>
      <c r="EB36" s="2"/>
      <c r="ED36" s="2"/>
      <c r="EE36" s="3">
        <f>AVERAGE(EE4:EE18)</f>
        <v>-4.4350000000000005</v>
      </c>
      <c r="EF36" s="2"/>
      <c r="EH36" s="2"/>
      <c r="EI36" s="3">
        <f>AVERAGE(EI4:EI18)</f>
        <v>-3.3833333333333333</v>
      </c>
      <c r="EJ36" s="2"/>
      <c r="EL36" s="2"/>
      <c r="EM36" s="3">
        <f>AVERAGE(EM4:EM18)</f>
        <v>5.6675000000000004</v>
      </c>
      <c r="EN36" s="2"/>
      <c r="EP36" s="2"/>
      <c r="EQ36" s="3">
        <f>AVERAGE(EQ4:EQ18)</f>
        <v>-2.3720000000000003</v>
      </c>
      <c r="ER36" s="2"/>
      <c r="ET36" s="2"/>
      <c r="EU36" s="3">
        <f>AVERAGE(EU4:EU18)</f>
        <v>-0.66857142857142871</v>
      </c>
      <c r="EV36" s="2"/>
      <c r="EX36" s="2"/>
      <c r="EY36" s="3">
        <f>AVERAGE(EY4:EY18)</f>
        <v>9.9749999999999996</v>
      </c>
      <c r="EZ36" s="2"/>
      <c r="FB36" s="2"/>
      <c r="FC36" s="3">
        <f>AVERAGE(FC4:FC18)</f>
        <v>-8.39</v>
      </c>
      <c r="FD36" s="2"/>
      <c r="FF36" s="2"/>
      <c r="FG36" s="3">
        <f>AVERAGE(FG4:FG18)</f>
        <v>3.3449999999999998</v>
      </c>
      <c r="FH36" s="2"/>
      <c r="FJ36" s="2"/>
      <c r="FK36" s="3">
        <f>AVERAGE(FK4:FK18)</f>
        <v>8.8466666666666658</v>
      </c>
      <c r="FL36" s="2"/>
      <c r="FN36" s="2"/>
      <c r="FO36" s="3">
        <f>AVERAGE(FO4:FO18)</f>
        <v>-9.6560000000000006</v>
      </c>
      <c r="FP36" s="2"/>
      <c r="FR36" s="2"/>
      <c r="FS36" s="3"/>
      <c r="FT36" s="2"/>
      <c r="FV36" s="2"/>
      <c r="FW36" s="3">
        <f>AVERAGE(FW4:FW18)</f>
        <v>3.44</v>
      </c>
      <c r="FX36" s="2"/>
      <c r="FZ36" s="2"/>
      <c r="GA36" s="3">
        <f>AVERAGE(GA4:GA18)</f>
        <v>-5.2233333333333336</v>
      </c>
      <c r="GB36" s="2"/>
      <c r="GD36" s="2"/>
      <c r="GE36" s="3">
        <f>AVERAGE(GE4:GE18)</f>
        <v>-4.665</v>
      </c>
      <c r="GF36" s="2"/>
      <c r="GH36" s="2"/>
      <c r="GI36" s="3">
        <f>AVERAGE(GI4:GI18)</f>
        <v>-9.81</v>
      </c>
      <c r="GJ36" s="2"/>
      <c r="GL36" s="2"/>
      <c r="GM36" s="3">
        <f>AVERAGE(GM4:GM18)</f>
        <v>-2.81</v>
      </c>
      <c r="GN36" s="2"/>
      <c r="GP36" s="2"/>
      <c r="GQ36" s="3">
        <f>AVERAGE(GQ4:GQ18)</f>
        <v>-11.764999999999999</v>
      </c>
      <c r="GR36" s="2"/>
      <c r="GT36" s="2"/>
      <c r="GU36" s="3">
        <f>AVERAGE(GU4:GU18)</f>
        <v>7.5620000000000003</v>
      </c>
      <c r="GV36" s="2"/>
      <c r="GX36" s="2"/>
      <c r="GY36" s="3">
        <f>AVERAGE(GY4:GY18)</f>
        <v>4.72</v>
      </c>
      <c r="GZ36" s="2"/>
      <c r="HB36" s="2"/>
      <c r="HC36" s="3">
        <f>AVERAGE(HC4:HC18)</f>
        <v>7.4000000000000205E-2</v>
      </c>
      <c r="HD36" s="2"/>
      <c r="HF36" s="2"/>
      <c r="HG36" s="3">
        <f>AVERAGE(HG4:HG18)</f>
        <v>4.4000000000000004</v>
      </c>
      <c r="HH36" s="2"/>
      <c r="HJ36" s="2"/>
      <c r="HK36" s="3">
        <f>AVERAGE(HK4:HK18)</f>
        <v>-4.1219999999999999</v>
      </c>
      <c r="HL36" s="2"/>
      <c r="HN36" s="2"/>
      <c r="HO36" s="3">
        <f>AVERAGE(HO4:HO18)</f>
        <v>0.57999999999999996</v>
      </c>
      <c r="HP36" s="2"/>
    </row>
    <row r="37" spans="1:224">
      <c r="A37" t="s">
        <v>34</v>
      </c>
      <c r="B37" s="2"/>
      <c r="C37" s="2">
        <f>-AVERAGE(C20:C34)</f>
        <v>2.2100000000000004</v>
      </c>
      <c r="D37" s="2"/>
      <c r="F37" s="2"/>
      <c r="G37" s="2">
        <f>-AVERAGE(G20:G34)</f>
        <v>3.7350000000000003</v>
      </c>
      <c r="H37" s="2"/>
      <c r="J37" s="2"/>
      <c r="K37" s="2">
        <f>-AVERAGE(K20:K34)</f>
        <v>-1.7466666666666668</v>
      </c>
      <c r="L37" s="2"/>
      <c r="N37" s="2"/>
      <c r="O37" s="2">
        <f>-AVERAGE(O20:O34)</f>
        <v>-5.79</v>
      </c>
      <c r="P37" s="2"/>
      <c r="R37" s="2"/>
      <c r="S37" s="2"/>
      <c r="T37" s="2"/>
      <c r="V37" s="2"/>
      <c r="W37" s="2">
        <f>-AVERAGE(W20:W34)</f>
        <v>-1.0566666666666666</v>
      </c>
      <c r="X37" s="2"/>
      <c r="Z37" s="2"/>
      <c r="AA37" s="2">
        <f>-AVERAGE(AA20:AA34)</f>
        <v>0.91999999999999993</v>
      </c>
      <c r="AB37" s="2"/>
      <c r="AD37" s="2"/>
      <c r="AE37" s="2">
        <f>-AVERAGE(AE20:AE34)</f>
        <v>4.1109999999999998</v>
      </c>
      <c r="AF37" s="2"/>
      <c r="AH37" s="2"/>
      <c r="AI37" s="2">
        <f>-AVERAGE(AI20:AI34)</f>
        <v>-2.872727272727273</v>
      </c>
      <c r="AJ37" s="2"/>
      <c r="AL37" s="2"/>
      <c r="AM37" s="2">
        <f>-AVERAGE(AM20:AM34)</f>
        <v>7.1618181818181821</v>
      </c>
      <c r="AN37" s="2"/>
      <c r="AP37" s="2"/>
      <c r="AQ37" s="2">
        <f>-AVERAGE(AQ20:AQ34)</f>
        <v>12.315</v>
      </c>
      <c r="AR37" s="2"/>
      <c r="AT37" s="2"/>
      <c r="AU37" s="2">
        <f>-AVERAGE(AU20:AU34)</f>
        <v>-7.1499999999999995</v>
      </c>
      <c r="AV37" s="2"/>
      <c r="AX37" s="2"/>
      <c r="AY37" s="2">
        <f>-AVERAGE(AY20:AY34)</f>
        <v>-0.46099999999999997</v>
      </c>
      <c r="AZ37" s="2"/>
      <c r="BB37" s="2"/>
      <c r="BC37" s="2">
        <f>-AVERAGE(BC20:BC34)</f>
        <v>5.75</v>
      </c>
      <c r="BD37" s="2"/>
      <c r="BF37" s="2"/>
      <c r="BG37" s="2">
        <f>-AVERAGE(BG20:BG34)</f>
        <v>11.76</v>
      </c>
      <c r="BH37" s="2"/>
      <c r="BJ37" s="2"/>
      <c r="BK37" s="2">
        <f>-AVERAGE(BK20:BK34)</f>
        <v>3.3774999999999995</v>
      </c>
      <c r="BL37" s="2"/>
      <c r="BN37" s="2"/>
      <c r="BO37" s="2">
        <f>-AVERAGE(BO20:BO34)</f>
        <v>-3.18</v>
      </c>
      <c r="BP37" s="2"/>
      <c r="BR37" s="2"/>
      <c r="BS37" s="2">
        <f>-AVERAGE(BS20:BS34)</f>
        <v>-6.1980000000000004</v>
      </c>
      <c r="BT37" s="2"/>
      <c r="BV37" s="2"/>
      <c r="BW37" s="2">
        <f>-AVERAGE(BW20:BW34)</f>
        <v>2.7562499999999996</v>
      </c>
      <c r="BX37" s="2"/>
      <c r="BZ37" s="2"/>
      <c r="CA37" s="2">
        <f>-AVERAGE(CA20:CA34)</f>
        <v>13.024999999999999</v>
      </c>
      <c r="CB37" s="2"/>
      <c r="CD37" s="2"/>
      <c r="CE37" s="2">
        <f>-AVERAGE(CE20:CE34)</f>
        <v>-6.5920000000000005</v>
      </c>
      <c r="CF37" s="2"/>
      <c r="CH37" s="2"/>
      <c r="CI37" s="2">
        <f>-AVERAGE(CI20:CI34)</f>
        <v>-0.71333333333333326</v>
      </c>
      <c r="CJ37" s="2"/>
      <c r="CL37" s="2"/>
      <c r="CM37" s="2">
        <f>-AVERAGE(CM20:CM34)</f>
        <v>-0.38</v>
      </c>
      <c r="CN37" s="2"/>
      <c r="CP37" s="2"/>
      <c r="CQ37" s="2">
        <f>-AVERAGE(CQ20:CQ34)</f>
        <v>-4.041666666666667</v>
      </c>
      <c r="CR37" s="2"/>
      <c r="CT37" s="2"/>
      <c r="CU37" s="2">
        <f>-AVERAGE(CU20:CU34)</f>
        <v>4.125</v>
      </c>
      <c r="CV37" s="2"/>
      <c r="CX37" s="2"/>
      <c r="CY37" s="2">
        <f>-AVERAGE(CY20:CY34)</f>
        <v>-7.7650000000000006</v>
      </c>
      <c r="CZ37" s="2"/>
      <c r="DB37" s="2"/>
      <c r="DC37" s="2">
        <f>-AVERAGE(DC20:DC34)</f>
        <v>0.19</v>
      </c>
      <c r="DD37" s="2"/>
      <c r="DF37" s="2"/>
      <c r="DG37" s="2">
        <f>-AVERAGE(DG20:DG34)</f>
        <v>-6.1999999999999993</v>
      </c>
      <c r="DH37" s="2"/>
      <c r="DJ37" s="2"/>
      <c r="DK37" s="2">
        <f>-AVERAGE(DK20:DK34)</f>
        <v>-6.8433333333333328</v>
      </c>
      <c r="DL37" s="2"/>
      <c r="DN37" s="2"/>
      <c r="DO37" s="2">
        <f>-AVERAGE(DO20:DO34)</f>
        <v>-2.4700000000000002</v>
      </c>
      <c r="DP37" s="2"/>
      <c r="DR37" s="2"/>
      <c r="DS37" s="2">
        <f>-AVERAGE(DS20:DS34)</f>
        <v>-1.33</v>
      </c>
      <c r="DT37" s="2"/>
      <c r="DV37" s="2"/>
      <c r="DW37" s="2">
        <f>-AVERAGE(DW20:DW34)</f>
        <v>0.72</v>
      </c>
      <c r="DX37" s="2"/>
      <c r="DZ37" s="2"/>
      <c r="EA37" s="2">
        <f>-AVERAGE(EA20:EA34)</f>
        <v>2.5950000000000002</v>
      </c>
      <c r="EB37" s="2"/>
      <c r="ED37" s="2"/>
      <c r="EE37" s="2">
        <f>-AVERAGE(EE20:EE34)</f>
        <v>-3.07</v>
      </c>
      <c r="EF37" s="2"/>
      <c r="EH37" s="2"/>
      <c r="EI37" s="2">
        <f>-AVERAGE(EI20:EI34)</f>
        <v>-0.51</v>
      </c>
      <c r="EJ37" s="2"/>
      <c r="EL37" s="2"/>
      <c r="EM37" s="2">
        <f>-AVERAGE(EM20:EM34)</f>
        <v>-1.9774999999999998</v>
      </c>
      <c r="EN37" s="2"/>
      <c r="EP37" s="2"/>
      <c r="EQ37" s="2">
        <f>-AVERAGE(EQ20:EQ34)</f>
        <v>3.59</v>
      </c>
      <c r="ER37" s="2"/>
      <c r="ET37" s="2"/>
      <c r="EU37" s="2">
        <f>-AVERAGE(EU20:EU34)</f>
        <v>1.7799999999999998</v>
      </c>
      <c r="EV37" s="2"/>
      <c r="EX37" s="2"/>
      <c r="EY37" s="2">
        <f>-AVERAGE(EY20:EY34)</f>
        <v>-3.59</v>
      </c>
      <c r="EZ37" s="2"/>
      <c r="FB37" s="2"/>
      <c r="FC37" s="2">
        <f>-AVERAGE(FC20:FC34)</f>
        <v>-1.0249999999999999</v>
      </c>
      <c r="FD37" s="2"/>
      <c r="FF37" s="2"/>
      <c r="FG37" s="2">
        <f>-AVERAGE(FG20:FG34)</f>
        <v>5.5349999999999993</v>
      </c>
      <c r="FH37" s="2"/>
      <c r="FJ37" s="2"/>
      <c r="FK37" s="2">
        <f>-AVERAGE(FK20:FK34)</f>
        <v>-7.1133333333333333</v>
      </c>
      <c r="FL37" s="2"/>
      <c r="FN37" s="2"/>
      <c r="FO37" s="2">
        <f>-AVERAGE(FO20:FO34)</f>
        <v>5.18</v>
      </c>
      <c r="FP37" s="2"/>
      <c r="FR37" s="2"/>
      <c r="FS37" s="2"/>
      <c r="FT37" s="2"/>
      <c r="FV37" s="2"/>
      <c r="FW37" s="2">
        <f>-AVERAGE(FW20:FW34)</f>
        <v>-4.0960000000000001</v>
      </c>
      <c r="FX37" s="2"/>
      <c r="FZ37" s="2"/>
      <c r="GA37" s="2">
        <f>-AVERAGE(GA20:GA34)</f>
        <v>-1.0999999999999999</v>
      </c>
      <c r="GB37" s="2"/>
      <c r="GD37" s="2"/>
      <c r="GE37" s="2">
        <f>-AVERAGE(GE20:GE34)</f>
        <v>-1.28</v>
      </c>
      <c r="GF37" s="2"/>
      <c r="GH37" s="2"/>
      <c r="GI37" s="2">
        <f>-AVERAGE(GI20:GI34)</f>
        <v>8.0500000000000007</v>
      </c>
      <c r="GJ37" s="2"/>
      <c r="GL37" s="2"/>
      <c r="GM37" s="2">
        <f>-AVERAGE(GM20:GM34)</f>
        <v>-1.0766666666666667</v>
      </c>
      <c r="GN37" s="2"/>
      <c r="GP37" s="2"/>
      <c r="GQ37" s="2">
        <f>-AVERAGE(GQ20:GQ34)</f>
        <v>9.4275000000000002</v>
      </c>
      <c r="GR37" s="2"/>
      <c r="GT37" s="2"/>
      <c r="GU37" s="2">
        <f>-AVERAGE(GU20:GU34)</f>
        <v>-8.3680000000000003</v>
      </c>
      <c r="GV37" s="2"/>
      <c r="GX37" s="2"/>
      <c r="GY37" s="2">
        <f>-AVERAGE(GY20:GY34)</f>
        <v>-3.6133333333333333</v>
      </c>
      <c r="GZ37" s="2"/>
      <c r="HB37" s="2"/>
      <c r="HC37" s="2">
        <f>-AVERAGE(HC20:HC34)</f>
        <v>0.442</v>
      </c>
      <c r="HD37" s="2"/>
      <c r="HF37" s="2"/>
      <c r="HG37" s="2">
        <f>-AVERAGE(HG20:HG34)</f>
        <v>-4.46</v>
      </c>
      <c r="HH37" s="2"/>
      <c r="HJ37" s="2"/>
      <c r="HK37" s="2">
        <f>-AVERAGE(HK20:HK34)</f>
        <v>14.408000000000001</v>
      </c>
      <c r="HL37" s="2"/>
      <c r="HN37" s="2"/>
      <c r="HO37" s="2">
        <f>-AVERAGE(HO20:HO34)</f>
        <v>-2.4500000000000002</v>
      </c>
      <c r="HP37" s="2"/>
    </row>
    <row r="38" spans="1:224">
      <c r="A38" t="s">
        <v>36</v>
      </c>
      <c r="B38" s="2"/>
      <c r="C38" s="2">
        <f>AVERAGE(C36:C37)</f>
        <v>3.84375</v>
      </c>
      <c r="D38" s="2"/>
      <c r="F38" s="2"/>
      <c r="G38" s="2">
        <f>AVERAGE(G36:G37)</f>
        <v>0.11500000000000021</v>
      </c>
      <c r="H38" s="2"/>
      <c r="J38" s="2"/>
      <c r="K38" s="2">
        <f>AVERAGE(K36:K37)</f>
        <v>3.6008333333333336</v>
      </c>
      <c r="L38" s="2"/>
      <c r="N38" s="2"/>
      <c r="O38" s="2">
        <f>AVERAGE(O36:O37)</f>
        <v>-0.14357142857142824</v>
      </c>
      <c r="P38" s="2"/>
      <c r="R38" s="2"/>
      <c r="S38" s="2"/>
      <c r="T38" s="2"/>
      <c r="V38" s="2"/>
      <c r="W38" s="2">
        <f>AVERAGE(W36:W37)</f>
        <v>-1.2949999999999999</v>
      </c>
      <c r="X38" s="2"/>
      <c r="Z38" s="2"/>
      <c r="AA38" s="2">
        <f>AVERAGE(AA36:AA37)</f>
        <v>0.43318181818181806</v>
      </c>
      <c r="AB38" s="2"/>
      <c r="AD38" s="2"/>
      <c r="AE38" s="2">
        <f>AVERAGE(AE36:AE37)</f>
        <v>-0.36099999999999977</v>
      </c>
      <c r="AF38" s="2"/>
      <c r="AH38" s="2"/>
      <c r="AI38" s="2">
        <f>AVERAGE(AI36:AI37)</f>
        <v>1.4190909090909085</v>
      </c>
      <c r="AJ38" s="2"/>
      <c r="AL38" s="2"/>
      <c r="AM38" s="2">
        <f>AVERAGE(AM36:AM37)</f>
        <v>-0.68909090909090853</v>
      </c>
      <c r="AN38" s="2"/>
      <c r="AP38" s="2"/>
      <c r="AQ38" s="2">
        <f>AVERAGE(AQ36:AQ37)</f>
        <v>4.59375</v>
      </c>
      <c r="AR38" s="2"/>
      <c r="AT38" s="2"/>
      <c r="AU38" s="2">
        <f>AVERAGE(AU36:AU37)</f>
        <v>0.29499999999999993</v>
      </c>
      <c r="AV38" s="2"/>
      <c r="AX38" s="2"/>
      <c r="AY38" s="2">
        <f>AVERAGE(AY36:AY37)</f>
        <v>-0.34100000000000008</v>
      </c>
      <c r="AZ38" s="2"/>
      <c r="BB38" s="2"/>
      <c r="BC38" s="2">
        <f>AVERAGE(BC36:BC37)</f>
        <v>1.0399999999999998</v>
      </c>
      <c r="BD38" s="2"/>
      <c r="BF38" s="2"/>
      <c r="BG38" s="2">
        <f>AVERAGE(BG36:BG37)</f>
        <v>1.6880000000000006</v>
      </c>
      <c r="BH38" s="2"/>
      <c r="BJ38" s="2"/>
      <c r="BK38" s="2">
        <f>AVERAGE(BK36:BK37)</f>
        <v>2.0343749999999998</v>
      </c>
      <c r="BL38" s="2"/>
      <c r="BN38" s="2"/>
      <c r="BO38" s="2">
        <f>AVERAGE(BO36:BO37)</f>
        <v>1.2549999999999997</v>
      </c>
      <c r="BP38" s="2"/>
      <c r="BR38" s="2"/>
      <c r="BS38" s="2">
        <f>AVERAGE(BS36:BS37)</f>
        <v>-1.2410000000000003</v>
      </c>
      <c r="BT38" s="2"/>
      <c r="BV38" s="2"/>
      <c r="BW38" s="2">
        <f>AVERAGE(BW36:BW37)</f>
        <v>0.21187499999999981</v>
      </c>
      <c r="BX38" s="2"/>
      <c r="BZ38" s="2"/>
      <c r="CA38" s="2">
        <f>AVERAGE(CA36:CA37)</f>
        <v>2.9081249999999996</v>
      </c>
      <c r="CB38" s="2"/>
      <c r="CD38" s="2"/>
      <c r="CE38" s="2">
        <f>AVERAGE(CE36:CE37)</f>
        <v>-0.64000000000000057</v>
      </c>
      <c r="CF38" s="2"/>
      <c r="CH38" s="2"/>
      <c r="CI38" s="2">
        <f>AVERAGE(CI36:CI37)</f>
        <v>-0.54333333333333322</v>
      </c>
      <c r="CJ38" s="2"/>
      <c r="CL38" s="2"/>
      <c r="CM38" s="2">
        <f>AVERAGE(CM36:CM37)</f>
        <v>0.2390000000000001</v>
      </c>
      <c r="CN38" s="2"/>
      <c r="CP38" s="2"/>
      <c r="CQ38" s="2">
        <f>AVERAGE(CQ36:CQ37)</f>
        <v>-2.0500000000000003</v>
      </c>
      <c r="CR38" s="2"/>
      <c r="CT38" s="2"/>
      <c r="CU38" s="2">
        <f>AVERAGE(CU36:CU37)</f>
        <v>0.59250000000000003</v>
      </c>
      <c r="CV38" s="2"/>
      <c r="CX38" s="2"/>
      <c r="CY38" s="2">
        <f>AVERAGE(CY36:CY37)</f>
        <v>-0.60666666666666691</v>
      </c>
      <c r="CZ38" s="2"/>
      <c r="DB38" s="2"/>
      <c r="DC38" s="2">
        <f>AVERAGE(DC36:DC37)</f>
        <v>1.006</v>
      </c>
      <c r="DD38" s="2"/>
      <c r="DF38" s="2"/>
      <c r="DG38" s="2">
        <f>AVERAGE(DG36:DG37)</f>
        <v>-1.7962499999999997</v>
      </c>
      <c r="DH38" s="2"/>
      <c r="DJ38" s="2"/>
      <c r="DK38" s="2">
        <f>AVERAGE(DK36:DK37)</f>
        <v>0.64500000000000002</v>
      </c>
      <c r="DL38" s="2"/>
      <c r="DN38" s="2"/>
      <c r="DO38" s="2">
        <f>AVERAGE(DO36:DO37)</f>
        <v>1.8374999999999997</v>
      </c>
      <c r="DP38" s="2"/>
      <c r="DR38" s="2"/>
      <c r="DS38" s="2">
        <f>AVERAGE(DS36:DS37)</f>
        <v>1.1825000000000001</v>
      </c>
      <c r="DT38" s="2"/>
      <c r="DV38" s="2"/>
      <c r="DW38" s="2">
        <f>AVERAGE(DW36:DW37)</f>
        <v>-4.3124999999999991</v>
      </c>
      <c r="DX38" s="2"/>
      <c r="DZ38" s="2"/>
      <c r="EA38" s="2">
        <f>AVERAGE(EA36:EA37)</f>
        <v>1.2725000000000002</v>
      </c>
      <c r="EB38" s="2"/>
      <c r="ED38" s="2"/>
      <c r="EE38" s="2">
        <f>AVERAGE(EE36:EE37)</f>
        <v>-3.7525000000000004</v>
      </c>
      <c r="EF38" s="2"/>
      <c r="EH38" s="2"/>
      <c r="EI38" s="2">
        <f>AVERAGE(EI36:EI37)</f>
        <v>-1.9466666666666668</v>
      </c>
      <c r="EJ38" s="2"/>
      <c r="EL38" s="2"/>
      <c r="EM38" s="2">
        <f>AVERAGE(EM36:EM37)</f>
        <v>1.8450000000000002</v>
      </c>
      <c r="EN38" s="2"/>
      <c r="EP38" s="2"/>
      <c r="EQ38" s="2">
        <f>AVERAGE(EQ36:EQ37)</f>
        <v>0.60899999999999976</v>
      </c>
      <c r="ER38" s="2"/>
      <c r="ET38" s="2"/>
      <c r="EU38" s="2">
        <f>AVERAGE(EU36:EU37)</f>
        <v>0.55571428571428561</v>
      </c>
      <c r="EV38" s="2"/>
      <c r="EX38" s="2"/>
      <c r="EY38" s="2">
        <f>AVERAGE(EY36:EY37)</f>
        <v>3.1924999999999999</v>
      </c>
      <c r="EZ38" s="2"/>
      <c r="FB38" s="2"/>
      <c r="FC38" s="2">
        <f>AVERAGE(FC36:FC37)</f>
        <v>-4.7075000000000005</v>
      </c>
      <c r="FD38" s="2"/>
      <c r="FF38" s="2"/>
      <c r="FG38" s="2">
        <f>AVERAGE(FG36:FG37)</f>
        <v>4.4399999999999995</v>
      </c>
      <c r="FH38" s="2"/>
      <c r="FJ38" s="2"/>
      <c r="FK38" s="2">
        <f>AVERAGE(FK36:FK37)</f>
        <v>0.86666666666666625</v>
      </c>
      <c r="FL38" s="2"/>
      <c r="FN38" s="2"/>
      <c r="FO38" s="2">
        <f>AVERAGE(FO36:FO37)</f>
        <v>-2.2380000000000004</v>
      </c>
      <c r="FP38" s="2"/>
      <c r="FR38" s="2"/>
      <c r="FS38" s="2"/>
      <c r="FT38" s="2"/>
      <c r="FV38" s="2"/>
      <c r="FW38" s="2">
        <f>AVERAGE(FW36:FW37)</f>
        <v>-0.32800000000000007</v>
      </c>
      <c r="FX38" s="2"/>
      <c r="FZ38" s="2"/>
      <c r="GA38" s="2">
        <f>AVERAGE(GA36:GA37)</f>
        <v>-3.1616666666666666</v>
      </c>
      <c r="GB38" s="2"/>
      <c r="GD38" s="2"/>
      <c r="GE38" s="2">
        <f>AVERAGE(GE36:GE37)</f>
        <v>-2.9725000000000001</v>
      </c>
      <c r="GF38" s="2"/>
      <c r="GH38" s="2"/>
      <c r="GI38" s="2">
        <f>AVERAGE(GI36:GI37)</f>
        <v>-0.87999999999999989</v>
      </c>
      <c r="GJ38" s="2"/>
      <c r="GL38" s="2"/>
      <c r="GM38" s="2">
        <f>AVERAGE(GM36:GM37)</f>
        <v>-1.9433333333333334</v>
      </c>
      <c r="GN38" s="2"/>
      <c r="GP38" s="2"/>
      <c r="GQ38" s="2">
        <f>AVERAGE(GQ36:GQ37)</f>
        <v>-1.1687499999999993</v>
      </c>
      <c r="GR38" s="2"/>
      <c r="GT38" s="2"/>
      <c r="GU38" s="2">
        <f>AVERAGE(GU36:GU37)</f>
        <v>-0.40300000000000002</v>
      </c>
      <c r="GV38" s="2"/>
      <c r="GX38" s="2"/>
      <c r="GY38" s="2">
        <f>AVERAGE(GY36:GY37)</f>
        <v>0.55333333333333323</v>
      </c>
      <c r="GZ38" s="2"/>
      <c r="HB38" s="2"/>
      <c r="HC38" s="2">
        <f>AVERAGE(HC36:HC37)</f>
        <v>0.25800000000000012</v>
      </c>
      <c r="HD38" s="2"/>
      <c r="HF38" s="2"/>
      <c r="HG38" s="2">
        <f>AVERAGE(HG36:HG37)</f>
        <v>-2.9999999999999805E-2</v>
      </c>
      <c r="HH38" s="2"/>
      <c r="HJ38" s="2"/>
      <c r="HK38" s="2">
        <f>AVERAGE(HK36:HK37)</f>
        <v>5.1430000000000007</v>
      </c>
      <c r="HL38" s="2"/>
      <c r="HN38" s="2"/>
      <c r="HO38" s="2">
        <f>AVERAGE(HO36:HO37)</f>
        <v>-0.93500000000000005</v>
      </c>
      <c r="HP38" s="2"/>
    </row>
    <row r="39" spans="1:224">
      <c r="A39" t="s">
        <v>35</v>
      </c>
      <c r="B39" s="2"/>
      <c r="C39" s="3">
        <f>(SUM(C4:C18)-SUM(C20:C34))/COUNTA(C4:C18,C20:C34)</f>
        <v>3.84375</v>
      </c>
      <c r="D39" s="2"/>
      <c r="F39" s="2"/>
      <c r="G39" s="3">
        <f>(SUM(G4:G18)-SUM(G20:G34))/COUNTA(G4:G18,G20:G34)</f>
        <v>0.11500000000000021</v>
      </c>
      <c r="H39" s="2"/>
      <c r="J39" s="2"/>
      <c r="K39" s="3">
        <f>(SUM(K4:K18)-SUM(K20:K34))/COUNTA(K4:K18,K20:K34)</f>
        <v>3.600833333333334</v>
      </c>
      <c r="L39" s="2"/>
      <c r="N39" s="2"/>
      <c r="O39" s="3">
        <f>(SUM(O4:O18)-SUM(O20:O34))/COUNTA(O4:O18,O20:O34)</f>
        <v>-0.14357142857142843</v>
      </c>
      <c r="P39" s="2"/>
      <c r="R39" s="2"/>
      <c r="S39" s="2"/>
      <c r="T39" s="2"/>
      <c r="V39" s="2"/>
      <c r="W39" s="3">
        <f>(SUM(W4:W18)-SUM(W20:W34))/COUNTA(W4:W18,W20:W34)</f>
        <v>-1.2950000000000002</v>
      </c>
      <c r="X39" s="2"/>
      <c r="Z39" s="2"/>
      <c r="AA39" s="3">
        <f>(SUM(AA4:AA18)-SUM(AA20:AA34))/COUNTA(AA4:AA18,AA20:AA34)</f>
        <v>0.43318181818181806</v>
      </c>
      <c r="AB39" s="2"/>
      <c r="AD39" s="2"/>
      <c r="AE39" s="3">
        <f>(SUM(AE4:AE18)-SUM(AE20:AE34))/COUNTA(AE4:AE18,AE20:AE34)</f>
        <v>-0.3609999999999996</v>
      </c>
      <c r="AF39" s="2"/>
      <c r="AH39" s="2"/>
      <c r="AI39" s="3">
        <f>(SUM(AI4:AI18)-SUM(AI20:AI34))/COUNTA(AI4:AI18,AI20:AI34)</f>
        <v>1.4190909090909085</v>
      </c>
      <c r="AJ39" s="2"/>
      <c r="AL39" s="2"/>
      <c r="AM39" s="3">
        <f>(SUM(AM4:AM18)-SUM(AM20:AM34))/COUNTA(AM4:AM18,AM20:AM34)</f>
        <v>-0.68909090909090898</v>
      </c>
      <c r="AN39" s="2"/>
      <c r="AP39" s="2"/>
      <c r="AQ39" s="3">
        <f>(SUM(AQ4:AQ18)-SUM(AQ20:AQ34))/COUNTA(AQ4:AQ18,AQ20:AQ34)</f>
        <v>4.59375</v>
      </c>
      <c r="AR39" s="2"/>
      <c r="AT39" s="2"/>
      <c r="AU39" s="3">
        <f>(SUM(AU4:AU18)-SUM(AU20:AU34))/COUNTA(AU4:AU18,AU20:AU34)</f>
        <v>0.29499999999999993</v>
      </c>
      <c r="AV39" s="2"/>
      <c r="AX39" s="2"/>
      <c r="AY39" s="3">
        <f>(SUM(AY4:AY18)-SUM(AY20:AY34))/COUNTA(AY4:AY18,AY20:AY34)</f>
        <v>-0.34100000000000008</v>
      </c>
      <c r="AZ39" s="2"/>
      <c r="BB39" s="2"/>
      <c r="BC39" s="3">
        <f>(SUM(BC4:BC18)-SUM(BC20:BC34))/COUNTA(BC4:BC18,BC20:BC34)</f>
        <v>1.0399999999999998</v>
      </c>
      <c r="BD39" s="2"/>
      <c r="BF39" s="2"/>
      <c r="BG39" s="3">
        <f>(SUM(BG4:BG18)-SUM(BG20:BG34))/COUNTA(BG4:BG18,BG20:BG34)</f>
        <v>1.6880000000000002</v>
      </c>
      <c r="BH39" s="2"/>
      <c r="BJ39" s="2"/>
      <c r="BK39" s="3">
        <f>(SUM(BK4:BK18)-SUM(BK20:BK34))/COUNTA(BK4:BK18,BK20:BK34)</f>
        <v>2.0343749999999998</v>
      </c>
      <c r="BL39" s="2"/>
      <c r="BN39" s="2"/>
      <c r="BO39" s="3">
        <f>(SUM(BO4:BO18)-SUM(BO20:BO34))/COUNTA(BO4:BO18,BO20:BO34)</f>
        <v>1.2549999999999999</v>
      </c>
      <c r="BP39" s="2"/>
      <c r="BR39" s="2"/>
      <c r="BS39" s="3">
        <f>(SUM(BS4:BS18)-SUM(BS20:BS34))/COUNTA(BS4:BS18,BS20:BS34)</f>
        <v>-1.2410000000000003</v>
      </c>
      <c r="BT39" s="2"/>
      <c r="BV39" s="2"/>
      <c r="BW39" s="3">
        <f>(SUM(BW4:BW18)-SUM(BW20:BW34))/COUNTA(BW4:BW18,BW20:BW34)</f>
        <v>0.21187499999999981</v>
      </c>
      <c r="BX39" s="2"/>
      <c r="BZ39" s="2"/>
      <c r="CA39" s="3">
        <f>(SUM(CA4:CA18)-SUM(CA20:CA34))/COUNTA(CA4:CA18,CA20:CA34)</f>
        <v>2.9081249999999996</v>
      </c>
      <c r="CB39" s="2"/>
      <c r="CD39" s="2"/>
      <c r="CE39" s="3">
        <f>(SUM(CE4:CE18)-SUM(CE20:CE34))/COUNTA(CE4:CE18,CE20:CE34)</f>
        <v>-0.64000000000000057</v>
      </c>
      <c r="CF39" s="2"/>
      <c r="CH39" s="2"/>
      <c r="CI39" s="3">
        <f>(SUM(CI4:CI18)-SUM(CI20:CI34))/COUNTA(CI4:CI18,CI20:CI34)</f>
        <v>-0.54333333333333311</v>
      </c>
      <c r="CJ39" s="2"/>
      <c r="CL39" s="2"/>
      <c r="CM39" s="3">
        <f>(SUM(CM4:CM18)-SUM(CM20:CM34))/COUNTA(CM4:CM18,CM20:CM34)</f>
        <v>0.2390000000000001</v>
      </c>
      <c r="CN39" s="2"/>
      <c r="CP39" s="2"/>
      <c r="CQ39" s="3">
        <f>(SUM(CQ4:CQ18)-SUM(CQ20:CQ34))/COUNTA(CQ4:CQ18,CQ20:CQ34)</f>
        <v>-2.0500000000000003</v>
      </c>
      <c r="CR39" s="2"/>
      <c r="CT39" s="2"/>
      <c r="CU39" s="3">
        <f>(SUM(CU4:CU18)-SUM(CU20:CU34))/COUNTA(CU4:CU18,CU20:CU34)</f>
        <v>0.59250000000000003</v>
      </c>
      <c r="CV39" s="2"/>
      <c r="CX39" s="2"/>
      <c r="CY39" s="3">
        <f>(SUM(CY4:CY18)-SUM(CY20:CY34))/COUNTA(CY4:CY18,CY20:CY34)</f>
        <v>-0.6066666666666668</v>
      </c>
      <c r="CZ39" s="2"/>
      <c r="DB39" s="2"/>
      <c r="DC39" s="3">
        <f>(SUM(DC4:DC18)-SUM(DC20:DC34))/COUNTA(DC4:DC18,DC20:DC34)</f>
        <v>1.0059999999999998</v>
      </c>
      <c r="DD39" s="2"/>
      <c r="DF39" s="2"/>
      <c r="DG39" s="3">
        <f>(SUM(DG4:DG18)-SUM(DG20:DG34))/COUNTA(DG4:DG18,DG20:DG34)</f>
        <v>-1.7962499999999997</v>
      </c>
      <c r="DH39" s="2"/>
      <c r="DJ39" s="2"/>
      <c r="DK39" s="3">
        <f>(SUM(DK4:DK18)-SUM(DK20:DK34))/COUNTA(DK4:DK18,DK20:DK34)</f>
        <v>0.64500000000000013</v>
      </c>
      <c r="DL39" s="2"/>
      <c r="DN39" s="2"/>
      <c r="DO39" s="3">
        <f>(SUM(DO4:DO18)-SUM(DO20:DO34))/COUNTA(DO4:DO18,DO20:DO34)</f>
        <v>1.8374999999999997</v>
      </c>
      <c r="DP39" s="2"/>
      <c r="DR39" s="2"/>
      <c r="DS39" s="3">
        <f>(SUM(DS4:DS18)-SUM(DS20:DS34))/COUNTA(DS4:DS18,DS20:DS34)</f>
        <v>1.1825000000000001</v>
      </c>
      <c r="DT39" s="2"/>
      <c r="DV39" s="2"/>
      <c r="DW39" s="3">
        <f>(SUM(DW4:DW18)-SUM(DW20:DW34))/COUNTA(DW4:DW18,DW20:DW34)</f>
        <v>-4.3124999999999991</v>
      </c>
      <c r="DX39" s="2"/>
      <c r="DZ39" s="2"/>
      <c r="EA39" s="3">
        <f>(SUM(EA4:EA18)-SUM(EA20:EA34))/COUNTA(EA4:EA18,EA20:EA34)</f>
        <v>1.2725000000000002</v>
      </c>
      <c r="EB39" s="2"/>
      <c r="ED39" s="2"/>
      <c r="EE39" s="3">
        <f>(SUM(EE4:EE18)-SUM(EE20:EE34))/COUNTA(EE4:EE18,EE20:EE34)</f>
        <v>-3.7525000000000004</v>
      </c>
      <c r="EF39" s="2"/>
      <c r="EH39" s="2"/>
      <c r="EI39" s="3">
        <f>(SUM(EI4:EI18)-SUM(EI20:EI34))/COUNTA(EI4:EI18,EI20:EI34)</f>
        <v>-1.9466666666666665</v>
      </c>
      <c r="EJ39" s="2"/>
      <c r="EL39" s="2"/>
      <c r="EM39" s="3">
        <f>(SUM(EM4:EM18)-SUM(EM20:EM34))/COUNTA(EM4:EM18,EM20:EM34)</f>
        <v>1.8450000000000002</v>
      </c>
      <c r="EN39" s="2"/>
      <c r="EP39" s="2"/>
      <c r="EQ39" s="3">
        <f>(SUM(EQ4:EQ18)-SUM(EQ20:EQ34))/COUNTA(EQ4:EQ18,EQ20:EQ34)</f>
        <v>0.60899999999999976</v>
      </c>
      <c r="ER39" s="2"/>
      <c r="ET39" s="2"/>
      <c r="EU39" s="3">
        <f>(SUM(EU4:EU18)-SUM(EU20:EU34))/COUNTA(EU4:EU18,EU20:EU34)</f>
        <v>0.55571428571428561</v>
      </c>
      <c r="EV39" s="2"/>
      <c r="EX39" s="2"/>
      <c r="EY39" s="3">
        <f>(SUM(EY4:EY18)-SUM(EY20:EY34))/COUNTA(EY4:EY18,EY20:EY34)</f>
        <v>3.1924999999999999</v>
      </c>
      <c r="EZ39" s="2"/>
      <c r="FB39" s="2"/>
      <c r="FC39" s="3">
        <f>(SUM(FC4:FC18)-SUM(FC20:FC34))/COUNTA(FC4:FC18,FC20:FC34)</f>
        <v>-4.7075000000000005</v>
      </c>
      <c r="FD39" s="2"/>
      <c r="FF39" s="2"/>
      <c r="FG39" s="3">
        <f>(SUM(FG4:FG18)-SUM(FG20:FG34))/COUNTA(FG4:FG18,FG20:FG34)</f>
        <v>4.4399999999999995</v>
      </c>
      <c r="FH39" s="2"/>
      <c r="FJ39" s="2"/>
      <c r="FK39" s="3">
        <f>(SUM(FK4:FK18)-SUM(FK20:FK34))/COUNTA(FK4:FK18,FK20:FK34)</f>
        <v>0.86666666666666659</v>
      </c>
      <c r="FL39" s="2"/>
      <c r="FN39" s="2"/>
      <c r="FO39" s="3">
        <f>(SUM(FO4:FO18)-SUM(FO20:FO34))/COUNTA(FO4:FO18,FO20:FO34)</f>
        <v>-2.2380000000000004</v>
      </c>
      <c r="FP39" s="2"/>
      <c r="FR39" s="2"/>
      <c r="FS39" s="3"/>
      <c r="FT39" s="2"/>
      <c r="FV39" s="2"/>
      <c r="FW39" s="3">
        <f>(SUM(FW4:FW18)-SUM(FW20:FW34))/COUNTA(FW4:FW18,FW20:FW34)</f>
        <v>-0.32800000000000012</v>
      </c>
      <c r="FX39" s="2"/>
      <c r="FZ39" s="2"/>
      <c r="GA39" s="3">
        <f>(SUM(GA4:GA18)-SUM(GA20:GA34))/COUNTA(GA4:GA18,GA20:GA34)</f>
        <v>-3.1616666666666671</v>
      </c>
      <c r="GB39" s="2"/>
      <c r="GD39" s="2"/>
      <c r="GE39" s="3">
        <f>(SUM(GE4:GE18)-SUM(GE20:GE34))/COUNTA(GE4:GE18,GE20:GE34)</f>
        <v>-2.9725000000000001</v>
      </c>
      <c r="GF39" s="2"/>
      <c r="GH39" s="2"/>
      <c r="GI39" s="3">
        <f>(SUM(GI4:GI18)-SUM(GI20:GI34))/COUNTA(GI4:GI18,GI20:GI34)</f>
        <v>-0.87999999999999989</v>
      </c>
      <c r="GJ39" s="2"/>
      <c r="GL39" s="2"/>
      <c r="GM39" s="3">
        <f>(SUM(GM4:GM18)-SUM(GM20:GM34))/COUNTA(GM4:GM18,GM20:GM34)</f>
        <v>-1.9433333333333334</v>
      </c>
      <c r="GN39" s="2"/>
      <c r="GP39" s="2"/>
      <c r="GQ39" s="3">
        <f>(SUM(GQ4:GQ18)-SUM(GQ20:GQ34))/COUNTA(GQ4:GQ18,GQ20:GQ34)</f>
        <v>-1.1687499999999993</v>
      </c>
      <c r="GR39" s="2"/>
      <c r="GT39" s="2"/>
      <c r="GU39" s="3">
        <f>(SUM(GU4:GU18)-SUM(GU20:GU34))/COUNTA(GU4:GU18,GU20:GU34)</f>
        <v>-0.40300000000000014</v>
      </c>
      <c r="GV39" s="2"/>
      <c r="GX39" s="2"/>
      <c r="GY39" s="3">
        <f>(SUM(GY4:GY18)-SUM(GY20:GY34))/COUNTA(GY4:GY18,GY20:GY34)</f>
        <v>0.55333333333333334</v>
      </c>
      <c r="GZ39" s="2"/>
      <c r="HB39" s="2"/>
      <c r="HC39" s="3">
        <f>(SUM(HC4:HC18)-SUM(HC20:HC34))/COUNTA(HC4:HC18,HC20:HC34)</f>
        <v>0.25800000000000012</v>
      </c>
      <c r="HD39" s="2"/>
      <c r="HF39" s="2"/>
      <c r="HG39" s="3">
        <f>(SUM(HG4:HG18)-SUM(HG20:HG34))/COUNTA(HG4:HG18,HG20:HG34)</f>
        <v>-3.0000000000000072E-2</v>
      </c>
      <c r="HH39" s="2"/>
      <c r="HJ39" s="2"/>
      <c r="HK39" s="3">
        <f>(SUM(HK4:HK18)-SUM(HK20:HK34))/COUNTA(HK4:HK18,HK20:HK34)</f>
        <v>5.1430000000000007</v>
      </c>
      <c r="HL39" s="2"/>
      <c r="HN39" s="2"/>
      <c r="HO39" s="3">
        <f>(SUM(HO4:HO18)-SUM(HO20:HO34))/COUNTA(HO4:HO18,HO20:HO34)</f>
        <v>-0.93500000000000005</v>
      </c>
      <c r="HP39" s="2"/>
    </row>
    <row r="41" spans="1:224">
      <c r="A41" t="s">
        <v>1</v>
      </c>
      <c r="B41" s="2">
        <v>-4.18</v>
      </c>
      <c r="C41" s="3">
        <v>3.03</v>
      </c>
      <c r="D41" s="2">
        <v>3.23</v>
      </c>
      <c r="F41" s="2">
        <v>-9.7200000000000006</v>
      </c>
      <c r="G41" s="3">
        <v>-3.91</v>
      </c>
      <c r="H41" s="2">
        <v>3.45</v>
      </c>
      <c r="J41" s="2">
        <v>-7.48</v>
      </c>
      <c r="K41" s="3">
        <v>0.16</v>
      </c>
      <c r="L41" s="2">
        <v>3.18</v>
      </c>
      <c r="N41" s="2">
        <v>-2.5</v>
      </c>
      <c r="O41" s="3">
        <v>7.52</v>
      </c>
      <c r="P41" s="2">
        <v>7.58</v>
      </c>
      <c r="R41" s="2"/>
      <c r="S41" s="2"/>
      <c r="T41" s="2"/>
      <c r="V41" s="2">
        <v>-1.95</v>
      </c>
      <c r="W41" s="3">
        <v>-0.84</v>
      </c>
      <c r="X41" s="2">
        <v>3.51</v>
      </c>
      <c r="Z41" s="2">
        <v>-3.95</v>
      </c>
      <c r="AA41" s="3">
        <v>-1.4</v>
      </c>
      <c r="AB41" s="2">
        <v>2.0499999999999998</v>
      </c>
      <c r="AD41" s="2">
        <v>-5.42</v>
      </c>
      <c r="AE41" s="3">
        <v>-4.4000000000000004</v>
      </c>
      <c r="AF41" s="2">
        <v>2.06</v>
      </c>
      <c r="AH41" s="2">
        <v>-4.99</v>
      </c>
      <c r="AI41" s="3">
        <v>2.97</v>
      </c>
      <c r="AJ41" s="2">
        <v>6.95</v>
      </c>
      <c r="AL41" s="2">
        <v>-15.01</v>
      </c>
      <c r="AM41" s="3">
        <v>-8.24</v>
      </c>
      <c r="AN41" s="2">
        <v>1.34</v>
      </c>
      <c r="AP41" s="2">
        <v>-8.93</v>
      </c>
      <c r="AQ41" s="3">
        <v>-5.68</v>
      </c>
      <c r="AR41" s="2">
        <v>0.56000000000000005</v>
      </c>
      <c r="AT41" s="2">
        <v>-2.48</v>
      </c>
      <c r="AU41" s="3">
        <v>7.15</v>
      </c>
      <c r="AV41" s="2">
        <v>9.5500000000000007</v>
      </c>
      <c r="AX41" s="2">
        <v>-2.67</v>
      </c>
      <c r="AY41" s="3">
        <v>1.05</v>
      </c>
      <c r="AZ41" s="2">
        <v>3.43</v>
      </c>
      <c r="BB41" s="2">
        <v>-10.16</v>
      </c>
      <c r="BC41" s="3">
        <v>-8.1300000000000008</v>
      </c>
      <c r="BD41" s="2">
        <v>0.64</v>
      </c>
      <c r="BF41" s="2">
        <v>-12.98</v>
      </c>
      <c r="BG41" s="3">
        <v>-8.9</v>
      </c>
      <c r="BH41" s="2">
        <v>0.5</v>
      </c>
      <c r="BJ41" s="2">
        <v>-11.25</v>
      </c>
      <c r="BK41" s="3">
        <v>-3.06</v>
      </c>
      <c r="BL41" s="2">
        <v>1.93</v>
      </c>
      <c r="BN41" s="2">
        <v>-0.37</v>
      </c>
      <c r="BO41" s="3">
        <v>3.18</v>
      </c>
      <c r="BP41" s="2">
        <v>9.02</v>
      </c>
      <c r="BR41" s="2">
        <v>-4.2699999999999996</v>
      </c>
      <c r="BS41" s="3">
        <v>4.6500000000000004</v>
      </c>
      <c r="BT41" s="2">
        <v>8.5299999999999994</v>
      </c>
      <c r="BV41" s="2">
        <v>-5.55</v>
      </c>
      <c r="BW41" s="3">
        <v>-0.36</v>
      </c>
      <c r="BX41" s="2">
        <v>0.98</v>
      </c>
      <c r="BZ41" s="2">
        <v>-16.04</v>
      </c>
      <c r="CA41" s="3">
        <v>-9.58</v>
      </c>
      <c r="CB41" s="2">
        <v>0.31</v>
      </c>
      <c r="CD41" s="2">
        <v>-4.6399999999999997</v>
      </c>
      <c r="CE41" s="3">
        <v>4.21</v>
      </c>
      <c r="CF41" s="2">
        <v>5.83</v>
      </c>
      <c r="CH41" s="2">
        <v>-5.05</v>
      </c>
      <c r="CI41" s="3">
        <v>0.56999999999999995</v>
      </c>
      <c r="CJ41" s="2">
        <v>1.31</v>
      </c>
      <c r="CL41" s="2">
        <v>-2.3199999999999998</v>
      </c>
      <c r="CM41" s="3">
        <v>0.38</v>
      </c>
      <c r="CN41" s="2">
        <v>4.45</v>
      </c>
      <c r="CP41" s="2">
        <v>-2.37</v>
      </c>
      <c r="CQ41" s="3">
        <v>4.3899999999999997</v>
      </c>
      <c r="CR41" s="2">
        <v>5.67</v>
      </c>
      <c r="CT41" s="2">
        <v>-7.04</v>
      </c>
      <c r="CU41" s="3">
        <v>-5.63</v>
      </c>
      <c r="CV41" s="2">
        <v>0.16</v>
      </c>
      <c r="CX41" s="2">
        <v>-1.84</v>
      </c>
      <c r="CY41" s="3">
        <v>7.85</v>
      </c>
      <c r="CZ41" s="2">
        <v>9.01</v>
      </c>
      <c r="DB41" s="2">
        <v>-0.56999999999999995</v>
      </c>
      <c r="DC41" s="3">
        <v>-0.19</v>
      </c>
      <c r="DD41" s="2">
        <v>3.12</v>
      </c>
      <c r="DF41" s="2">
        <v>-1.91</v>
      </c>
      <c r="DG41" s="3">
        <v>1.48</v>
      </c>
      <c r="DH41" s="2">
        <v>2.11</v>
      </c>
      <c r="DJ41" s="2">
        <v>0</v>
      </c>
      <c r="DK41" s="3">
        <v>8.7799999999999994</v>
      </c>
      <c r="DL41" s="2">
        <v>8.7799999999999994</v>
      </c>
      <c r="DN41" s="2">
        <v>-2.2999999999999998</v>
      </c>
      <c r="DO41" s="3">
        <v>2.4700000000000002</v>
      </c>
      <c r="DP41" s="2">
        <v>3.55</v>
      </c>
      <c r="DR41" s="2">
        <v>-1.61</v>
      </c>
      <c r="DS41" s="3">
        <v>1.33</v>
      </c>
      <c r="DT41" s="2">
        <v>4.16</v>
      </c>
      <c r="DV41" s="2">
        <v>-4.21</v>
      </c>
      <c r="DW41" s="3">
        <v>-4.0999999999999996</v>
      </c>
      <c r="DX41" s="2">
        <v>1.44</v>
      </c>
      <c r="DZ41" s="2">
        <v>-1.33</v>
      </c>
      <c r="EA41" s="3">
        <v>-0.05</v>
      </c>
      <c r="EB41" s="2">
        <v>1.87</v>
      </c>
      <c r="ED41" s="2">
        <v>-4.51</v>
      </c>
      <c r="EE41" s="3">
        <v>-2.96</v>
      </c>
      <c r="EF41" s="2">
        <v>1.36</v>
      </c>
      <c r="EH41" s="2">
        <v>-2.34</v>
      </c>
      <c r="EI41" s="3">
        <v>0.51</v>
      </c>
      <c r="EJ41" s="2">
        <v>0.79</v>
      </c>
      <c r="EL41" s="2">
        <v>-3.31</v>
      </c>
      <c r="EM41" s="3">
        <v>2.5499999999999998</v>
      </c>
      <c r="EN41" s="2">
        <v>3</v>
      </c>
      <c r="EP41" s="2">
        <v>-6.63</v>
      </c>
      <c r="EQ41" s="3">
        <v>-3.59</v>
      </c>
      <c r="ER41" s="2">
        <v>0</v>
      </c>
      <c r="ET41" s="2">
        <v>-1.92</v>
      </c>
      <c r="EU41" s="3">
        <v>-1.78</v>
      </c>
      <c r="EV41" s="2">
        <v>1.51</v>
      </c>
      <c r="EX41" s="2">
        <v>-0.72</v>
      </c>
      <c r="EY41" s="3">
        <v>3.59</v>
      </c>
      <c r="EZ41" s="2">
        <v>5.49</v>
      </c>
      <c r="FB41" s="2">
        <v>-8.91</v>
      </c>
      <c r="FC41" s="3">
        <v>-6.45</v>
      </c>
      <c r="FD41" s="2">
        <v>0.1</v>
      </c>
      <c r="FF41" s="2">
        <v>-4.7699999999999996</v>
      </c>
      <c r="FG41" s="3">
        <v>-1.99</v>
      </c>
      <c r="FH41" s="2">
        <v>0.18</v>
      </c>
      <c r="FJ41" s="2">
        <v>-1.2</v>
      </c>
      <c r="FK41" s="3">
        <v>4.71</v>
      </c>
      <c r="FL41" s="2">
        <v>4.8600000000000003</v>
      </c>
      <c r="FN41" s="2">
        <v>-5.83</v>
      </c>
      <c r="FO41" s="3">
        <v>-5.18</v>
      </c>
      <c r="FP41" s="2">
        <v>3.09</v>
      </c>
      <c r="FR41" s="2"/>
      <c r="FS41" s="3"/>
      <c r="FT41" s="2"/>
      <c r="FV41" s="2">
        <v>-0.87</v>
      </c>
      <c r="FW41" s="3">
        <v>3.44</v>
      </c>
      <c r="FX41" s="2">
        <v>4.67</v>
      </c>
      <c r="FZ41" s="2">
        <v>-5.39</v>
      </c>
      <c r="GA41" s="3">
        <v>-4.78</v>
      </c>
      <c r="GB41" s="2">
        <v>0.33</v>
      </c>
      <c r="GD41" s="2">
        <v>-2.96</v>
      </c>
      <c r="GE41" s="3">
        <v>0</v>
      </c>
      <c r="GF41" s="2">
        <v>2.94</v>
      </c>
      <c r="GH41" s="2">
        <v>-8.06</v>
      </c>
      <c r="GI41" s="3">
        <v>-5.23</v>
      </c>
      <c r="GJ41" s="2">
        <v>0.97</v>
      </c>
      <c r="GL41" s="2">
        <v>-0.6</v>
      </c>
      <c r="GM41" s="3">
        <v>2.19</v>
      </c>
      <c r="GN41" s="2">
        <v>3.94</v>
      </c>
      <c r="GP41" s="2">
        <v>-10.32</v>
      </c>
      <c r="GQ41" s="3">
        <v>-7.57</v>
      </c>
      <c r="GR41" s="2">
        <v>0.1</v>
      </c>
      <c r="GT41" s="2">
        <v>-1.1100000000000001</v>
      </c>
      <c r="GU41" s="3">
        <v>7.2</v>
      </c>
      <c r="GV41" s="2">
        <v>9.1999999999999993</v>
      </c>
      <c r="GX41" s="2">
        <v>-2.56</v>
      </c>
      <c r="GY41" s="3">
        <v>2.42</v>
      </c>
      <c r="GZ41" s="2">
        <v>2.59</v>
      </c>
      <c r="HB41" s="2">
        <v>-2.2200000000000002</v>
      </c>
      <c r="HC41" s="3">
        <v>-0.79</v>
      </c>
      <c r="HD41" s="2">
        <v>2.36</v>
      </c>
      <c r="HF41" s="2">
        <v>-0.28000000000000003</v>
      </c>
      <c r="HG41" s="3">
        <v>2.6</v>
      </c>
      <c r="HH41" s="2">
        <v>3.05</v>
      </c>
      <c r="HJ41" s="2">
        <v>-6.14</v>
      </c>
      <c r="HK41" s="3">
        <v>-5.67</v>
      </c>
      <c r="HL41" s="2">
        <v>0</v>
      </c>
      <c r="HN41" s="2">
        <v>-0.48</v>
      </c>
      <c r="HO41" s="3">
        <v>2.83</v>
      </c>
      <c r="HP41" s="2">
        <v>4.32</v>
      </c>
    </row>
    <row r="42" spans="1:224">
      <c r="B42" s="2"/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  <c r="R42" s="2"/>
      <c r="S42" s="2"/>
      <c r="T42" s="2"/>
      <c r="V42" s="2"/>
      <c r="W42" s="2"/>
      <c r="X42" s="2"/>
      <c r="Z42" s="2"/>
      <c r="AA42" s="2"/>
      <c r="AB42" s="2"/>
      <c r="AD42" s="2"/>
      <c r="AE42" s="2"/>
      <c r="AF42" s="2"/>
      <c r="AH42" s="2"/>
      <c r="AI42" s="2"/>
      <c r="AJ42" s="2"/>
      <c r="AL42" s="2"/>
      <c r="AM42" s="2"/>
      <c r="AN42" s="2"/>
      <c r="AP42" s="2"/>
      <c r="AQ42" s="2"/>
      <c r="AR42" s="2"/>
      <c r="AT42" s="2"/>
      <c r="AU42" s="2"/>
      <c r="AV42" s="2"/>
      <c r="AX42" s="2"/>
      <c r="AY42" s="2"/>
      <c r="AZ42" s="2"/>
      <c r="BB42" s="2"/>
      <c r="BC42" s="2"/>
      <c r="BD42" s="2"/>
      <c r="BF42" s="2"/>
      <c r="BG42" s="2"/>
      <c r="BH42" s="2"/>
      <c r="BJ42" s="2"/>
      <c r="BK42" s="2"/>
      <c r="BL42" s="2"/>
      <c r="BN42" s="2"/>
      <c r="BO42" s="2"/>
      <c r="BP42" s="2"/>
      <c r="BR42" s="2"/>
      <c r="BS42" s="2"/>
      <c r="BT42" s="2"/>
      <c r="BV42" s="2"/>
      <c r="BW42" s="2"/>
      <c r="BX42" s="2"/>
      <c r="BZ42" s="2"/>
      <c r="CA42" s="2"/>
      <c r="CB42" s="2"/>
      <c r="CD42" s="2"/>
      <c r="CE42" s="2"/>
      <c r="CF42" s="2"/>
      <c r="CH42" s="2"/>
      <c r="CI42" s="2"/>
      <c r="CJ42" s="2"/>
      <c r="CL42" s="2"/>
      <c r="CM42" s="2"/>
      <c r="CN42" s="2"/>
      <c r="CP42" s="2"/>
      <c r="CQ42" s="2"/>
      <c r="CR42" s="2"/>
      <c r="CT42" s="2"/>
      <c r="CU42" s="2"/>
      <c r="CV42" s="2"/>
      <c r="CX42" s="2"/>
      <c r="CY42" s="2"/>
      <c r="CZ42" s="2"/>
      <c r="DB42" s="2"/>
      <c r="DC42" s="2"/>
      <c r="DD42" s="2"/>
      <c r="DF42" s="2"/>
      <c r="DG42" s="2"/>
      <c r="DH42" s="2"/>
      <c r="DJ42" s="2"/>
      <c r="DK42" s="2"/>
      <c r="DL42" s="2"/>
      <c r="DN42" s="2"/>
      <c r="DO42" s="2"/>
      <c r="DP42" s="2"/>
      <c r="DR42" s="2"/>
      <c r="DS42" s="2"/>
      <c r="DT42" s="2"/>
      <c r="DV42" s="2"/>
      <c r="DW42" s="2"/>
      <c r="DX42" s="2"/>
      <c r="DZ42" s="2"/>
      <c r="EA42" s="2"/>
      <c r="EB42" s="2"/>
      <c r="ED42" s="2"/>
      <c r="EE42" s="2"/>
      <c r="EF42" s="2"/>
      <c r="EH42" s="2"/>
      <c r="EI42" s="2"/>
      <c r="EJ42" s="2"/>
      <c r="EL42" s="2"/>
      <c r="EM42" s="2"/>
      <c r="EN42" s="2"/>
      <c r="EP42" s="2"/>
      <c r="EQ42" s="2"/>
      <c r="ER42" s="2"/>
      <c r="ET42" s="2"/>
      <c r="EU42" s="2"/>
      <c r="EV42" s="2"/>
      <c r="EX42" s="2"/>
      <c r="EY42" s="2"/>
      <c r="EZ42" s="2"/>
      <c r="FB42" s="2"/>
      <c r="FC42" s="2"/>
      <c r="FD42" s="2"/>
      <c r="FF42" s="2"/>
      <c r="FG42" s="2"/>
      <c r="FH42" s="2"/>
      <c r="FJ42" s="2"/>
      <c r="FK42" s="2"/>
      <c r="FL42" s="2"/>
      <c r="FN42" s="2"/>
      <c r="FO42" s="2"/>
      <c r="FP42" s="2"/>
      <c r="FR42" s="2"/>
      <c r="FS42" s="2"/>
      <c r="FT42" s="2"/>
      <c r="FV42" s="2"/>
      <c r="FW42" s="2"/>
      <c r="FX42" s="2"/>
      <c r="FZ42" s="2"/>
      <c r="GA42" s="2"/>
      <c r="GB42" s="2"/>
      <c r="GD42" s="2"/>
      <c r="GE42" s="2"/>
      <c r="GF42" s="2"/>
      <c r="GH42" s="2"/>
      <c r="GI42" s="2"/>
      <c r="GJ42" s="2"/>
      <c r="GL42" s="2"/>
      <c r="GM42" s="2"/>
      <c r="GN42" s="2"/>
      <c r="GP42" s="2"/>
      <c r="GQ42" s="2"/>
      <c r="GR42" s="2"/>
      <c r="GT42" s="2"/>
      <c r="GU42" s="2"/>
      <c r="GV42" s="2"/>
      <c r="GX42" s="2"/>
      <c r="GY42" s="2"/>
      <c r="GZ42" s="2"/>
      <c r="HB42" s="2"/>
      <c r="HC42" s="2"/>
      <c r="HD42" s="2"/>
      <c r="HF42" s="2"/>
      <c r="HG42" s="2"/>
      <c r="HH42" s="2"/>
      <c r="HJ42" s="2"/>
      <c r="HK42" s="2"/>
      <c r="HL42" s="2"/>
      <c r="HN42" s="2"/>
      <c r="HO42" s="2"/>
      <c r="HP42" s="2"/>
    </row>
    <row r="43" spans="1:224">
      <c r="B43" s="2"/>
      <c r="C43" s="2"/>
      <c r="D43" s="2"/>
      <c r="F43" s="2"/>
      <c r="G43" s="2"/>
      <c r="H43" s="2"/>
      <c r="J43" s="2"/>
      <c r="K43" s="2"/>
      <c r="L43" s="2"/>
      <c r="N43" s="2"/>
      <c r="O43" s="2"/>
      <c r="P43" s="2"/>
      <c r="R43" s="2"/>
      <c r="S43" s="2"/>
      <c r="T43" s="2"/>
      <c r="V43" s="2"/>
      <c r="W43" s="2"/>
      <c r="X43" s="2"/>
      <c r="Z43" s="2"/>
      <c r="AA43" s="2"/>
      <c r="AB43" s="2"/>
      <c r="AD43" s="2"/>
      <c r="AE43" s="2"/>
      <c r="AF43" s="2"/>
      <c r="AH43" s="2"/>
      <c r="AI43" s="2"/>
      <c r="AJ43" s="2"/>
      <c r="AL43" s="2"/>
      <c r="AM43" s="2"/>
      <c r="AN43" s="2"/>
      <c r="AP43" s="2"/>
      <c r="AQ43" s="2"/>
      <c r="AR43" s="2"/>
      <c r="AT43" s="2"/>
      <c r="AU43" s="2"/>
      <c r="AV43" s="2"/>
      <c r="AX43" s="2"/>
      <c r="AY43" s="2"/>
      <c r="AZ43" s="2"/>
      <c r="BB43" s="2"/>
      <c r="BC43" s="2"/>
      <c r="BD43" s="2"/>
      <c r="BF43" s="2"/>
      <c r="BG43" s="2"/>
      <c r="BH43" s="2"/>
      <c r="BJ43" s="2"/>
      <c r="BK43" s="2"/>
      <c r="BL43" s="2"/>
      <c r="BN43" s="2"/>
      <c r="BO43" s="2"/>
      <c r="BP43" s="2"/>
      <c r="BR43" s="2"/>
      <c r="BS43" s="2"/>
      <c r="BT43" s="2"/>
      <c r="BV43" s="2"/>
      <c r="BW43" s="2"/>
      <c r="BX43" s="2"/>
      <c r="BZ43" s="2"/>
      <c r="CA43" s="2"/>
      <c r="CB43" s="2"/>
      <c r="CD43" s="2"/>
      <c r="CE43" s="2"/>
      <c r="CF43" s="2"/>
      <c r="CH43" s="2"/>
      <c r="CI43" s="2"/>
      <c r="CJ43" s="2"/>
      <c r="CL43" s="2"/>
      <c r="CM43" s="2"/>
      <c r="CN43" s="2"/>
      <c r="CP43" s="2"/>
      <c r="CQ43" s="2"/>
      <c r="CR43" s="2"/>
      <c r="CT43" s="2"/>
      <c r="CU43" s="2"/>
      <c r="CV43" s="2"/>
      <c r="CX43" s="2"/>
      <c r="CY43" s="2"/>
      <c r="CZ43" s="2"/>
      <c r="DB43" s="2"/>
      <c r="DC43" s="2"/>
      <c r="DD43" s="2"/>
      <c r="DF43" s="2"/>
      <c r="DG43" s="2"/>
      <c r="DH43" s="2"/>
      <c r="DJ43" s="2"/>
      <c r="DK43" s="2"/>
      <c r="DL43" s="2"/>
      <c r="DN43" s="2"/>
      <c r="DO43" s="2"/>
      <c r="DP43" s="2"/>
      <c r="DR43" s="2"/>
      <c r="DS43" s="2"/>
      <c r="DT43" s="2"/>
      <c r="DV43" s="2"/>
      <c r="DW43" s="2"/>
      <c r="DX43" s="2"/>
      <c r="DZ43" s="2"/>
      <c r="EA43" s="2"/>
      <c r="EB43" s="2"/>
      <c r="ED43" s="2"/>
      <c r="EE43" s="2"/>
      <c r="EF43" s="2"/>
      <c r="EH43" s="2"/>
      <c r="EI43" s="2"/>
      <c r="EJ43" s="2"/>
      <c r="EL43" s="2"/>
      <c r="EM43" s="2"/>
      <c r="EN43" s="2"/>
      <c r="EP43" s="2"/>
      <c r="EQ43" s="2"/>
      <c r="ER43" s="2"/>
      <c r="ET43" s="2"/>
      <c r="EU43" s="2"/>
      <c r="EV43" s="2"/>
      <c r="EX43" s="2"/>
      <c r="EY43" s="2"/>
      <c r="EZ43" s="2"/>
      <c r="FB43" s="2"/>
      <c r="FC43" s="2"/>
      <c r="FD43" s="2"/>
      <c r="FF43" s="2"/>
      <c r="FG43" s="2"/>
      <c r="FH43" s="2"/>
      <c r="FJ43" s="2"/>
      <c r="FK43" s="2"/>
      <c r="FL43" s="2"/>
      <c r="FN43" s="2"/>
      <c r="FO43" s="2"/>
      <c r="FP43" s="2"/>
      <c r="FR43" s="2"/>
      <c r="FS43" s="2"/>
      <c r="FT43" s="2"/>
      <c r="FV43" s="2"/>
      <c r="FW43" s="2"/>
      <c r="FX43" s="2"/>
      <c r="FZ43" s="2"/>
      <c r="GA43" s="2"/>
      <c r="GB43" s="2"/>
      <c r="GD43" s="2"/>
      <c r="GE43" s="2"/>
      <c r="GF43" s="2"/>
      <c r="GH43" s="2"/>
      <c r="GI43" s="2"/>
      <c r="GJ43" s="2"/>
      <c r="GL43" s="2"/>
      <c r="GM43" s="2"/>
      <c r="GN43" s="2"/>
      <c r="GP43" s="2"/>
      <c r="GQ43" s="2"/>
      <c r="GR43" s="2"/>
      <c r="GT43" s="2"/>
      <c r="GU43" s="2"/>
      <c r="GV43" s="2"/>
      <c r="GX43" s="2"/>
      <c r="GY43" s="2"/>
      <c r="GZ43" s="2"/>
      <c r="HB43" s="2"/>
      <c r="HC43" s="2"/>
      <c r="HD43" s="2"/>
      <c r="HF43" s="2"/>
      <c r="HG43" s="2"/>
      <c r="HH43" s="2"/>
      <c r="HJ43" s="2"/>
      <c r="HK43" s="2"/>
      <c r="HL43" s="2"/>
      <c r="HN43" s="2"/>
      <c r="HO43" s="2"/>
      <c r="HP43" s="2"/>
    </row>
    <row r="44" spans="1:224">
      <c r="A44" t="s">
        <v>36</v>
      </c>
      <c r="B44" s="2"/>
      <c r="C44" s="2"/>
      <c r="D44" s="2"/>
      <c r="F44" s="2"/>
      <c r="G44" s="2"/>
      <c r="H44" s="2"/>
      <c r="J44" s="2"/>
      <c r="K44" s="2"/>
      <c r="L44" s="2"/>
      <c r="N44" s="2"/>
      <c r="O44" s="2"/>
      <c r="P44" s="2"/>
      <c r="R44" s="2"/>
      <c r="S44" s="2"/>
      <c r="T44" s="2"/>
      <c r="V44" s="2"/>
      <c r="W44" s="2"/>
      <c r="X44" s="2"/>
      <c r="Z44" s="2"/>
      <c r="AA44" s="2"/>
      <c r="AB44" s="2"/>
      <c r="AD44" s="2"/>
      <c r="AE44" s="2"/>
      <c r="AF44" s="2"/>
      <c r="AH44" s="2"/>
      <c r="AI44" s="2"/>
      <c r="AJ44" s="2"/>
      <c r="AL44" s="2"/>
      <c r="AM44" s="2"/>
      <c r="AN44" s="2"/>
      <c r="AP44" s="2"/>
      <c r="AQ44" s="2"/>
      <c r="AR44" s="2"/>
      <c r="AT44" s="2"/>
      <c r="AU44" s="2"/>
      <c r="AV44" s="2"/>
      <c r="AX44" s="2"/>
      <c r="AY44" s="2"/>
      <c r="AZ44" s="2"/>
      <c r="BB44" s="2"/>
      <c r="BC44" s="2"/>
      <c r="BD44" s="2"/>
      <c r="BF44" s="2"/>
      <c r="BG44" s="2"/>
      <c r="BH44" s="2"/>
      <c r="BJ44" s="2"/>
      <c r="BK44" s="2"/>
      <c r="BL44" s="2"/>
      <c r="BN44" s="2"/>
      <c r="BO44" s="2"/>
      <c r="BP44" s="2"/>
      <c r="BR44" s="2"/>
      <c r="BS44" s="2"/>
      <c r="BT44" s="2"/>
      <c r="BV44" s="2"/>
      <c r="BW44" s="2"/>
      <c r="BX44" s="2"/>
      <c r="BZ44" s="2"/>
      <c r="CA44" s="2"/>
      <c r="CB44" s="2"/>
      <c r="CD44" s="2"/>
      <c r="CE44" s="2"/>
      <c r="CF44" s="2"/>
      <c r="CH44" s="2"/>
      <c r="CI44" s="2"/>
      <c r="CJ44" s="2"/>
      <c r="CL44" s="2"/>
      <c r="CM44" s="2"/>
      <c r="CN44" s="2"/>
      <c r="CP44" s="2"/>
      <c r="CQ44" s="2"/>
      <c r="CR44" s="2"/>
      <c r="CT44" s="2"/>
      <c r="CU44" s="2"/>
      <c r="CV44" s="2"/>
      <c r="CX44" s="2"/>
      <c r="CY44" s="2"/>
      <c r="CZ44" s="2"/>
      <c r="DB44" s="2"/>
      <c r="DC44" s="2"/>
      <c r="DD44" s="2"/>
      <c r="DF44" s="2"/>
      <c r="DG44" s="2"/>
      <c r="DH44" s="2"/>
      <c r="DJ44" s="2"/>
      <c r="DK44" s="2"/>
      <c r="DL44" s="2"/>
      <c r="DN44" s="2"/>
      <c r="DO44" s="2"/>
      <c r="DP44" s="2"/>
      <c r="DR44" s="2"/>
      <c r="DS44" s="2"/>
      <c r="DT44" s="2"/>
      <c r="DV44" s="2"/>
      <c r="DW44" s="2"/>
      <c r="DX44" s="2"/>
      <c r="DZ44" s="2"/>
      <c r="EA44" s="2"/>
      <c r="EB44" s="2"/>
      <c r="ED44" s="2"/>
      <c r="EE44" s="2"/>
      <c r="EF44" s="2"/>
      <c r="EH44" s="2"/>
      <c r="EI44" s="2"/>
      <c r="EJ44" s="2"/>
      <c r="EL44" s="2"/>
      <c r="EM44" s="2"/>
      <c r="EN44" s="2"/>
      <c r="EP44" s="2"/>
      <c r="EQ44" s="2"/>
      <c r="ER44" s="2"/>
      <c r="ET44" s="2"/>
      <c r="EU44" s="2"/>
      <c r="EV44" s="2"/>
      <c r="EX44" s="2"/>
      <c r="EY44" s="2"/>
      <c r="EZ44" s="2"/>
      <c r="FB44" s="2"/>
      <c r="FC44" s="2"/>
      <c r="FD44" s="2"/>
      <c r="FF44" s="2"/>
      <c r="FG44" s="2"/>
      <c r="FH44" s="2"/>
      <c r="FJ44" s="2"/>
      <c r="FK44" s="2"/>
      <c r="FL44" s="2"/>
      <c r="FN44" s="2"/>
      <c r="FO44" s="2"/>
      <c r="FP44" s="2"/>
      <c r="FR44" s="2"/>
      <c r="FS44" s="2"/>
      <c r="FT44" s="2"/>
      <c r="FV44" s="2"/>
      <c r="FW44" s="2"/>
      <c r="FX44" s="2"/>
      <c r="FZ44" s="2"/>
      <c r="GA44" s="2"/>
      <c r="GB44" s="2"/>
      <c r="GD44" s="2"/>
      <c r="GE44" s="2"/>
      <c r="GF44" s="2"/>
      <c r="GH44" s="2"/>
      <c r="GI44" s="2"/>
      <c r="GJ44" s="2"/>
      <c r="GL44" s="2"/>
      <c r="GM44" s="2"/>
      <c r="GN44" s="2"/>
      <c r="GP44" s="2"/>
      <c r="GQ44" s="2"/>
      <c r="GR44" s="2"/>
      <c r="GT44" s="2"/>
      <c r="GU44" s="2"/>
      <c r="GV44" s="2"/>
      <c r="GX44" s="2"/>
      <c r="GY44" s="2"/>
      <c r="GZ44" s="2"/>
      <c r="HB44" s="2"/>
      <c r="HC44" s="2"/>
      <c r="HD44" s="2"/>
      <c r="HF44" s="2"/>
      <c r="HG44" s="2"/>
      <c r="HH44" s="2"/>
      <c r="HJ44" s="2"/>
      <c r="HK44" s="2"/>
      <c r="HL44" s="2"/>
      <c r="HN44" s="2"/>
      <c r="HO44" s="2"/>
      <c r="HP44" s="2"/>
    </row>
    <row r="45" spans="1:224">
      <c r="A45" t="s">
        <v>37</v>
      </c>
      <c r="C45" s="2">
        <f>+C38-C41</f>
        <v>0.8137500000000002</v>
      </c>
      <c r="G45" s="2">
        <f>+G38-G41</f>
        <v>4.0250000000000004</v>
      </c>
      <c r="K45" s="2">
        <f>+K38-K41</f>
        <v>3.4408333333333334</v>
      </c>
      <c r="O45" s="2">
        <f>+O38-O41</f>
        <v>-7.6635714285714283</v>
      </c>
      <c r="W45" s="2">
        <f>+W38-W41</f>
        <v>-0.45499999999999996</v>
      </c>
      <c r="AA45" s="2">
        <f>+AA38-AA41</f>
        <v>1.833181818181818</v>
      </c>
      <c r="AE45" s="2">
        <f>+AE38-AE41</f>
        <v>4.0390000000000006</v>
      </c>
      <c r="AI45" s="2">
        <f>+AI38-AI41</f>
        <v>-1.5509090909090917</v>
      </c>
      <c r="AM45" s="2">
        <f>+AM38-AM41</f>
        <v>7.5509090909090917</v>
      </c>
      <c r="AQ45" s="2">
        <f>+AQ38-AQ41</f>
        <v>10.27375</v>
      </c>
      <c r="AU45" s="2">
        <f>+AU38-AU41</f>
        <v>-6.8550000000000004</v>
      </c>
      <c r="AY45" s="2">
        <f>+AY38-AY41</f>
        <v>-1.391</v>
      </c>
      <c r="BC45" s="2">
        <f>+BC38-BC41</f>
        <v>9.17</v>
      </c>
      <c r="BG45" s="2">
        <f>+BG38-BG41</f>
        <v>10.588000000000001</v>
      </c>
      <c r="BK45" s="2">
        <f>+BK38-BK41</f>
        <v>5.0943749999999994</v>
      </c>
      <c r="BO45" s="2">
        <f>+BO38-BO41</f>
        <v>-1.9250000000000005</v>
      </c>
      <c r="BS45" s="2">
        <f>+BS38-BS41</f>
        <v>-5.8910000000000009</v>
      </c>
      <c r="BW45" s="2">
        <f>+BW38-BW41</f>
        <v>0.5718749999999998</v>
      </c>
      <c r="CA45" s="2">
        <f>+CA38-CA41</f>
        <v>12.488125</v>
      </c>
      <c r="CE45" s="2">
        <f>+CE38-CE41</f>
        <v>-4.8500000000000005</v>
      </c>
      <c r="CI45" s="2">
        <f>+CI38-CI41</f>
        <v>-1.1133333333333333</v>
      </c>
      <c r="CM45" s="2">
        <f>+CM38-CM41</f>
        <v>-0.1409999999999999</v>
      </c>
      <c r="CQ45" s="2">
        <f>+CQ38-CQ41</f>
        <v>-6.4399999999999995</v>
      </c>
      <c r="CU45" s="2">
        <f>+CU38-CU41</f>
        <v>6.2225000000000001</v>
      </c>
      <c r="CY45" s="2">
        <f>+CY38-CY41</f>
        <v>-8.456666666666667</v>
      </c>
      <c r="DC45" s="2">
        <f>+DC38-DC41</f>
        <v>1.196</v>
      </c>
      <c r="DG45" s="2">
        <f>+DG38-DG41</f>
        <v>-3.2762499999999997</v>
      </c>
      <c r="DK45" s="2">
        <f>+DK38-DK41</f>
        <v>-8.1349999999999998</v>
      </c>
      <c r="DO45" s="2">
        <f>+DO38-DO41</f>
        <v>-0.63250000000000051</v>
      </c>
      <c r="DS45" s="2">
        <f>+DS38-DS41</f>
        <v>-0.14749999999999996</v>
      </c>
      <c r="DW45" s="2">
        <f>+DW38-DW41</f>
        <v>-0.21249999999999947</v>
      </c>
      <c r="EA45" s="2">
        <f>+EA38-EA41</f>
        <v>1.3225000000000002</v>
      </c>
      <c r="EE45" s="2">
        <f>+EE38-EE41</f>
        <v>-0.79250000000000043</v>
      </c>
      <c r="EI45" s="2">
        <f>+EI38-EI41</f>
        <v>-2.456666666666667</v>
      </c>
      <c r="EM45" s="2">
        <f>+EM38-EM41</f>
        <v>-0.70499999999999963</v>
      </c>
      <c r="EQ45" s="2">
        <f>+EQ38-EQ41</f>
        <v>4.1989999999999998</v>
      </c>
      <c r="EU45" s="2">
        <f>+EU38-EU41</f>
        <v>2.3357142857142854</v>
      </c>
      <c r="EY45" s="2">
        <f>+EY38-EY41</f>
        <v>-0.39749999999999996</v>
      </c>
      <c r="FC45" s="2">
        <f>+FC38-FC41</f>
        <v>1.7424999999999997</v>
      </c>
      <c r="FG45" s="2">
        <f>+FG38-FG41</f>
        <v>6.43</v>
      </c>
      <c r="FK45" s="2">
        <f>+FK38-FK41</f>
        <v>-3.8433333333333337</v>
      </c>
      <c r="FO45" s="2">
        <f>+FO38-FO41</f>
        <v>2.9419999999999993</v>
      </c>
      <c r="FS45" s="2"/>
      <c r="FW45" s="2">
        <f>+FW38-FW41</f>
        <v>-3.7679999999999998</v>
      </c>
      <c r="GA45" s="2">
        <f>+GA38-GA41</f>
        <v>1.6183333333333336</v>
      </c>
      <c r="GE45" s="2">
        <f>+GE38-GE41</f>
        <v>-2.9725000000000001</v>
      </c>
      <c r="GI45" s="2">
        <f>+GI38-GI41</f>
        <v>4.3500000000000005</v>
      </c>
      <c r="GM45" s="2">
        <f>+GM38-GM41</f>
        <v>-4.1333333333333329</v>
      </c>
      <c r="GQ45" s="2">
        <f>+GQ38-GQ41</f>
        <v>6.401250000000001</v>
      </c>
      <c r="GU45" s="2">
        <f>+GU38-GU41</f>
        <v>-7.6029999999999998</v>
      </c>
      <c r="GY45" s="2">
        <f>+GY38-GY41</f>
        <v>-1.8666666666666667</v>
      </c>
      <c r="HC45" s="2">
        <f>+HC38-HC41</f>
        <v>1.048</v>
      </c>
      <c r="HG45" s="2">
        <f>+HG38-HG41</f>
        <v>-2.63</v>
      </c>
      <c r="HK45" s="2">
        <f>+HK38-HK41</f>
        <v>10.813000000000001</v>
      </c>
      <c r="HO45" s="2">
        <f>+HO38-HO41</f>
        <v>-3.7650000000000001</v>
      </c>
    </row>
    <row r="46" spans="1:224">
      <c r="A46" t="s">
        <v>38</v>
      </c>
      <c r="C46" s="2">
        <f>+C45-0.2</f>
        <v>0.61375000000000024</v>
      </c>
      <c r="G46" s="2">
        <f>+G45-0.2</f>
        <v>3.8250000000000002</v>
      </c>
      <c r="K46" s="2">
        <f>+K45-0.2</f>
        <v>3.2408333333333332</v>
      </c>
      <c r="O46" s="2">
        <f>+O45-0.2</f>
        <v>-7.8635714285714284</v>
      </c>
      <c r="W46" s="2">
        <f>+W45-0.2</f>
        <v>-0.65500000000000003</v>
      </c>
      <c r="AA46" s="2">
        <f>+AA45-0.2</f>
        <v>1.6331818181818181</v>
      </c>
      <c r="AE46" s="2">
        <f>+AE45-0.2</f>
        <v>3.8390000000000004</v>
      </c>
      <c r="AI46" s="2">
        <f>+AI45-0.2</f>
        <v>-1.7509090909090916</v>
      </c>
      <c r="AM46" s="2">
        <f>+AM45-0.2</f>
        <v>7.3509090909090915</v>
      </c>
      <c r="AQ46" s="2">
        <f>+AQ45-0.2</f>
        <v>10.07375</v>
      </c>
      <c r="AU46" s="2">
        <f>+AU45-0.2</f>
        <v>-7.0550000000000006</v>
      </c>
      <c r="AY46" s="2">
        <f>+AY45-0.2</f>
        <v>-1.591</v>
      </c>
      <c r="BC46" s="2">
        <f>+BC45-0.2</f>
        <v>8.9700000000000006</v>
      </c>
      <c r="BG46" s="2">
        <f>+BG45-0.2</f>
        <v>10.388000000000002</v>
      </c>
      <c r="BK46" s="2">
        <f>+BK45-0.2</f>
        <v>4.8943749999999993</v>
      </c>
      <c r="BO46" s="2">
        <f>+BO45-0.2</f>
        <v>-2.1250000000000004</v>
      </c>
      <c r="BS46" s="2">
        <f>+BS45-0.2</f>
        <v>-6.0910000000000011</v>
      </c>
      <c r="BW46" s="2">
        <f>+BW45-0.2</f>
        <v>0.37187499999999979</v>
      </c>
      <c r="CA46" s="2">
        <f>+CA45-0.2</f>
        <v>12.288125000000001</v>
      </c>
      <c r="CE46" s="2">
        <f>+CE45-0.2</f>
        <v>-5.0500000000000007</v>
      </c>
      <c r="CI46" s="2">
        <f>+CI45-0.2</f>
        <v>-1.3133333333333332</v>
      </c>
      <c r="CM46" s="2">
        <f>+CM45-0.2</f>
        <v>-0.34099999999999991</v>
      </c>
      <c r="CQ46" s="2">
        <f>+CQ45-0.2</f>
        <v>-6.64</v>
      </c>
      <c r="CU46" s="2">
        <f>+CU45-0.2</f>
        <v>6.0225</v>
      </c>
      <c r="CY46" s="2">
        <f>+CY45-0.2</f>
        <v>-8.6566666666666663</v>
      </c>
      <c r="DC46" s="2">
        <f>+DC45-0.2</f>
        <v>0.996</v>
      </c>
      <c r="DG46" s="2">
        <f>+DG45-0.2</f>
        <v>-3.4762499999999998</v>
      </c>
      <c r="DK46" s="2">
        <f>+DK45-0.2</f>
        <v>-8.3349999999999991</v>
      </c>
      <c r="DO46" s="2">
        <f>+DO45-0.2</f>
        <v>-0.83250000000000046</v>
      </c>
      <c r="DS46" s="2">
        <f>+DS45-0.2</f>
        <v>-0.34749999999999998</v>
      </c>
      <c r="DW46" s="2">
        <f>+DW45-0.2</f>
        <v>-0.41249999999999948</v>
      </c>
      <c r="EA46" s="2">
        <f>+EA45-0.2</f>
        <v>1.1225000000000003</v>
      </c>
      <c r="EE46" s="2">
        <f>+EE45-0.2</f>
        <v>-0.99250000000000038</v>
      </c>
      <c r="EI46" s="2">
        <f>+EI45-0.2</f>
        <v>-2.6566666666666672</v>
      </c>
      <c r="EM46" s="2">
        <f>+EM45-0.2</f>
        <v>-0.90499999999999958</v>
      </c>
      <c r="EQ46" s="2">
        <f>+EQ45-0.2</f>
        <v>3.9989999999999997</v>
      </c>
      <c r="EU46" s="2">
        <f>+EU45-0.2</f>
        <v>2.1357142857142852</v>
      </c>
      <c r="EY46" s="2">
        <f>+EY45-0.2</f>
        <v>-0.59749999999999992</v>
      </c>
      <c r="FC46" s="2">
        <f>+FC45-0.2</f>
        <v>1.5424999999999998</v>
      </c>
      <c r="FG46" s="2">
        <f>+FG45-0.2</f>
        <v>6.2299999999999995</v>
      </c>
      <c r="FK46" s="2">
        <f>+FK45-0.2</f>
        <v>-4.0433333333333339</v>
      </c>
      <c r="FO46" s="2">
        <f>+FO45-0.2</f>
        <v>2.7419999999999991</v>
      </c>
      <c r="FS46" s="2"/>
      <c r="FW46" s="2">
        <f>+FW45-0.2</f>
        <v>-3.968</v>
      </c>
      <c r="GA46" s="2">
        <f>+GA45-0.2</f>
        <v>1.4183333333333337</v>
      </c>
      <c r="GE46" s="2">
        <f>+GE45-0.2</f>
        <v>-3.1725000000000003</v>
      </c>
      <c r="GI46" s="2">
        <f>+GI45-0.2</f>
        <v>4.1500000000000004</v>
      </c>
      <c r="GM46" s="2">
        <f>+GM45-0.2</f>
        <v>-4.333333333333333</v>
      </c>
      <c r="GQ46" s="2">
        <f>+GQ45-0.2</f>
        <v>6.2012500000000008</v>
      </c>
      <c r="GU46" s="2">
        <f>+GU45-0.2</f>
        <v>-7.8029999999999999</v>
      </c>
      <c r="GY46" s="2">
        <f>+GY45-0.2</f>
        <v>-2.0666666666666669</v>
      </c>
      <c r="HC46" s="2">
        <f>+HC45-0.2</f>
        <v>0.84800000000000009</v>
      </c>
      <c r="HG46" s="2">
        <f>+HG45-0.2</f>
        <v>-2.83</v>
      </c>
      <c r="HK46" s="2">
        <f>+HK45-0.2</f>
        <v>10.613000000000001</v>
      </c>
      <c r="HO46" s="2">
        <f>+HO45-0.2</f>
        <v>-3.9650000000000003</v>
      </c>
    </row>
    <row r="48" spans="1:224">
      <c r="A48" t="s">
        <v>35</v>
      </c>
      <c r="B48" s="2"/>
      <c r="C48" s="2"/>
      <c r="D48" s="2"/>
      <c r="F48" s="2"/>
      <c r="G48" s="2"/>
      <c r="H48" s="2"/>
      <c r="J48" s="2"/>
      <c r="K48" s="2"/>
      <c r="L48" s="2"/>
      <c r="N48" s="2"/>
      <c r="O48" s="2"/>
      <c r="P48" s="2"/>
      <c r="R48" s="2"/>
      <c r="S48" s="2"/>
      <c r="T48" s="2"/>
      <c r="V48" s="2"/>
      <c r="W48" s="2"/>
      <c r="X48" s="2"/>
      <c r="Z48" s="2"/>
      <c r="AA48" s="2"/>
      <c r="AB48" s="2"/>
      <c r="AD48" s="2"/>
      <c r="AE48" s="2"/>
      <c r="AF48" s="2"/>
      <c r="AH48" s="2"/>
      <c r="AI48" s="2"/>
      <c r="AJ48" s="2"/>
      <c r="AL48" s="2"/>
      <c r="AM48" s="2"/>
      <c r="AN48" s="2"/>
      <c r="AP48" s="2"/>
      <c r="AQ48" s="2"/>
      <c r="AR48" s="2"/>
      <c r="AT48" s="2"/>
      <c r="AU48" s="2"/>
      <c r="AV48" s="2"/>
      <c r="AX48" s="2"/>
      <c r="AY48" s="2"/>
      <c r="AZ48" s="2"/>
      <c r="BB48" s="2"/>
      <c r="BC48" s="2"/>
      <c r="BD48" s="2"/>
      <c r="BF48" s="2"/>
      <c r="BG48" s="2"/>
      <c r="BH48" s="2"/>
      <c r="BJ48" s="2"/>
      <c r="BK48" s="2"/>
      <c r="BL48" s="2"/>
      <c r="BN48" s="2"/>
      <c r="BO48" s="2"/>
      <c r="BP48" s="2"/>
      <c r="BR48" s="2"/>
      <c r="BS48" s="2"/>
      <c r="BT48" s="2"/>
      <c r="BV48" s="2"/>
      <c r="BW48" s="2"/>
      <c r="BX48" s="2"/>
      <c r="BZ48" s="2"/>
      <c r="CA48" s="2"/>
      <c r="CB48" s="2"/>
      <c r="CD48" s="2"/>
      <c r="CE48" s="2"/>
      <c r="CF48" s="2"/>
      <c r="CH48" s="2"/>
      <c r="CI48" s="2"/>
      <c r="CJ48" s="2"/>
      <c r="CL48" s="2"/>
      <c r="CM48" s="2"/>
      <c r="CN48" s="2"/>
      <c r="CP48" s="2"/>
      <c r="CQ48" s="2"/>
      <c r="CR48" s="2"/>
      <c r="CT48" s="2"/>
      <c r="CU48" s="2"/>
      <c r="CV48" s="2"/>
      <c r="CX48" s="2"/>
      <c r="CY48" s="2"/>
      <c r="CZ48" s="2"/>
      <c r="DB48" s="2"/>
      <c r="DC48" s="2"/>
      <c r="DD48" s="2"/>
      <c r="DF48" s="2"/>
      <c r="DG48" s="2"/>
      <c r="DH48" s="2"/>
      <c r="DJ48" s="2"/>
      <c r="DK48" s="2"/>
      <c r="DL48" s="2"/>
      <c r="DN48" s="2"/>
      <c r="DO48" s="2"/>
      <c r="DP48" s="2"/>
      <c r="DR48" s="2"/>
      <c r="DS48" s="2"/>
      <c r="DT48" s="2"/>
      <c r="DV48" s="2"/>
      <c r="DW48" s="2"/>
      <c r="DX48" s="2"/>
      <c r="DZ48" s="2"/>
      <c r="EA48" s="2"/>
      <c r="EB48" s="2"/>
      <c r="ED48" s="2"/>
      <c r="EE48" s="2"/>
      <c r="EF48" s="2"/>
      <c r="EH48" s="2"/>
      <c r="EI48" s="2"/>
      <c r="EJ48" s="2"/>
      <c r="EL48" s="2"/>
      <c r="EM48" s="2"/>
      <c r="EN48" s="2"/>
      <c r="EP48" s="2"/>
      <c r="EQ48" s="2"/>
      <c r="ER48" s="2"/>
      <c r="ET48" s="2"/>
      <c r="EU48" s="2"/>
      <c r="EV48" s="2"/>
      <c r="EX48" s="2"/>
      <c r="EY48" s="2"/>
      <c r="EZ48" s="2"/>
      <c r="FB48" s="2"/>
      <c r="FC48" s="2"/>
      <c r="FD48" s="2"/>
      <c r="FF48" s="2"/>
      <c r="FG48" s="2"/>
      <c r="FH48" s="2"/>
      <c r="FJ48" s="2"/>
      <c r="FK48" s="2"/>
      <c r="FL48" s="2"/>
      <c r="FN48" s="2"/>
      <c r="FO48" s="2"/>
      <c r="FP48" s="2"/>
      <c r="FR48" s="2"/>
      <c r="FS48" s="2"/>
      <c r="FT48" s="2"/>
      <c r="FV48" s="2"/>
      <c r="FW48" s="2"/>
      <c r="FX48" s="2"/>
      <c r="FZ48" s="2"/>
      <c r="GA48" s="2"/>
      <c r="GB48" s="2"/>
      <c r="GD48" s="2"/>
      <c r="GE48" s="2"/>
      <c r="GF48" s="2"/>
      <c r="GH48" s="2"/>
      <c r="GI48" s="2"/>
      <c r="GJ48" s="2"/>
      <c r="GL48" s="2"/>
      <c r="GM48" s="2"/>
      <c r="GN48" s="2"/>
      <c r="GP48" s="2"/>
      <c r="GQ48" s="2"/>
      <c r="GR48" s="2"/>
      <c r="GT48" s="2"/>
      <c r="GU48" s="2"/>
      <c r="GV48" s="2"/>
      <c r="GX48" s="2"/>
      <c r="GY48" s="2"/>
      <c r="GZ48" s="2"/>
      <c r="HB48" s="2"/>
      <c r="HC48" s="2"/>
      <c r="HD48" s="2"/>
      <c r="HF48" s="2"/>
      <c r="HG48" s="2"/>
      <c r="HH48" s="2"/>
      <c r="HJ48" s="2"/>
      <c r="HK48" s="2"/>
      <c r="HL48" s="2"/>
      <c r="HN48" s="2"/>
      <c r="HO48" s="2"/>
      <c r="HP48" s="2"/>
    </row>
    <row r="49" spans="1:223">
      <c r="A49" t="s">
        <v>37</v>
      </c>
      <c r="C49" s="2">
        <f>+C39-C41</f>
        <v>0.8137500000000002</v>
      </c>
      <c r="G49" s="2">
        <f>+G39-G41</f>
        <v>4.0250000000000004</v>
      </c>
      <c r="K49" s="2">
        <f>+K39-K41</f>
        <v>3.4408333333333339</v>
      </c>
      <c r="O49" s="2">
        <f>+O39-O41</f>
        <v>-7.6635714285714283</v>
      </c>
      <c r="W49" s="2">
        <f>+W39-W41</f>
        <v>-0.45500000000000018</v>
      </c>
      <c r="AA49" s="2">
        <f>+AA39-AA41</f>
        <v>1.833181818181818</v>
      </c>
      <c r="AE49" s="2">
        <f>+AE39-AE41</f>
        <v>4.0390000000000006</v>
      </c>
      <c r="AI49" s="2">
        <f>+AI39-AI41</f>
        <v>-1.5509090909090917</v>
      </c>
      <c r="AM49" s="2">
        <f>+AM39-AM41</f>
        <v>7.5509090909090908</v>
      </c>
      <c r="AQ49" s="2">
        <f>+AQ39-AQ41</f>
        <v>10.27375</v>
      </c>
      <c r="AU49" s="2">
        <f>+AU39-AU41</f>
        <v>-6.8550000000000004</v>
      </c>
      <c r="AY49" s="2">
        <f>+AY39-AY41</f>
        <v>-1.391</v>
      </c>
      <c r="BC49" s="2">
        <f>+BC39-BC41</f>
        <v>9.17</v>
      </c>
      <c r="BG49" s="2">
        <f>+BG39-BG41</f>
        <v>10.588000000000001</v>
      </c>
      <c r="BK49" s="2">
        <f>+BK39-BK41</f>
        <v>5.0943749999999994</v>
      </c>
      <c r="BO49" s="2">
        <f>+BO39-BO41</f>
        <v>-1.9250000000000003</v>
      </c>
      <c r="BS49" s="2">
        <f>+BS39-BS41</f>
        <v>-5.8910000000000009</v>
      </c>
      <c r="BW49" s="2">
        <f>+BW39-BW41</f>
        <v>0.5718749999999998</v>
      </c>
      <c r="CA49" s="2">
        <f>+CA39-CA41</f>
        <v>12.488125</v>
      </c>
      <c r="CE49" s="2">
        <f>+CE39-CE41</f>
        <v>-4.8500000000000005</v>
      </c>
      <c r="CI49" s="2">
        <f>+CI39-CI41</f>
        <v>-1.1133333333333331</v>
      </c>
      <c r="CM49" s="2">
        <f>+CM39-CM41</f>
        <v>-0.1409999999999999</v>
      </c>
      <c r="CQ49" s="2">
        <f>+CQ39-CQ41</f>
        <v>-6.4399999999999995</v>
      </c>
      <c r="CU49" s="2">
        <f>+CU39-CU41</f>
        <v>6.2225000000000001</v>
      </c>
      <c r="CY49" s="2">
        <f>+CY39-CY41</f>
        <v>-8.456666666666667</v>
      </c>
      <c r="DC49" s="2">
        <f>+DC39-DC41</f>
        <v>1.1959999999999997</v>
      </c>
      <c r="DG49" s="2">
        <f>+DG39-DG41</f>
        <v>-3.2762499999999997</v>
      </c>
      <c r="DK49" s="2">
        <f>+DK39-DK41</f>
        <v>-8.1349999999999998</v>
      </c>
      <c r="DO49" s="2">
        <f>+DO39-DO41</f>
        <v>-0.63250000000000051</v>
      </c>
      <c r="DS49" s="2">
        <f>+DS39-DS41</f>
        <v>-0.14749999999999996</v>
      </c>
      <c r="DW49" s="2">
        <f>+DW39-DW41</f>
        <v>-0.21249999999999947</v>
      </c>
      <c r="EA49" s="2">
        <f>+EA39-EA41</f>
        <v>1.3225000000000002</v>
      </c>
      <c r="EE49" s="2">
        <f>+EE39-EE41</f>
        <v>-0.79250000000000043</v>
      </c>
      <c r="EI49" s="2">
        <f>+EI39-EI41</f>
        <v>-2.4566666666666666</v>
      </c>
      <c r="EM49" s="2">
        <f>+EM39-EM41</f>
        <v>-0.70499999999999963</v>
      </c>
      <c r="EQ49" s="2">
        <f>+EQ39-EQ41</f>
        <v>4.1989999999999998</v>
      </c>
      <c r="EU49" s="2">
        <f>+EU39-EU41</f>
        <v>2.3357142857142854</v>
      </c>
      <c r="EY49" s="2">
        <f>+EY39-EY41</f>
        <v>-0.39749999999999996</v>
      </c>
      <c r="FC49" s="2">
        <f>+FC39-FC41</f>
        <v>1.7424999999999997</v>
      </c>
      <c r="FG49" s="2">
        <f>+FG39-FG41</f>
        <v>6.43</v>
      </c>
      <c r="FK49" s="2">
        <f>+FK39-FK41</f>
        <v>-3.8433333333333333</v>
      </c>
      <c r="FO49" s="2">
        <f>+FO39-FO41</f>
        <v>2.9419999999999993</v>
      </c>
      <c r="FS49" s="2"/>
      <c r="FW49" s="2">
        <f>+FW39-FW41</f>
        <v>-3.7680000000000002</v>
      </c>
      <c r="GA49" s="2">
        <f>+GA39-GA41</f>
        <v>1.6183333333333332</v>
      </c>
      <c r="GE49" s="2">
        <f>+GE39-GE41</f>
        <v>-2.9725000000000001</v>
      </c>
      <c r="GI49" s="2">
        <f>+GI39-GI41</f>
        <v>4.3500000000000005</v>
      </c>
      <c r="GM49" s="2">
        <f>+GM39-GM41</f>
        <v>-4.1333333333333329</v>
      </c>
      <c r="GQ49" s="2">
        <f>+GQ39-GQ41</f>
        <v>6.401250000000001</v>
      </c>
      <c r="GU49" s="2">
        <f>+GU39-GU41</f>
        <v>-7.6030000000000006</v>
      </c>
      <c r="GY49" s="2">
        <f>+GY39-GY41</f>
        <v>-1.8666666666666667</v>
      </c>
      <c r="HC49" s="2">
        <f>+HC39-HC41</f>
        <v>1.048</v>
      </c>
      <c r="HG49" s="2">
        <f>+HG39-HG41</f>
        <v>-2.6300000000000003</v>
      </c>
      <c r="HK49" s="2">
        <f>+HK39-HK41</f>
        <v>10.813000000000001</v>
      </c>
      <c r="HO49" s="2">
        <f>+HO39-HO41</f>
        <v>-3.7650000000000001</v>
      </c>
    </row>
    <row r="50" spans="1:223">
      <c r="A50" t="s">
        <v>38</v>
      </c>
      <c r="C50" s="2">
        <f>+C49-0.2</f>
        <v>0.61375000000000024</v>
      </c>
      <c r="G50" s="2">
        <f>+G49-0.2</f>
        <v>3.8250000000000002</v>
      </c>
      <c r="K50" s="2">
        <f>+K49-0.2</f>
        <v>3.2408333333333337</v>
      </c>
      <c r="O50" s="2">
        <f>+O49-0.2</f>
        <v>-7.8635714285714284</v>
      </c>
      <c r="W50" s="2">
        <f>+W49-0.2</f>
        <v>-0.65500000000000025</v>
      </c>
      <c r="AA50" s="2">
        <f>+AA49-0.2</f>
        <v>1.6331818181818181</v>
      </c>
      <c r="AE50" s="2">
        <f>+AE49-0.2</f>
        <v>3.8390000000000004</v>
      </c>
      <c r="AI50" s="2">
        <f>+AI49-0.2</f>
        <v>-1.7509090909090916</v>
      </c>
      <c r="AM50" s="2">
        <f>+AM49-0.2</f>
        <v>7.3509090909090906</v>
      </c>
      <c r="AQ50" s="2">
        <f>+AQ49-0.2</f>
        <v>10.07375</v>
      </c>
      <c r="AU50" s="2">
        <f>+AU49-0.2</f>
        <v>-7.0550000000000006</v>
      </c>
      <c r="AY50" s="2">
        <f>+AY49-0.2</f>
        <v>-1.591</v>
      </c>
      <c r="BC50" s="2">
        <f>+BC49-0.2</f>
        <v>8.9700000000000006</v>
      </c>
      <c r="BG50" s="2">
        <f>+BG49-0.2</f>
        <v>10.388000000000002</v>
      </c>
      <c r="BK50" s="2">
        <f>+BK49-0.2</f>
        <v>4.8943749999999993</v>
      </c>
      <c r="BO50" s="2">
        <f>+BO49-0.2</f>
        <v>-2.1250000000000004</v>
      </c>
      <c r="BS50" s="2">
        <f>+BS49-0.2</f>
        <v>-6.0910000000000011</v>
      </c>
      <c r="BW50" s="2">
        <f>+BW49-0.2</f>
        <v>0.37187499999999979</v>
      </c>
      <c r="CA50" s="2">
        <f>+CA49-0.2</f>
        <v>12.288125000000001</v>
      </c>
      <c r="CE50" s="2">
        <f>+CE49-0.2</f>
        <v>-5.0500000000000007</v>
      </c>
      <c r="CI50" s="2">
        <f>+CI49-0.2</f>
        <v>-1.313333333333333</v>
      </c>
      <c r="CM50" s="2">
        <f>+CM49-0.2</f>
        <v>-0.34099999999999991</v>
      </c>
      <c r="CQ50" s="2">
        <f>+CQ49-0.2</f>
        <v>-6.64</v>
      </c>
      <c r="CU50" s="2">
        <f>+CU49-0.2</f>
        <v>6.0225</v>
      </c>
      <c r="CY50" s="2">
        <f>+CY49-0.2</f>
        <v>-8.6566666666666663</v>
      </c>
      <c r="DC50" s="2">
        <f>+DC49-0.2</f>
        <v>0.99599999999999977</v>
      </c>
      <c r="DG50" s="2">
        <f>+DG49-0.2</f>
        <v>-3.4762499999999998</v>
      </c>
      <c r="DK50" s="2">
        <f>+DK49-0.2</f>
        <v>-8.3349999999999991</v>
      </c>
      <c r="DO50" s="2">
        <f>+DO49-0.2</f>
        <v>-0.83250000000000046</v>
      </c>
      <c r="DS50" s="2">
        <f>+DS49-0.2</f>
        <v>-0.34749999999999998</v>
      </c>
      <c r="DW50" s="2">
        <f>+DW49-0.2</f>
        <v>-0.41249999999999948</v>
      </c>
      <c r="EA50" s="2">
        <f>+EA49-0.2</f>
        <v>1.1225000000000003</v>
      </c>
      <c r="EE50" s="2">
        <f>+EE49-0.2</f>
        <v>-0.99250000000000038</v>
      </c>
      <c r="EI50" s="2">
        <f>+EI49-0.2</f>
        <v>-2.6566666666666667</v>
      </c>
      <c r="EM50" s="2">
        <f>+EM49-0.2</f>
        <v>-0.90499999999999958</v>
      </c>
      <c r="EQ50" s="2">
        <f>+EQ49-0.2</f>
        <v>3.9989999999999997</v>
      </c>
      <c r="EU50" s="2">
        <f>+EU49-0.2</f>
        <v>2.1357142857142852</v>
      </c>
      <c r="EY50" s="2">
        <f>+EY49-0.2</f>
        <v>-0.59749999999999992</v>
      </c>
      <c r="FC50" s="2">
        <f>+FC49-0.2</f>
        <v>1.5424999999999998</v>
      </c>
      <c r="FG50" s="2">
        <f>+FG49-0.2</f>
        <v>6.2299999999999995</v>
      </c>
      <c r="FK50" s="2">
        <f>+FK49-0.2</f>
        <v>-4.043333333333333</v>
      </c>
      <c r="FO50" s="2">
        <f>+FO49-0.2</f>
        <v>2.7419999999999991</v>
      </c>
      <c r="FS50" s="2"/>
      <c r="FW50" s="2">
        <f>+FW49-0.2</f>
        <v>-3.9680000000000004</v>
      </c>
      <c r="GA50" s="2">
        <f>+GA49-0.2</f>
        <v>1.4183333333333332</v>
      </c>
      <c r="GE50" s="2">
        <f>+GE49-0.2</f>
        <v>-3.1725000000000003</v>
      </c>
      <c r="GI50" s="2">
        <f>+GI49-0.2</f>
        <v>4.1500000000000004</v>
      </c>
      <c r="GM50" s="2">
        <f>+GM49-0.2</f>
        <v>-4.333333333333333</v>
      </c>
      <c r="GQ50" s="2">
        <f>+GQ49-0.2</f>
        <v>6.2012500000000008</v>
      </c>
      <c r="GU50" s="2">
        <f>+GU49-0.2</f>
        <v>-7.8030000000000008</v>
      </c>
      <c r="GY50" s="2">
        <f>+GY49-0.2</f>
        <v>-2.0666666666666669</v>
      </c>
      <c r="HC50" s="2">
        <f>+HC49-0.2</f>
        <v>0.84800000000000009</v>
      </c>
      <c r="HG50" s="2">
        <f>+HG49-0.2</f>
        <v>-2.8300000000000005</v>
      </c>
      <c r="HK50" s="2">
        <f>+HK49-0.2</f>
        <v>10.613000000000001</v>
      </c>
      <c r="HO50" s="2">
        <f>+HO49-0.2</f>
        <v>-3.9650000000000003</v>
      </c>
    </row>
    <row r="54" spans="1:223">
      <c r="A54" t="s">
        <v>36</v>
      </c>
      <c r="B54">
        <f>SUMIF(38:38,"&gt;0")+SUMIF(38:38,"&lt;0")</f>
        <v>9.1898663419913404</v>
      </c>
    </row>
    <row r="55" spans="1:223">
      <c r="A55" t="s">
        <v>35</v>
      </c>
      <c r="B55">
        <f>SUMIF(39:39,"&gt;0")+SUMIF(39:39,"&lt;0")</f>
        <v>9.1898663419913404</v>
      </c>
    </row>
  </sheetData>
  <mergeCells count="56">
    <mergeCell ref="FR1:FT1"/>
    <mergeCell ref="FV1:FX1"/>
    <mergeCell ref="V1:X1"/>
    <mergeCell ref="AX1:AZ1"/>
    <mergeCell ref="BB1:BD1"/>
    <mergeCell ref="BF1:BH1"/>
    <mergeCell ref="BJ1:BL1"/>
    <mergeCell ref="Z1:AB1"/>
    <mergeCell ref="AD1:AF1"/>
    <mergeCell ref="AP1:AR1"/>
    <mergeCell ref="AH1:AJ1"/>
    <mergeCell ref="BV1:BX1"/>
    <mergeCell ref="FJ1:FL1"/>
    <mergeCell ref="EH1:EJ1"/>
    <mergeCell ref="EL1:EN1"/>
    <mergeCell ref="DB1:DD1"/>
    <mergeCell ref="BR1:BT1"/>
    <mergeCell ref="BZ1:CB1"/>
    <mergeCell ref="B1:D1"/>
    <mergeCell ref="F1:H1"/>
    <mergeCell ref="J1:L1"/>
    <mergeCell ref="N1:P1"/>
    <mergeCell ref="R1:T1"/>
    <mergeCell ref="ED1:EF1"/>
    <mergeCell ref="DZ1:EB1"/>
    <mergeCell ref="AL1:AN1"/>
    <mergeCell ref="DR1:DT1"/>
    <mergeCell ref="CT1:CV1"/>
    <mergeCell ref="CP1:CR1"/>
    <mergeCell ref="AT1:AV1"/>
    <mergeCell ref="BN1:BP1"/>
    <mergeCell ref="DN1:DP1"/>
    <mergeCell ref="DJ1:DL1"/>
    <mergeCell ref="CL1:CN1"/>
    <mergeCell ref="DF1:DH1"/>
    <mergeCell ref="CH1:CJ1"/>
    <mergeCell ref="CD1:CF1"/>
    <mergeCell ref="CX1:CZ1"/>
    <mergeCell ref="DV1:DX1"/>
    <mergeCell ref="FN1:FP1"/>
    <mergeCell ref="FB1:FD1"/>
    <mergeCell ref="FF1:FH1"/>
    <mergeCell ref="EP1:ER1"/>
    <mergeCell ref="ET1:EV1"/>
    <mergeCell ref="EX1:EZ1"/>
    <mergeCell ref="FZ1:GB1"/>
    <mergeCell ref="GD1:GF1"/>
    <mergeCell ref="GH1:GJ1"/>
    <mergeCell ref="GL1:GN1"/>
    <mergeCell ref="GP1:GR1"/>
    <mergeCell ref="HN1:HP1"/>
    <mergeCell ref="GT1:GV1"/>
    <mergeCell ref="GX1:GZ1"/>
    <mergeCell ref="HB1:HD1"/>
    <mergeCell ref="HF1:HH1"/>
    <mergeCell ref="HJ1:HL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P61"/>
  <sheetViews>
    <sheetView zoomScaleNormal="100" workbookViewId="0">
      <selection activeCell="C20" sqref="C20"/>
    </sheetView>
  </sheetViews>
  <sheetFormatPr baseColWidth="10" defaultRowHeight="15"/>
  <cols>
    <col min="1" max="1" width="10" customWidth="1"/>
    <col min="2" max="8" width="6.42578125" customWidth="1"/>
    <col min="9" max="9" width="7.5703125" customWidth="1"/>
    <col min="10" max="25" width="6.42578125" customWidth="1"/>
    <col min="26" max="28" width="6.5703125" customWidth="1"/>
    <col min="29" max="29" width="6.42578125" customWidth="1"/>
    <col min="30" max="32" width="6.5703125" customWidth="1"/>
    <col min="33" max="33" width="6.42578125" customWidth="1"/>
    <col min="34" max="36" width="6.5703125" customWidth="1"/>
    <col min="37" max="37" width="6.42578125" customWidth="1"/>
    <col min="38" max="40" width="6.5703125" customWidth="1"/>
    <col min="41" max="41" width="6.42578125" customWidth="1"/>
    <col min="42" max="44" width="6.5703125" customWidth="1"/>
    <col min="45" max="45" width="6.42578125" customWidth="1"/>
    <col min="46" max="48" width="6.5703125" customWidth="1"/>
    <col min="49" max="49" width="6.42578125" customWidth="1"/>
    <col min="50" max="52" width="6.5703125" customWidth="1"/>
    <col min="53" max="53" width="6.42578125" customWidth="1"/>
    <col min="54" max="56" width="6.5703125" customWidth="1"/>
    <col min="57" max="57" width="6.42578125" customWidth="1"/>
    <col min="58" max="60" width="6.5703125" customWidth="1"/>
    <col min="61" max="61" width="6.42578125" customWidth="1"/>
    <col min="62" max="64" width="6.5703125" customWidth="1"/>
    <col min="65" max="65" width="6.42578125" customWidth="1"/>
    <col min="66" max="68" width="6.5703125" customWidth="1"/>
    <col min="69" max="69" width="6.42578125" customWidth="1"/>
    <col min="70" max="72" width="6.5703125" customWidth="1"/>
    <col min="73" max="73" width="6.42578125" customWidth="1"/>
    <col min="74" max="76" width="6.5703125" customWidth="1"/>
    <col min="77" max="77" width="6.42578125" customWidth="1"/>
    <col min="78" max="80" width="6.5703125" customWidth="1"/>
    <col min="81" max="81" width="6.42578125" customWidth="1"/>
    <col min="82" max="84" width="6.5703125" customWidth="1"/>
    <col min="85" max="85" width="6.42578125" customWidth="1"/>
    <col min="86" max="88" width="6.5703125" customWidth="1"/>
    <col min="89" max="89" width="6.42578125" customWidth="1"/>
    <col min="90" max="92" width="6.5703125" customWidth="1"/>
    <col min="93" max="93" width="6.42578125" customWidth="1"/>
    <col min="94" max="96" width="6.5703125" customWidth="1"/>
    <col min="97" max="97" width="6.42578125" customWidth="1"/>
    <col min="98" max="100" width="6.5703125" customWidth="1"/>
    <col min="101" max="101" width="6.42578125" customWidth="1"/>
    <col min="102" max="104" width="6.5703125" customWidth="1"/>
    <col min="105" max="105" width="6.42578125" customWidth="1"/>
    <col min="106" max="108" width="6.5703125" customWidth="1"/>
    <col min="109" max="109" width="6.42578125" customWidth="1"/>
    <col min="110" max="112" width="6.5703125" customWidth="1"/>
    <col min="113" max="113" width="6.42578125" customWidth="1"/>
    <col min="114" max="116" width="6.5703125" customWidth="1"/>
    <col min="117" max="117" width="6.42578125" customWidth="1"/>
    <col min="118" max="120" width="6.5703125" customWidth="1"/>
    <col min="121" max="121" width="6.42578125" customWidth="1"/>
    <col min="122" max="124" width="6.5703125" customWidth="1"/>
    <col min="125" max="125" width="6.42578125" customWidth="1"/>
    <col min="126" max="128" width="6.5703125" customWidth="1"/>
    <col min="129" max="129" width="6.42578125" customWidth="1"/>
    <col min="130" max="132" width="6.5703125" customWidth="1"/>
    <col min="133" max="133" width="6.42578125" customWidth="1"/>
    <col min="134" max="136" width="6.5703125" customWidth="1"/>
    <col min="137" max="137" width="6.42578125" customWidth="1"/>
    <col min="138" max="140" width="6.5703125" customWidth="1"/>
    <col min="141" max="141" width="6.42578125" customWidth="1"/>
    <col min="142" max="144" width="6.5703125" customWidth="1"/>
    <col min="145" max="145" width="6.42578125" customWidth="1"/>
    <col min="146" max="148" width="6.5703125" customWidth="1"/>
    <col min="149" max="149" width="6.42578125" customWidth="1"/>
    <col min="150" max="152" width="6.5703125" customWidth="1"/>
    <col min="153" max="153" width="6.42578125" customWidth="1"/>
    <col min="154" max="156" width="6.5703125" customWidth="1"/>
    <col min="157" max="157" width="6.42578125" customWidth="1"/>
    <col min="158" max="160" width="6.5703125" customWidth="1"/>
    <col min="161" max="161" width="6.42578125" customWidth="1"/>
    <col min="162" max="164" width="6.5703125" customWidth="1"/>
    <col min="165" max="165" width="6.42578125" customWidth="1"/>
    <col min="166" max="168" width="6.5703125" customWidth="1"/>
    <col min="169" max="169" width="6.42578125" customWidth="1"/>
    <col min="170" max="172" width="6.5703125" customWidth="1"/>
    <col min="173" max="173" width="6.42578125" customWidth="1"/>
    <col min="174" max="176" width="6.5703125" customWidth="1"/>
    <col min="177" max="177" width="6.42578125" customWidth="1"/>
    <col min="178" max="180" width="6.5703125" customWidth="1"/>
    <col min="181" max="181" width="6.42578125" customWidth="1"/>
    <col min="182" max="184" width="6.5703125" customWidth="1"/>
    <col min="185" max="185" width="6.42578125" customWidth="1"/>
    <col min="186" max="188" width="6.5703125" customWidth="1"/>
    <col min="189" max="189" width="6.42578125" customWidth="1"/>
    <col min="190" max="192" width="6.5703125" customWidth="1"/>
    <col min="193" max="193" width="6.42578125" customWidth="1"/>
    <col min="194" max="196" width="6.5703125" customWidth="1"/>
    <col min="197" max="197" width="6.42578125" customWidth="1"/>
    <col min="198" max="200" width="6.5703125" customWidth="1"/>
    <col min="201" max="201" width="6.42578125" customWidth="1"/>
    <col min="202" max="204" width="6.5703125" customWidth="1"/>
    <col min="205" max="205" width="6.42578125" customWidth="1"/>
    <col min="206" max="208" width="6.5703125" customWidth="1"/>
    <col min="209" max="209" width="6.42578125" customWidth="1"/>
    <col min="210" max="212" width="6.5703125" customWidth="1"/>
    <col min="213" max="213" width="6.42578125" customWidth="1"/>
    <col min="214" max="216" width="6.5703125" customWidth="1"/>
    <col min="217" max="217" width="6.42578125" customWidth="1"/>
    <col min="218" max="220" width="6.5703125" customWidth="1"/>
    <col min="221" max="221" width="6.42578125" customWidth="1"/>
    <col min="222" max="224" width="6.5703125" customWidth="1"/>
  </cols>
  <sheetData>
    <row r="1" spans="1:224">
      <c r="A1" s="17">
        <f>+B53</f>
        <v>100</v>
      </c>
      <c r="B1" s="127" t="s">
        <v>2</v>
      </c>
      <c r="C1" s="127"/>
      <c r="D1" s="127"/>
      <c r="E1" s="80"/>
      <c r="F1" s="127" t="s">
        <v>3</v>
      </c>
      <c r="G1" s="127"/>
      <c r="H1" s="127"/>
      <c r="I1" s="80"/>
      <c r="J1" s="127" t="s">
        <v>4</v>
      </c>
      <c r="K1" s="127"/>
      <c r="L1" s="127"/>
      <c r="M1" s="80"/>
      <c r="N1" s="127" t="s">
        <v>5</v>
      </c>
      <c r="O1" s="127"/>
      <c r="P1" s="127"/>
      <c r="Q1" s="80"/>
      <c r="R1" s="127" t="s">
        <v>6</v>
      </c>
      <c r="S1" s="127"/>
      <c r="T1" s="127"/>
      <c r="U1" s="80"/>
      <c r="V1" s="127" t="s">
        <v>7</v>
      </c>
      <c r="W1" s="127"/>
      <c r="X1" s="127"/>
      <c r="Y1" s="80"/>
      <c r="Z1" s="127" t="s">
        <v>39</v>
      </c>
      <c r="AA1" s="127"/>
      <c r="AB1" s="127"/>
      <c r="AC1" s="80"/>
      <c r="AD1" s="127" t="s">
        <v>49</v>
      </c>
      <c r="AE1" s="127"/>
      <c r="AF1" s="127"/>
      <c r="AG1" s="80"/>
      <c r="AH1" s="127" t="s">
        <v>56</v>
      </c>
      <c r="AI1" s="127"/>
      <c r="AJ1" s="127"/>
      <c r="AK1" s="80"/>
      <c r="AL1" s="127" t="s">
        <v>62</v>
      </c>
      <c r="AM1" s="127"/>
      <c r="AN1" s="127"/>
      <c r="AO1" s="80"/>
      <c r="AP1" s="127" t="s">
        <v>104</v>
      </c>
      <c r="AQ1" s="127"/>
      <c r="AR1" s="127"/>
      <c r="AS1" s="80"/>
      <c r="AT1" s="127" t="s">
        <v>68</v>
      </c>
      <c r="AU1" s="127"/>
      <c r="AV1" s="127"/>
      <c r="AW1" s="80"/>
      <c r="AX1" s="127" t="s">
        <v>67</v>
      </c>
      <c r="AY1" s="127"/>
      <c r="AZ1" s="127"/>
      <c r="BA1" s="80"/>
      <c r="BB1" s="127" t="s">
        <v>69</v>
      </c>
      <c r="BC1" s="127"/>
      <c r="BD1" s="127"/>
      <c r="BE1" s="80"/>
      <c r="BF1" s="127" t="s">
        <v>71</v>
      </c>
      <c r="BG1" s="127"/>
      <c r="BH1" s="127"/>
      <c r="BI1" s="80"/>
      <c r="BJ1" s="127" t="s">
        <v>74</v>
      </c>
      <c r="BK1" s="127"/>
      <c r="BL1" s="127"/>
      <c r="BM1" s="80"/>
      <c r="BN1" s="127" t="s">
        <v>78</v>
      </c>
      <c r="BO1" s="127"/>
      <c r="BP1" s="127"/>
      <c r="BQ1" s="80"/>
      <c r="BR1" s="127" t="s">
        <v>79</v>
      </c>
      <c r="BS1" s="127"/>
      <c r="BT1" s="127"/>
      <c r="BU1" s="80"/>
      <c r="BV1" s="127" t="s">
        <v>81</v>
      </c>
      <c r="BW1" s="127"/>
      <c r="BX1" s="127"/>
      <c r="BY1" s="80"/>
      <c r="BZ1" s="127" t="s">
        <v>84</v>
      </c>
      <c r="CA1" s="127"/>
      <c r="CB1" s="127"/>
      <c r="CC1" s="80"/>
      <c r="CD1" s="127" t="s">
        <v>86</v>
      </c>
      <c r="CE1" s="127"/>
      <c r="CF1" s="127"/>
      <c r="CG1" s="80"/>
      <c r="CH1" s="127" t="s">
        <v>88</v>
      </c>
      <c r="CI1" s="127"/>
      <c r="CJ1" s="127"/>
      <c r="CK1" s="80"/>
      <c r="CL1" s="127" t="s">
        <v>95</v>
      </c>
      <c r="CM1" s="127"/>
      <c r="CN1" s="127"/>
      <c r="CO1" s="80"/>
      <c r="CP1" s="127" t="s">
        <v>96</v>
      </c>
      <c r="CQ1" s="127"/>
      <c r="CR1" s="127"/>
      <c r="CS1" s="80"/>
      <c r="CT1" s="127" t="s">
        <v>97</v>
      </c>
      <c r="CU1" s="127"/>
      <c r="CV1" s="127"/>
      <c r="CW1" s="80"/>
      <c r="CX1" s="127" t="s">
        <v>98</v>
      </c>
      <c r="CY1" s="127"/>
      <c r="CZ1" s="127"/>
      <c r="DA1" s="80"/>
      <c r="DB1" s="127" t="s">
        <v>99</v>
      </c>
      <c r="DC1" s="127"/>
      <c r="DD1" s="127"/>
      <c r="DE1" s="80"/>
      <c r="DF1" s="127" t="s">
        <v>100</v>
      </c>
      <c r="DG1" s="127"/>
      <c r="DH1" s="127"/>
      <c r="DI1" s="80"/>
      <c r="DJ1" s="127" t="s">
        <v>101</v>
      </c>
      <c r="DK1" s="127"/>
      <c r="DL1" s="127"/>
      <c r="DM1" s="80"/>
      <c r="DN1" s="127" t="s">
        <v>105</v>
      </c>
      <c r="DO1" s="127"/>
      <c r="DP1" s="127"/>
      <c r="DQ1" s="80"/>
      <c r="DR1" s="127" t="s">
        <v>106</v>
      </c>
      <c r="DS1" s="127"/>
      <c r="DT1" s="127"/>
      <c r="DU1" s="80"/>
      <c r="DV1" s="127" t="s">
        <v>107</v>
      </c>
      <c r="DW1" s="127"/>
      <c r="DX1" s="127"/>
      <c r="DY1" s="80"/>
      <c r="DZ1" s="127" t="s">
        <v>87</v>
      </c>
      <c r="EA1" s="127"/>
      <c r="EB1" s="127"/>
      <c r="EC1" s="80"/>
      <c r="ED1" s="127" t="s">
        <v>94</v>
      </c>
      <c r="EE1" s="127"/>
      <c r="EF1" s="127"/>
      <c r="EG1" s="80"/>
      <c r="EH1" s="127" t="s">
        <v>111</v>
      </c>
      <c r="EI1" s="127"/>
      <c r="EJ1" s="127"/>
      <c r="EK1" s="80"/>
      <c r="EL1" s="127" t="s">
        <v>112</v>
      </c>
      <c r="EM1" s="127"/>
      <c r="EN1" s="127"/>
      <c r="EO1" s="80"/>
      <c r="EP1" s="127" t="s">
        <v>113</v>
      </c>
      <c r="EQ1" s="127"/>
      <c r="ER1" s="127"/>
      <c r="ES1" s="80"/>
      <c r="ET1" s="127" t="s">
        <v>114</v>
      </c>
      <c r="EU1" s="127"/>
      <c r="EV1" s="127"/>
      <c r="EW1" s="80"/>
      <c r="EX1" s="127" t="s">
        <v>115</v>
      </c>
      <c r="EY1" s="127"/>
      <c r="EZ1" s="127"/>
      <c r="FA1" s="80"/>
      <c r="FB1" s="127" t="s">
        <v>116</v>
      </c>
      <c r="FC1" s="127"/>
      <c r="FD1" s="127"/>
      <c r="FE1" s="80"/>
      <c r="FF1" s="127" t="s">
        <v>117</v>
      </c>
      <c r="FG1" s="127"/>
      <c r="FH1" s="127"/>
      <c r="FI1" s="80"/>
      <c r="FJ1" s="127" t="s">
        <v>118</v>
      </c>
      <c r="FK1" s="127"/>
      <c r="FL1" s="127"/>
      <c r="FM1" s="80"/>
      <c r="FN1" s="127" t="s">
        <v>120</v>
      </c>
      <c r="FO1" s="127"/>
      <c r="FP1" s="127"/>
      <c r="FQ1" s="80"/>
      <c r="FR1" s="127" t="s">
        <v>122</v>
      </c>
      <c r="FS1" s="127"/>
      <c r="FT1" s="127"/>
      <c r="FU1" s="80"/>
      <c r="FV1" s="127" t="s">
        <v>121</v>
      </c>
      <c r="FW1" s="127"/>
      <c r="FX1" s="127"/>
      <c r="FY1" s="80"/>
      <c r="FZ1" s="127" t="s">
        <v>125</v>
      </c>
      <c r="GA1" s="127"/>
      <c r="GB1" s="127"/>
      <c r="GC1" s="80"/>
      <c r="GD1" s="127" t="s">
        <v>126</v>
      </c>
      <c r="GE1" s="127"/>
      <c r="GF1" s="127"/>
      <c r="GG1" s="80"/>
      <c r="GH1" s="127" t="s">
        <v>128</v>
      </c>
      <c r="GI1" s="127"/>
      <c r="GJ1" s="127"/>
      <c r="GK1" s="80"/>
      <c r="GL1" s="127" t="s">
        <v>129</v>
      </c>
      <c r="GM1" s="127"/>
      <c r="GN1" s="127"/>
      <c r="GO1" s="80"/>
      <c r="GP1" s="127" t="s">
        <v>131</v>
      </c>
      <c r="GQ1" s="127"/>
      <c r="GR1" s="127"/>
      <c r="GS1" s="80"/>
      <c r="GT1" s="127" t="s">
        <v>132</v>
      </c>
      <c r="GU1" s="127"/>
      <c r="GV1" s="127"/>
      <c r="GW1" s="80"/>
      <c r="GX1" s="127" t="s">
        <v>134</v>
      </c>
      <c r="GY1" s="127"/>
      <c r="GZ1" s="127"/>
      <c r="HA1" s="80"/>
      <c r="HB1" s="127" t="s">
        <v>136</v>
      </c>
      <c r="HC1" s="127"/>
      <c r="HD1" s="127"/>
      <c r="HE1" s="80"/>
      <c r="HF1" s="127" t="s">
        <v>139</v>
      </c>
      <c r="HG1" s="127"/>
      <c r="HH1" s="127"/>
      <c r="HI1" s="80"/>
      <c r="HJ1" s="127" t="s">
        <v>142</v>
      </c>
      <c r="HK1" s="127"/>
      <c r="HL1" s="127"/>
      <c r="HM1" s="80"/>
      <c r="HN1" s="127" t="s">
        <v>143</v>
      </c>
      <c r="HO1" s="127"/>
      <c r="HP1" s="127"/>
    </row>
    <row r="2" spans="1:224">
      <c r="A2" s="17">
        <f>+B54</f>
        <v>-3.5</v>
      </c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  <c r="AL2" t="s">
        <v>9</v>
      </c>
      <c r="AM2" t="s">
        <v>10</v>
      </c>
      <c r="AN2" t="s">
        <v>11</v>
      </c>
      <c r="AP2" t="s">
        <v>9</v>
      </c>
      <c r="AQ2" t="s">
        <v>10</v>
      </c>
      <c r="AR2" t="s">
        <v>11</v>
      </c>
      <c r="AT2" t="s">
        <v>9</v>
      </c>
      <c r="AU2" t="s">
        <v>10</v>
      </c>
      <c r="AV2" t="s">
        <v>11</v>
      </c>
      <c r="AX2" t="s">
        <v>9</v>
      </c>
      <c r="AY2" t="s">
        <v>10</v>
      </c>
      <c r="AZ2" t="s">
        <v>11</v>
      </c>
      <c r="BB2" t="s">
        <v>9</v>
      </c>
      <c r="BC2" t="s">
        <v>10</v>
      </c>
      <c r="BD2" t="s">
        <v>11</v>
      </c>
      <c r="BF2" t="s">
        <v>9</v>
      </c>
      <c r="BG2" t="s">
        <v>10</v>
      </c>
      <c r="BH2" t="s">
        <v>11</v>
      </c>
      <c r="BJ2" t="s">
        <v>9</v>
      </c>
      <c r="BK2" t="s">
        <v>10</v>
      </c>
      <c r="BL2" t="s">
        <v>11</v>
      </c>
      <c r="BN2" t="s">
        <v>9</v>
      </c>
      <c r="BO2" t="s">
        <v>10</v>
      </c>
      <c r="BP2" t="s">
        <v>11</v>
      </c>
      <c r="BR2" t="s">
        <v>9</v>
      </c>
      <c r="BS2" t="s">
        <v>10</v>
      </c>
      <c r="BT2" t="s">
        <v>11</v>
      </c>
      <c r="BV2" t="s">
        <v>9</v>
      </c>
      <c r="BW2" t="s">
        <v>10</v>
      </c>
      <c r="BX2" t="s">
        <v>11</v>
      </c>
      <c r="BZ2" t="s">
        <v>9</v>
      </c>
      <c r="CA2" t="s">
        <v>10</v>
      </c>
      <c r="CB2" t="s">
        <v>11</v>
      </c>
      <c r="CD2" t="s">
        <v>9</v>
      </c>
      <c r="CE2" t="s">
        <v>10</v>
      </c>
      <c r="CF2" t="s">
        <v>11</v>
      </c>
      <c r="CH2" t="s">
        <v>9</v>
      </c>
      <c r="CI2" t="s">
        <v>10</v>
      </c>
      <c r="CJ2" t="s">
        <v>11</v>
      </c>
      <c r="CL2" t="s">
        <v>9</v>
      </c>
      <c r="CM2" t="s">
        <v>10</v>
      </c>
      <c r="CN2" t="s">
        <v>11</v>
      </c>
      <c r="CP2" t="s">
        <v>9</v>
      </c>
      <c r="CQ2" t="s">
        <v>10</v>
      </c>
      <c r="CR2" t="s">
        <v>11</v>
      </c>
      <c r="CT2" t="s">
        <v>9</v>
      </c>
      <c r="CU2" t="s">
        <v>10</v>
      </c>
      <c r="CV2" t="s">
        <v>11</v>
      </c>
      <c r="CX2" t="s">
        <v>9</v>
      </c>
      <c r="CY2" t="s">
        <v>10</v>
      </c>
      <c r="CZ2" t="s">
        <v>11</v>
      </c>
      <c r="DB2" t="s">
        <v>9</v>
      </c>
      <c r="DC2" t="s">
        <v>10</v>
      </c>
      <c r="DD2" t="s">
        <v>11</v>
      </c>
      <c r="DF2" t="s">
        <v>9</v>
      </c>
      <c r="DG2" t="s">
        <v>10</v>
      </c>
      <c r="DH2" t="s">
        <v>11</v>
      </c>
      <c r="DJ2" t="s">
        <v>9</v>
      </c>
      <c r="DK2" t="s">
        <v>10</v>
      </c>
      <c r="DL2" t="s">
        <v>11</v>
      </c>
      <c r="DN2" t="s">
        <v>9</v>
      </c>
      <c r="DO2" t="s">
        <v>10</v>
      </c>
      <c r="DP2" t="s">
        <v>11</v>
      </c>
      <c r="DR2" t="s">
        <v>9</v>
      </c>
      <c r="DS2" t="s">
        <v>10</v>
      </c>
      <c r="DT2" t="s">
        <v>11</v>
      </c>
      <c r="DV2" t="s">
        <v>9</v>
      </c>
      <c r="DW2" t="s">
        <v>10</v>
      </c>
      <c r="DX2" t="s">
        <v>11</v>
      </c>
      <c r="DZ2" t="s">
        <v>9</v>
      </c>
      <c r="EA2" t="s">
        <v>10</v>
      </c>
      <c r="EB2" t="s">
        <v>11</v>
      </c>
      <c r="ED2" t="s">
        <v>9</v>
      </c>
      <c r="EE2" t="s">
        <v>10</v>
      </c>
      <c r="EF2" t="s">
        <v>11</v>
      </c>
      <c r="EH2" t="s">
        <v>9</v>
      </c>
      <c r="EI2" t="s">
        <v>10</v>
      </c>
      <c r="EJ2" t="s">
        <v>11</v>
      </c>
      <c r="EL2" t="s">
        <v>9</v>
      </c>
      <c r="EM2" t="s">
        <v>10</v>
      </c>
      <c r="EN2" t="s">
        <v>11</v>
      </c>
      <c r="EP2" t="s">
        <v>9</v>
      </c>
      <c r="EQ2" t="s">
        <v>10</v>
      </c>
      <c r="ER2" t="s">
        <v>11</v>
      </c>
      <c r="ET2" t="s">
        <v>9</v>
      </c>
      <c r="EU2" t="s">
        <v>10</v>
      </c>
      <c r="EV2" t="s">
        <v>11</v>
      </c>
      <c r="EX2" t="s">
        <v>9</v>
      </c>
      <c r="EY2" t="s">
        <v>10</v>
      </c>
      <c r="EZ2" t="s">
        <v>11</v>
      </c>
      <c r="FB2" t="s">
        <v>9</v>
      </c>
      <c r="FC2" t="s">
        <v>10</v>
      </c>
      <c r="FD2" t="s">
        <v>11</v>
      </c>
      <c r="FF2" t="s">
        <v>9</v>
      </c>
      <c r="FG2" t="s">
        <v>10</v>
      </c>
      <c r="FH2" t="s">
        <v>11</v>
      </c>
      <c r="FJ2" t="s">
        <v>9</v>
      </c>
      <c r="FK2" t="s">
        <v>10</v>
      </c>
      <c r="FL2" t="s">
        <v>11</v>
      </c>
      <c r="FN2" t="s">
        <v>9</v>
      </c>
      <c r="FO2" t="s">
        <v>10</v>
      </c>
      <c r="FP2" t="s">
        <v>11</v>
      </c>
      <c r="FR2" t="s">
        <v>9</v>
      </c>
      <c r="FS2" t="s">
        <v>10</v>
      </c>
      <c r="FT2" t="s">
        <v>11</v>
      </c>
      <c r="FV2" t="s">
        <v>9</v>
      </c>
      <c r="FW2" t="s">
        <v>10</v>
      </c>
      <c r="FX2" t="s">
        <v>11</v>
      </c>
      <c r="FZ2" t="s">
        <v>9</v>
      </c>
      <c r="GA2" t="s">
        <v>10</v>
      </c>
      <c r="GB2" t="s">
        <v>11</v>
      </c>
      <c r="GD2" t="s">
        <v>9</v>
      </c>
      <c r="GE2" t="s">
        <v>10</v>
      </c>
      <c r="GF2" t="s">
        <v>11</v>
      </c>
      <c r="GH2" t="s">
        <v>9</v>
      </c>
      <c r="GI2" t="s">
        <v>10</v>
      </c>
      <c r="GJ2" t="s">
        <v>11</v>
      </c>
      <c r="GL2" t="s">
        <v>9</v>
      </c>
      <c r="GM2" t="s">
        <v>10</v>
      </c>
      <c r="GN2" t="s">
        <v>11</v>
      </c>
      <c r="GP2" t="s">
        <v>9</v>
      </c>
      <c r="GQ2" t="s">
        <v>10</v>
      </c>
      <c r="GR2" t="s">
        <v>11</v>
      </c>
      <c r="GT2" t="s">
        <v>9</v>
      </c>
      <c r="GU2" t="s">
        <v>10</v>
      </c>
      <c r="GV2" t="s">
        <v>11</v>
      </c>
      <c r="GX2" t="s">
        <v>9</v>
      </c>
      <c r="GY2" t="s">
        <v>10</v>
      </c>
      <c r="GZ2" t="s">
        <v>11</v>
      </c>
      <c r="HB2" t="s">
        <v>9</v>
      </c>
      <c r="HC2" t="s">
        <v>10</v>
      </c>
      <c r="HD2" t="s">
        <v>11</v>
      </c>
      <c r="HF2" t="s">
        <v>9</v>
      </c>
      <c r="HG2" t="s">
        <v>10</v>
      </c>
      <c r="HH2" t="s">
        <v>11</v>
      </c>
      <c r="HJ2" t="s">
        <v>9</v>
      </c>
      <c r="HK2" t="s">
        <v>10</v>
      </c>
      <c r="HL2" t="s">
        <v>11</v>
      </c>
      <c r="HN2" t="s">
        <v>9</v>
      </c>
      <c r="HO2" t="s">
        <v>10</v>
      </c>
      <c r="HP2" t="s">
        <v>11</v>
      </c>
    </row>
    <row r="3" spans="1:224">
      <c r="A3" t="s">
        <v>12</v>
      </c>
      <c r="B3" s="2"/>
      <c r="C3" s="2"/>
      <c r="D3" s="2"/>
      <c r="E3" t="s">
        <v>12</v>
      </c>
      <c r="F3" s="2"/>
      <c r="G3" s="2"/>
      <c r="H3" s="2"/>
      <c r="I3" t="s">
        <v>12</v>
      </c>
      <c r="J3" s="2"/>
      <c r="K3" s="2"/>
      <c r="L3" s="2"/>
      <c r="M3" t="s">
        <v>12</v>
      </c>
      <c r="N3" s="2"/>
      <c r="O3" s="2"/>
      <c r="P3" s="2"/>
      <c r="R3" s="2"/>
      <c r="S3" s="2"/>
      <c r="T3" s="2"/>
      <c r="U3" t="s">
        <v>12</v>
      </c>
      <c r="V3" s="2"/>
      <c r="W3" s="2"/>
      <c r="X3" s="2"/>
      <c r="Y3" t="s">
        <v>12</v>
      </c>
      <c r="Z3" s="2"/>
      <c r="AA3" s="2"/>
      <c r="AB3" s="2"/>
      <c r="AC3" t="s">
        <v>12</v>
      </c>
      <c r="AD3" s="2"/>
      <c r="AE3" s="2"/>
      <c r="AF3" s="2"/>
      <c r="AG3" t="s">
        <v>12</v>
      </c>
      <c r="AH3" s="2"/>
      <c r="AI3" s="2"/>
      <c r="AJ3" s="2"/>
      <c r="AK3" t="s">
        <v>12</v>
      </c>
      <c r="AL3" s="2"/>
      <c r="AM3" s="2"/>
      <c r="AN3" s="2"/>
      <c r="AO3" t="s">
        <v>12</v>
      </c>
      <c r="AP3" s="2"/>
      <c r="AQ3" s="2"/>
      <c r="AR3" s="2"/>
      <c r="AS3" t="s">
        <v>12</v>
      </c>
      <c r="AT3" s="2"/>
      <c r="AU3" s="2"/>
      <c r="AV3" s="2"/>
      <c r="AW3" t="s">
        <v>12</v>
      </c>
      <c r="AX3" s="2"/>
      <c r="AY3" s="2"/>
      <c r="AZ3" s="2"/>
      <c r="BA3" t="s">
        <v>12</v>
      </c>
      <c r="BB3" s="2"/>
      <c r="BC3" s="2"/>
      <c r="BD3" s="2"/>
      <c r="BE3" t="s">
        <v>12</v>
      </c>
      <c r="BF3" s="2"/>
      <c r="BG3" s="2"/>
      <c r="BH3" s="2"/>
      <c r="BI3" t="s">
        <v>12</v>
      </c>
      <c r="BJ3" s="2"/>
      <c r="BK3" s="2"/>
      <c r="BL3" s="2"/>
      <c r="BM3" t="s">
        <v>12</v>
      </c>
      <c r="BN3" s="2"/>
      <c r="BO3" s="2"/>
      <c r="BP3" s="2"/>
      <c r="BQ3" t="s">
        <v>12</v>
      </c>
      <c r="BR3" s="2"/>
      <c r="BS3" s="2"/>
      <c r="BT3" s="2"/>
      <c r="BU3" t="s">
        <v>12</v>
      </c>
      <c r="BV3" s="2"/>
      <c r="BW3" s="2"/>
      <c r="BX3" s="2"/>
      <c r="BY3" t="s">
        <v>12</v>
      </c>
      <c r="BZ3" s="2"/>
      <c r="CA3" s="2"/>
      <c r="CB3" s="2"/>
      <c r="CC3" t="s">
        <v>12</v>
      </c>
      <c r="CD3" s="2"/>
      <c r="CE3" s="2"/>
      <c r="CF3" s="2"/>
      <c r="CG3" t="s">
        <v>12</v>
      </c>
      <c r="CH3" s="2"/>
      <c r="CI3" s="2"/>
      <c r="CJ3" s="2"/>
      <c r="CK3" t="s">
        <v>12</v>
      </c>
      <c r="CL3" s="2"/>
      <c r="CM3" s="2"/>
      <c r="CN3" s="2"/>
      <c r="CO3" t="s">
        <v>12</v>
      </c>
      <c r="CP3" s="2"/>
      <c r="CQ3" s="2"/>
      <c r="CR3" s="2"/>
      <c r="CS3" t="s">
        <v>12</v>
      </c>
      <c r="CT3" s="2"/>
      <c r="CU3" s="2"/>
      <c r="CV3" s="2"/>
      <c r="CW3" t="s">
        <v>12</v>
      </c>
      <c r="CX3" s="2"/>
      <c r="CY3" s="2"/>
      <c r="CZ3" s="2"/>
      <c r="DA3" t="s">
        <v>12</v>
      </c>
      <c r="DB3" s="2"/>
      <c r="DC3" s="2"/>
      <c r="DD3" s="2"/>
      <c r="DE3" t="s">
        <v>12</v>
      </c>
      <c r="DF3" s="2"/>
      <c r="DG3" s="2"/>
      <c r="DH3" s="2"/>
      <c r="DI3" t="s">
        <v>12</v>
      </c>
      <c r="DJ3" s="2"/>
      <c r="DK3" s="2"/>
      <c r="DL3" s="2"/>
      <c r="DM3" t="s">
        <v>12</v>
      </c>
      <c r="DN3" s="2"/>
      <c r="DO3" s="2"/>
      <c r="DP3" s="2"/>
      <c r="DQ3" t="s">
        <v>12</v>
      </c>
      <c r="DR3" s="2"/>
      <c r="DS3" s="2"/>
      <c r="DT3" s="2"/>
      <c r="DU3" t="s">
        <v>12</v>
      </c>
      <c r="DV3" s="2"/>
      <c r="DW3" s="2"/>
      <c r="DX3" s="2"/>
      <c r="DY3" t="s">
        <v>12</v>
      </c>
      <c r="DZ3" s="2"/>
      <c r="EA3" s="2"/>
      <c r="EB3" s="2"/>
      <c r="EC3" t="s">
        <v>12</v>
      </c>
      <c r="ED3" s="2"/>
      <c r="EE3" s="2"/>
      <c r="EF3" s="2"/>
      <c r="EG3" t="s">
        <v>12</v>
      </c>
      <c r="EH3" s="2"/>
      <c r="EI3" s="2"/>
      <c r="EJ3" s="2"/>
      <c r="EK3" t="s">
        <v>12</v>
      </c>
      <c r="EL3" s="2"/>
      <c r="EM3" s="2"/>
      <c r="EN3" s="2"/>
      <c r="EO3" t="s">
        <v>12</v>
      </c>
      <c r="EP3" s="2"/>
      <c r="EQ3" s="2"/>
      <c r="ER3" s="2"/>
      <c r="ES3" t="s">
        <v>12</v>
      </c>
      <c r="ET3" s="2"/>
      <c r="EU3" s="2"/>
      <c r="EV3" s="2"/>
      <c r="EW3" t="s">
        <v>12</v>
      </c>
      <c r="EX3" s="2"/>
      <c r="EY3" s="2"/>
      <c r="EZ3" s="2"/>
      <c r="FA3" t="s">
        <v>12</v>
      </c>
      <c r="FB3" s="2"/>
      <c r="FC3" s="2"/>
      <c r="FD3" s="2"/>
      <c r="FE3" t="s">
        <v>12</v>
      </c>
      <c r="FF3" s="2"/>
      <c r="FG3" s="2"/>
      <c r="FH3" s="2"/>
      <c r="FI3" t="s">
        <v>12</v>
      </c>
      <c r="FJ3" s="2"/>
      <c r="FK3" s="2"/>
      <c r="FL3" s="2"/>
      <c r="FM3" t="s">
        <v>12</v>
      </c>
      <c r="FN3" s="2"/>
      <c r="FO3" s="2"/>
      <c r="FP3" s="2"/>
      <c r="FQ3" t="s">
        <v>12</v>
      </c>
      <c r="FR3" s="2"/>
      <c r="FS3" s="2"/>
      <c r="FT3" s="2"/>
      <c r="FU3" t="s">
        <v>12</v>
      </c>
      <c r="FV3" s="2"/>
      <c r="FW3" s="2"/>
      <c r="FX3" s="2"/>
      <c r="FY3" t="s">
        <v>12</v>
      </c>
      <c r="FZ3" s="2"/>
      <c r="GA3" s="2"/>
      <c r="GB3" s="2"/>
      <c r="GC3" t="s">
        <v>12</v>
      </c>
      <c r="GD3" s="2"/>
      <c r="GE3" s="2"/>
      <c r="GF3" s="2"/>
      <c r="GG3" t="s">
        <v>12</v>
      </c>
      <c r="GH3" s="2"/>
      <c r="GI3" s="2"/>
      <c r="GJ3" s="2"/>
      <c r="GK3" t="s">
        <v>12</v>
      </c>
      <c r="GL3" s="2"/>
      <c r="GM3" s="2"/>
      <c r="GN3" s="2"/>
      <c r="GO3" t="s">
        <v>12</v>
      </c>
      <c r="GP3" s="2"/>
      <c r="GQ3" s="2"/>
      <c r="GR3" s="2"/>
      <c r="GS3" t="s">
        <v>12</v>
      </c>
      <c r="GT3" s="2"/>
      <c r="GU3" s="2"/>
      <c r="GV3" s="2"/>
      <c r="GW3" t="s">
        <v>12</v>
      </c>
      <c r="GX3" s="2"/>
      <c r="GY3" s="2"/>
      <c r="GZ3" s="2"/>
      <c r="HA3" t="s">
        <v>12</v>
      </c>
      <c r="HB3" s="2"/>
      <c r="HC3" s="2"/>
      <c r="HD3" s="2"/>
      <c r="HE3" t="s">
        <v>12</v>
      </c>
      <c r="HF3" s="2"/>
      <c r="HG3" s="2"/>
      <c r="HH3" s="2"/>
      <c r="HI3" t="s">
        <v>12</v>
      </c>
      <c r="HJ3" s="2"/>
      <c r="HK3" s="2"/>
      <c r="HL3" s="2"/>
      <c r="HM3" t="s">
        <v>12</v>
      </c>
      <c r="HN3" s="2"/>
      <c r="HO3" s="2"/>
      <c r="HP3" s="2"/>
    </row>
    <row r="4" spans="1:224">
      <c r="A4" t="s">
        <v>14</v>
      </c>
      <c r="B4" s="2">
        <v>-2.06</v>
      </c>
      <c r="C4" s="2">
        <f>IF(B4&lt;$A$2,$A$2,IF(D4&gt;$A$1,$A$1,'resultados (indexado al indice)'!C4))</f>
        <v>9</v>
      </c>
      <c r="D4" s="2">
        <v>11.27</v>
      </c>
      <c r="E4" t="s">
        <v>21</v>
      </c>
      <c r="F4" s="2">
        <v>-10.82</v>
      </c>
      <c r="G4" s="2">
        <f>IF(F4&lt;$A$2,$A$2,IF(H4&gt;$A$1,$A$1,'resultados (indexado al indice)'!G4))</f>
        <v>-3.5</v>
      </c>
      <c r="H4" s="2">
        <v>1.23</v>
      </c>
      <c r="I4" t="s">
        <v>21</v>
      </c>
      <c r="J4" s="2">
        <v>-2.86</v>
      </c>
      <c r="K4" s="2">
        <f>IF(J4&lt;$A$2,$A$2,IF(L4&gt;$A$1,$A$1,'resultados (indexado al indice)'!K4))</f>
        <v>4.6399999999999997</v>
      </c>
      <c r="L4" s="2">
        <v>8.73</v>
      </c>
      <c r="M4" t="s">
        <v>21</v>
      </c>
      <c r="N4" s="2">
        <v>-2.85</v>
      </c>
      <c r="O4" s="2">
        <f>IF(N4&lt;$A$2,$A$2,IF(P4&gt;$A$1,$A$1,'resultados (indexado al indice)'!O4))</f>
        <v>0.55000000000000004</v>
      </c>
      <c r="P4" s="2">
        <v>2.82</v>
      </c>
      <c r="R4" s="2"/>
      <c r="S4" s="2"/>
      <c r="T4" s="2"/>
      <c r="U4" t="s">
        <v>23</v>
      </c>
      <c r="V4" s="2">
        <v>-5.93</v>
      </c>
      <c r="W4" s="2">
        <f>IF(V4&lt;$A$2,$A$2,IF(X4&gt;$A$1,$A$1,'resultados (indexado al indice)'!W4))</f>
        <v>-3.5</v>
      </c>
      <c r="X4" s="2">
        <v>2.21</v>
      </c>
      <c r="Y4" t="s">
        <v>40</v>
      </c>
      <c r="Z4" s="2">
        <v>-4.13</v>
      </c>
      <c r="AA4" s="2">
        <f>IF(Z4&lt;$A$2,$A$2,IF(AB4&gt;$A$1,$A$1,'resultados (indexado al indice)'!AA4))</f>
        <v>-3.5</v>
      </c>
      <c r="AB4" s="2">
        <v>15.34</v>
      </c>
      <c r="AC4" t="s">
        <v>24</v>
      </c>
      <c r="AD4" s="2">
        <v>-5.42</v>
      </c>
      <c r="AE4" s="2">
        <f>IF(AD4&lt;$A$2,$A$2,IF(AF4&gt;$A$1,$A$1,'resultados (indexado al indice)'!AE4))</f>
        <v>-3.5</v>
      </c>
      <c r="AF4" s="2">
        <v>3.32</v>
      </c>
      <c r="AG4" t="s">
        <v>23</v>
      </c>
      <c r="AH4" s="2">
        <v>-4.6399999999999997</v>
      </c>
      <c r="AI4" s="2">
        <f>IF(AH4&lt;$A$2,$A$2,IF(AJ4&gt;$A$1,$A$1,'resultados (indexado al indice)'!AI4))</f>
        <v>-3.5</v>
      </c>
      <c r="AJ4" s="2">
        <v>10.49</v>
      </c>
      <c r="AK4" t="s">
        <v>23</v>
      </c>
      <c r="AL4" s="2">
        <v>-13.55</v>
      </c>
      <c r="AM4" s="2">
        <f>IF(AL4&lt;$A$2,$A$2,IF(AN4&gt;$A$1,$A$1,'resultados (indexado al indice)'!AM4))</f>
        <v>-3.5</v>
      </c>
      <c r="AN4" s="2">
        <v>5.24</v>
      </c>
      <c r="AO4" t="s">
        <v>23</v>
      </c>
      <c r="AP4" s="2">
        <v>-12.16</v>
      </c>
      <c r="AQ4" s="2">
        <f>IF(AP4&lt;$A$2,$A$2,IF(AR4&gt;$A$1,$A$1,'resultados (indexado al indice)'!AQ4))</f>
        <v>-3.5</v>
      </c>
      <c r="AR4" s="2">
        <v>1.23</v>
      </c>
      <c r="AS4" t="s">
        <v>21</v>
      </c>
      <c r="AT4" s="2">
        <v>-1.19</v>
      </c>
      <c r="AU4" s="2">
        <f>IF(AT4&lt;$A$2,$A$2,IF(AV4&gt;$A$1,$A$1,'resultados (indexado al indice)'!AU4))</f>
        <v>5.37</v>
      </c>
      <c r="AV4" s="2">
        <v>8.61</v>
      </c>
      <c r="AW4" t="s">
        <v>23</v>
      </c>
      <c r="AX4" s="2">
        <v>-7.21</v>
      </c>
      <c r="AY4" s="2">
        <f>IF(AX4&lt;$A$2,$A$2,IF(AZ4&gt;$A$1,$A$1,'resultados (indexado al indice)'!AY4))</f>
        <v>-3.5</v>
      </c>
      <c r="AZ4" s="2">
        <v>4.79</v>
      </c>
      <c r="BA4" t="s">
        <v>22</v>
      </c>
      <c r="BB4" s="2">
        <v>-6.19</v>
      </c>
      <c r="BC4" s="2">
        <f>IF(BB4&lt;$A$2,$A$2,IF(BD4&gt;$A$1,$A$1,'resultados (indexado al indice)'!BC4))</f>
        <v>-3.5</v>
      </c>
      <c r="BD4" s="2">
        <v>1.82</v>
      </c>
      <c r="BE4" t="s">
        <v>40</v>
      </c>
      <c r="BF4" s="2">
        <v>-7.97</v>
      </c>
      <c r="BG4" s="2">
        <f>IF(BF4&lt;$A$2,$A$2,IF(BH4&gt;$A$1,$A$1,'resultados (indexado al indice)'!BG4))</f>
        <v>-3.5</v>
      </c>
      <c r="BH4" s="2">
        <v>3.33</v>
      </c>
      <c r="BI4" t="s">
        <v>21</v>
      </c>
      <c r="BJ4" s="2">
        <v>-9.49</v>
      </c>
      <c r="BK4" s="2">
        <f>IF(BJ4&lt;$A$2,$A$2,IF(BL4&gt;$A$1,$A$1,'resultados (indexado al indice)'!BK4))</f>
        <v>-3.5</v>
      </c>
      <c r="BL4" s="2">
        <v>2.67</v>
      </c>
      <c r="BM4" t="s">
        <v>42</v>
      </c>
      <c r="BN4" s="2">
        <v>-0.19</v>
      </c>
      <c r="BO4" s="2">
        <f>IF(BN4&lt;$A$2,$A$2,IF(BP4&gt;$A$1,$A$1,'resultados (indexado al indice)'!BO4))</f>
        <v>-0.83</v>
      </c>
      <c r="BP4" s="2">
        <v>8.81</v>
      </c>
      <c r="BQ4" t="s">
        <v>23</v>
      </c>
      <c r="BR4" s="2">
        <v>-1.34</v>
      </c>
      <c r="BS4" s="2">
        <f>IF(BR4&lt;$A$2,$A$2,IF(BT4&gt;$A$1,$A$1,'resultados (indexado al indice)'!BS4))</f>
        <v>11.83</v>
      </c>
      <c r="BT4" s="2">
        <v>14.56</v>
      </c>
      <c r="BU4" t="s">
        <v>42</v>
      </c>
      <c r="BV4" s="2">
        <v>-4.17</v>
      </c>
      <c r="BW4" s="2">
        <f>IF(BV4&lt;$A$2,$A$2,IF(BX4&gt;$A$1,$A$1,'resultados (indexado al indice)'!BW4))</f>
        <v>-3.5</v>
      </c>
      <c r="BX4" s="2">
        <v>4.71</v>
      </c>
      <c r="BY4" t="s">
        <v>21</v>
      </c>
      <c r="BZ4" s="2">
        <v>-11.85</v>
      </c>
      <c r="CA4" s="2">
        <f>IF(BZ4&lt;$A$2,$A$2,IF(CB4&gt;$A$1,$A$1,'resultados (indexado al indice)'!CA4))</f>
        <v>-3.5</v>
      </c>
      <c r="CB4" s="2">
        <v>0.33</v>
      </c>
      <c r="CC4" t="s">
        <v>21</v>
      </c>
      <c r="CD4" s="2">
        <v>-0.75</v>
      </c>
      <c r="CE4" s="2">
        <f>IF(CD4&lt;$A$2,$A$2,IF(CF4&gt;$A$1,$A$1,'resultados (indexado al indice)'!CE4))</f>
        <v>5.79</v>
      </c>
      <c r="CF4" s="2">
        <v>5.94</v>
      </c>
      <c r="CG4" t="s">
        <v>21</v>
      </c>
      <c r="CH4" s="2">
        <v>-4.05</v>
      </c>
      <c r="CI4" s="2">
        <f>IF(CH4&lt;$A$2,$A$2,IF(CJ4&gt;$A$1,$A$1,'resultados (indexado al indice)'!CI4))</f>
        <v>-3.5</v>
      </c>
      <c r="CJ4" s="2">
        <v>1.07</v>
      </c>
      <c r="CK4" t="s">
        <v>21</v>
      </c>
      <c r="CL4" s="2">
        <v>-2.73</v>
      </c>
      <c r="CM4" s="2">
        <f>IF(CL4&lt;$A$2,$A$2,IF(CN4&gt;$A$1,$A$1,'resultados (indexado al indice)'!CM4))</f>
        <v>-0.56999999999999995</v>
      </c>
      <c r="CN4" s="2">
        <v>3.19</v>
      </c>
      <c r="CO4" t="s">
        <v>27</v>
      </c>
      <c r="CP4" s="2">
        <v>-3.44</v>
      </c>
      <c r="CQ4" s="2">
        <f>IF(CP4&lt;$A$2,$A$2,IF(CR4&gt;$A$1,$A$1,'resultados (indexado al indice)'!CQ4))</f>
        <v>-2.1800000000000002</v>
      </c>
      <c r="CR4" s="2">
        <v>4.32</v>
      </c>
      <c r="CS4" t="s">
        <v>21</v>
      </c>
      <c r="CT4" s="2">
        <v>-9.59</v>
      </c>
      <c r="CU4" s="2">
        <f>IF(CT4&lt;$A$2,$A$2,IF(CV4&gt;$A$1,$A$1,'resultados (indexado al indice)'!CU4))</f>
        <v>-3.5</v>
      </c>
      <c r="CV4" s="2">
        <v>0.33</v>
      </c>
      <c r="CW4" t="s">
        <v>42</v>
      </c>
      <c r="CX4" s="2">
        <v>-2.2400000000000002</v>
      </c>
      <c r="CY4" s="2">
        <f>IF(CX4&lt;$A$2,$A$2,IF(CZ4&gt;$A$1,$A$1,'resultados (indexado al indice)'!CY4))</f>
        <v>8.19</v>
      </c>
      <c r="CZ4" s="2">
        <v>11.83</v>
      </c>
      <c r="DA4" t="s">
        <v>42</v>
      </c>
      <c r="DB4" s="2">
        <v>-6.79</v>
      </c>
      <c r="DC4" s="2">
        <f>IF(DB4&lt;$A$2,$A$2,IF(DD4&gt;$A$1,$A$1,'resultados (indexado al indice)'!DC4))</f>
        <v>-3.5</v>
      </c>
      <c r="DD4" s="2">
        <v>4.3</v>
      </c>
      <c r="DE4" t="s">
        <v>42</v>
      </c>
      <c r="DF4" s="2">
        <v>-3.21</v>
      </c>
      <c r="DG4" s="2">
        <f>IF(DF4&lt;$A$2,$A$2,IF(DH4&gt;$A$1,$A$1,'resultados (indexado al indice)'!DG4))</f>
        <v>2.74</v>
      </c>
      <c r="DH4" s="2">
        <v>4.72</v>
      </c>
      <c r="DI4" t="s">
        <v>28</v>
      </c>
      <c r="DJ4" s="2">
        <v>-0.84</v>
      </c>
      <c r="DK4" s="2">
        <f>IF(DJ4&lt;$A$2,$A$2,IF(DL4&gt;$A$1,$A$1,'resultados (indexado al indice)'!DK4))</f>
        <v>11.42</v>
      </c>
      <c r="DL4" s="2">
        <v>11.42</v>
      </c>
      <c r="DM4" t="s">
        <v>23</v>
      </c>
      <c r="DN4" s="2">
        <v>-2.8</v>
      </c>
      <c r="DO4" s="2">
        <f>IF(DN4&lt;$A$2,$A$2,IF(DP4&gt;$A$1,$A$1,'resultados (indexado al indice)'!DO4))</f>
        <v>6.63</v>
      </c>
      <c r="DP4" s="2">
        <v>6.97</v>
      </c>
      <c r="DQ4" t="s">
        <v>22</v>
      </c>
      <c r="DR4" s="2">
        <v>-0.15</v>
      </c>
      <c r="DS4" s="2">
        <f>IF(DR4&lt;$A$2,$A$2,IF(DT4&gt;$A$1,$A$1,'resultados (indexado al indice)'!DS4))</f>
        <v>12.97</v>
      </c>
      <c r="DT4" s="2">
        <v>13.53</v>
      </c>
      <c r="DU4" t="s">
        <v>57</v>
      </c>
      <c r="DV4" s="2">
        <v>-5.91</v>
      </c>
      <c r="DW4" s="2">
        <f>IF(DV4&lt;$A$2,$A$2,IF(DX4&gt;$A$1,$A$1,'resultados (indexado al indice)'!DW4))</f>
        <v>-3.5</v>
      </c>
      <c r="DX4" s="2">
        <v>2.69</v>
      </c>
      <c r="DY4" t="s">
        <v>76</v>
      </c>
      <c r="DZ4" s="2">
        <v>-1.33</v>
      </c>
      <c r="EA4" s="2">
        <f>IF(DZ4&lt;$A$2,$A$2,IF(EB4&gt;$A$1,$A$1,'resultados (indexado al indice)'!EA4))</f>
        <v>-0.05</v>
      </c>
      <c r="EB4" s="2">
        <v>1.87</v>
      </c>
      <c r="EC4" t="s">
        <v>60</v>
      </c>
      <c r="ED4" s="2">
        <v>-7.61</v>
      </c>
      <c r="EE4" s="2">
        <f>IF(ED4&lt;$A$2,$A$2,IF(EF4&gt;$A$1,$A$1,'resultados (indexado al indice)'!EE4))</f>
        <v>-3.5</v>
      </c>
      <c r="EF4" s="2">
        <v>1.27</v>
      </c>
      <c r="EG4" t="s">
        <v>80</v>
      </c>
      <c r="EH4" s="2">
        <v>-10.01</v>
      </c>
      <c r="EI4" s="2">
        <f>IF(EH4&lt;$A$2,$A$2,IF(EJ4&gt;$A$1,$A$1,'resultados (indexado al indice)'!EI4))</f>
        <v>-3.5</v>
      </c>
      <c r="EJ4" s="2">
        <v>0.49</v>
      </c>
      <c r="EK4" t="s">
        <v>23</v>
      </c>
      <c r="EL4" s="2">
        <v>-4.07</v>
      </c>
      <c r="EM4" s="2">
        <f>IF(EL4&lt;$A$2,$A$2,IF(EN4&gt;$A$1,$A$1,'resultados (indexado al indice)'!EM4))</f>
        <v>-3.5</v>
      </c>
      <c r="EN4" s="2">
        <v>9.9600000000000009</v>
      </c>
      <c r="EO4" t="s">
        <v>23</v>
      </c>
      <c r="EP4" s="2">
        <v>-6.38</v>
      </c>
      <c r="EQ4" s="2">
        <f>IF(EP4&lt;$A$2,$A$2,IF(ER4&gt;$A$1,$A$1,'resultados (indexado al indice)'!EQ4))</f>
        <v>-3.5</v>
      </c>
      <c r="ER4" s="2">
        <v>2.17</v>
      </c>
      <c r="ES4" s="24" t="s">
        <v>42</v>
      </c>
      <c r="ET4" s="46">
        <v>-5.39</v>
      </c>
      <c r="EU4" s="2">
        <f>IF(ET4&lt;$A$2,$A$2,IF(EV4&gt;$A$1,$A$1,'resultados (indexado al indice)'!EU4))</f>
        <v>-3.5</v>
      </c>
      <c r="EV4" s="46">
        <v>3.05</v>
      </c>
      <c r="EW4" s="24" t="s">
        <v>23</v>
      </c>
      <c r="EX4" s="46">
        <v>-1.75</v>
      </c>
      <c r="EY4" s="2">
        <f>IF(EX4&lt;$A$2,$A$2,IF(EZ4&gt;$A$1,$A$1,'resultados (indexado al indice)'!EY4))</f>
        <v>0.16</v>
      </c>
      <c r="EZ4" s="46">
        <v>4.7699999999999996</v>
      </c>
      <c r="FA4" t="s">
        <v>44</v>
      </c>
      <c r="FB4" s="2">
        <v>-10.78</v>
      </c>
      <c r="FC4" s="2">
        <f>IF(FB4&lt;$A$2,$A$2,IF(FD4&gt;$A$1,$A$1,'resultados (indexado al indice)'!FC4))</f>
        <v>-3.5</v>
      </c>
      <c r="FD4" s="2">
        <v>0.1</v>
      </c>
      <c r="FE4" s="24" t="s">
        <v>40</v>
      </c>
      <c r="FF4" s="46">
        <v>-2.69</v>
      </c>
      <c r="FG4" s="2">
        <f>IF(FF4&lt;$A$2,$A$2,IF(FH4&gt;$A$1,$A$1,'resultados (indexado al indice)'!FG4))</f>
        <v>9.66</v>
      </c>
      <c r="FH4" s="46">
        <v>13.15</v>
      </c>
      <c r="FI4" s="24" t="s">
        <v>23</v>
      </c>
      <c r="FJ4" s="46">
        <v>-1.86</v>
      </c>
      <c r="FK4" s="2">
        <f>IF(FJ4&lt;$A$2,$A$2,IF(FL4&gt;$A$1,$A$1,'resultados (indexado al indice)'!FK4))</f>
        <v>12.49</v>
      </c>
      <c r="FL4" s="46">
        <v>12.72</v>
      </c>
      <c r="FM4" s="24" t="s">
        <v>44</v>
      </c>
      <c r="FN4" s="46">
        <v>-13.92</v>
      </c>
      <c r="FO4" s="2">
        <f>IF(FN4&lt;$A$2,$A$2,IF(FP4&gt;$A$1,$A$1,'resultados (indexado al indice)'!FO4))</f>
        <v>-3.5</v>
      </c>
      <c r="FP4" s="46">
        <v>2.5</v>
      </c>
      <c r="FQ4" s="24"/>
      <c r="FR4" s="46"/>
      <c r="FS4" s="46"/>
      <c r="FT4" s="46"/>
      <c r="FU4" t="s">
        <v>76</v>
      </c>
      <c r="FV4" s="46">
        <v>-0.87</v>
      </c>
      <c r="FW4" s="2">
        <f>IF(FV4&lt;$A$2,$A$2,IF(FX4&gt;$A$1,$A$1,'resultados (indexado al indice)'!FW4))</f>
        <v>3.44</v>
      </c>
      <c r="FX4" s="46">
        <v>4.67</v>
      </c>
      <c r="FY4" s="24" t="s">
        <v>32</v>
      </c>
      <c r="FZ4" s="46">
        <v>-14.52</v>
      </c>
      <c r="GA4" s="2">
        <f>IF(FZ4&lt;$A$2,$A$2,IF(GB4&gt;$A$1,$A$1,'resultados (indexado al indice)'!GA4))</f>
        <v>-3.5</v>
      </c>
      <c r="GB4" s="46">
        <v>4.32</v>
      </c>
      <c r="GC4" t="s">
        <v>31</v>
      </c>
      <c r="GD4" s="46">
        <v>-7.05</v>
      </c>
      <c r="GE4" s="2">
        <f>IF(GD4&lt;$A$2,$A$2,IF(GF4&gt;$A$1,$A$1,'resultados (indexado al indice)'!GE4))</f>
        <v>-3.5</v>
      </c>
      <c r="GF4" s="46">
        <v>0.99</v>
      </c>
      <c r="GG4" t="s">
        <v>80</v>
      </c>
      <c r="GH4" s="46">
        <v>-12.69</v>
      </c>
      <c r="GI4" s="2">
        <f>IF(GH4&lt;$A$2,$A$2,IF(GJ4&gt;$A$1,$A$1,'resultados (indexado al indice)'!GI4))</f>
        <v>-3.5</v>
      </c>
      <c r="GJ4" s="46">
        <v>0</v>
      </c>
      <c r="GK4" t="s">
        <v>31</v>
      </c>
      <c r="GL4" s="46">
        <v>-0.52</v>
      </c>
      <c r="GM4" s="2">
        <f>IF(GL4&lt;$A$2,$A$2,IF(GN4&gt;$A$1,$A$1,'resultados (indexado al indice)'!GM4))</f>
        <v>-0.4</v>
      </c>
      <c r="GN4" s="46">
        <v>5.4</v>
      </c>
      <c r="GO4" t="s">
        <v>22</v>
      </c>
      <c r="GP4" s="46">
        <v>-12.44</v>
      </c>
      <c r="GQ4" s="2">
        <f>IF(GP4&lt;$A$2,$A$2,IF(GR4&gt;$A$1,$A$1,'resultados (indexado al indice)'!GQ4))</f>
        <v>-3.5</v>
      </c>
      <c r="GR4" s="46">
        <v>0.45</v>
      </c>
      <c r="GS4" t="s">
        <v>23</v>
      </c>
      <c r="GT4" s="46">
        <v>-3.12</v>
      </c>
      <c r="GU4" s="2">
        <f>IF(GT4&lt;$A$2,$A$2,IF(GV4&gt;$A$1,$A$1,'resultados (indexado al indice)'!GU4))</f>
        <v>8.6300000000000008</v>
      </c>
      <c r="GV4" s="46">
        <v>11.02</v>
      </c>
      <c r="GW4" t="s">
        <v>23</v>
      </c>
      <c r="GX4" s="46">
        <v>-3.94</v>
      </c>
      <c r="GY4" s="2">
        <f>IF(GX4&lt;$A$2,$A$2,IF(GZ4&gt;$A$1,$A$1,'resultados (indexado al indice)'!GY4))</f>
        <v>-3.5</v>
      </c>
      <c r="GZ4" s="46">
        <v>8.2100000000000009</v>
      </c>
      <c r="HA4" t="s">
        <v>22</v>
      </c>
      <c r="HB4" s="46">
        <v>0</v>
      </c>
      <c r="HC4" s="2">
        <f>IF(HB4&lt;$A$2,$A$2,IF(HD4&gt;$A$1,$A$1,'resultados (indexado al indice)'!HC4))</f>
        <v>15.47</v>
      </c>
      <c r="HD4" s="46">
        <v>18.14</v>
      </c>
      <c r="HE4" t="s">
        <v>133</v>
      </c>
      <c r="HF4" s="46">
        <v>-1.81</v>
      </c>
      <c r="HG4" s="2">
        <f>IF(HF4&lt;$A$2,$A$2,IF(HH4&gt;$A$1,$A$1,'resultados (indexado al indice)'!HG4))</f>
        <v>0.48</v>
      </c>
      <c r="HH4" s="46">
        <v>2.38</v>
      </c>
      <c r="HI4" t="s">
        <v>31</v>
      </c>
      <c r="HJ4" s="46">
        <v>-8.39</v>
      </c>
      <c r="HK4" s="2">
        <f>IF(HJ4&lt;$A$2,$A$2,IF(HL4&gt;$A$1,$A$1,'resultados (indexado al indice)'!HK4))</f>
        <v>-3.5</v>
      </c>
      <c r="HL4" s="46">
        <v>1.62</v>
      </c>
      <c r="HM4" t="s">
        <v>19</v>
      </c>
      <c r="HN4" s="46">
        <v>-0.32</v>
      </c>
      <c r="HO4" s="2">
        <f>IF(HN4&lt;$A$2,$A$2,IF(HP4&gt;$A$1,$A$1,'resultados (indexado al indice)'!HO4))</f>
        <v>2.57</v>
      </c>
      <c r="HP4" s="46">
        <v>7.12</v>
      </c>
    </row>
    <row r="5" spans="1:224">
      <c r="A5" t="s">
        <v>15</v>
      </c>
      <c r="B5" s="2">
        <v>-3.76</v>
      </c>
      <c r="C5" s="2">
        <f>IF(B5&lt;$A$2,$A$2,IF(D5&gt;$A$1,$A$1,'resultados (indexado al indice)'!C5))</f>
        <v>-3.5</v>
      </c>
      <c r="D5" s="2">
        <v>3.67</v>
      </c>
      <c r="E5" t="s">
        <v>14</v>
      </c>
      <c r="F5" s="2">
        <v>-6.12</v>
      </c>
      <c r="G5" s="2">
        <f>IF(F5&lt;$A$2,$A$2,IF(H5&gt;$A$1,$A$1,'resultados (indexado al indice)'!G5))</f>
        <v>-3.5</v>
      </c>
      <c r="H5" s="2">
        <v>2.95</v>
      </c>
      <c r="I5" t="s">
        <v>22</v>
      </c>
      <c r="J5" s="2">
        <v>-6.15</v>
      </c>
      <c r="K5" s="2">
        <f>IF(J5&lt;$A$2,$A$2,IF(L5&gt;$A$1,$A$1,'resultados (indexado al indice)'!K5))</f>
        <v>-3.5</v>
      </c>
      <c r="L5" s="2">
        <v>13.44</v>
      </c>
      <c r="M5" t="s">
        <v>22</v>
      </c>
      <c r="N5" s="2">
        <v>-4.83</v>
      </c>
      <c r="O5" s="2">
        <f>IF(N5&lt;$A$2,$A$2,IF(P5&gt;$A$1,$A$1,'resultados (indexado al indice)'!O5))</f>
        <v>-3.5</v>
      </c>
      <c r="P5" s="2">
        <v>12.55</v>
      </c>
      <c r="R5" s="2"/>
      <c r="S5" s="2"/>
      <c r="T5" s="2"/>
      <c r="U5" t="s">
        <v>31</v>
      </c>
      <c r="V5" s="2">
        <v>-5.99</v>
      </c>
      <c r="W5" s="2">
        <f>IF(V5&lt;$A$2,$A$2,IF(X5&gt;$A$1,$A$1,'resultados (indexado al indice)'!W5))</f>
        <v>-3.5</v>
      </c>
      <c r="X5" s="2">
        <v>7.3</v>
      </c>
      <c r="Y5" t="s">
        <v>41</v>
      </c>
      <c r="Z5" s="2">
        <v>-5.21</v>
      </c>
      <c r="AA5" s="2">
        <f>IF(Z5&lt;$A$2,$A$2,IF(AB5&gt;$A$1,$A$1,'resultados (indexado al indice)'!AA5))</f>
        <v>-3.5</v>
      </c>
      <c r="AB5" s="2">
        <v>10.63</v>
      </c>
      <c r="AC5" t="s">
        <v>26</v>
      </c>
      <c r="AD5" s="2">
        <v>-8.98</v>
      </c>
      <c r="AE5" s="2">
        <f>IF(AD5&lt;$A$2,$A$2,IF(AF5&gt;$A$1,$A$1,'resultados (indexado al indice)'!AE5))</f>
        <v>-3.5</v>
      </c>
      <c r="AF5" s="2">
        <v>4.0999999999999996</v>
      </c>
      <c r="AG5" t="s">
        <v>57</v>
      </c>
      <c r="AH5" s="2">
        <v>-2.46</v>
      </c>
      <c r="AI5" s="2">
        <f>IF(AH5&lt;$A$2,$A$2,IF(AJ5&gt;$A$1,$A$1,'resultados (indexado al indice)'!AI5))</f>
        <v>13.36</v>
      </c>
      <c r="AJ5" s="2">
        <v>14.27</v>
      </c>
      <c r="AK5" t="s">
        <v>22</v>
      </c>
      <c r="AL5" s="2">
        <v>-15.66</v>
      </c>
      <c r="AM5" s="2">
        <f>IF(AL5&lt;$A$2,$A$2,IF(AN5&gt;$A$1,$A$1,'resultados (indexado al indice)'!AM5))</f>
        <v>-3.5</v>
      </c>
      <c r="AN5" s="2">
        <v>1.87</v>
      </c>
      <c r="AO5" t="s">
        <v>22</v>
      </c>
      <c r="AP5" s="2">
        <v>-6.62</v>
      </c>
      <c r="AQ5" s="2">
        <f>IF(AP5&lt;$A$2,$A$2,IF(AR5&gt;$A$1,$A$1,'resultados (indexado al indice)'!AQ5))</f>
        <v>-3.5</v>
      </c>
      <c r="AR5" s="2">
        <v>4.71</v>
      </c>
      <c r="AS5" t="s">
        <v>22</v>
      </c>
      <c r="AT5" s="2">
        <v>-2.78</v>
      </c>
      <c r="AU5" s="2">
        <f>IF(AT5&lt;$A$2,$A$2,IF(AV5&gt;$A$1,$A$1,'resultados (indexado al indice)'!AU5))</f>
        <v>19.579999999999998</v>
      </c>
      <c r="AV5" s="2">
        <v>19.72</v>
      </c>
      <c r="AW5" t="s">
        <v>40</v>
      </c>
      <c r="AX5" s="2">
        <v>-6.63</v>
      </c>
      <c r="AY5" s="2">
        <f>IF(AX5&lt;$A$2,$A$2,IF(AZ5&gt;$A$1,$A$1,'resultados (indexado al indice)'!AY5))</f>
        <v>-3.5</v>
      </c>
      <c r="AZ5" s="2">
        <v>2.86</v>
      </c>
      <c r="BA5" t="s">
        <v>65</v>
      </c>
      <c r="BB5" s="2">
        <v>-6.34</v>
      </c>
      <c r="BC5" s="2">
        <f>IF(BB5&lt;$A$2,$A$2,IF(BD5&gt;$A$1,$A$1,'resultados (indexado al indice)'!BC5))</f>
        <v>-3.5</v>
      </c>
      <c r="BD5" s="2">
        <v>5.44</v>
      </c>
      <c r="BE5" t="s">
        <v>58</v>
      </c>
      <c r="BF5" s="2">
        <v>-8.7200000000000006</v>
      </c>
      <c r="BG5" s="2">
        <f>IF(BF5&lt;$A$2,$A$2,IF(BH5&gt;$A$1,$A$1,'resultados (indexado al indice)'!BG5))</f>
        <v>-3.5</v>
      </c>
      <c r="BH5" s="2">
        <v>0.89</v>
      </c>
      <c r="BI5" t="s">
        <v>27</v>
      </c>
      <c r="BJ5" s="2">
        <v>-9.17</v>
      </c>
      <c r="BK5" s="2">
        <f>IF(BJ5&lt;$A$2,$A$2,IF(BL5&gt;$A$1,$A$1,'resultados (indexado al indice)'!BK5))</f>
        <v>-3.5</v>
      </c>
      <c r="BL5" s="2">
        <v>21.77</v>
      </c>
      <c r="BM5" t="s">
        <v>23</v>
      </c>
      <c r="BN5" s="2">
        <v>-0.69</v>
      </c>
      <c r="BO5" s="2">
        <f>IF(BN5&lt;$A$2,$A$2,IF(BP5&gt;$A$1,$A$1,'resultados (indexado al indice)'!BO5))</f>
        <v>9.44</v>
      </c>
      <c r="BP5" s="2">
        <v>13.92</v>
      </c>
      <c r="BQ5" t="s">
        <v>27</v>
      </c>
      <c r="BR5" s="2">
        <v>-4.93</v>
      </c>
      <c r="BS5" s="2">
        <f>IF(BR5&lt;$A$2,$A$2,IF(BT5&gt;$A$1,$A$1,'resultados (indexado al indice)'!BS5))</f>
        <v>-3.5</v>
      </c>
      <c r="BT5" s="2">
        <v>12.44</v>
      </c>
      <c r="BU5" t="s">
        <v>21</v>
      </c>
      <c r="BV5" s="2">
        <v>-4.3600000000000003</v>
      </c>
      <c r="BW5" s="2">
        <f>IF(BV5&lt;$A$2,$A$2,IF(BX5&gt;$A$1,$A$1,'resultados (indexado al indice)'!BW5))</f>
        <v>-3.5</v>
      </c>
      <c r="BX5" s="2">
        <v>0.44</v>
      </c>
      <c r="BY5" t="s">
        <v>40</v>
      </c>
      <c r="BZ5" s="2">
        <v>-15.71</v>
      </c>
      <c r="CA5" s="2">
        <f>IF(BZ5&lt;$A$2,$A$2,IF(CB5&gt;$A$1,$A$1,'resultados (indexado al indice)'!CA5))</f>
        <v>-3.5</v>
      </c>
      <c r="CB5" s="2">
        <v>4.79</v>
      </c>
      <c r="CC5" t="s">
        <v>80</v>
      </c>
      <c r="CD5" s="2">
        <v>-1.38</v>
      </c>
      <c r="CE5" s="2">
        <f>IF(CD5&lt;$A$2,$A$2,IF(CF5&gt;$A$1,$A$1,'resultados (indexado al indice)'!CE5))</f>
        <v>8.18</v>
      </c>
      <c r="CF5" s="2">
        <v>8.89</v>
      </c>
      <c r="CG5" t="s">
        <v>80</v>
      </c>
      <c r="CH5" s="2">
        <v>-2.98</v>
      </c>
      <c r="CI5" s="2">
        <f>IF(CH5&lt;$A$2,$A$2,IF(CJ5&gt;$A$1,$A$1,'resultados (indexado al indice)'!CI5))</f>
        <v>-1.97</v>
      </c>
      <c r="CJ5" s="2">
        <v>1.1599999999999999</v>
      </c>
      <c r="CK5" t="s">
        <v>66</v>
      </c>
      <c r="CL5" s="2">
        <v>-1.57</v>
      </c>
      <c r="CM5" s="2">
        <f>IF(CL5&lt;$A$2,$A$2,IF(CN5&gt;$A$1,$A$1,'resultados (indexado al indice)'!CM5))</f>
        <v>3.25</v>
      </c>
      <c r="CN5" s="2">
        <v>7.14</v>
      </c>
      <c r="CO5" t="s">
        <v>40</v>
      </c>
      <c r="CP5" s="2">
        <v>-7.15</v>
      </c>
      <c r="CQ5" s="2">
        <f>IF(CP5&lt;$A$2,$A$2,IF(CR5&gt;$A$1,$A$1,'resultados (indexado al indice)'!CQ5))</f>
        <v>-3.5</v>
      </c>
      <c r="CR5" s="2">
        <v>0.57999999999999996</v>
      </c>
      <c r="CS5" t="s">
        <v>57</v>
      </c>
      <c r="CT5" s="2">
        <v>-8.5500000000000007</v>
      </c>
      <c r="CU5" s="2">
        <f>IF(CT5&lt;$A$2,$A$2,IF(CV5&gt;$A$1,$A$1,'resultados (indexado al indice)'!CU5))</f>
        <v>-3.5</v>
      </c>
      <c r="CV5" s="2">
        <v>2.4700000000000002</v>
      </c>
      <c r="CW5" t="s">
        <v>27</v>
      </c>
      <c r="CX5" s="2">
        <v>-2.4</v>
      </c>
      <c r="CY5" s="2">
        <f>IF(CX5&lt;$A$2,$A$2,IF(CZ5&gt;$A$1,$A$1,'resultados (indexado al indice)'!CY5))</f>
        <v>6.15</v>
      </c>
      <c r="CZ5" s="2">
        <v>12.84</v>
      </c>
      <c r="DA5" t="s">
        <v>40</v>
      </c>
      <c r="DB5" s="2">
        <v>0</v>
      </c>
      <c r="DC5" s="2">
        <f>IF(DB5&lt;$A$2,$A$2,IF(DD5&gt;$A$1,$A$1,'resultados (indexado al indice)'!DC5))</f>
        <v>1.57</v>
      </c>
      <c r="DD5" s="2">
        <v>8.18</v>
      </c>
      <c r="DE5" t="s">
        <v>31</v>
      </c>
      <c r="DF5" s="2">
        <v>-1.55</v>
      </c>
      <c r="DG5" s="2">
        <f>IF(DF5&lt;$A$2,$A$2,IF(DH5&gt;$A$1,$A$1,'resultados (indexado al indice)'!DG5))</f>
        <v>3.54</v>
      </c>
      <c r="DH5" s="2">
        <v>6.49</v>
      </c>
      <c r="DI5" t="s">
        <v>24</v>
      </c>
      <c r="DJ5" s="2">
        <v>-2.2200000000000002</v>
      </c>
      <c r="DK5" s="2">
        <f>IF(DJ5&lt;$A$2,$A$2,IF(DL5&gt;$A$1,$A$1,'resultados (indexado al indice)'!DK5))</f>
        <v>4.2</v>
      </c>
      <c r="DL5" s="2">
        <v>4.22</v>
      </c>
      <c r="DM5" t="s">
        <v>24</v>
      </c>
      <c r="DN5" s="2">
        <v>-3.06</v>
      </c>
      <c r="DO5" s="2">
        <f>IF(DN5&lt;$A$2,$A$2,IF(DP5&gt;$A$1,$A$1,'resultados (indexado al indice)'!DO5))</f>
        <v>5.66</v>
      </c>
      <c r="DP5" s="2">
        <v>5.97</v>
      </c>
      <c r="DQ5" t="s">
        <v>25</v>
      </c>
      <c r="DR5" s="2">
        <v>-8.11</v>
      </c>
      <c r="DS5" s="2">
        <f>IF(DR5&lt;$A$2,$A$2,IF(DT5&gt;$A$1,$A$1,'resultados (indexado al indice)'!DS5))</f>
        <v>-3.5</v>
      </c>
      <c r="DT5" s="2">
        <v>2.39</v>
      </c>
      <c r="DU5" t="s">
        <v>108</v>
      </c>
      <c r="DV5" s="2">
        <v>-12.93</v>
      </c>
      <c r="DW5" s="2">
        <f>IF(DV5&lt;$A$2,$A$2,IF(DX5&gt;$A$1,$A$1,'resultados (indexado al indice)'!DW5))</f>
        <v>-3.5</v>
      </c>
      <c r="DX5" s="2">
        <v>2.41</v>
      </c>
      <c r="DY5" t="s">
        <v>76</v>
      </c>
      <c r="DZ5" s="2">
        <v>-1.33</v>
      </c>
      <c r="EA5" s="2">
        <f>IF(DZ5&lt;$A$2,$A$2,IF(EB5&gt;$A$1,$A$1,'resultados (indexado al indice)'!EA5))</f>
        <v>-0.05</v>
      </c>
      <c r="EB5" s="2">
        <v>1.87</v>
      </c>
      <c r="EC5" t="s">
        <v>76</v>
      </c>
      <c r="ED5" s="2">
        <v>-4.51</v>
      </c>
      <c r="EE5" s="2">
        <f>IF(ED5&lt;$A$2,$A$2,IF(EF5&gt;$A$1,$A$1,'resultados (indexado al indice)'!EE5))</f>
        <v>-3.5</v>
      </c>
      <c r="EF5" s="2">
        <v>1.36</v>
      </c>
      <c r="EG5" t="s">
        <v>31</v>
      </c>
      <c r="EH5" s="2">
        <v>-2.33</v>
      </c>
      <c r="EI5" s="2">
        <f>IF(EH5&lt;$A$2,$A$2,IF(EJ5&gt;$A$1,$A$1,'resultados (indexado al indice)'!EI5))</f>
        <v>3.27</v>
      </c>
      <c r="EJ5" s="2">
        <v>4.4400000000000004</v>
      </c>
      <c r="EK5" t="s">
        <v>44</v>
      </c>
      <c r="EL5" s="2">
        <v>-4.87</v>
      </c>
      <c r="EM5" s="2">
        <f>IF(EL5&lt;$A$2,$A$2,IF(EN5&gt;$A$1,$A$1,'resultados (indexado al indice)'!EM5))</f>
        <v>-3.5</v>
      </c>
      <c r="EN5" s="2">
        <v>2.13</v>
      </c>
      <c r="EO5" t="s">
        <v>80</v>
      </c>
      <c r="EP5" s="2">
        <v>-1</v>
      </c>
      <c r="EQ5" s="2">
        <f>IF(EP5&lt;$A$2,$A$2,IF(ER5&gt;$A$1,$A$1,'resultados (indexado al indice)'!EQ5))</f>
        <v>4.8899999999999997</v>
      </c>
      <c r="ER5" s="2">
        <v>7.94</v>
      </c>
      <c r="ES5" s="24" t="s">
        <v>64</v>
      </c>
      <c r="ET5" s="46">
        <v>-3.55</v>
      </c>
      <c r="EU5" s="2">
        <f>IF(ET5&lt;$A$2,$A$2,IF(EV5&gt;$A$1,$A$1,'resultados (indexado al indice)'!EU5))</f>
        <v>-3.5</v>
      </c>
      <c r="EV5" s="46">
        <v>0</v>
      </c>
      <c r="EW5" s="24" t="s">
        <v>64</v>
      </c>
      <c r="EX5" s="46">
        <v>-0.56999999999999995</v>
      </c>
      <c r="EY5" s="2">
        <f>IF(EX5&lt;$A$2,$A$2,IF(EZ5&gt;$A$1,$A$1,'resultados (indexado al indice)'!EY5))</f>
        <v>17.239999999999998</v>
      </c>
      <c r="EZ5" s="46">
        <v>18.579999999999998</v>
      </c>
      <c r="FA5" t="s">
        <v>60</v>
      </c>
      <c r="FB5" s="2">
        <v>-10.79</v>
      </c>
      <c r="FC5" s="2">
        <f>IF(FB5&lt;$A$2,$A$2,IF(FD5&gt;$A$1,$A$1,'resultados (indexado al indice)'!FC5))</f>
        <v>-3.5</v>
      </c>
      <c r="FD5" s="2">
        <v>0</v>
      </c>
      <c r="FE5" s="24" t="s">
        <v>24</v>
      </c>
      <c r="FF5" s="46">
        <v>-7.92</v>
      </c>
      <c r="FG5" s="2">
        <f>IF(FF5&lt;$A$2,$A$2,IF(FH5&gt;$A$1,$A$1,'resultados (indexado al indice)'!FG5))</f>
        <v>-3.5</v>
      </c>
      <c r="FH5" s="46">
        <v>2.23</v>
      </c>
      <c r="FI5" s="24" t="s">
        <v>40</v>
      </c>
      <c r="FJ5" s="46">
        <v>-3.49</v>
      </c>
      <c r="FK5" s="2">
        <f>IF(FJ5&lt;$A$2,$A$2,IF(FL5&gt;$A$1,$A$1,'resultados (indexado al indice)'!FK5))</f>
        <v>7.66</v>
      </c>
      <c r="FL5" s="46">
        <v>8.08</v>
      </c>
      <c r="FM5" s="24" t="s">
        <v>51</v>
      </c>
      <c r="FN5" s="46">
        <v>-10.83</v>
      </c>
      <c r="FO5" s="2">
        <f>IF(FN5&lt;$A$2,$A$2,IF(FP5&gt;$A$1,$A$1,'resultados (indexado al indice)'!FO5))</f>
        <v>-3.5</v>
      </c>
      <c r="FP5" s="46">
        <v>7.02</v>
      </c>
      <c r="FQ5" s="24"/>
      <c r="FR5" s="46"/>
      <c r="FS5" s="46"/>
      <c r="FT5" s="46"/>
      <c r="FU5" t="s">
        <v>76</v>
      </c>
      <c r="FV5" s="46">
        <v>-0.87</v>
      </c>
      <c r="FW5" s="2">
        <f>IF(FV5&lt;$A$2,$A$2,IF(FX5&gt;$A$1,$A$1,'resultados (indexado al indice)'!FW5))</f>
        <v>3.44</v>
      </c>
      <c r="FX5" s="46">
        <v>4.67</v>
      </c>
      <c r="FY5" s="24" t="s">
        <v>60</v>
      </c>
      <c r="FZ5" s="46">
        <v>-11.82</v>
      </c>
      <c r="GA5" s="2">
        <f>IF(FZ5&lt;$A$2,$A$2,IF(GB5&gt;$A$1,$A$1,'resultados (indexado al indice)'!GA5))</f>
        <v>-3.5</v>
      </c>
      <c r="GB5" s="46">
        <v>0.2</v>
      </c>
      <c r="GC5" t="s">
        <v>127</v>
      </c>
      <c r="GD5" s="46">
        <v>-14.72</v>
      </c>
      <c r="GE5" s="2">
        <f>IF(GD5&lt;$A$2,$A$2,IF(GF5&gt;$A$1,$A$1,'resultados (indexado al indice)'!GE5))</f>
        <v>-3.5</v>
      </c>
      <c r="GF5" s="46">
        <v>0</v>
      </c>
      <c r="GG5" t="s">
        <v>41</v>
      </c>
      <c r="GH5" s="46">
        <v>-22.16</v>
      </c>
      <c r="GI5" s="2">
        <f>IF(GH5&lt;$A$2,$A$2,IF(GJ5&gt;$A$1,$A$1,'resultados (indexado al indice)'!GI5))</f>
        <v>-3.5</v>
      </c>
      <c r="GJ5" s="46">
        <v>2.04</v>
      </c>
      <c r="GK5" t="s">
        <v>130</v>
      </c>
      <c r="GL5" s="46">
        <v>-17.36</v>
      </c>
      <c r="GM5" s="2">
        <f>IF(GL5&lt;$A$2,$A$2,IF(GN5&gt;$A$1,$A$1,'resultados (indexado al indice)'!GM5))</f>
        <v>-3.5</v>
      </c>
      <c r="GN5" s="46">
        <v>2.97</v>
      </c>
      <c r="GO5" t="s">
        <v>65</v>
      </c>
      <c r="GP5" s="46">
        <v>-12.01</v>
      </c>
      <c r="GQ5" s="2">
        <f>IF(GP5&lt;$A$2,$A$2,IF(GR5&gt;$A$1,$A$1,'resultados (indexado al indice)'!GQ5))</f>
        <v>-3.5</v>
      </c>
      <c r="GR5" s="46">
        <v>0.56999999999999995</v>
      </c>
      <c r="GS5" t="s">
        <v>57</v>
      </c>
      <c r="GT5" s="46">
        <v>-1.05</v>
      </c>
      <c r="GU5" s="2">
        <f>IF(GT5&lt;$A$2,$A$2,IF(GV5&gt;$A$1,$A$1,'resultados (indexado al indice)'!GU5))</f>
        <v>9.48</v>
      </c>
      <c r="GV5" s="46">
        <v>9.58</v>
      </c>
      <c r="GW5" t="s">
        <v>135</v>
      </c>
      <c r="GX5" s="46">
        <v>-1.56</v>
      </c>
      <c r="GY5" s="2">
        <f>IF(GX5&lt;$A$2,$A$2,IF(GZ5&gt;$A$1,$A$1,'resultados (indexado al indice)'!GY5))</f>
        <v>12.25</v>
      </c>
      <c r="GZ5" s="46">
        <v>12.6</v>
      </c>
      <c r="HA5" t="s">
        <v>138</v>
      </c>
      <c r="HB5" s="46">
        <v>-12.06</v>
      </c>
      <c r="HC5" s="2">
        <f>IF(HB5&lt;$A$2,$A$2,IF(HD5&gt;$A$1,$A$1,'resultados (indexado al indice)'!HC5))</f>
        <v>-3.5</v>
      </c>
      <c r="HD5" s="46">
        <v>1.1100000000000001</v>
      </c>
      <c r="HE5" t="s">
        <v>130</v>
      </c>
      <c r="HF5" s="46">
        <v>-8.2100000000000009</v>
      </c>
      <c r="HG5" s="2">
        <f>IF(HF5&lt;$A$2,$A$2,IF(HH5&gt;$A$1,$A$1,'resultados (indexado al indice)'!HG5))</f>
        <v>-3.5</v>
      </c>
      <c r="HH5" s="46">
        <v>5.26</v>
      </c>
      <c r="HI5" t="s">
        <v>130</v>
      </c>
      <c r="HJ5" s="46">
        <v>-4.28</v>
      </c>
      <c r="HK5" s="2">
        <f>IF(HJ5&lt;$A$2,$A$2,IF(HL5&gt;$A$1,$A$1,'resultados (indexado al indice)'!HK5))</f>
        <v>-3.5</v>
      </c>
      <c r="HL5" s="46">
        <v>7.54</v>
      </c>
      <c r="HM5" t="s">
        <v>130</v>
      </c>
      <c r="HN5" s="46">
        <v>-4.63</v>
      </c>
      <c r="HO5" s="2">
        <f>IF(HN5&lt;$A$2,$A$2,IF(HP5&gt;$A$1,$A$1,'resultados (indexado al indice)'!HO5))</f>
        <v>-3.5</v>
      </c>
      <c r="HP5" s="46">
        <v>6.89</v>
      </c>
    </row>
    <row r="6" spans="1:224">
      <c r="A6" t="s">
        <v>16</v>
      </c>
      <c r="B6" s="2">
        <v>-2.1800000000000002</v>
      </c>
      <c r="C6" s="2">
        <f>IF(B6&lt;$A$2,$A$2,IF(D6&gt;$A$1,$A$1,'resultados (indexado al indice)'!C6))</f>
        <v>10.79</v>
      </c>
      <c r="D6" s="2">
        <v>10.88</v>
      </c>
      <c r="E6" t="s">
        <v>26</v>
      </c>
      <c r="F6" s="2">
        <v>-8.6199999999999992</v>
      </c>
      <c r="G6" s="2">
        <f>IF(F6&lt;$A$2,$A$2,IF(H6&gt;$A$1,$A$1,'resultados (indexado al indice)'!G6))</f>
        <v>-3.5</v>
      </c>
      <c r="H6" s="2">
        <v>5.63</v>
      </c>
      <c r="I6" t="s">
        <v>23</v>
      </c>
      <c r="J6" s="2">
        <v>-4.91</v>
      </c>
      <c r="K6" s="2">
        <f>IF(J6&lt;$A$2,$A$2,IF(L6&gt;$A$1,$A$1,'resultados (indexado al indice)'!K6))</f>
        <v>-3.5</v>
      </c>
      <c r="L6" s="2">
        <v>12.54</v>
      </c>
      <c r="M6" t="s">
        <v>27</v>
      </c>
      <c r="N6" s="2">
        <v>-3.07</v>
      </c>
      <c r="O6" s="2">
        <f>IF(N6&lt;$A$2,$A$2,IF(P6&gt;$A$1,$A$1,'resultados (indexado al indice)'!O6))</f>
        <v>10.220000000000001</v>
      </c>
      <c r="P6" s="2">
        <v>14.35</v>
      </c>
      <c r="R6" s="2"/>
      <c r="S6" s="2"/>
      <c r="T6" s="2"/>
      <c r="U6" t="s">
        <v>25</v>
      </c>
      <c r="V6" s="2">
        <v>-0.56000000000000005</v>
      </c>
      <c r="W6" s="2">
        <f>IF(V6&lt;$A$2,$A$2,IF(X6&gt;$A$1,$A$1,'resultados (indexado al indice)'!W6))</f>
        <v>4.13</v>
      </c>
      <c r="X6" s="2">
        <v>7.26</v>
      </c>
      <c r="Y6" t="s">
        <v>26</v>
      </c>
      <c r="Z6" s="2">
        <v>-5</v>
      </c>
      <c r="AA6" s="2">
        <f>IF(Z6&lt;$A$2,$A$2,IF(AB6&gt;$A$1,$A$1,'resultados (indexado al indice)'!AA6))</f>
        <v>-3.5</v>
      </c>
      <c r="AB6" s="2">
        <v>2.35</v>
      </c>
      <c r="AC6" t="s">
        <v>50</v>
      </c>
      <c r="AD6" s="2">
        <v>-12.69</v>
      </c>
      <c r="AE6" s="2">
        <f>IF(AD6&lt;$A$2,$A$2,IF(AF6&gt;$A$1,$A$1,'resultados (indexado al indice)'!AE6))</f>
        <v>-3.5</v>
      </c>
      <c r="AF6" s="2">
        <v>1.7</v>
      </c>
      <c r="AG6" t="s">
        <v>31</v>
      </c>
      <c r="AH6" s="2">
        <v>-2.41</v>
      </c>
      <c r="AI6" s="2">
        <f>IF(AH6&lt;$A$2,$A$2,IF(AJ6&gt;$A$1,$A$1,'resultados (indexado al indice)'!AI6))</f>
        <v>10.72</v>
      </c>
      <c r="AJ6" s="2">
        <v>12.85</v>
      </c>
      <c r="AK6" t="s">
        <v>44</v>
      </c>
      <c r="AL6" s="2">
        <v>-16.02</v>
      </c>
      <c r="AM6" s="2">
        <f>IF(AL6&lt;$A$2,$A$2,IF(AN6&gt;$A$1,$A$1,'resultados (indexado al indice)'!AM6))</f>
        <v>-3.5</v>
      </c>
      <c r="AN6" s="2">
        <v>2.5099999999999998</v>
      </c>
      <c r="AO6" t="s">
        <v>57</v>
      </c>
      <c r="AP6" s="2">
        <v>-0.98</v>
      </c>
      <c r="AQ6" s="2">
        <f>IF(AP6&lt;$A$2,$A$2,IF(AR6&gt;$A$1,$A$1,'resultados (indexado al indice)'!AQ6))</f>
        <v>2.4500000000000002</v>
      </c>
      <c r="AR6" s="2">
        <v>7.53</v>
      </c>
      <c r="AS6" t="s">
        <v>63</v>
      </c>
      <c r="AT6" s="2">
        <v>-3.59</v>
      </c>
      <c r="AU6" s="2">
        <f>IF(AT6&lt;$A$2,$A$2,IF(AV6&gt;$A$1,$A$1,'resultados (indexado al indice)'!AU6))</f>
        <v>-3.5</v>
      </c>
      <c r="AV6" s="2">
        <v>7.6</v>
      </c>
      <c r="AW6" t="s">
        <v>22</v>
      </c>
      <c r="AX6" s="2">
        <v>-1.89</v>
      </c>
      <c r="AY6" s="2">
        <f>IF(AX6&lt;$A$2,$A$2,IF(AZ6&gt;$A$1,$A$1,'resultados (indexado al indice)'!AY6))</f>
        <v>3.58</v>
      </c>
      <c r="AZ6" s="2">
        <v>4.4400000000000004</v>
      </c>
      <c r="BA6" t="s">
        <v>66</v>
      </c>
      <c r="BB6" s="2">
        <v>-8.42</v>
      </c>
      <c r="BC6" s="2">
        <f>IF(BB6&lt;$A$2,$A$2,IF(BD6&gt;$A$1,$A$1,'resultados (indexado al indice)'!BC6))</f>
        <v>-3.5</v>
      </c>
      <c r="BD6" s="2">
        <v>1.0900000000000001</v>
      </c>
      <c r="BE6" t="s">
        <v>22</v>
      </c>
      <c r="BF6" s="2">
        <v>-16.190000000000001</v>
      </c>
      <c r="BG6" s="2">
        <f>IF(BF6&lt;$A$2,$A$2,IF(BH6&gt;$A$1,$A$1,'resultados (indexado al indice)'!BG6))</f>
        <v>-3.5</v>
      </c>
      <c r="BH6" s="2">
        <v>0.97</v>
      </c>
      <c r="BI6" t="s">
        <v>64</v>
      </c>
      <c r="BJ6" s="2">
        <v>-11.68</v>
      </c>
      <c r="BK6" s="2">
        <f>IF(BJ6&lt;$A$2,$A$2,IF(BL6&gt;$A$1,$A$1,'resultados (indexado al indice)'!BK6))</f>
        <v>-3.5</v>
      </c>
      <c r="BL6" s="2">
        <v>1.33</v>
      </c>
      <c r="BM6" t="s">
        <v>22</v>
      </c>
      <c r="BN6" s="2">
        <v>-9.1</v>
      </c>
      <c r="BO6" s="2">
        <f>IF(BN6&lt;$A$2,$A$2,IF(BP6&gt;$A$1,$A$1,'resultados (indexado al indice)'!BO6))</f>
        <v>-3.5</v>
      </c>
      <c r="BP6" s="2">
        <v>0</v>
      </c>
      <c r="BQ6" t="s">
        <v>80</v>
      </c>
      <c r="BR6" s="2">
        <v>-1.1499999999999999</v>
      </c>
      <c r="BS6" s="2">
        <f>IF(BR6&lt;$A$2,$A$2,IF(BT6&gt;$A$1,$A$1,'resultados (indexado al indice)'!BS6))</f>
        <v>10.32</v>
      </c>
      <c r="BT6" s="2">
        <v>13.06</v>
      </c>
      <c r="BU6" t="s">
        <v>23</v>
      </c>
      <c r="BV6" s="2">
        <v>-7.23</v>
      </c>
      <c r="BW6" s="2">
        <f>IF(BV6&lt;$A$2,$A$2,IF(BX6&gt;$A$1,$A$1,'resultados (indexado al indice)'!BW6))</f>
        <v>-3.5</v>
      </c>
      <c r="BX6" s="2">
        <v>2.75</v>
      </c>
      <c r="BY6" t="s">
        <v>65</v>
      </c>
      <c r="BZ6" s="2">
        <v>-15.52</v>
      </c>
      <c r="CA6" s="2">
        <f>IF(BZ6&lt;$A$2,$A$2,IF(CB6&gt;$A$1,$A$1,'resultados (indexado al indice)'!CA6))</f>
        <v>-3.5</v>
      </c>
      <c r="CB6" s="2">
        <v>1.4</v>
      </c>
      <c r="CC6" t="s">
        <v>66</v>
      </c>
      <c r="CD6" s="2">
        <v>-7.17</v>
      </c>
      <c r="CE6" s="2">
        <f>IF(CD6&lt;$A$2,$A$2,IF(CF6&gt;$A$1,$A$1,'resultados (indexado al indice)'!CE6))</f>
        <v>-3.5</v>
      </c>
      <c r="CF6" s="2">
        <v>9.99</v>
      </c>
      <c r="CG6" t="s">
        <v>58</v>
      </c>
      <c r="CH6" s="2">
        <v>-3.6</v>
      </c>
      <c r="CI6" s="2">
        <f>IF(CH6&lt;$A$2,$A$2,IF(CJ6&gt;$A$1,$A$1,'resultados (indexado al indice)'!CI6))</f>
        <v>-3.5</v>
      </c>
      <c r="CJ6" s="2">
        <v>1.57</v>
      </c>
      <c r="CK6" t="s">
        <v>28</v>
      </c>
      <c r="CL6" s="2">
        <v>-3.57</v>
      </c>
      <c r="CM6" s="2">
        <f>IF(CL6&lt;$A$2,$A$2,IF(CN6&gt;$A$1,$A$1,'resultados (indexado al indice)'!CM6))</f>
        <v>-3.5</v>
      </c>
      <c r="CN6" s="2">
        <v>5.85</v>
      </c>
      <c r="CO6" t="s">
        <v>19</v>
      </c>
      <c r="CP6" s="2">
        <v>-6.37</v>
      </c>
      <c r="CQ6" s="2">
        <f>IF(CP6&lt;$A$2,$A$2,IF(CR6&gt;$A$1,$A$1,'resultados (indexado al indice)'!CQ6))</f>
        <v>-3.5</v>
      </c>
      <c r="CR6" s="2">
        <v>2.16</v>
      </c>
      <c r="CS6" t="s">
        <v>45</v>
      </c>
      <c r="CT6" s="2">
        <v>-7.2</v>
      </c>
      <c r="CU6" s="2">
        <f>IF(CT6&lt;$A$2,$A$2,IF(CV6&gt;$A$1,$A$1,'resultados (indexado al indice)'!CU6))</f>
        <v>-3.5</v>
      </c>
      <c r="CV6" s="2">
        <v>10.45</v>
      </c>
      <c r="CW6" t="s">
        <v>82</v>
      </c>
      <c r="CX6" s="2">
        <v>-3.81</v>
      </c>
      <c r="CY6" s="2">
        <f>IF(CX6&lt;$A$2,$A$2,IF(CZ6&gt;$A$1,$A$1,'resultados (indexado al indice)'!CY6))</f>
        <v>-3.5</v>
      </c>
      <c r="CZ6" s="2">
        <v>5.45</v>
      </c>
      <c r="DA6" t="s">
        <v>57</v>
      </c>
      <c r="DB6" s="2">
        <v>-6.12</v>
      </c>
      <c r="DC6" s="2">
        <f>IF(DB6&lt;$A$2,$A$2,IF(DD6&gt;$A$1,$A$1,'resultados (indexado al indice)'!DC6))</f>
        <v>-3.5</v>
      </c>
      <c r="DD6" s="2">
        <v>0.92</v>
      </c>
      <c r="DE6" t="s">
        <v>24</v>
      </c>
      <c r="DF6" s="2">
        <v>-1.17</v>
      </c>
      <c r="DG6" s="2">
        <f>IF(DF6&lt;$A$2,$A$2,IF(DH6&gt;$A$1,$A$1,'resultados (indexado al indice)'!DG6))</f>
        <v>2.67</v>
      </c>
      <c r="DH6" s="2">
        <v>3.75</v>
      </c>
      <c r="DI6" t="s">
        <v>76</v>
      </c>
      <c r="DJ6" s="2">
        <v>0</v>
      </c>
      <c r="DK6" s="2">
        <f>IF(DJ6&lt;$A$2,$A$2,IF(DL6&gt;$A$1,$A$1,'resultados (indexado al indice)'!DK6))</f>
        <v>8.7799999999999994</v>
      </c>
      <c r="DL6" s="2">
        <v>8.7799999999999994</v>
      </c>
      <c r="DN6" s="2"/>
      <c r="DO6" s="2"/>
      <c r="DP6" s="2"/>
      <c r="DR6" s="2"/>
      <c r="DS6" s="2"/>
      <c r="DT6" s="2"/>
      <c r="DV6" s="2"/>
      <c r="DW6" s="2"/>
      <c r="DX6" s="2"/>
      <c r="DZ6" s="2"/>
      <c r="EA6" s="2"/>
      <c r="EB6" s="2"/>
      <c r="ED6" s="2"/>
      <c r="EE6" s="2"/>
      <c r="EF6" s="2"/>
      <c r="EG6" t="s">
        <v>73</v>
      </c>
      <c r="EH6" s="2">
        <v>-9.07</v>
      </c>
      <c r="EI6" s="2">
        <f>IF(EH6&lt;$A$2,$A$2,IF(EJ6&gt;$A$1,$A$1,'resultados (indexado al indice)'!EI6))</f>
        <v>-3.5</v>
      </c>
      <c r="EJ6" s="2">
        <v>0.84</v>
      </c>
      <c r="EK6" t="s">
        <v>31</v>
      </c>
      <c r="EL6" s="2">
        <v>-2.5099999999999998</v>
      </c>
      <c r="EM6" s="2">
        <f>IF(EL6&lt;$A$2,$A$2,IF(EN6&gt;$A$1,$A$1,'resultados (indexado al indice)'!EM6))</f>
        <v>10.53</v>
      </c>
      <c r="EN6" s="2">
        <v>10.63</v>
      </c>
      <c r="EO6" t="s">
        <v>44</v>
      </c>
      <c r="EP6" s="2">
        <v>-7.08</v>
      </c>
      <c r="EQ6" s="2">
        <f>IF(EP6&lt;$A$2,$A$2,IF(ER6&gt;$A$1,$A$1,'resultados (indexado al indice)'!EQ6))</f>
        <v>-3.5</v>
      </c>
      <c r="ER6" s="2">
        <v>0.25</v>
      </c>
      <c r="ES6" s="24" t="s">
        <v>51</v>
      </c>
      <c r="ET6" s="46">
        <v>-4.1500000000000004</v>
      </c>
      <c r="EU6" s="2">
        <f>IF(ET6&lt;$A$2,$A$2,IF(EV6&gt;$A$1,$A$1,'resultados (indexado al indice)'!EU6))</f>
        <v>-3.5</v>
      </c>
      <c r="EV6" s="46">
        <v>2.15</v>
      </c>
      <c r="EW6" s="24" t="s">
        <v>65</v>
      </c>
      <c r="EX6" s="46">
        <v>-1.23</v>
      </c>
      <c r="EY6" s="2">
        <f>IF(EX6&lt;$A$2,$A$2,IF(EZ6&gt;$A$1,$A$1,'resultados (indexado al indice)'!EY6))</f>
        <v>9.27</v>
      </c>
      <c r="EZ6" s="46">
        <v>9.27</v>
      </c>
      <c r="FA6" s="8" t="s">
        <v>1</v>
      </c>
      <c r="FB6" s="2"/>
      <c r="FC6" s="2"/>
      <c r="FD6" s="2"/>
      <c r="FE6" s="24" t="s">
        <v>70</v>
      </c>
      <c r="FF6" s="46">
        <v>-1.23</v>
      </c>
      <c r="FG6" s="2">
        <f>IF(FF6&lt;$A$2,$A$2,IF(FH6&gt;$A$1,$A$1,'resultados (indexado al indice)'!FG6))</f>
        <v>5.6</v>
      </c>
      <c r="FH6" s="46">
        <v>6.15</v>
      </c>
      <c r="FI6" s="24" t="s">
        <v>119</v>
      </c>
      <c r="FJ6" s="46">
        <v>-2.79</v>
      </c>
      <c r="FK6" s="2">
        <f>IF(FJ6&lt;$A$2,$A$2,IF(FL6&gt;$A$1,$A$1,'resultados (indexado al indice)'!FK6))</f>
        <v>6.39</v>
      </c>
      <c r="FL6" s="46">
        <v>9.7899999999999991</v>
      </c>
      <c r="FM6" s="24" t="s">
        <v>65</v>
      </c>
      <c r="FN6" s="46">
        <v>-7.22</v>
      </c>
      <c r="FO6" s="2">
        <f>IF(FN6&lt;$A$2,$A$2,IF(FP6&gt;$A$1,$A$1,'resultados (indexado al indice)'!FO6))</f>
        <v>-3.5</v>
      </c>
      <c r="FP6" s="46">
        <v>6.76</v>
      </c>
      <c r="FQ6" s="24"/>
      <c r="FR6" s="46"/>
      <c r="FS6" s="46"/>
      <c r="FT6" s="46"/>
      <c r="FU6" t="s">
        <v>76</v>
      </c>
      <c r="FV6" s="46">
        <v>-0.87</v>
      </c>
      <c r="FW6" s="2">
        <f>IF(FV6&lt;$A$2,$A$2,IF(FX6&gt;$A$1,$A$1,'resultados (indexado al indice)'!FW6))</f>
        <v>3.44</v>
      </c>
      <c r="FX6" s="46">
        <v>4.67</v>
      </c>
      <c r="FY6" s="24" t="s">
        <v>75</v>
      </c>
      <c r="FZ6" s="46">
        <v>-5.81</v>
      </c>
      <c r="GA6" s="2">
        <f>IF(FZ6&lt;$A$2,$A$2,IF(GB6&gt;$A$1,$A$1,'resultados (indexado al indice)'!GA6))</f>
        <v>-3.5</v>
      </c>
      <c r="GB6" s="46">
        <v>3.41</v>
      </c>
      <c r="GD6" s="46"/>
      <c r="GE6" s="46"/>
      <c r="GF6" s="46"/>
      <c r="GG6" t="s">
        <v>102</v>
      </c>
      <c r="GH6" s="46">
        <v>-17.27</v>
      </c>
      <c r="GI6" s="2">
        <f>IF(GH6&lt;$A$2,$A$2,IF(GJ6&gt;$A$1,$A$1,'resultados (indexado al indice)'!GI6))</f>
        <v>-3.5</v>
      </c>
      <c r="GJ6" s="46">
        <v>0.75</v>
      </c>
      <c r="GK6" t="s">
        <v>55</v>
      </c>
      <c r="GL6" s="46">
        <v>-5.56</v>
      </c>
      <c r="GM6" s="2">
        <f>IF(GL6&lt;$A$2,$A$2,IF(GN6&gt;$A$1,$A$1,'resultados (indexado al indice)'!GM6))</f>
        <v>-3.5</v>
      </c>
      <c r="GN6" s="46">
        <v>3.51</v>
      </c>
      <c r="GO6" t="s">
        <v>47</v>
      </c>
      <c r="GP6" s="46">
        <v>-20.440000000000001</v>
      </c>
      <c r="GQ6" s="2">
        <f>IF(GP6&lt;$A$2,$A$2,IF(GR6&gt;$A$1,$A$1,'resultados (indexado al indice)'!GQ6))</f>
        <v>-3.5</v>
      </c>
      <c r="GR6" s="46">
        <v>0.44</v>
      </c>
      <c r="GS6" t="s">
        <v>45</v>
      </c>
      <c r="GT6" s="46">
        <v>-3.3</v>
      </c>
      <c r="GU6" s="2">
        <f>IF(GT6&lt;$A$2,$A$2,IF(GV6&gt;$A$1,$A$1,'resultados (indexado al indice)'!GU6))</f>
        <v>10.8</v>
      </c>
      <c r="GV6" s="46">
        <v>11.7</v>
      </c>
      <c r="GW6" t="s">
        <v>45</v>
      </c>
      <c r="GX6" s="46">
        <v>-5.6</v>
      </c>
      <c r="GY6" s="2">
        <f>IF(GX6&lt;$A$2,$A$2,IF(GZ6&gt;$A$1,$A$1,'resultados (indexado al indice)'!GY6))</f>
        <v>-3.5</v>
      </c>
      <c r="GZ6" s="46">
        <v>3.72</v>
      </c>
      <c r="HA6" t="s">
        <v>65</v>
      </c>
      <c r="HB6" s="46">
        <v>-1.59</v>
      </c>
      <c r="HC6" s="2">
        <f>IF(HB6&lt;$A$2,$A$2,IF(HD6&gt;$A$1,$A$1,'resultados (indexado al indice)'!HC6))</f>
        <v>0.49</v>
      </c>
      <c r="HD6" s="46">
        <v>2.4700000000000002</v>
      </c>
      <c r="HE6" t="s">
        <v>70</v>
      </c>
      <c r="HF6" s="46">
        <v>-0.6</v>
      </c>
      <c r="HG6" s="2">
        <f>IF(HF6&lt;$A$2,$A$2,IF(HH6&gt;$A$1,$A$1,'resultados (indexado al indice)'!HG6))</f>
        <v>5.93</v>
      </c>
      <c r="HH6" s="46">
        <v>6.19</v>
      </c>
      <c r="HI6" t="s">
        <v>26</v>
      </c>
      <c r="HJ6" s="46">
        <v>-4.78</v>
      </c>
      <c r="HK6" s="2">
        <f>IF(HJ6&lt;$A$2,$A$2,IF(HL6&gt;$A$1,$A$1,'resultados (indexado al indice)'!HK6))</f>
        <v>-3.5</v>
      </c>
      <c r="HL6" s="46">
        <v>4.26</v>
      </c>
      <c r="HN6" s="46"/>
      <c r="HO6" s="46"/>
      <c r="HP6" s="46"/>
    </row>
    <row r="7" spans="1:224">
      <c r="A7" t="s">
        <v>17</v>
      </c>
      <c r="B7" s="2">
        <v>-3</v>
      </c>
      <c r="C7" s="2">
        <f>IF(B7&lt;$A$2,$A$2,IF(D7&gt;$A$1,$A$1,'resultados (indexado al indice)'!C7))</f>
        <v>-1.55</v>
      </c>
      <c r="D7" s="2">
        <v>2.92</v>
      </c>
      <c r="E7" t="s">
        <v>16</v>
      </c>
      <c r="F7" s="2">
        <v>-9.59</v>
      </c>
      <c r="G7" s="2">
        <f>IF(F7&lt;$A$2,$A$2,IF(H7&gt;$A$1,$A$1,'resultados (indexado al indice)'!G7))</f>
        <v>-3.5</v>
      </c>
      <c r="H7" s="2">
        <v>4.67</v>
      </c>
      <c r="I7" t="s">
        <v>14</v>
      </c>
      <c r="J7" s="2">
        <v>-1.59</v>
      </c>
      <c r="K7" s="2">
        <f>IF(J7&lt;$A$2,$A$2,IF(L7&gt;$A$1,$A$1,'resultados (indexado al indice)'!K7))</f>
        <v>12.9</v>
      </c>
      <c r="L7" s="2">
        <v>15.21</v>
      </c>
      <c r="M7" t="s">
        <v>14</v>
      </c>
      <c r="N7" s="2">
        <v>-3.42</v>
      </c>
      <c r="O7" s="2">
        <f>IF(N7&lt;$A$2,$A$2,IF(P7&gt;$A$1,$A$1,'resultados (indexado al indice)'!O7))</f>
        <v>7.05</v>
      </c>
      <c r="P7" s="2">
        <v>9.77</v>
      </c>
      <c r="R7" s="2"/>
      <c r="S7" s="2"/>
      <c r="T7" s="2"/>
      <c r="U7" s="8" t="s">
        <v>1</v>
      </c>
      <c r="V7" s="2"/>
      <c r="W7" s="2"/>
      <c r="X7" s="2"/>
      <c r="Y7" t="s">
        <v>76</v>
      </c>
      <c r="Z7" s="2">
        <v>-3.95</v>
      </c>
      <c r="AA7" s="2">
        <f>IF(Z7&lt;$A$2,$A$2,IF(AB7&gt;$A$1,$A$1,'resultados (indexado al indice)'!AA7))</f>
        <v>-3.5</v>
      </c>
      <c r="AB7" s="2">
        <v>2.0499999999999998</v>
      </c>
      <c r="AC7" t="s">
        <v>76</v>
      </c>
      <c r="AD7" s="2">
        <v>-5.42</v>
      </c>
      <c r="AE7" s="2">
        <f>IF(AD7&lt;$A$2,$A$2,IF(AF7&gt;$A$1,$A$1,'resultados (indexado al indice)'!AE7))</f>
        <v>-3.5</v>
      </c>
      <c r="AF7" s="2">
        <v>2.06</v>
      </c>
      <c r="AG7" t="s">
        <v>24</v>
      </c>
      <c r="AH7" s="2">
        <v>-2.48</v>
      </c>
      <c r="AI7" s="2">
        <f>IF(AH7&lt;$A$2,$A$2,IF(AJ7&gt;$A$1,$A$1,'resultados (indexado al indice)'!AI7))</f>
        <v>10.210000000000001</v>
      </c>
      <c r="AJ7" s="2">
        <v>15.26</v>
      </c>
      <c r="AK7" t="s">
        <v>63</v>
      </c>
      <c r="AL7" s="2">
        <v>-17.5</v>
      </c>
      <c r="AM7" s="2">
        <f>IF(AL7&lt;$A$2,$A$2,IF(AN7&gt;$A$1,$A$1,'resultados (indexado al indice)'!AM7))</f>
        <v>-3.5</v>
      </c>
      <c r="AN7" s="2">
        <v>0.57999999999999996</v>
      </c>
      <c r="AO7" t="s">
        <v>24</v>
      </c>
      <c r="AP7" s="2">
        <v>-4.8899999999999997</v>
      </c>
      <c r="AQ7" s="2">
        <f>IF(AP7&lt;$A$2,$A$2,IF(AR7&gt;$A$1,$A$1,'resultados (indexado al indice)'!AQ7))</f>
        <v>-3.5</v>
      </c>
      <c r="AR7" s="2">
        <v>3.16</v>
      </c>
      <c r="AS7" t="s">
        <v>64</v>
      </c>
      <c r="AT7" s="2">
        <v>-2.2000000000000002</v>
      </c>
      <c r="AU7" s="2">
        <f>IF(AT7&lt;$A$2,$A$2,IF(AV7&gt;$A$1,$A$1,'resultados (indexado al indice)'!AU7))</f>
        <v>0.14000000000000001</v>
      </c>
      <c r="AV7" s="2">
        <v>7.59</v>
      </c>
      <c r="AW7" t="s">
        <v>65</v>
      </c>
      <c r="AX7" s="2">
        <v>-6.41</v>
      </c>
      <c r="AY7" s="2">
        <f>IF(AX7&lt;$A$2,$A$2,IF(AZ7&gt;$A$1,$A$1,'resultados (indexado al indice)'!AY7))</f>
        <v>-3.5</v>
      </c>
      <c r="AZ7" s="2">
        <v>3.28</v>
      </c>
      <c r="BA7" t="s">
        <v>70</v>
      </c>
      <c r="BB7" s="2">
        <v>-6.12</v>
      </c>
      <c r="BC7" s="2">
        <f>IF(BB7&lt;$A$2,$A$2,IF(BD7&gt;$A$1,$A$1,'resultados (indexado al indice)'!BC7))</f>
        <v>-3.5</v>
      </c>
      <c r="BD7" s="2">
        <v>3.08</v>
      </c>
      <c r="BE7" t="s">
        <v>72</v>
      </c>
      <c r="BF7" s="2">
        <v>-13.07</v>
      </c>
      <c r="BG7" s="2">
        <f>IF(BF7&lt;$A$2,$A$2,IF(BH7&gt;$A$1,$A$1,'resultados (indexado al indice)'!BG7))</f>
        <v>-3.5</v>
      </c>
      <c r="BH7" s="2">
        <v>0.45</v>
      </c>
      <c r="BI7" t="s">
        <v>19</v>
      </c>
      <c r="BJ7" s="2">
        <v>-5.1100000000000003</v>
      </c>
      <c r="BK7" s="2">
        <f>IF(BJ7&lt;$A$2,$A$2,IF(BL7&gt;$A$1,$A$1,'resultados (indexado al indice)'!BK7))</f>
        <v>-3.5</v>
      </c>
      <c r="BL7" s="2">
        <v>6.69</v>
      </c>
      <c r="BM7" t="s">
        <v>44</v>
      </c>
      <c r="BN7" s="2">
        <v>-0.91</v>
      </c>
      <c r="BO7" s="2">
        <f>IF(BN7&lt;$A$2,$A$2,IF(BP7&gt;$A$1,$A$1,'resultados (indexado al indice)'!BO7))</f>
        <v>0.21</v>
      </c>
      <c r="BP7" s="2">
        <v>14.3</v>
      </c>
      <c r="BQ7" t="s">
        <v>29</v>
      </c>
      <c r="BR7" s="2">
        <v>-4.2</v>
      </c>
      <c r="BS7" s="2">
        <f>IF(BR7&lt;$A$2,$A$2,IF(BT7&gt;$A$1,$A$1,'resultados (indexado al indice)'!BS7))</f>
        <v>-3.5</v>
      </c>
      <c r="BT7" s="2">
        <v>8.65</v>
      </c>
      <c r="BU7" t="s">
        <v>80</v>
      </c>
      <c r="BV7" s="2">
        <v>-3.31</v>
      </c>
      <c r="BW7" s="2">
        <f>IF(BV7&lt;$A$2,$A$2,IF(BX7&gt;$A$1,$A$1,'resultados (indexado al indice)'!BW7))</f>
        <v>-1.9</v>
      </c>
      <c r="BX7" s="2">
        <v>1.46</v>
      </c>
      <c r="BY7" t="s">
        <v>66</v>
      </c>
      <c r="BZ7" s="2">
        <v>-15.99</v>
      </c>
      <c r="CA7" s="2">
        <f>IF(BZ7&lt;$A$2,$A$2,IF(CB7&gt;$A$1,$A$1,'resultados (indexado al indice)'!CA7))</f>
        <v>-3.5</v>
      </c>
      <c r="CB7" s="2">
        <v>3.84</v>
      </c>
      <c r="CC7" t="s">
        <v>28</v>
      </c>
      <c r="CD7" s="2">
        <v>-3.32</v>
      </c>
      <c r="CE7" s="2">
        <f>IF(CD7&lt;$A$2,$A$2,IF(CF7&gt;$A$1,$A$1,'resultados (indexado al indice)'!CE7))</f>
        <v>4.2</v>
      </c>
      <c r="CF7" s="2">
        <v>5.71</v>
      </c>
      <c r="CG7" t="s">
        <v>57</v>
      </c>
      <c r="CH7" s="2">
        <v>-3.5</v>
      </c>
      <c r="CI7" s="2">
        <f>IF(CH7&lt;$A$2,$A$2,IF(CJ7&gt;$A$1,$A$1,'resultados (indexado al indice)'!CI7))</f>
        <v>-3.1</v>
      </c>
      <c r="CJ7" s="2">
        <v>1.1399999999999999</v>
      </c>
      <c r="CK7" t="s">
        <v>29</v>
      </c>
      <c r="CL7" s="2">
        <v>-1.07</v>
      </c>
      <c r="CM7" s="2">
        <f>IF(CL7&lt;$A$2,$A$2,IF(CN7&gt;$A$1,$A$1,'resultados (indexado al indice)'!CM7))</f>
        <v>2.4</v>
      </c>
      <c r="CN7" s="2">
        <v>7.68</v>
      </c>
      <c r="CO7" t="s">
        <v>57</v>
      </c>
      <c r="CP7" s="2">
        <v>-4</v>
      </c>
      <c r="CQ7" s="2">
        <f>IF(CP7&lt;$A$2,$A$2,IF(CR7&gt;$A$1,$A$1,'resultados (indexado al indice)'!CQ7))</f>
        <v>-3.5</v>
      </c>
      <c r="CR7" s="2">
        <v>2.42</v>
      </c>
      <c r="CS7" t="s">
        <v>46</v>
      </c>
      <c r="CT7" s="2">
        <v>-11.14</v>
      </c>
      <c r="CU7" s="2">
        <f>IF(CT7&lt;$A$2,$A$2,IF(CV7&gt;$A$1,$A$1,'resultados (indexado al indice)'!CU7))</f>
        <v>-3.5</v>
      </c>
      <c r="CV7" s="2">
        <v>0</v>
      </c>
      <c r="CW7" t="s">
        <v>57</v>
      </c>
      <c r="CX7" s="2">
        <v>-2.0299999999999998</v>
      </c>
      <c r="CY7" s="2">
        <f>IF(CX7&lt;$A$2,$A$2,IF(CZ7&gt;$A$1,$A$1,'resultados (indexado al indice)'!CY7))</f>
        <v>6.99</v>
      </c>
      <c r="CZ7" s="2">
        <v>8.91</v>
      </c>
      <c r="DA7" t="s">
        <v>31</v>
      </c>
      <c r="DB7" s="2">
        <v>-0.77</v>
      </c>
      <c r="DC7" s="2">
        <f>IF(DB7&lt;$A$2,$A$2,IF(DD7&gt;$A$1,$A$1,'resultados (indexado al indice)'!DC7))</f>
        <v>4.9000000000000004</v>
      </c>
      <c r="DD7" s="2">
        <v>6.99</v>
      </c>
      <c r="DE7" t="s">
        <v>76</v>
      </c>
      <c r="DF7" s="2">
        <v>-1.91</v>
      </c>
      <c r="DG7" s="2">
        <f>IF(DF7&lt;$A$2,$A$2,IF(DH7&gt;$A$1,$A$1,'resultados (indexado al indice)'!DG7))</f>
        <v>1.48</v>
      </c>
      <c r="DH7" s="2">
        <v>2.11</v>
      </c>
      <c r="DJ7" s="2"/>
      <c r="DK7" s="2"/>
      <c r="DL7" s="2"/>
      <c r="DN7" s="2"/>
      <c r="DO7" s="2"/>
      <c r="DP7" s="2"/>
      <c r="DR7" s="2"/>
      <c r="DS7" s="2"/>
      <c r="DT7" s="2"/>
      <c r="DV7" s="2"/>
      <c r="DW7" s="2"/>
      <c r="DX7" s="2"/>
      <c r="DZ7" s="2"/>
      <c r="EA7" s="2"/>
      <c r="EB7" s="2"/>
      <c r="ED7" s="2"/>
      <c r="EE7" s="2"/>
      <c r="EF7" s="2"/>
      <c r="EH7" s="2"/>
      <c r="EI7" s="2"/>
      <c r="EJ7" s="2"/>
      <c r="EK7" t="s">
        <v>50</v>
      </c>
      <c r="EL7" s="2">
        <v>-4.58</v>
      </c>
      <c r="EM7" s="2">
        <f>IF(EL7&lt;$A$2,$A$2,IF(EN7&gt;$A$1,$A$1,'resultados (indexado al indice)'!EM7))</f>
        <v>-3.5</v>
      </c>
      <c r="EN7" s="2">
        <v>1.42</v>
      </c>
      <c r="EO7" t="s">
        <v>47</v>
      </c>
      <c r="EP7" s="2">
        <v>-10.23</v>
      </c>
      <c r="EQ7" s="2">
        <f>IF(EP7&lt;$A$2,$A$2,IF(ER7&gt;$A$1,$A$1,'resultados (indexado al indice)'!EQ7))</f>
        <v>-3.5</v>
      </c>
      <c r="ER7" s="2">
        <v>0</v>
      </c>
      <c r="ES7" s="24" t="s">
        <v>41</v>
      </c>
      <c r="ET7" s="46">
        <v>-2.5499999999999998</v>
      </c>
      <c r="EU7" s="2">
        <f>IF(ET7&lt;$A$2,$A$2,IF(EV7&gt;$A$1,$A$1,'resultados (indexado al indice)'!EU7))</f>
        <v>6.32</v>
      </c>
      <c r="EV7" s="46">
        <v>8.7899999999999991</v>
      </c>
      <c r="EW7" s="24" t="s">
        <v>73</v>
      </c>
      <c r="EX7" s="46">
        <v>-0.38</v>
      </c>
      <c r="EY7" s="2">
        <f>IF(EX7&lt;$A$2,$A$2,IF(EZ7&gt;$A$1,$A$1,'resultados (indexado al indice)'!EY7))</f>
        <v>13.23</v>
      </c>
      <c r="EZ7" s="46">
        <v>17.29</v>
      </c>
      <c r="FB7" s="2"/>
      <c r="FC7" s="2"/>
      <c r="FD7" s="2"/>
      <c r="FE7" s="24" t="s">
        <v>54</v>
      </c>
      <c r="FF7" s="46">
        <v>-3.8</v>
      </c>
      <c r="FG7" s="2">
        <f>IF(FF7&lt;$A$2,$A$2,IF(FH7&gt;$A$1,$A$1,'resultados (indexado al indice)'!FG7))</f>
        <v>-3.5</v>
      </c>
      <c r="FH7" s="46">
        <v>6.47</v>
      </c>
      <c r="FI7" s="8" t="s">
        <v>1</v>
      </c>
      <c r="FJ7" s="46"/>
      <c r="FK7" s="46"/>
      <c r="FL7" s="46"/>
      <c r="FM7" s="24" t="s">
        <v>60</v>
      </c>
      <c r="FN7" s="46">
        <v>-15.31</v>
      </c>
      <c r="FO7" s="2">
        <f>IF(FN7&lt;$A$2,$A$2,IF(FP7&gt;$A$1,$A$1,'resultados (indexado al indice)'!FO7))</f>
        <v>-3.5</v>
      </c>
      <c r="FP7" s="46">
        <v>3.32</v>
      </c>
      <c r="FQ7" s="8"/>
      <c r="FR7" s="46"/>
      <c r="FS7" s="46"/>
      <c r="FT7" s="46"/>
      <c r="FU7" t="s">
        <v>76</v>
      </c>
      <c r="FV7" s="46">
        <v>-0.87</v>
      </c>
      <c r="FW7" s="2">
        <f>IF(FV7&lt;$A$2,$A$2,IF(FX7&gt;$A$1,$A$1,'resultados (indexado al indice)'!FW7))</f>
        <v>3.44</v>
      </c>
      <c r="FX7" s="46">
        <v>4.67</v>
      </c>
      <c r="FY7" s="24"/>
      <c r="FZ7" s="46"/>
      <c r="GA7" s="46"/>
      <c r="GB7" s="46"/>
      <c r="GC7" s="24"/>
      <c r="GD7" s="46"/>
      <c r="GE7" s="46"/>
      <c r="GF7" s="46"/>
      <c r="GG7" s="24" t="s">
        <v>55</v>
      </c>
      <c r="GH7" s="46">
        <v>-14.72</v>
      </c>
      <c r="GI7" s="2">
        <f>IF(GH7&lt;$A$2,$A$2,IF(GJ7&gt;$A$1,$A$1,'resultados (indexado al indice)'!GI7))</f>
        <v>-3.5</v>
      </c>
      <c r="GJ7" s="46">
        <v>1.07</v>
      </c>
      <c r="GK7" s="8" t="s">
        <v>1</v>
      </c>
      <c r="GL7" s="46"/>
      <c r="GM7" s="46"/>
      <c r="GN7" s="46"/>
      <c r="GO7" s="24" t="s">
        <v>24</v>
      </c>
      <c r="GP7" s="46">
        <v>-12.79</v>
      </c>
      <c r="GQ7" s="2">
        <f>IF(GP7&lt;$A$2,$A$2,IF(GR7&gt;$A$1,$A$1,'resultados (indexado al indice)'!GQ7))</f>
        <v>-3.5</v>
      </c>
      <c r="GR7" s="46">
        <v>0</v>
      </c>
      <c r="GS7" s="24" t="s">
        <v>46</v>
      </c>
      <c r="GT7" s="46">
        <v>-1.21</v>
      </c>
      <c r="GU7" s="2">
        <f>IF(GT7&lt;$A$2,$A$2,IF(GV7&gt;$A$1,$A$1,'resultados (indexado al indice)'!GU7))</f>
        <v>5.88</v>
      </c>
      <c r="GV7" s="46">
        <v>5.88</v>
      </c>
      <c r="GW7" s="24"/>
      <c r="GX7" s="46"/>
      <c r="GY7" s="46"/>
      <c r="GZ7" s="46"/>
      <c r="HA7" s="24" t="s">
        <v>70</v>
      </c>
      <c r="HB7" s="46">
        <v>-3.04</v>
      </c>
      <c r="HC7" s="2">
        <f>IF(HB7&lt;$A$2,$A$2,IF(HD7&gt;$A$1,$A$1,'resultados (indexado al indice)'!HC7))</f>
        <v>1.35</v>
      </c>
      <c r="HD7" s="46">
        <v>2.09</v>
      </c>
      <c r="HE7" s="24" t="s">
        <v>140</v>
      </c>
      <c r="HF7" s="46">
        <v>-0.57999999999999996</v>
      </c>
      <c r="HG7" s="2">
        <f>IF(HF7&lt;$A$2,$A$2,IF(HH7&gt;$A$1,$A$1,'resultados (indexado al indice)'!HG7))</f>
        <v>16.87</v>
      </c>
      <c r="HH7" s="46">
        <v>17.78</v>
      </c>
      <c r="HI7" t="s">
        <v>76</v>
      </c>
      <c r="HJ7" s="46">
        <v>-6.14</v>
      </c>
      <c r="HK7" s="2">
        <f>IF(HJ7&lt;$A$2,$A$2,IF(HL7&gt;$A$1,$A$1,'resultados (indexado al indice)'!HK7))</f>
        <v>-3.5</v>
      </c>
      <c r="HL7" s="46">
        <v>0</v>
      </c>
      <c r="HM7" s="24"/>
      <c r="HN7" s="46"/>
      <c r="HO7" s="46"/>
      <c r="HP7" s="46"/>
    </row>
    <row r="8" spans="1:224">
      <c r="B8" s="2"/>
      <c r="C8" s="2"/>
      <c r="D8" s="2"/>
      <c r="F8" s="2"/>
      <c r="G8" s="2"/>
      <c r="H8" s="2"/>
      <c r="I8" t="s">
        <v>24</v>
      </c>
      <c r="J8" s="2">
        <v>-2.42</v>
      </c>
      <c r="K8" s="2">
        <f>IF(J8&lt;$A$2,$A$2,IF(L8&gt;$A$1,$A$1,'resultados (indexado al indice)'!K8))</f>
        <v>14.7</v>
      </c>
      <c r="L8" s="2">
        <v>17.12</v>
      </c>
      <c r="M8" t="s">
        <v>28</v>
      </c>
      <c r="N8" s="2">
        <v>-4.26</v>
      </c>
      <c r="O8" s="2">
        <f>IF(N8&lt;$A$2,$A$2,IF(P8&gt;$A$1,$A$1,'resultados (indexado al indice)'!O8))</f>
        <v>-3.5</v>
      </c>
      <c r="P8" s="2">
        <v>3.61</v>
      </c>
      <c r="R8" s="2"/>
      <c r="S8" s="2"/>
      <c r="T8" s="2"/>
      <c r="V8" s="2"/>
      <c r="W8" s="2"/>
      <c r="X8" s="2"/>
      <c r="Y8" t="s">
        <v>76</v>
      </c>
      <c r="Z8" s="2">
        <v>-3.95</v>
      </c>
      <c r="AA8" s="2">
        <f>IF(Z8&lt;$A$2,$A$2,IF(AB8&gt;$A$1,$A$1,'resultados (indexado al indice)'!AA8))</f>
        <v>-3.5</v>
      </c>
      <c r="AB8" s="2">
        <v>2.0499999999999998</v>
      </c>
      <c r="AC8" t="s">
        <v>76</v>
      </c>
      <c r="AD8" s="2">
        <v>-5.42</v>
      </c>
      <c r="AE8" s="2">
        <f>IF(AD8&lt;$A$2,$A$2,IF(AF8&gt;$A$1,$A$1,'resultados (indexado al indice)'!AE8))</f>
        <v>-3.5</v>
      </c>
      <c r="AF8" s="2">
        <v>2.06</v>
      </c>
      <c r="AG8" t="s">
        <v>76</v>
      </c>
      <c r="AH8" s="2">
        <v>-4.99</v>
      </c>
      <c r="AI8" s="2">
        <f>IF(AH8&lt;$A$2,$A$2,IF(AJ8&gt;$A$1,$A$1,'resultados (indexado al indice)'!AI8))</f>
        <v>-3.5</v>
      </c>
      <c r="AJ8" s="2">
        <v>6.95</v>
      </c>
      <c r="AK8" t="s">
        <v>64</v>
      </c>
      <c r="AL8" s="2">
        <v>-11.84</v>
      </c>
      <c r="AM8" s="2">
        <f>IF(AL8&lt;$A$2,$A$2,IF(AN8&gt;$A$1,$A$1,'resultados (indexado al indice)'!AM8))</f>
        <v>-3.5</v>
      </c>
      <c r="AN8" s="2">
        <v>2.21</v>
      </c>
      <c r="AP8" s="2"/>
      <c r="AQ8" s="2"/>
      <c r="AR8" s="2"/>
      <c r="AS8" t="s">
        <v>65</v>
      </c>
      <c r="AT8" s="2">
        <v>-0.64</v>
      </c>
      <c r="AU8" s="2">
        <f>IF(AT8&lt;$A$2,$A$2,IF(AV8&gt;$A$1,$A$1,'resultados (indexado al indice)'!AU8))</f>
        <v>8.5299999999999994</v>
      </c>
      <c r="AV8" s="2">
        <v>10.79</v>
      </c>
      <c r="AW8" t="s">
        <v>57</v>
      </c>
      <c r="AX8" s="2">
        <v>-6.15</v>
      </c>
      <c r="AY8" s="2">
        <f>IF(AX8&lt;$A$2,$A$2,IF(AZ8&gt;$A$1,$A$1,'resultados (indexado al indice)'!AY8))</f>
        <v>-3.5</v>
      </c>
      <c r="AZ8" s="2">
        <v>2.78</v>
      </c>
      <c r="BA8" t="s">
        <v>25</v>
      </c>
      <c r="BB8" s="2">
        <v>-10.9</v>
      </c>
      <c r="BC8" s="2">
        <f>IF(BB8&lt;$A$2,$A$2,IF(BD8&gt;$A$1,$A$1,'resultados (indexado al indice)'!BC8))</f>
        <v>-3.5</v>
      </c>
      <c r="BD8" s="2">
        <v>2.39</v>
      </c>
      <c r="BE8" t="s">
        <v>30</v>
      </c>
      <c r="BF8" s="2">
        <v>-14.61</v>
      </c>
      <c r="BG8" s="2">
        <f>IF(BF8&lt;$A$2,$A$2,IF(BH8&gt;$A$1,$A$1,'resultados (indexado al indice)'!BG8))</f>
        <v>-3.5</v>
      </c>
      <c r="BH8" s="2">
        <v>4.59</v>
      </c>
      <c r="BI8" t="s">
        <v>30</v>
      </c>
      <c r="BJ8" s="2">
        <v>-10.35</v>
      </c>
      <c r="BK8" s="2">
        <f>IF(BJ8&lt;$A$2,$A$2,IF(BL8&gt;$A$1,$A$1,'resultados (indexado al indice)'!BK8))</f>
        <v>-3.5</v>
      </c>
      <c r="BL8" s="2">
        <v>6.4</v>
      </c>
      <c r="BM8" t="s">
        <v>51</v>
      </c>
      <c r="BN8" s="2">
        <v>-2.65</v>
      </c>
      <c r="BO8" s="2">
        <f>IF(BN8&lt;$A$2,$A$2,IF(BP8&gt;$A$1,$A$1,'resultados (indexado al indice)'!BO8))</f>
        <v>-0.15</v>
      </c>
      <c r="BP8" s="2">
        <v>12.88</v>
      </c>
      <c r="BQ8" t="s">
        <v>50</v>
      </c>
      <c r="BR8" s="2">
        <v>-12.09</v>
      </c>
      <c r="BS8" s="2">
        <f>IF(BR8&lt;$A$2,$A$2,IF(BT8&gt;$A$1,$A$1,'resultados (indexado al indice)'!BS8))</f>
        <v>-3.5</v>
      </c>
      <c r="BT8" s="2">
        <v>1.29</v>
      </c>
      <c r="BU8" t="s">
        <v>72</v>
      </c>
      <c r="BV8" s="2">
        <v>-10.36</v>
      </c>
      <c r="BW8" s="2">
        <f>IF(BV8&lt;$A$2,$A$2,IF(BX8&gt;$A$1,$A$1,'resultados (indexado al indice)'!BW8))</f>
        <v>-3.5</v>
      </c>
      <c r="BX8" s="2">
        <v>0.27</v>
      </c>
      <c r="BY8" t="s">
        <v>31</v>
      </c>
      <c r="BZ8" s="2">
        <v>-11.57</v>
      </c>
      <c r="CA8" s="2">
        <f>IF(BZ8&lt;$A$2,$A$2,IF(CB8&gt;$A$1,$A$1,'resultados (indexado al indice)'!CA8))</f>
        <v>-3.5</v>
      </c>
      <c r="CB8" s="2">
        <v>0.48</v>
      </c>
      <c r="CC8" t="s">
        <v>59</v>
      </c>
      <c r="CD8" s="2">
        <v>-1.64</v>
      </c>
      <c r="CE8" s="2">
        <f>IF(CD8&lt;$A$2,$A$2,IF(CF8&gt;$A$1,$A$1,'resultados (indexado al indice)'!CE8))</f>
        <v>1.81</v>
      </c>
      <c r="CF8" s="2">
        <v>2.36</v>
      </c>
      <c r="CG8" t="s">
        <v>66</v>
      </c>
      <c r="CH8" s="2">
        <v>-3.42</v>
      </c>
      <c r="CI8" s="2">
        <f>IF(CH8&lt;$A$2,$A$2,IF(CJ8&gt;$A$1,$A$1,'resultados (indexado al indice)'!CI8))</f>
        <v>7.3</v>
      </c>
      <c r="CJ8" s="2">
        <v>9.4700000000000006</v>
      </c>
      <c r="CK8" t="s">
        <v>24</v>
      </c>
      <c r="CL8" s="2">
        <v>-3.26</v>
      </c>
      <c r="CM8" s="2">
        <f>IF(CL8&lt;$A$2,$A$2,IF(CN8&gt;$A$1,$A$1,'resultados (indexado al indice)'!CM8))</f>
        <v>-0.85</v>
      </c>
      <c r="CN8" s="2">
        <v>3.04</v>
      </c>
      <c r="CO8" t="s">
        <v>70</v>
      </c>
      <c r="CP8" s="2">
        <v>-7.95</v>
      </c>
      <c r="CQ8" s="2">
        <f>IF(CP8&lt;$A$2,$A$2,IF(CR8&gt;$A$1,$A$1,'resultados (indexado al indice)'!CQ8))</f>
        <v>-3.5</v>
      </c>
      <c r="CR8" s="2">
        <v>1.41</v>
      </c>
      <c r="CT8" s="2"/>
      <c r="CU8" s="2"/>
      <c r="CV8" s="2"/>
      <c r="CW8" t="s">
        <v>45</v>
      </c>
      <c r="CX8" s="2">
        <v>-4.92</v>
      </c>
      <c r="CY8" s="2">
        <f>IF(CX8&lt;$A$2,$A$2,IF(CZ8&gt;$A$1,$A$1,'resultados (indexado al indice)'!CY8))</f>
        <v>-3.5</v>
      </c>
      <c r="CZ8" s="2">
        <v>8.33</v>
      </c>
      <c r="DA8" t="s">
        <v>24</v>
      </c>
      <c r="DB8" s="2">
        <v>-2.09</v>
      </c>
      <c r="DC8" s="2">
        <f>IF(DB8&lt;$A$2,$A$2,IF(DD8&gt;$A$1,$A$1,'resultados (indexado al indice)'!DC8))</f>
        <v>7.71</v>
      </c>
      <c r="DD8" s="2">
        <v>10.34</v>
      </c>
      <c r="DF8" s="2"/>
      <c r="DG8" s="2"/>
      <c r="DH8" s="2"/>
      <c r="DJ8" s="2"/>
      <c r="DK8" s="2"/>
      <c r="DL8" s="2"/>
      <c r="DN8" s="2"/>
      <c r="DO8" s="2"/>
      <c r="DP8" s="2"/>
      <c r="DR8" s="2"/>
      <c r="DS8" s="2"/>
      <c r="DT8" s="2"/>
      <c r="DV8" s="2"/>
      <c r="DW8" s="2"/>
      <c r="DX8" s="2"/>
      <c r="DZ8" s="2"/>
      <c r="EA8" s="2"/>
      <c r="EB8" s="2"/>
      <c r="ED8" s="2"/>
      <c r="EE8" s="2"/>
      <c r="EF8" s="2"/>
      <c r="EH8" s="2"/>
      <c r="EI8" s="2"/>
      <c r="EJ8" s="2"/>
      <c r="EK8" s="8" t="s">
        <v>1</v>
      </c>
      <c r="EL8" s="2"/>
      <c r="EM8" s="2"/>
      <c r="EN8" s="2"/>
      <c r="EO8" s="24" t="s">
        <v>50</v>
      </c>
      <c r="EP8" s="2">
        <v>-3.76</v>
      </c>
      <c r="EQ8" s="2">
        <f>IF(EP8&lt;$A$2,$A$2,IF(ER8&gt;$A$1,$A$1,'resultados (indexado al indice)'!EQ8))</f>
        <v>-3.5</v>
      </c>
      <c r="ER8" s="2">
        <v>3.12</v>
      </c>
      <c r="ES8" s="24" t="s">
        <v>26</v>
      </c>
      <c r="ET8" s="46">
        <v>-4.55</v>
      </c>
      <c r="EU8" s="2">
        <f>IF(ET8&lt;$A$2,$A$2,IF(EV8&gt;$A$1,$A$1,'resultados (indexado al indice)'!EU8))</f>
        <v>-3.5</v>
      </c>
      <c r="EV8" s="46">
        <v>3.37</v>
      </c>
      <c r="EW8" s="24"/>
      <c r="EX8" s="46"/>
      <c r="EY8" s="46"/>
      <c r="EZ8" s="46"/>
      <c r="FA8" s="8"/>
      <c r="FB8" s="2"/>
      <c r="FC8" s="2"/>
      <c r="FD8" s="2"/>
      <c r="FE8" s="24"/>
      <c r="FF8" s="46"/>
      <c r="FG8" s="46"/>
      <c r="FH8" s="46"/>
      <c r="FI8" s="24"/>
      <c r="FJ8" s="46"/>
      <c r="FK8" s="46"/>
      <c r="FL8" s="46"/>
      <c r="FM8" s="24" t="s">
        <v>75</v>
      </c>
      <c r="FN8" s="46">
        <v>-7.25</v>
      </c>
      <c r="FO8" s="2">
        <f>IF(FN8&lt;$A$2,$A$2,IF(FP8&gt;$A$1,$A$1,'resultados (indexado al indice)'!FO8))</f>
        <v>-3.5</v>
      </c>
      <c r="FP8" s="46">
        <v>1.79</v>
      </c>
      <c r="FQ8" s="24"/>
      <c r="FR8" s="46"/>
      <c r="FS8" s="46"/>
      <c r="FT8" s="46"/>
      <c r="FU8" t="s">
        <v>76</v>
      </c>
      <c r="FV8" s="46">
        <v>-0.87</v>
      </c>
      <c r="FW8" s="2">
        <f>IF(FV8&lt;$A$2,$A$2,IF(FX8&gt;$A$1,$A$1,'resultados (indexado al indice)'!FW8))</f>
        <v>3.44</v>
      </c>
      <c r="FX8" s="46">
        <v>4.67</v>
      </c>
      <c r="FY8" s="24"/>
      <c r="FZ8" s="46"/>
      <c r="GA8" s="46"/>
      <c r="GB8" s="46"/>
      <c r="GC8" s="24"/>
      <c r="GD8" s="46"/>
      <c r="GE8" s="46"/>
      <c r="GF8" s="46"/>
      <c r="GG8" s="8" t="s">
        <v>1</v>
      </c>
      <c r="GH8" s="46"/>
      <c r="GI8" s="46"/>
      <c r="GJ8" s="46"/>
      <c r="GK8" s="24"/>
      <c r="GL8" s="46"/>
      <c r="GM8" s="46"/>
      <c r="GN8" s="46"/>
      <c r="GO8" s="24"/>
      <c r="GP8" s="46"/>
      <c r="GQ8" s="46"/>
      <c r="GR8" s="46"/>
      <c r="GS8" s="24" t="s">
        <v>133</v>
      </c>
      <c r="GT8" s="46">
        <v>-1.74</v>
      </c>
      <c r="GU8" s="2">
        <f>IF(GT8&lt;$A$2,$A$2,IF(GV8&gt;$A$1,$A$1,'resultados (indexado al indice)'!GU8))</f>
        <v>3.02</v>
      </c>
      <c r="GV8" s="46">
        <v>5.48</v>
      </c>
      <c r="GW8" s="24"/>
      <c r="GX8" s="46"/>
      <c r="GY8" s="46"/>
      <c r="GZ8" s="46"/>
      <c r="HA8" s="24" t="s">
        <v>26</v>
      </c>
      <c r="HB8" s="46">
        <v>-15.25</v>
      </c>
      <c r="HC8" s="2">
        <f>IF(HB8&lt;$A$2,$A$2,IF(HD8&gt;$A$1,$A$1,'resultados (indexado al indice)'!HC8))</f>
        <v>-3.5</v>
      </c>
      <c r="HD8" s="46">
        <v>1.39</v>
      </c>
      <c r="HE8" s="24" t="s">
        <v>17</v>
      </c>
      <c r="HF8" s="46">
        <v>1.25</v>
      </c>
      <c r="HG8" s="2">
        <f>IF(HF8&lt;$A$2,$A$2,IF(HH8&gt;$A$1,$A$1,'resultados (indexado al indice)'!HG8))</f>
        <v>-4.12</v>
      </c>
      <c r="HH8" s="46">
        <v>-4.3</v>
      </c>
      <c r="HI8" t="s">
        <v>76</v>
      </c>
      <c r="HJ8" s="46">
        <v>-6.14</v>
      </c>
      <c r="HK8" s="2">
        <f>IF(HJ8&lt;$A$2,$A$2,IF(HL8&gt;$A$1,$A$1,'resultados (indexado al indice)'!HK8))</f>
        <v>-3.5</v>
      </c>
      <c r="HL8" s="46">
        <v>0</v>
      </c>
      <c r="HM8" s="24"/>
      <c r="HN8" s="46"/>
      <c r="HO8" s="46"/>
      <c r="HP8" s="46"/>
    </row>
    <row r="9" spans="1:224">
      <c r="B9" s="2"/>
      <c r="C9" s="2"/>
      <c r="D9" s="2"/>
      <c r="F9" s="2"/>
      <c r="G9" s="2"/>
      <c r="H9" s="2"/>
      <c r="I9" t="s">
        <v>25</v>
      </c>
      <c r="J9" s="2">
        <v>-5.96</v>
      </c>
      <c r="K9" s="2">
        <f>IF(J9&lt;$A$2,$A$2,IF(L9&gt;$A$1,$A$1,'resultados (indexado al indice)'!K9))</f>
        <v>-3.5</v>
      </c>
      <c r="L9" s="2">
        <v>4.75</v>
      </c>
      <c r="M9" t="s">
        <v>29</v>
      </c>
      <c r="N9" s="2">
        <v>-4.42</v>
      </c>
      <c r="O9" s="2">
        <f>IF(N9&lt;$A$2,$A$2,IF(P9&gt;$A$1,$A$1,'resultados (indexado al indice)'!O9))</f>
        <v>-3.5</v>
      </c>
      <c r="P9" s="2">
        <v>5.19</v>
      </c>
      <c r="R9" s="2"/>
      <c r="S9" s="2"/>
      <c r="T9" s="2"/>
      <c r="V9" s="2"/>
      <c r="W9" s="2"/>
      <c r="X9" s="2"/>
      <c r="Y9" t="s">
        <v>76</v>
      </c>
      <c r="Z9" s="2">
        <v>-3.95</v>
      </c>
      <c r="AA9" s="2">
        <f>IF(Z9&lt;$A$2,$A$2,IF(AB9&gt;$A$1,$A$1,'resultados (indexado al indice)'!AA9))</f>
        <v>-3.5</v>
      </c>
      <c r="AB9" s="2">
        <v>2.0499999999999998</v>
      </c>
      <c r="AC9" t="s">
        <v>76</v>
      </c>
      <c r="AD9" s="2">
        <v>-5.42</v>
      </c>
      <c r="AE9" s="2">
        <f>IF(AD9&lt;$A$2,$A$2,IF(AF9&gt;$A$1,$A$1,'resultados (indexado al indice)'!AE9))</f>
        <v>-3.5</v>
      </c>
      <c r="AF9" s="2">
        <v>2.06</v>
      </c>
      <c r="AG9" t="s">
        <v>76</v>
      </c>
      <c r="AH9" s="2">
        <v>-4.99</v>
      </c>
      <c r="AI9" s="2">
        <f>IF(AH9&lt;$A$2,$A$2,IF(AJ9&gt;$A$1,$A$1,'resultados (indexado al indice)'!AI9))</f>
        <v>-3.5</v>
      </c>
      <c r="AJ9" s="2">
        <v>6.95</v>
      </c>
      <c r="AK9" t="s">
        <v>65</v>
      </c>
      <c r="AL9" s="2">
        <v>-12.79</v>
      </c>
      <c r="AM9" s="2">
        <f>IF(AL9&lt;$A$2,$A$2,IF(AN9&gt;$A$1,$A$1,'resultados (indexado al indice)'!AM9))</f>
        <v>-3.5</v>
      </c>
      <c r="AN9" s="2">
        <v>2.79</v>
      </c>
      <c r="AP9" s="2"/>
      <c r="AQ9" s="2"/>
      <c r="AR9" s="2"/>
      <c r="AS9" t="s">
        <v>24</v>
      </c>
      <c r="AT9" s="2">
        <v>-6.72</v>
      </c>
      <c r="AU9" s="2">
        <f>IF(AT9&lt;$A$2,$A$2,IF(AV9&gt;$A$1,$A$1,'resultados (indexado al indice)'!AU9))</f>
        <v>-3.5</v>
      </c>
      <c r="AV9" s="2">
        <v>5.64</v>
      </c>
      <c r="AW9" t="s">
        <v>15</v>
      </c>
      <c r="AX9" s="2">
        <v>-4.37</v>
      </c>
      <c r="AY9" s="2">
        <f>IF(AX9&lt;$A$2,$A$2,IF(AZ9&gt;$A$1,$A$1,'resultados (indexado al indice)'!AY9))</f>
        <v>-3.5</v>
      </c>
      <c r="AZ9" s="2">
        <v>1</v>
      </c>
      <c r="BB9" s="2"/>
      <c r="BC9" s="2"/>
      <c r="BD9" s="2"/>
      <c r="BF9" s="2"/>
      <c r="BG9" s="2"/>
      <c r="BH9" s="2"/>
      <c r="BI9" t="s">
        <v>46</v>
      </c>
      <c r="BJ9" s="2">
        <v>-11.13</v>
      </c>
      <c r="BK9" s="2">
        <f>IF(BJ9&lt;$A$2,$A$2,IF(BL9&gt;$A$1,$A$1,'resultados (indexado al indice)'!BK9))</f>
        <v>-3.5</v>
      </c>
      <c r="BL9" s="2">
        <v>0.56000000000000005</v>
      </c>
      <c r="BM9" t="s">
        <v>19</v>
      </c>
      <c r="BN9" s="2">
        <v>-1.42</v>
      </c>
      <c r="BO9" s="2">
        <f>IF(BN9&lt;$A$2,$A$2,IF(BP9&gt;$A$1,$A$1,'resultados (indexado al indice)'!BO9))</f>
        <v>1</v>
      </c>
      <c r="BP9" s="2">
        <v>3.66</v>
      </c>
      <c r="BR9" s="2"/>
      <c r="BS9" s="2"/>
      <c r="BT9" s="2"/>
      <c r="BU9" t="s">
        <v>66</v>
      </c>
      <c r="BV9" s="2">
        <v>-4.3600000000000003</v>
      </c>
      <c r="BW9" s="2">
        <f>IF(BV9&lt;$A$2,$A$2,IF(BX9&gt;$A$1,$A$1,'resultados (indexado al indice)'!BW9))</f>
        <v>-3.5</v>
      </c>
      <c r="BX9" s="2">
        <v>4.62</v>
      </c>
      <c r="BY9" t="s">
        <v>24</v>
      </c>
      <c r="BZ9" s="2">
        <v>-35.04</v>
      </c>
      <c r="CA9" s="2">
        <f>IF(BZ9&lt;$A$2,$A$2,IF(CB9&gt;$A$1,$A$1,'resultados (indexado al indice)'!CA9))</f>
        <v>-3.5</v>
      </c>
      <c r="CB9" s="2">
        <v>2.91</v>
      </c>
      <c r="CD9" s="2"/>
      <c r="CE9" s="2"/>
      <c r="CF9" s="2"/>
      <c r="CG9" t="s">
        <v>28</v>
      </c>
      <c r="CH9" s="2">
        <v>-3.42</v>
      </c>
      <c r="CI9" s="2">
        <f>IF(CH9&lt;$A$2,$A$2,IF(CJ9&gt;$A$1,$A$1,'resultados (indexado al indice)'!CI9))</f>
        <v>-0.4</v>
      </c>
      <c r="CJ9" s="2">
        <v>1.94</v>
      </c>
      <c r="CL9" s="2"/>
      <c r="CM9" s="2"/>
      <c r="CN9" s="2"/>
      <c r="CO9" t="s">
        <v>41</v>
      </c>
      <c r="CP9" s="2">
        <v>-2.1800000000000002</v>
      </c>
      <c r="CQ9" s="2">
        <f>IF(CP9&lt;$A$2,$A$2,IF(CR9&gt;$A$1,$A$1,'resultados (indexado al indice)'!CQ9))</f>
        <v>11.84</v>
      </c>
      <c r="CR9" s="2">
        <v>15.64</v>
      </c>
      <c r="CT9" s="2"/>
      <c r="CU9" s="2"/>
      <c r="CV9" s="2"/>
      <c r="CW9" t="s">
        <v>75</v>
      </c>
      <c r="CX9" s="2">
        <v>-0.76</v>
      </c>
      <c r="CY9" s="2">
        <f>IF(CX9&lt;$A$2,$A$2,IF(CZ9&gt;$A$1,$A$1,'resultados (indexado al indice)'!CY9))</f>
        <v>11.57</v>
      </c>
      <c r="CZ9" s="2">
        <v>12.44</v>
      </c>
      <c r="DB9" s="2"/>
      <c r="DC9" s="2"/>
      <c r="DD9" s="2"/>
      <c r="DF9" s="2"/>
      <c r="DG9" s="2"/>
      <c r="DH9" s="2"/>
      <c r="DJ9" s="2"/>
      <c r="DK9" s="2"/>
      <c r="DL9" s="2"/>
      <c r="DN9" s="2"/>
      <c r="DO9" s="2"/>
      <c r="DP9" s="2"/>
      <c r="DR9" s="2"/>
      <c r="DS9" s="2"/>
      <c r="DT9" s="2"/>
      <c r="DV9" s="2"/>
      <c r="DW9" s="2"/>
      <c r="DX9" s="2"/>
      <c r="DZ9" s="2"/>
      <c r="EA9" s="2"/>
      <c r="EB9" s="2"/>
      <c r="ED9" s="2"/>
      <c r="EE9" s="2"/>
      <c r="EF9" s="2"/>
      <c r="EH9" s="2"/>
      <c r="EI9" s="2"/>
      <c r="EJ9" s="2"/>
      <c r="EL9" s="2"/>
      <c r="EM9" s="2"/>
      <c r="EN9" s="2"/>
      <c r="EO9" s="8" t="s">
        <v>1</v>
      </c>
      <c r="EP9" s="2"/>
      <c r="EQ9" s="2"/>
      <c r="ER9" s="2"/>
      <c r="ES9" s="24" t="s">
        <v>25</v>
      </c>
      <c r="ET9" s="46">
        <v>-5.0999999999999996</v>
      </c>
      <c r="EU9" s="2">
        <f>IF(ET9&lt;$A$2,$A$2,IF(EV9&gt;$A$1,$A$1,'resultados (indexado al indice)'!EU9))</f>
        <v>-3.5</v>
      </c>
      <c r="EV9" s="46">
        <v>1.33</v>
      </c>
      <c r="EW9" s="24"/>
      <c r="EX9" s="46"/>
      <c r="EY9" s="46"/>
      <c r="EZ9" s="46"/>
      <c r="FB9" s="2"/>
      <c r="FC9" s="2"/>
      <c r="FD9" s="2"/>
      <c r="FE9" s="24"/>
      <c r="FF9" s="46"/>
      <c r="FG9" s="46"/>
      <c r="FH9" s="46"/>
      <c r="FI9" s="24"/>
      <c r="FJ9" s="46"/>
      <c r="FK9" s="46"/>
      <c r="FL9" s="46"/>
      <c r="FM9" s="8" t="s">
        <v>1</v>
      </c>
      <c r="FN9" s="46"/>
      <c r="FO9" s="46"/>
      <c r="FP9" s="46"/>
      <c r="FQ9" s="24"/>
      <c r="FR9" s="46"/>
      <c r="FS9" s="46"/>
      <c r="FT9" s="46"/>
      <c r="FV9" s="46"/>
      <c r="FW9" s="46"/>
      <c r="FX9" s="46"/>
      <c r="FY9" s="24"/>
      <c r="FZ9" s="46"/>
      <c r="GA9" s="46"/>
      <c r="GB9" s="46"/>
      <c r="GC9" s="24"/>
      <c r="GD9" s="46"/>
      <c r="GE9" s="46"/>
      <c r="GF9" s="46"/>
      <c r="GG9" s="24"/>
      <c r="GH9" s="46"/>
      <c r="GI9" s="46"/>
      <c r="GJ9" s="46"/>
      <c r="GK9" s="24"/>
      <c r="GL9" s="46"/>
      <c r="GM9" s="46"/>
      <c r="GN9" s="46"/>
      <c r="GO9" s="24"/>
      <c r="GP9" s="46"/>
      <c r="GQ9" s="46"/>
      <c r="GR9" s="46"/>
      <c r="GS9" s="24"/>
      <c r="GT9" s="46"/>
      <c r="GU9" s="46"/>
      <c r="GV9" s="46"/>
      <c r="GW9" s="24"/>
      <c r="GX9" s="46"/>
      <c r="GY9" s="46"/>
      <c r="GZ9" s="46"/>
      <c r="HA9" s="24"/>
      <c r="HB9" s="46"/>
      <c r="HC9" s="46"/>
      <c r="HD9" s="46"/>
      <c r="HE9" s="24"/>
      <c r="HF9" s="46"/>
      <c r="HG9" s="46"/>
      <c r="HH9" s="46"/>
      <c r="HI9" s="24"/>
      <c r="HJ9" s="46"/>
      <c r="HK9" s="46"/>
      <c r="HL9" s="46"/>
      <c r="HM9" s="24"/>
      <c r="HN9" s="46"/>
      <c r="HO9" s="46"/>
      <c r="HP9" s="46"/>
    </row>
    <row r="10" spans="1:224">
      <c r="B10" s="2"/>
      <c r="C10" s="2"/>
      <c r="D10" s="2"/>
      <c r="F10" s="2"/>
      <c r="G10" s="2"/>
      <c r="H10" s="2"/>
      <c r="J10" s="2"/>
      <c r="K10" s="2"/>
      <c r="L10" s="2"/>
      <c r="M10" t="s">
        <v>25</v>
      </c>
      <c r="N10" s="2">
        <v>-5.08</v>
      </c>
      <c r="O10" s="2">
        <f>IF(N10&lt;$A$2,$A$2,IF(P10&gt;$A$1,$A$1,'resultados (indexado al indice)'!O10))</f>
        <v>-3.5</v>
      </c>
      <c r="P10" s="2">
        <v>6.09</v>
      </c>
      <c r="R10" s="2"/>
      <c r="S10" s="2"/>
      <c r="T10" s="2"/>
      <c r="V10" s="2"/>
      <c r="W10" s="2"/>
      <c r="X10" s="2"/>
      <c r="Y10" t="s">
        <v>76</v>
      </c>
      <c r="Z10" s="2">
        <v>-3.95</v>
      </c>
      <c r="AA10" s="2">
        <f>IF(Z10&lt;$A$2,$A$2,IF(AB10&gt;$A$1,$A$1,'resultados (indexado al indice)'!AA10))</f>
        <v>-3.5</v>
      </c>
      <c r="AB10" s="2">
        <v>2.0499999999999998</v>
      </c>
      <c r="AC10" t="s">
        <v>76</v>
      </c>
      <c r="AD10" s="2">
        <v>-5.42</v>
      </c>
      <c r="AE10" s="2">
        <f>IF(AD10&lt;$A$2,$A$2,IF(AF10&gt;$A$1,$A$1,'resultados (indexado al indice)'!AE10))</f>
        <v>-3.5</v>
      </c>
      <c r="AF10" s="2">
        <v>2.06</v>
      </c>
      <c r="AG10" t="s">
        <v>76</v>
      </c>
      <c r="AH10" s="2">
        <v>-4.99</v>
      </c>
      <c r="AI10" s="2">
        <f>IF(AH10&lt;$A$2,$A$2,IF(AJ10&gt;$A$1,$A$1,'resultados (indexado al indice)'!AI10))</f>
        <v>-3.5</v>
      </c>
      <c r="AJ10" s="2">
        <v>6.95</v>
      </c>
      <c r="AK10" t="s">
        <v>57</v>
      </c>
      <c r="AL10" s="2">
        <v>-7.04</v>
      </c>
      <c r="AM10" s="2">
        <f>IF(AL10&lt;$A$2,$A$2,IF(AN10&gt;$A$1,$A$1,'resultados (indexado al indice)'!AM10))</f>
        <v>-3.5</v>
      </c>
      <c r="AN10" s="2">
        <v>2.69</v>
      </c>
      <c r="AP10" s="2"/>
      <c r="AQ10" s="2"/>
      <c r="AR10" s="2"/>
      <c r="AS10" t="s">
        <v>55</v>
      </c>
      <c r="AT10" s="2">
        <v>-0.19</v>
      </c>
      <c r="AU10" s="2">
        <f>IF(AT10&lt;$A$2,$A$2,IF(AV10&gt;$A$1,$A$1,'resultados (indexado al indice)'!AU10))</f>
        <v>8.0500000000000007</v>
      </c>
      <c r="AV10" s="2">
        <v>20.9</v>
      </c>
      <c r="AW10" t="s">
        <v>66</v>
      </c>
      <c r="AX10" s="2">
        <v>-1.02</v>
      </c>
      <c r="AY10" s="2">
        <f>IF(AX10&lt;$A$2,$A$2,IF(AZ10&gt;$A$1,$A$1,'resultados (indexado al indice)'!AY10))</f>
        <v>16.87</v>
      </c>
      <c r="AZ10" s="2">
        <v>17.77</v>
      </c>
      <c r="BB10" s="2"/>
      <c r="BC10" s="2"/>
      <c r="BD10" s="2"/>
      <c r="BF10" s="2"/>
      <c r="BG10" s="2"/>
      <c r="BH10" s="2"/>
      <c r="BI10" t="s">
        <v>41</v>
      </c>
      <c r="BJ10" s="2">
        <v>-32.15</v>
      </c>
      <c r="BK10" s="2">
        <f>IF(BJ10&lt;$A$2,$A$2,IF(BL10&gt;$A$1,$A$1,'resultados (indexado al indice)'!BK10))</f>
        <v>-3.5</v>
      </c>
      <c r="BL10" s="2">
        <v>0</v>
      </c>
      <c r="BM10" t="s">
        <v>30</v>
      </c>
      <c r="BN10" s="2">
        <v>0</v>
      </c>
      <c r="BO10" s="2">
        <f>IF(BN10&lt;$A$2,$A$2,IF(BP10&gt;$A$1,$A$1,'resultados (indexado al indice)'!BO10))</f>
        <v>17.97</v>
      </c>
      <c r="BP10" s="2">
        <v>19.920000000000002</v>
      </c>
      <c r="BR10" s="2"/>
      <c r="BS10" s="2"/>
      <c r="BT10" s="2"/>
      <c r="BU10" t="s">
        <v>24</v>
      </c>
      <c r="BV10" s="2">
        <v>-6.83</v>
      </c>
      <c r="BW10" s="2">
        <f>IF(BV10&lt;$A$2,$A$2,IF(BX10&gt;$A$1,$A$1,'resultados (indexado al indice)'!BW10))</f>
        <v>-3.5</v>
      </c>
      <c r="BX10" s="2">
        <v>1.27</v>
      </c>
      <c r="BY10" t="s">
        <v>54</v>
      </c>
      <c r="BZ10" s="2">
        <v>-22.17</v>
      </c>
      <c r="CA10" s="2">
        <f>IF(BZ10&lt;$A$2,$A$2,IF(CB10&gt;$A$1,$A$1,'resultados (indexado al indice)'!CA10))</f>
        <v>-3.5</v>
      </c>
      <c r="CB10" s="2">
        <v>5.1100000000000003</v>
      </c>
      <c r="CD10" s="2"/>
      <c r="CE10" s="2"/>
      <c r="CF10" s="2"/>
      <c r="CH10" s="2"/>
      <c r="CI10" s="2"/>
      <c r="CJ10" s="2"/>
      <c r="CL10" s="2"/>
      <c r="CM10" s="2"/>
      <c r="CN10" s="2"/>
      <c r="CP10" s="2"/>
      <c r="CQ10" s="2"/>
      <c r="CR10" s="2"/>
      <c r="CT10" s="2"/>
      <c r="CU10" s="2"/>
      <c r="CV10" s="2"/>
      <c r="CX10" s="2"/>
      <c r="CY10" s="2"/>
      <c r="CZ10" s="2"/>
      <c r="DB10" s="2"/>
      <c r="DC10" s="2"/>
      <c r="DD10" s="2"/>
      <c r="DF10" s="2"/>
      <c r="DG10" s="2"/>
      <c r="DH10" s="2"/>
      <c r="DJ10" s="2"/>
      <c r="DK10" s="2"/>
      <c r="DL10" s="2"/>
      <c r="DN10" s="2"/>
      <c r="DO10" s="2"/>
      <c r="DP10" s="2"/>
      <c r="DR10" s="2"/>
      <c r="DS10" s="2"/>
      <c r="DT10" s="2"/>
      <c r="DV10" s="2"/>
      <c r="DW10" s="2"/>
      <c r="DX10" s="2"/>
      <c r="DZ10" s="2"/>
      <c r="EA10" s="2"/>
      <c r="EB10" s="2"/>
      <c r="ED10" s="2"/>
      <c r="EE10" s="2"/>
      <c r="EF10" s="2"/>
      <c r="EH10" s="2"/>
      <c r="EI10" s="2"/>
      <c r="EJ10" s="2"/>
      <c r="EL10" s="2"/>
      <c r="EM10" s="2"/>
      <c r="EN10" s="2"/>
      <c r="EP10" s="2"/>
      <c r="EQ10" s="2"/>
      <c r="ER10" s="2"/>
      <c r="ES10" s="24" t="s">
        <v>17</v>
      </c>
      <c r="ET10" s="46">
        <v>-1.74</v>
      </c>
      <c r="EU10" s="2">
        <f>IF(ET10&lt;$A$2,$A$2,IF(EV10&gt;$A$1,$A$1,'resultados (indexado al indice)'!EU10))</f>
        <v>2.88</v>
      </c>
      <c r="EV10" s="46">
        <v>4.18</v>
      </c>
      <c r="EW10" s="24"/>
      <c r="EX10" s="46"/>
      <c r="EY10" s="46"/>
      <c r="EZ10" s="46"/>
      <c r="FB10" s="2"/>
      <c r="FC10" s="2"/>
      <c r="FD10" s="2"/>
      <c r="FE10" s="24"/>
      <c r="FF10" s="46"/>
      <c r="FG10" s="46"/>
      <c r="FH10" s="46"/>
      <c r="FI10" s="24"/>
      <c r="FJ10" s="46"/>
      <c r="FK10" s="46"/>
      <c r="FL10" s="46"/>
      <c r="FM10" s="24"/>
      <c r="FN10" s="46"/>
      <c r="FO10" s="46"/>
      <c r="FP10" s="46"/>
      <c r="FQ10" s="24"/>
      <c r="FR10" s="46"/>
      <c r="FS10" s="46"/>
      <c r="FT10" s="46"/>
      <c r="FU10" s="24"/>
      <c r="FV10" s="46"/>
      <c r="FW10" s="46"/>
      <c r="FX10" s="46"/>
      <c r="FY10" s="24"/>
      <c r="FZ10" s="46"/>
      <c r="GA10" s="46"/>
      <c r="GB10" s="46"/>
      <c r="GC10" s="24"/>
      <c r="GD10" s="46"/>
      <c r="GE10" s="46"/>
      <c r="GF10" s="46"/>
      <c r="GG10" s="24"/>
      <c r="GH10" s="46"/>
      <c r="GI10" s="46"/>
      <c r="GJ10" s="46"/>
      <c r="GK10" s="24"/>
      <c r="GL10" s="46"/>
      <c r="GM10" s="46"/>
      <c r="GN10" s="46"/>
      <c r="GO10" s="24"/>
      <c r="GP10" s="46"/>
      <c r="GQ10" s="46"/>
      <c r="GR10" s="46"/>
      <c r="GS10" s="24"/>
      <c r="GT10" s="46"/>
      <c r="GU10" s="46"/>
      <c r="GV10" s="46"/>
      <c r="GW10" s="24"/>
      <c r="GX10" s="46"/>
      <c r="GY10" s="46"/>
      <c r="GZ10" s="46"/>
      <c r="HA10" s="24"/>
      <c r="HB10" s="46"/>
      <c r="HC10" s="46"/>
      <c r="HD10" s="46"/>
      <c r="HE10" s="24"/>
      <c r="HF10" s="46"/>
      <c r="HG10" s="46"/>
      <c r="HH10" s="46"/>
      <c r="HI10" s="24"/>
      <c r="HJ10" s="46"/>
      <c r="HK10" s="46"/>
      <c r="HL10" s="46"/>
      <c r="HM10" s="24"/>
      <c r="HN10" s="46"/>
      <c r="HO10" s="46"/>
      <c r="HP10" s="46"/>
    </row>
    <row r="11" spans="1:224">
      <c r="B11" s="2"/>
      <c r="C11" s="2"/>
      <c r="D11" s="2"/>
      <c r="F11" s="2"/>
      <c r="G11" s="2"/>
      <c r="H11" s="2"/>
      <c r="J11" s="2"/>
      <c r="K11" s="2"/>
      <c r="L11" s="2"/>
      <c r="M11" s="8" t="s">
        <v>1</v>
      </c>
      <c r="N11" s="2"/>
      <c r="O11" s="2"/>
      <c r="P11" s="2"/>
      <c r="R11" s="2"/>
      <c r="S11" s="2"/>
      <c r="T11" s="2"/>
      <c r="V11" s="2"/>
      <c r="W11" s="2"/>
      <c r="X11" s="2"/>
      <c r="Y11" t="s">
        <v>76</v>
      </c>
      <c r="Z11" s="2">
        <v>-3.95</v>
      </c>
      <c r="AA11" s="2">
        <f>IF(Z11&lt;$A$2,$A$2,IF(AB11&gt;$A$1,$A$1,'resultados (indexado al indice)'!AA11))</f>
        <v>-3.5</v>
      </c>
      <c r="AB11" s="2">
        <v>2.0499999999999998</v>
      </c>
      <c r="AC11" t="s">
        <v>76</v>
      </c>
      <c r="AD11" s="2">
        <v>-5.42</v>
      </c>
      <c r="AE11" s="2">
        <f>IF(AD11&lt;$A$2,$A$2,IF(AF11&gt;$A$1,$A$1,'resultados (indexado al indice)'!AE11))</f>
        <v>-3.5</v>
      </c>
      <c r="AF11" s="2">
        <v>2.06</v>
      </c>
      <c r="AG11" t="s">
        <v>76</v>
      </c>
      <c r="AH11" s="2">
        <v>-4.99</v>
      </c>
      <c r="AI11" s="2">
        <f>IF(AH11&lt;$A$2,$A$2,IF(AJ11&gt;$A$1,$A$1,'resultados (indexado al indice)'!AI11))</f>
        <v>-3.5</v>
      </c>
      <c r="AJ11" s="2">
        <v>6.95</v>
      </c>
      <c r="AK11" t="s">
        <v>30</v>
      </c>
      <c r="AL11" s="2">
        <v>-23.52</v>
      </c>
      <c r="AM11" s="2">
        <f>IF(AL11&lt;$A$2,$A$2,IF(AN11&gt;$A$1,$A$1,'resultados (indexado al indice)'!AM11))</f>
        <v>-3.5</v>
      </c>
      <c r="AN11" s="2">
        <v>0</v>
      </c>
      <c r="AP11" s="2"/>
      <c r="AQ11" s="2"/>
      <c r="AR11" s="2"/>
      <c r="AS11" t="s">
        <v>50</v>
      </c>
      <c r="AT11" s="2">
        <v>-1.32</v>
      </c>
      <c r="AU11" s="2">
        <f>IF(AT11&lt;$A$2,$A$2,IF(AV11&gt;$A$1,$A$1,'resultados (indexado al indice)'!AU11))</f>
        <v>14.9</v>
      </c>
      <c r="AV11" s="2">
        <v>18.18</v>
      </c>
      <c r="AW11" t="s">
        <v>24</v>
      </c>
      <c r="AX11" s="2">
        <v>-12.66</v>
      </c>
      <c r="AY11" s="2">
        <f>IF(AX11&lt;$A$2,$A$2,IF(AZ11&gt;$A$1,$A$1,'resultados (indexado al indice)'!AY11))</f>
        <v>-3.5</v>
      </c>
      <c r="AZ11" s="2">
        <v>1.02</v>
      </c>
      <c r="BB11" s="2"/>
      <c r="BC11" s="2"/>
      <c r="BD11" s="2"/>
      <c r="BF11" s="2"/>
      <c r="BG11" s="2"/>
      <c r="BH11" s="2"/>
      <c r="BI11" t="s">
        <v>17</v>
      </c>
      <c r="BJ11" s="2">
        <v>-4.93</v>
      </c>
      <c r="BK11" s="2">
        <f>IF(BJ11&lt;$A$2,$A$2,IF(BL11&gt;$A$1,$A$1,'resultados (indexado al indice)'!BK11))</f>
        <v>-3.5</v>
      </c>
      <c r="BL11" s="2">
        <v>2.2400000000000002</v>
      </c>
      <c r="BM11" t="s">
        <v>66</v>
      </c>
      <c r="BN11" s="2">
        <v>-6.98</v>
      </c>
      <c r="BO11" s="2">
        <f>IF(BN11&lt;$A$2,$A$2,IF(BP11&gt;$A$1,$A$1,'resultados (indexado al indice)'!BO11))</f>
        <v>-3.5</v>
      </c>
      <c r="BP11" s="2">
        <v>4.91</v>
      </c>
      <c r="BR11" s="2"/>
      <c r="BS11" s="2"/>
      <c r="BT11" s="2"/>
      <c r="BU11" t="s">
        <v>32</v>
      </c>
      <c r="BV11" s="2">
        <v>-18.98</v>
      </c>
      <c r="BW11" s="2">
        <f>IF(BV11&lt;$A$2,$A$2,IF(BX11&gt;$A$1,$A$1,'resultados (indexado al indice)'!BW11))</f>
        <v>-3.5</v>
      </c>
      <c r="BX11" s="2">
        <v>0.76</v>
      </c>
      <c r="BY11" t="s">
        <v>16</v>
      </c>
      <c r="BZ11" s="2">
        <v>-20.67</v>
      </c>
      <c r="CA11" s="2">
        <f>IF(BZ11&lt;$A$2,$A$2,IF(CB11&gt;$A$1,$A$1,'resultados (indexado al indice)'!CA11))</f>
        <v>-3.5</v>
      </c>
      <c r="CB11" s="2">
        <v>0.51</v>
      </c>
      <c r="CD11" s="2"/>
      <c r="CE11" s="2"/>
      <c r="CF11" s="2"/>
      <c r="CH11" s="2"/>
      <c r="CI11" s="2"/>
      <c r="CJ11" s="2"/>
      <c r="CL11" s="2"/>
      <c r="CM11" s="2"/>
      <c r="CN11" s="2"/>
      <c r="CP11" s="2"/>
      <c r="CQ11" s="2"/>
      <c r="CR11" s="2"/>
      <c r="CT11" s="2"/>
      <c r="CU11" s="2"/>
      <c r="CV11" s="2"/>
      <c r="CX11" s="2"/>
      <c r="CY11" s="2"/>
      <c r="CZ11" s="2"/>
      <c r="DB11" s="2"/>
      <c r="DC11" s="2"/>
      <c r="DD11" s="2"/>
      <c r="DF11" s="2"/>
      <c r="DG11" s="2"/>
      <c r="DH11" s="2"/>
      <c r="DJ11" s="2"/>
      <c r="DK11" s="2"/>
      <c r="DL11" s="2"/>
      <c r="DN11" s="2"/>
      <c r="DO11" s="2"/>
      <c r="DP11" s="2"/>
      <c r="DR11" s="2"/>
      <c r="DS11" s="2"/>
      <c r="DT11" s="2"/>
      <c r="DV11" s="2"/>
      <c r="DW11" s="2"/>
      <c r="DX11" s="2"/>
      <c r="DZ11" s="2"/>
      <c r="EA11" s="2"/>
      <c r="EB11" s="2"/>
      <c r="ED11" s="2"/>
      <c r="EE11" s="2"/>
      <c r="EF11" s="2"/>
      <c r="EH11" s="2"/>
      <c r="EI11" s="2"/>
      <c r="EJ11" s="2"/>
      <c r="EL11" s="2"/>
      <c r="EM11" s="2"/>
      <c r="EN11" s="2"/>
      <c r="EP11" s="2"/>
      <c r="EQ11" s="2"/>
      <c r="ER11" s="2"/>
      <c r="ET11" s="2"/>
      <c r="EU11" s="2"/>
      <c r="EV11" s="2"/>
      <c r="EX11" s="2"/>
      <c r="EY11" s="2"/>
      <c r="EZ11" s="2"/>
      <c r="FB11" s="2"/>
      <c r="FC11" s="2"/>
      <c r="FD11" s="2"/>
      <c r="FE11" s="24"/>
      <c r="FF11" s="46"/>
      <c r="FG11" s="46"/>
      <c r="FH11" s="46"/>
      <c r="FI11" s="24"/>
      <c r="FJ11" s="46"/>
      <c r="FK11" s="46"/>
      <c r="FL11" s="46"/>
      <c r="FM11" s="24"/>
      <c r="FN11" s="46"/>
      <c r="FO11" s="46"/>
      <c r="FP11" s="46"/>
      <c r="FQ11" s="24"/>
      <c r="FR11" s="46"/>
      <c r="FS11" s="46"/>
      <c r="FT11" s="46"/>
      <c r="FU11" s="24"/>
      <c r="FV11" s="46"/>
      <c r="FW11" s="46"/>
      <c r="FX11" s="46"/>
      <c r="FY11" s="24"/>
      <c r="FZ11" s="46"/>
      <c r="GA11" s="46"/>
      <c r="GB11" s="46"/>
      <c r="GC11" s="24"/>
      <c r="GD11" s="46"/>
      <c r="GE11" s="46"/>
      <c r="GF11" s="46"/>
      <c r="GG11" s="24"/>
      <c r="GH11" s="46"/>
      <c r="GI11" s="46"/>
      <c r="GJ11" s="46"/>
      <c r="GK11" s="24"/>
      <c r="GL11" s="46"/>
      <c r="GM11" s="46"/>
      <c r="GN11" s="46"/>
      <c r="GO11" s="24"/>
      <c r="GP11" s="46"/>
      <c r="GQ11" s="46"/>
      <c r="GR11" s="46"/>
      <c r="GS11" s="24"/>
      <c r="GT11" s="46"/>
      <c r="GU11" s="46"/>
      <c r="GV11" s="46"/>
      <c r="GW11" s="24"/>
      <c r="GX11" s="46"/>
      <c r="GY11" s="46"/>
      <c r="GZ11" s="46"/>
      <c r="HA11" s="24"/>
      <c r="HB11" s="46"/>
      <c r="HC11" s="46"/>
      <c r="HD11" s="46"/>
      <c r="HE11" s="24"/>
      <c r="HF11" s="46"/>
      <c r="HG11" s="46"/>
      <c r="HH11" s="46"/>
      <c r="HI11" s="24"/>
      <c r="HJ11" s="46"/>
      <c r="HK11" s="46"/>
      <c r="HL11" s="46"/>
      <c r="HM11" s="24"/>
      <c r="HN11" s="46"/>
      <c r="HO11" s="46"/>
      <c r="HP11" s="46"/>
    </row>
    <row r="12" spans="1:224">
      <c r="B12" s="2"/>
      <c r="C12" s="2"/>
      <c r="D12" s="2"/>
      <c r="F12" s="2"/>
      <c r="G12" s="2"/>
      <c r="H12" s="2"/>
      <c r="J12" s="2"/>
      <c r="K12" s="2"/>
      <c r="L12" s="2"/>
      <c r="M12" s="8"/>
      <c r="N12" s="2"/>
      <c r="O12" s="2"/>
      <c r="P12" s="2"/>
      <c r="R12" s="2"/>
      <c r="S12" s="2"/>
      <c r="T12" s="2"/>
      <c r="V12" s="2"/>
      <c r="W12" s="2"/>
      <c r="X12" s="2"/>
      <c r="Y12" t="s">
        <v>76</v>
      </c>
      <c r="Z12" s="2">
        <v>-3.95</v>
      </c>
      <c r="AA12" s="2">
        <f>IF(Z12&lt;$A$2,$A$2,IF(AB12&gt;$A$1,$A$1,'resultados (indexado al indice)'!AA12))</f>
        <v>-3.5</v>
      </c>
      <c r="AB12" s="2">
        <v>2.0499999999999998</v>
      </c>
      <c r="AC12" t="s">
        <v>76</v>
      </c>
      <c r="AD12" s="2">
        <v>-5.42</v>
      </c>
      <c r="AE12" s="2">
        <f>IF(AD12&lt;$A$2,$A$2,IF(AF12&gt;$A$1,$A$1,'resultados (indexado al indice)'!AE12))</f>
        <v>-3.5</v>
      </c>
      <c r="AF12" s="2">
        <v>2.06</v>
      </c>
      <c r="AG12" t="s">
        <v>76</v>
      </c>
      <c r="AH12" s="2">
        <v>-4.99</v>
      </c>
      <c r="AI12" s="2">
        <f>IF(AH12&lt;$A$2,$A$2,IF(AJ12&gt;$A$1,$A$1,'resultados (indexado al indice)'!AI12))</f>
        <v>-3.5</v>
      </c>
      <c r="AJ12" s="2">
        <v>6.95</v>
      </c>
      <c r="AK12" t="s">
        <v>31</v>
      </c>
      <c r="AL12" s="2">
        <v>-15.64</v>
      </c>
      <c r="AM12" s="2">
        <f>IF(AL12&lt;$A$2,$A$2,IF(AN12&gt;$A$1,$A$1,'resultados (indexado al indice)'!AM12))</f>
        <v>-3.5</v>
      </c>
      <c r="AN12" s="2">
        <v>2.96</v>
      </c>
      <c r="AP12" s="2"/>
      <c r="AQ12" s="2"/>
      <c r="AR12" s="2"/>
      <c r="AT12" s="2"/>
      <c r="AU12" s="2"/>
      <c r="AV12" s="2"/>
      <c r="AW12" t="s">
        <v>54</v>
      </c>
      <c r="AX12" s="2">
        <v>-13.55</v>
      </c>
      <c r="AY12" s="2">
        <f>IF(AX12&lt;$A$2,$A$2,IF(AZ12&gt;$A$1,$A$1,'resultados (indexado al indice)'!AY12))</f>
        <v>-3.5</v>
      </c>
      <c r="AZ12" s="2">
        <v>3.41</v>
      </c>
      <c r="BB12" s="2"/>
      <c r="BC12" s="2"/>
      <c r="BD12" s="2"/>
      <c r="BF12" s="2"/>
      <c r="BG12" s="2"/>
      <c r="BH12" s="2"/>
      <c r="BJ12" s="2"/>
      <c r="BK12" s="2"/>
      <c r="BL12" s="2"/>
      <c r="BM12" t="s">
        <v>45</v>
      </c>
      <c r="BN12" s="2">
        <v>-4.2300000000000004</v>
      </c>
      <c r="BO12" s="2">
        <f>IF(BN12&lt;$A$2,$A$2,IF(BP12&gt;$A$1,$A$1,'resultados (indexado al indice)'!BO12))</f>
        <v>-3.5</v>
      </c>
      <c r="BP12" s="2">
        <v>3.88</v>
      </c>
      <c r="BR12" s="2"/>
      <c r="BS12" s="2"/>
      <c r="BT12" s="2"/>
      <c r="BV12" s="2"/>
      <c r="BW12" s="2"/>
      <c r="BX12" s="2"/>
      <c r="BZ12" s="2"/>
      <c r="CA12" s="2"/>
      <c r="CB12" s="2"/>
      <c r="CD12" s="2"/>
      <c r="CE12" s="2"/>
      <c r="CF12" s="2"/>
      <c r="CH12" s="2"/>
      <c r="CI12" s="2"/>
      <c r="CJ12" s="2"/>
      <c r="CL12" s="2"/>
      <c r="CM12" s="2"/>
      <c r="CN12" s="2"/>
      <c r="CP12" s="2"/>
      <c r="CQ12" s="2"/>
      <c r="CR12" s="2"/>
      <c r="CT12" s="2"/>
      <c r="CU12" s="2"/>
      <c r="CV12" s="2"/>
      <c r="CX12" s="2"/>
      <c r="CY12" s="2"/>
      <c r="CZ12" s="2"/>
      <c r="DB12" s="2"/>
      <c r="DC12" s="2"/>
      <c r="DD12" s="2"/>
      <c r="DF12" s="2"/>
      <c r="DG12" s="2"/>
      <c r="DH12" s="2"/>
      <c r="DJ12" s="2"/>
      <c r="DK12" s="2"/>
      <c r="DL12" s="2"/>
      <c r="DN12" s="2"/>
      <c r="DO12" s="2"/>
      <c r="DP12" s="2"/>
      <c r="DR12" s="2"/>
      <c r="DS12" s="2"/>
      <c r="DT12" s="2"/>
      <c r="DV12" s="2"/>
      <c r="DW12" s="2"/>
      <c r="DX12" s="2"/>
      <c r="DZ12" s="2"/>
      <c r="EA12" s="2"/>
      <c r="EB12" s="2"/>
      <c r="ED12" s="2"/>
      <c r="EE12" s="2"/>
      <c r="EF12" s="2"/>
      <c r="EH12" s="2"/>
      <c r="EI12" s="2"/>
      <c r="EJ12" s="2"/>
      <c r="EL12" s="2"/>
      <c r="EM12" s="2"/>
      <c r="EN12" s="2"/>
      <c r="EP12" s="2"/>
      <c r="EQ12" s="2"/>
      <c r="ER12" s="2"/>
      <c r="ET12" s="2"/>
      <c r="EU12" s="2"/>
      <c r="EV12" s="2"/>
      <c r="EX12" s="2"/>
      <c r="EY12" s="2"/>
      <c r="EZ12" s="2"/>
      <c r="FB12" s="2"/>
      <c r="FC12" s="2"/>
      <c r="FD12" s="2"/>
      <c r="FF12" s="2"/>
      <c r="FG12" s="2"/>
      <c r="FH12" s="2"/>
      <c r="FJ12" s="2"/>
      <c r="FK12" s="2"/>
      <c r="FL12" s="2"/>
      <c r="FN12" s="2"/>
      <c r="FO12" s="2"/>
      <c r="FP12" s="2"/>
      <c r="FR12" s="2"/>
      <c r="FS12" s="2"/>
      <c r="FT12" s="2"/>
      <c r="FV12" s="2"/>
      <c r="FW12" s="2"/>
      <c r="FX12" s="2"/>
      <c r="FZ12" s="2"/>
      <c r="GA12" s="2"/>
      <c r="GB12" s="2"/>
      <c r="GD12" s="2"/>
      <c r="GE12" s="2"/>
      <c r="GF12" s="2"/>
      <c r="GH12" s="2"/>
      <c r="GI12" s="2"/>
      <c r="GJ12" s="2"/>
      <c r="GL12" s="2"/>
      <c r="GM12" s="2"/>
      <c r="GN12" s="2"/>
      <c r="GP12" s="2"/>
      <c r="GQ12" s="2"/>
      <c r="GR12" s="2"/>
      <c r="GT12" s="2"/>
      <c r="GU12" s="2"/>
      <c r="GV12" s="2"/>
      <c r="GX12" s="2"/>
      <c r="GY12" s="2"/>
      <c r="GZ12" s="2"/>
      <c r="HB12" s="2"/>
      <c r="HC12" s="2"/>
      <c r="HD12" s="2"/>
      <c r="HF12" s="2"/>
      <c r="HG12" s="2"/>
      <c r="HH12" s="2"/>
      <c r="HJ12" s="2"/>
      <c r="HK12" s="2"/>
      <c r="HL12" s="2"/>
      <c r="HN12" s="2"/>
      <c r="HO12" s="2"/>
      <c r="HP12" s="2"/>
    </row>
    <row r="13" spans="1:224">
      <c r="B13" s="2"/>
      <c r="C13" s="2"/>
      <c r="D13" s="2"/>
      <c r="F13" s="2"/>
      <c r="G13" s="2"/>
      <c r="H13" s="2"/>
      <c r="J13" s="2"/>
      <c r="K13" s="2"/>
      <c r="L13" s="2"/>
      <c r="M13" s="8"/>
      <c r="N13" s="2"/>
      <c r="O13" s="2"/>
      <c r="P13" s="2"/>
      <c r="R13" s="2"/>
      <c r="S13" s="2"/>
      <c r="T13" s="2"/>
      <c r="V13" s="2"/>
      <c r="W13" s="2"/>
      <c r="X13" s="2"/>
      <c r="Y13" t="s">
        <v>76</v>
      </c>
      <c r="Z13" s="2">
        <v>-3.95</v>
      </c>
      <c r="AA13" s="2">
        <f>IF(Z13&lt;$A$2,$A$2,IF(AB13&gt;$A$1,$A$1,'resultados (indexado al indice)'!AA13))</f>
        <v>-3.5</v>
      </c>
      <c r="AB13" s="2">
        <v>2.0499999999999998</v>
      </c>
      <c r="AC13" t="s">
        <v>76</v>
      </c>
      <c r="AD13" s="2">
        <v>-5.42</v>
      </c>
      <c r="AE13" s="2">
        <f>IF(AD13&lt;$A$2,$A$2,IF(AF13&gt;$A$1,$A$1,'resultados (indexado al indice)'!AE13))</f>
        <v>-3.5</v>
      </c>
      <c r="AF13" s="2">
        <v>2.06</v>
      </c>
      <c r="AG13" t="s">
        <v>76</v>
      </c>
      <c r="AH13" s="2">
        <v>-4.99</v>
      </c>
      <c r="AI13" s="2">
        <f>IF(AH13&lt;$A$2,$A$2,IF(AJ13&gt;$A$1,$A$1,'resultados (indexado al indice)'!AI13))</f>
        <v>-3.5</v>
      </c>
      <c r="AJ13" s="2">
        <v>6.95</v>
      </c>
      <c r="AK13" t="s">
        <v>24</v>
      </c>
      <c r="AL13" s="2">
        <v>-10.1</v>
      </c>
      <c r="AM13" s="2">
        <f>IF(AL13&lt;$A$2,$A$2,IF(AN13&gt;$A$1,$A$1,'resultados (indexado al indice)'!AM13))</f>
        <v>-3.5</v>
      </c>
      <c r="AN13" s="2">
        <v>1.81</v>
      </c>
      <c r="AP13" s="2"/>
      <c r="AQ13" s="2"/>
      <c r="AR13" s="2"/>
      <c r="AT13" s="2"/>
      <c r="AU13" s="2"/>
      <c r="AV13" s="2"/>
      <c r="AW13" t="s">
        <v>25</v>
      </c>
      <c r="AX13" s="2">
        <v>-6.34</v>
      </c>
      <c r="AY13" s="2">
        <f>IF(AX13&lt;$A$2,$A$2,IF(AZ13&gt;$A$1,$A$1,'resultados (indexado al indice)'!AY13))</f>
        <v>-3.5</v>
      </c>
      <c r="AZ13" s="2">
        <v>0.82</v>
      </c>
      <c r="BB13" s="2"/>
      <c r="BC13" s="2"/>
      <c r="BD13" s="2"/>
      <c r="BF13" s="2"/>
      <c r="BG13" s="2"/>
      <c r="BH13" s="2"/>
      <c r="BJ13" s="2"/>
      <c r="BK13" s="2"/>
      <c r="BL13" s="2"/>
      <c r="BM13" t="s">
        <v>24</v>
      </c>
      <c r="BN13" s="2">
        <v>-2.23</v>
      </c>
      <c r="BO13" s="2">
        <f>IF(BN13&lt;$A$2,$A$2,IF(BP13&gt;$A$1,$A$1,'resultados (indexado al indice)'!BO13))</f>
        <v>4.82</v>
      </c>
      <c r="BP13" s="2">
        <v>8.9700000000000006</v>
      </c>
      <c r="BR13" s="2"/>
      <c r="BS13" s="2"/>
      <c r="BT13" s="2"/>
      <c r="BV13" s="2"/>
      <c r="BW13" s="2"/>
      <c r="BX13" s="2"/>
      <c r="BZ13" s="2"/>
      <c r="CA13" s="2"/>
      <c r="CB13" s="2"/>
      <c r="CD13" s="2"/>
      <c r="CE13" s="2"/>
      <c r="CF13" s="2"/>
      <c r="CH13" s="2"/>
      <c r="CI13" s="2"/>
      <c r="CJ13" s="2"/>
      <c r="CL13" s="2"/>
      <c r="CM13" s="2"/>
      <c r="CN13" s="2"/>
      <c r="CP13" s="2"/>
      <c r="CQ13" s="2"/>
      <c r="CR13" s="2"/>
      <c r="CT13" s="2"/>
      <c r="CU13" s="2"/>
      <c r="CV13" s="2"/>
      <c r="CX13" s="2"/>
      <c r="CY13" s="2"/>
      <c r="CZ13" s="2"/>
      <c r="DB13" s="2"/>
      <c r="DC13" s="2"/>
      <c r="DD13" s="2"/>
      <c r="DF13" s="2"/>
      <c r="DG13" s="2"/>
      <c r="DH13" s="2"/>
      <c r="DJ13" s="2"/>
      <c r="DK13" s="2"/>
      <c r="DL13" s="2"/>
      <c r="DN13" s="2"/>
      <c r="DO13" s="2"/>
      <c r="DP13" s="2"/>
      <c r="DR13" s="2"/>
      <c r="DS13" s="2"/>
      <c r="DT13" s="2"/>
      <c r="DV13" s="2"/>
      <c r="DW13" s="2"/>
      <c r="DX13" s="2"/>
      <c r="DZ13" s="2"/>
      <c r="EA13" s="2"/>
      <c r="EB13" s="2"/>
      <c r="ED13" s="2"/>
      <c r="EE13" s="2"/>
      <c r="EF13" s="2"/>
      <c r="EH13" s="2"/>
      <c r="EI13" s="2"/>
      <c r="EJ13" s="2"/>
      <c r="EL13" s="2"/>
      <c r="EM13" s="2"/>
      <c r="EN13" s="2"/>
      <c r="EP13" s="2"/>
      <c r="EQ13" s="2"/>
      <c r="ER13" s="2"/>
      <c r="ET13" s="2"/>
      <c r="EU13" s="2"/>
      <c r="EV13" s="2"/>
      <c r="EX13" s="2"/>
      <c r="EY13" s="2"/>
      <c r="EZ13" s="2"/>
      <c r="FB13" s="2"/>
      <c r="FC13" s="2"/>
      <c r="FD13" s="2"/>
      <c r="FF13" s="2"/>
      <c r="FG13" s="2"/>
      <c r="FH13" s="2"/>
      <c r="FJ13" s="2"/>
      <c r="FK13" s="2"/>
      <c r="FL13" s="2"/>
      <c r="FN13" s="2"/>
      <c r="FO13" s="2"/>
      <c r="FP13" s="2"/>
      <c r="FR13" s="2"/>
      <c r="FS13" s="2"/>
      <c r="FT13" s="2"/>
      <c r="FV13" s="2"/>
      <c r="FW13" s="2"/>
      <c r="FX13" s="2"/>
      <c r="FZ13" s="2"/>
      <c r="GA13" s="2"/>
      <c r="GB13" s="2"/>
      <c r="GD13" s="2"/>
      <c r="GE13" s="2"/>
      <c r="GF13" s="2"/>
      <c r="GH13" s="2"/>
      <c r="GI13" s="2"/>
      <c r="GJ13" s="2"/>
      <c r="GL13" s="2"/>
      <c r="GM13" s="2"/>
      <c r="GN13" s="2"/>
      <c r="GP13" s="2"/>
      <c r="GQ13" s="2"/>
      <c r="GR13" s="2"/>
      <c r="GT13" s="2"/>
      <c r="GU13" s="2"/>
      <c r="GV13" s="2"/>
      <c r="GX13" s="2"/>
      <c r="GY13" s="2"/>
      <c r="GZ13" s="2"/>
      <c r="HB13" s="2"/>
      <c r="HC13" s="2"/>
      <c r="HD13" s="2"/>
      <c r="HF13" s="2"/>
      <c r="HG13" s="2"/>
      <c r="HH13" s="2"/>
      <c r="HJ13" s="2"/>
      <c r="HK13" s="2"/>
      <c r="HL13" s="2"/>
      <c r="HN13" s="2"/>
      <c r="HO13" s="2"/>
      <c r="HP13" s="2"/>
    </row>
    <row r="14" spans="1:224">
      <c r="B14" s="2"/>
      <c r="C14" s="2"/>
      <c r="D14" s="2"/>
      <c r="F14" s="2"/>
      <c r="G14" s="2"/>
      <c r="H14" s="2"/>
      <c r="J14" s="2"/>
      <c r="K14" s="2"/>
      <c r="L14" s="2"/>
      <c r="M14" s="8"/>
      <c r="N14" s="2"/>
      <c r="O14" s="2"/>
      <c r="P14" s="2"/>
      <c r="R14" s="2"/>
      <c r="S14" s="2"/>
      <c r="T14" s="2"/>
      <c r="V14" s="2"/>
      <c r="W14" s="2"/>
      <c r="X14" s="2"/>
      <c r="Y14" t="s">
        <v>76</v>
      </c>
      <c r="Z14" s="2">
        <v>-3.95</v>
      </c>
      <c r="AA14" s="2">
        <f>IF(Z14&lt;$A$2,$A$2,IF(AB14&gt;$A$1,$A$1,'resultados (indexado al indice)'!AA14))</f>
        <v>-3.5</v>
      </c>
      <c r="AB14" s="2">
        <v>2.0499999999999998</v>
      </c>
      <c r="AD14" s="2"/>
      <c r="AE14" s="2"/>
      <c r="AF14" s="2"/>
      <c r="AG14" t="s">
        <v>76</v>
      </c>
      <c r="AH14" s="2">
        <v>-4.99</v>
      </c>
      <c r="AI14" s="2">
        <f>IF(AH14&lt;$A$2,$A$2,IF(AJ14&gt;$A$1,$A$1,'resultados (indexado al indice)'!AI14))</f>
        <v>-3.5</v>
      </c>
      <c r="AJ14" s="2">
        <v>6.95</v>
      </c>
      <c r="AK14" t="s">
        <v>41</v>
      </c>
      <c r="AL14" s="2">
        <v>-21.38</v>
      </c>
      <c r="AM14" s="2">
        <f>IF(AL14&lt;$A$2,$A$2,IF(AN14&gt;$A$1,$A$1,'resultados (indexado al indice)'!AM14))</f>
        <v>-3.5</v>
      </c>
      <c r="AN14" s="2">
        <v>6.94</v>
      </c>
      <c r="AP14" s="2"/>
      <c r="AQ14" s="2"/>
      <c r="AR14" s="2"/>
      <c r="AT14" s="2"/>
      <c r="AU14" s="2"/>
      <c r="AV14" s="2"/>
      <c r="AX14" s="2"/>
      <c r="AY14" s="2"/>
      <c r="AZ14" s="2"/>
      <c r="BB14" s="2"/>
      <c r="BC14" s="2"/>
      <c r="BD14" s="2"/>
      <c r="BF14" s="2"/>
      <c r="BG14" s="2"/>
      <c r="BH14" s="2"/>
      <c r="BJ14" s="2"/>
      <c r="BK14" s="2"/>
      <c r="BL14" s="2"/>
      <c r="BM14" t="s">
        <v>41</v>
      </c>
      <c r="BN14" s="2">
        <v>0</v>
      </c>
      <c r="BO14" s="2">
        <f>IF(BN14&lt;$A$2,$A$2,IF(BP14&gt;$A$1,$A$1,'resultados (indexado al indice)'!BO14))</f>
        <v>44.89</v>
      </c>
      <c r="BP14" s="2">
        <v>49.98</v>
      </c>
      <c r="BR14" s="2"/>
      <c r="BS14" s="2"/>
      <c r="BT14" s="2"/>
      <c r="BV14" s="2"/>
      <c r="BW14" s="2"/>
      <c r="BX14" s="2"/>
      <c r="BZ14" s="2"/>
      <c r="CA14" s="2"/>
      <c r="CB14" s="2"/>
      <c r="CD14" s="2"/>
      <c r="CE14" s="2"/>
      <c r="CF14" s="2"/>
      <c r="CH14" s="2"/>
      <c r="CI14" s="2"/>
      <c r="CJ14" s="2"/>
      <c r="CL14" s="2"/>
      <c r="CM14" s="2"/>
      <c r="CN14" s="2"/>
      <c r="CP14" s="2"/>
      <c r="CQ14" s="2"/>
      <c r="CR14" s="2"/>
      <c r="CT14" s="2"/>
      <c r="CU14" s="2"/>
      <c r="CV14" s="2"/>
      <c r="CX14" s="2"/>
      <c r="CY14" s="2"/>
      <c r="CZ14" s="2"/>
      <c r="DB14" s="2"/>
      <c r="DC14" s="2"/>
      <c r="DD14" s="2"/>
      <c r="DF14" s="2"/>
      <c r="DG14" s="2"/>
      <c r="DH14" s="2"/>
      <c r="DJ14" s="2"/>
      <c r="DK14" s="2"/>
      <c r="DL14" s="2"/>
      <c r="DN14" s="2"/>
      <c r="DO14" s="2"/>
      <c r="DP14" s="2"/>
      <c r="DR14" s="2"/>
      <c r="DS14" s="2"/>
      <c r="DT14" s="2"/>
      <c r="DV14" s="2"/>
      <c r="DW14" s="2"/>
      <c r="DX14" s="2"/>
      <c r="DZ14" s="2"/>
      <c r="EA14" s="2"/>
      <c r="EB14" s="2"/>
      <c r="ED14" s="2"/>
      <c r="EE14" s="2"/>
      <c r="EF14" s="2"/>
      <c r="EH14" s="2"/>
      <c r="EI14" s="2"/>
      <c r="EJ14" s="2"/>
      <c r="EL14" s="2"/>
      <c r="EM14" s="2"/>
      <c r="EN14" s="2"/>
      <c r="EP14" s="2"/>
      <c r="EQ14" s="2"/>
      <c r="ER14" s="2"/>
      <c r="ET14" s="2"/>
      <c r="EU14" s="2"/>
      <c r="EV14" s="2"/>
      <c r="EX14" s="2"/>
      <c r="EY14" s="2"/>
      <c r="EZ14" s="2"/>
      <c r="FB14" s="2"/>
      <c r="FC14" s="2"/>
      <c r="FD14" s="2"/>
      <c r="FF14" s="2"/>
      <c r="FG14" s="2"/>
      <c r="FH14" s="2"/>
      <c r="FJ14" s="2"/>
      <c r="FK14" s="2"/>
      <c r="FL14" s="2"/>
      <c r="FN14" s="2"/>
      <c r="FO14" s="2"/>
      <c r="FP14" s="2"/>
      <c r="FR14" s="2"/>
      <c r="FS14" s="2"/>
      <c r="FT14" s="2"/>
      <c r="FV14" s="2"/>
      <c r="FW14" s="2"/>
      <c r="FX14" s="2"/>
      <c r="FZ14" s="2"/>
      <c r="GA14" s="2"/>
      <c r="GB14" s="2"/>
      <c r="GD14" s="2"/>
      <c r="GE14" s="2"/>
      <c r="GF14" s="2"/>
      <c r="GH14" s="2"/>
      <c r="GI14" s="2"/>
      <c r="GJ14" s="2"/>
      <c r="GL14" s="2"/>
      <c r="GM14" s="2"/>
      <c r="GN14" s="2"/>
      <c r="GP14" s="2"/>
      <c r="GQ14" s="2"/>
      <c r="GR14" s="2"/>
      <c r="GT14" s="2"/>
      <c r="GU14" s="2"/>
      <c r="GV14" s="2"/>
      <c r="GX14" s="2"/>
      <c r="GY14" s="2"/>
      <c r="GZ14" s="2"/>
      <c r="HB14" s="2"/>
      <c r="HC14" s="2"/>
      <c r="HD14" s="2"/>
      <c r="HF14" s="2"/>
      <c r="HG14" s="2"/>
      <c r="HH14" s="2"/>
      <c r="HJ14" s="2"/>
      <c r="HK14" s="2"/>
      <c r="HL14" s="2"/>
      <c r="HN14" s="2"/>
      <c r="HO14" s="2"/>
      <c r="HP14" s="2"/>
    </row>
    <row r="15" spans="1:224">
      <c r="B15" s="2"/>
      <c r="C15" s="2"/>
      <c r="D15" s="2"/>
      <c r="F15" s="2"/>
      <c r="G15" s="2"/>
      <c r="H15" s="2"/>
      <c r="J15" s="2"/>
      <c r="K15" s="2"/>
      <c r="L15" s="2"/>
      <c r="M15" s="8"/>
      <c r="N15" s="2"/>
      <c r="O15" s="2"/>
      <c r="P15" s="2"/>
      <c r="R15" s="2"/>
      <c r="S15" s="2"/>
      <c r="T15" s="2"/>
      <c r="V15" s="2"/>
      <c r="W15" s="2"/>
      <c r="X15" s="2"/>
      <c r="Z15" s="2"/>
      <c r="AA15" s="2"/>
      <c r="AB15" s="2"/>
      <c r="AD15" s="2"/>
      <c r="AE15" s="2"/>
      <c r="AF15" s="2"/>
      <c r="AH15" s="2"/>
      <c r="AI15" s="2"/>
      <c r="AJ15" s="2"/>
      <c r="AK15" s="8" t="s">
        <v>1</v>
      </c>
      <c r="AL15" s="2"/>
      <c r="AM15" s="2"/>
      <c r="AN15" s="2"/>
      <c r="AO15" s="8"/>
      <c r="AP15" s="2"/>
      <c r="AQ15" s="2"/>
      <c r="AR15" s="2"/>
      <c r="AS15" s="8"/>
      <c r="AT15" s="2"/>
      <c r="AU15" s="2"/>
      <c r="AV15" s="2"/>
      <c r="AW15" s="8"/>
      <c r="AX15" s="2"/>
      <c r="AY15" s="2"/>
      <c r="AZ15" s="2"/>
      <c r="BA15" s="8"/>
      <c r="BB15" s="2"/>
      <c r="BC15" s="2"/>
      <c r="BD15" s="2"/>
      <c r="BE15" s="8"/>
      <c r="BF15" s="2"/>
      <c r="BG15" s="2"/>
      <c r="BH15" s="2"/>
      <c r="BI15" s="8"/>
      <c r="BJ15" s="2"/>
      <c r="BK15" s="2"/>
      <c r="BL15" s="2"/>
      <c r="BM15" s="24" t="s">
        <v>25</v>
      </c>
      <c r="BN15" s="2">
        <v>-2.25</v>
      </c>
      <c r="BO15" s="2">
        <f>IF(BN15&lt;$A$2,$A$2,IF(BP15&gt;$A$1,$A$1,'resultados (indexado al indice)'!BO15))</f>
        <v>-0.44</v>
      </c>
      <c r="BP15" s="2">
        <v>4.4800000000000004</v>
      </c>
      <c r="BQ15" s="24"/>
      <c r="BR15" s="2"/>
      <c r="BS15" s="2"/>
      <c r="BT15" s="2"/>
      <c r="BU15" s="24"/>
      <c r="BV15" s="2"/>
      <c r="BW15" s="2"/>
      <c r="BX15" s="2"/>
      <c r="BY15" s="24"/>
      <c r="BZ15" s="2"/>
      <c r="CA15" s="2"/>
      <c r="CB15" s="2"/>
      <c r="CC15" s="24"/>
      <c r="CD15" s="2"/>
      <c r="CE15" s="2"/>
      <c r="CF15" s="2"/>
      <c r="CG15" s="24"/>
      <c r="CH15" s="2"/>
      <c r="CI15" s="2"/>
      <c r="CJ15" s="2"/>
      <c r="CK15" s="24"/>
      <c r="CL15" s="2"/>
      <c r="CM15" s="2"/>
      <c r="CN15" s="2"/>
      <c r="CO15" s="24"/>
      <c r="CP15" s="2"/>
      <c r="CQ15" s="2"/>
      <c r="CR15" s="2"/>
      <c r="CS15" s="24"/>
      <c r="CT15" s="2"/>
      <c r="CU15" s="2"/>
      <c r="CV15" s="2"/>
      <c r="CW15" s="24"/>
      <c r="CX15" s="2"/>
      <c r="CY15" s="2"/>
      <c r="CZ15" s="2"/>
      <c r="DA15" s="24"/>
      <c r="DB15" s="2"/>
      <c r="DC15" s="2"/>
      <c r="DD15" s="2"/>
      <c r="DE15" s="24"/>
      <c r="DF15" s="2"/>
      <c r="DG15" s="2"/>
      <c r="DH15" s="2"/>
      <c r="DI15" s="24"/>
      <c r="DJ15" s="2"/>
      <c r="DK15" s="2"/>
      <c r="DL15" s="2"/>
      <c r="DM15" s="24"/>
      <c r="DN15" s="2"/>
      <c r="DO15" s="2"/>
      <c r="DP15" s="2"/>
      <c r="DQ15" s="24"/>
      <c r="DR15" s="2"/>
      <c r="DS15" s="2"/>
      <c r="DT15" s="2"/>
      <c r="DU15" s="24"/>
      <c r="DV15" s="2"/>
      <c r="DW15" s="2"/>
      <c r="DX15" s="2"/>
      <c r="DY15" s="24"/>
      <c r="DZ15" s="2"/>
      <c r="EA15" s="2"/>
      <c r="EB15" s="2"/>
      <c r="EC15" s="24"/>
      <c r="ED15" s="2"/>
      <c r="EE15" s="2"/>
      <c r="EF15" s="2"/>
      <c r="EG15" s="24"/>
      <c r="EH15" s="2"/>
      <c r="EI15" s="2"/>
      <c r="EJ15" s="2"/>
      <c r="EK15" s="24"/>
      <c r="EL15" s="2"/>
      <c r="EM15" s="2"/>
      <c r="EN15" s="2"/>
      <c r="EO15" s="24"/>
      <c r="EP15" s="2"/>
      <c r="EQ15" s="2"/>
      <c r="ER15" s="2"/>
      <c r="ES15" s="24"/>
      <c r="ET15" s="2"/>
      <c r="EU15" s="2"/>
      <c r="EV15" s="2"/>
      <c r="EW15" s="24"/>
      <c r="EX15" s="2"/>
      <c r="EY15" s="2"/>
      <c r="EZ15" s="2"/>
      <c r="FA15" s="24"/>
      <c r="FB15" s="2"/>
      <c r="FC15" s="2"/>
      <c r="FD15" s="2"/>
      <c r="FE15" s="24"/>
      <c r="FF15" s="2"/>
      <c r="FG15" s="2"/>
      <c r="FH15" s="2"/>
      <c r="FI15" s="24"/>
      <c r="FJ15" s="2"/>
      <c r="FK15" s="2"/>
      <c r="FL15" s="2"/>
      <c r="FM15" s="24"/>
      <c r="FN15" s="2"/>
      <c r="FO15" s="2"/>
      <c r="FP15" s="2"/>
      <c r="FQ15" s="24"/>
      <c r="FR15" s="2"/>
      <c r="FS15" s="2"/>
      <c r="FT15" s="2"/>
      <c r="FU15" s="24"/>
      <c r="FV15" s="2"/>
      <c r="FW15" s="2"/>
      <c r="FX15" s="2"/>
      <c r="FY15" s="24"/>
      <c r="FZ15" s="2"/>
      <c r="GA15" s="2"/>
      <c r="GB15" s="2"/>
      <c r="GC15" s="24"/>
      <c r="GD15" s="2"/>
      <c r="GE15" s="2"/>
      <c r="GF15" s="2"/>
      <c r="GG15" s="24"/>
      <c r="GH15" s="2"/>
      <c r="GI15" s="2"/>
      <c r="GJ15" s="2"/>
      <c r="GK15" s="24"/>
      <c r="GL15" s="2"/>
      <c r="GM15" s="2"/>
      <c r="GN15" s="2"/>
      <c r="GO15" s="24"/>
      <c r="GP15" s="2"/>
      <c r="GQ15" s="2"/>
      <c r="GR15" s="2"/>
      <c r="GS15" s="24"/>
      <c r="GT15" s="2"/>
      <c r="GU15" s="2"/>
      <c r="GV15" s="2"/>
      <c r="GW15" s="24"/>
      <c r="GX15" s="2"/>
      <c r="GY15" s="2"/>
      <c r="GZ15" s="2"/>
      <c r="HA15" s="24"/>
      <c r="HB15" s="2"/>
      <c r="HC15" s="2"/>
      <c r="HD15" s="2"/>
      <c r="HE15" s="24"/>
      <c r="HF15" s="2"/>
      <c r="HG15" s="2"/>
      <c r="HH15" s="2"/>
      <c r="HI15" s="24"/>
      <c r="HJ15" s="2"/>
      <c r="HK15" s="2"/>
      <c r="HL15" s="2"/>
      <c r="HM15" s="24"/>
      <c r="HN15" s="2"/>
      <c r="HO15" s="2"/>
      <c r="HP15" s="2"/>
    </row>
    <row r="16" spans="1:224">
      <c r="B16" s="2"/>
      <c r="C16" s="2"/>
      <c r="D16" s="2"/>
      <c r="F16" s="2"/>
      <c r="G16" s="2"/>
      <c r="H16" s="2"/>
      <c r="J16" s="2"/>
      <c r="K16" s="2"/>
      <c r="L16" s="2"/>
      <c r="M16" s="8"/>
      <c r="N16" s="2"/>
      <c r="O16" s="2"/>
      <c r="P16" s="2"/>
      <c r="R16" s="2"/>
      <c r="S16" s="2"/>
      <c r="T16" s="2"/>
      <c r="V16" s="2"/>
      <c r="W16" s="2"/>
      <c r="X16" s="2"/>
      <c r="Z16" s="2"/>
      <c r="AA16" s="2"/>
      <c r="AB16" s="2"/>
      <c r="AD16" s="2"/>
      <c r="AE16" s="2"/>
      <c r="AF16" s="2"/>
      <c r="AH16" s="2"/>
      <c r="AI16" s="2"/>
      <c r="AJ16" s="2"/>
      <c r="AL16" s="2"/>
      <c r="AM16" s="2"/>
      <c r="AN16" s="2"/>
      <c r="AP16" s="2"/>
      <c r="AQ16" s="2"/>
      <c r="AR16" s="2"/>
      <c r="AT16" s="2"/>
      <c r="AU16" s="2"/>
      <c r="AV16" s="2"/>
      <c r="AX16" s="2"/>
      <c r="AY16" s="2"/>
      <c r="AZ16" s="2"/>
      <c r="BB16" s="2"/>
      <c r="BC16" s="2"/>
      <c r="BD16" s="2"/>
      <c r="BF16" s="2"/>
      <c r="BG16" s="2"/>
      <c r="BH16" s="2"/>
      <c r="BJ16" s="2"/>
      <c r="BK16" s="2"/>
      <c r="BL16" s="2"/>
      <c r="BM16" t="s">
        <v>50</v>
      </c>
      <c r="BN16" s="2">
        <v>-3.86</v>
      </c>
      <c r="BO16" s="2">
        <f>IF(BN16&lt;$A$2,$A$2,IF(BP16&gt;$A$1,$A$1,'resultados (indexado al indice)'!BO16))</f>
        <v>-3.5</v>
      </c>
      <c r="BP16" s="2">
        <v>4.37</v>
      </c>
      <c r="BR16" s="2"/>
      <c r="BS16" s="2"/>
      <c r="BT16" s="2"/>
      <c r="BV16" s="2"/>
      <c r="BW16" s="2"/>
      <c r="BX16" s="2"/>
      <c r="BZ16" s="2"/>
      <c r="CA16" s="2"/>
      <c r="CB16" s="2"/>
      <c r="CD16" s="2"/>
      <c r="CE16" s="2"/>
      <c r="CF16" s="2"/>
      <c r="CH16" s="2"/>
      <c r="CI16" s="2"/>
      <c r="CJ16" s="2"/>
      <c r="CL16" s="2"/>
      <c r="CM16" s="2"/>
      <c r="CN16" s="2"/>
      <c r="CP16" s="2"/>
      <c r="CQ16" s="2"/>
      <c r="CR16" s="2"/>
      <c r="CT16" s="2"/>
      <c r="CU16" s="2"/>
      <c r="CV16" s="2"/>
      <c r="CX16" s="2"/>
      <c r="CY16" s="2"/>
      <c r="CZ16" s="2"/>
      <c r="DB16" s="2"/>
      <c r="DC16" s="2"/>
      <c r="DD16" s="2"/>
      <c r="DF16" s="2"/>
      <c r="DG16" s="2"/>
      <c r="DH16" s="2"/>
      <c r="DJ16" s="2"/>
      <c r="DK16" s="2"/>
      <c r="DL16" s="2"/>
      <c r="DN16" s="2"/>
      <c r="DO16" s="2"/>
      <c r="DP16" s="2"/>
      <c r="DR16" s="2"/>
      <c r="DS16" s="2"/>
      <c r="DT16" s="2"/>
      <c r="DV16" s="2"/>
      <c r="DW16" s="2"/>
      <c r="DX16" s="2"/>
      <c r="DZ16" s="2"/>
      <c r="EA16" s="2"/>
      <c r="EB16" s="2"/>
      <c r="ED16" s="2"/>
      <c r="EE16" s="2"/>
      <c r="EF16" s="2"/>
      <c r="EH16" s="2"/>
      <c r="EI16" s="2"/>
      <c r="EJ16" s="2"/>
      <c r="EL16" s="2"/>
      <c r="EM16" s="2"/>
      <c r="EN16" s="2"/>
      <c r="EP16" s="2"/>
      <c r="EQ16" s="2"/>
      <c r="ER16" s="2"/>
      <c r="ET16" s="2"/>
      <c r="EU16" s="2"/>
      <c r="EV16" s="2"/>
      <c r="EX16" s="2"/>
      <c r="EY16" s="2"/>
      <c r="EZ16" s="2"/>
      <c r="FB16" s="2"/>
      <c r="FC16" s="2"/>
      <c r="FD16" s="2"/>
      <c r="FF16" s="2"/>
      <c r="FG16" s="2"/>
      <c r="FH16" s="2"/>
      <c r="FJ16" s="2"/>
      <c r="FK16" s="2"/>
      <c r="FL16" s="2"/>
      <c r="FN16" s="2"/>
      <c r="FO16" s="2"/>
      <c r="FP16" s="2"/>
      <c r="FR16" s="2"/>
      <c r="FS16" s="2"/>
      <c r="FT16" s="2"/>
      <c r="FV16" s="2"/>
      <c r="FW16" s="2"/>
      <c r="FX16" s="2"/>
      <c r="FZ16" s="2"/>
      <c r="GA16" s="2"/>
      <c r="GB16" s="2"/>
      <c r="GD16" s="2"/>
      <c r="GE16" s="2"/>
      <c r="GF16" s="2"/>
      <c r="GH16" s="2"/>
      <c r="GI16" s="2"/>
      <c r="GJ16" s="2"/>
      <c r="GL16" s="2"/>
      <c r="GM16" s="2"/>
      <c r="GN16" s="2"/>
      <c r="GP16" s="2"/>
      <c r="GQ16" s="2"/>
      <c r="GR16" s="2"/>
      <c r="GT16" s="2"/>
      <c r="GU16" s="2"/>
      <c r="GV16" s="2"/>
      <c r="GX16" s="2"/>
      <c r="GY16" s="2"/>
      <c r="GZ16" s="2"/>
      <c r="HB16" s="2"/>
      <c r="HC16" s="2"/>
      <c r="HD16" s="2"/>
      <c r="HF16" s="2"/>
      <c r="HG16" s="2"/>
      <c r="HH16" s="2"/>
      <c r="HJ16" s="2"/>
      <c r="HK16" s="2"/>
      <c r="HL16" s="2"/>
      <c r="HN16" s="2"/>
      <c r="HO16" s="2"/>
      <c r="HP16" s="2"/>
    </row>
    <row r="17" spans="1:224">
      <c r="B17" s="2"/>
      <c r="C17" s="2"/>
      <c r="D17" s="2"/>
      <c r="F17" s="2"/>
      <c r="G17" s="2"/>
      <c r="H17" s="2"/>
      <c r="J17" s="2"/>
      <c r="K17" s="2"/>
      <c r="L17" s="2"/>
      <c r="M17" s="8"/>
      <c r="N17" s="2"/>
      <c r="O17" s="2"/>
      <c r="P17" s="2"/>
      <c r="R17" s="2"/>
      <c r="S17" s="2"/>
      <c r="T17" s="2"/>
      <c r="V17" s="2"/>
      <c r="W17" s="2"/>
      <c r="X17" s="2"/>
      <c r="Z17" s="2"/>
      <c r="AA17" s="2"/>
      <c r="AB17" s="2"/>
      <c r="AD17" s="2"/>
      <c r="AE17" s="2"/>
      <c r="AF17" s="2"/>
      <c r="AH17" s="2"/>
      <c r="AI17" s="2"/>
      <c r="AJ17" s="2"/>
      <c r="AL17" s="2"/>
      <c r="AM17" s="2"/>
      <c r="AN17" s="2"/>
      <c r="AP17" s="2"/>
      <c r="AQ17" s="2"/>
      <c r="AR17" s="2"/>
      <c r="AT17" s="2"/>
      <c r="AU17" s="2"/>
      <c r="AV17" s="2"/>
      <c r="AX17" s="2"/>
      <c r="AY17" s="2"/>
      <c r="AZ17" s="2"/>
      <c r="BB17" s="2"/>
      <c r="BC17" s="2"/>
      <c r="BD17" s="2"/>
      <c r="BF17" s="2"/>
      <c r="BG17" s="2"/>
      <c r="BH17" s="2"/>
      <c r="BJ17" s="2"/>
      <c r="BK17" s="2"/>
      <c r="BL17" s="2"/>
      <c r="BM17" s="8" t="s">
        <v>1</v>
      </c>
      <c r="BN17" s="2"/>
      <c r="BO17" s="2"/>
      <c r="BP17" s="2"/>
      <c r="BQ17" s="8"/>
      <c r="BR17" s="2"/>
      <c r="BS17" s="2"/>
      <c r="BT17" s="2"/>
      <c r="BU17" s="8"/>
      <c r="BV17" s="2"/>
      <c r="BW17" s="2"/>
      <c r="BX17" s="2"/>
      <c r="BY17" s="8"/>
      <c r="BZ17" s="2"/>
      <c r="CA17" s="2"/>
      <c r="CB17" s="2"/>
      <c r="CC17" s="8"/>
      <c r="CD17" s="2"/>
      <c r="CE17" s="2"/>
      <c r="CF17" s="2"/>
      <c r="CG17" s="8"/>
      <c r="CH17" s="2"/>
      <c r="CI17" s="2"/>
      <c r="CJ17" s="2"/>
      <c r="CK17" s="8"/>
      <c r="CL17" s="2"/>
      <c r="CM17" s="2"/>
      <c r="CN17" s="2"/>
      <c r="CO17" s="8"/>
      <c r="CP17" s="2"/>
      <c r="CQ17" s="2"/>
      <c r="CR17" s="2"/>
      <c r="CS17" s="8"/>
      <c r="CT17" s="2"/>
      <c r="CU17" s="2"/>
      <c r="CV17" s="2"/>
      <c r="CW17" s="8"/>
      <c r="CX17" s="2"/>
      <c r="CY17" s="2"/>
      <c r="CZ17" s="2"/>
      <c r="DA17" s="8"/>
      <c r="DB17" s="2"/>
      <c r="DC17" s="2"/>
      <c r="DD17" s="2"/>
      <c r="DE17" s="8"/>
      <c r="DF17" s="2"/>
      <c r="DG17" s="2"/>
      <c r="DH17" s="2"/>
      <c r="DI17" s="8"/>
      <c r="DJ17" s="2"/>
      <c r="DK17" s="2"/>
      <c r="DL17" s="2"/>
      <c r="DM17" s="8"/>
      <c r="DN17" s="2"/>
      <c r="DO17" s="2"/>
      <c r="DP17" s="2"/>
      <c r="DQ17" s="8"/>
      <c r="DR17" s="2"/>
      <c r="DS17" s="2"/>
      <c r="DT17" s="2"/>
      <c r="DU17" s="8"/>
      <c r="DV17" s="2"/>
      <c r="DW17" s="2"/>
      <c r="DX17" s="2"/>
      <c r="DY17" s="8"/>
      <c r="DZ17" s="2"/>
      <c r="EA17" s="2"/>
      <c r="EB17" s="2"/>
      <c r="EC17" s="8"/>
      <c r="ED17" s="2"/>
      <c r="EE17" s="2"/>
      <c r="EF17" s="2"/>
      <c r="EG17" s="8"/>
      <c r="EH17" s="2"/>
      <c r="EI17" s="2"/>
      <c r="EJ17" s="2"/>
      <c r="EK17" s="8"/>
      <c r="EL17" s="2"/>
      <c r="EM17" s="2"/>
      <c r="EN17" s="2"/>
      <c r="EO17" s="8"/>
      <c r="EP17" s="2"/>
      <c r="EQ17" s="2"/>
      <c r="ER17" s="2"/>
      <c r="ES17" s="8"/>
      <c r="ET17" s="2"/>
      <c r="EU17" s="2"/>
      <c r="EV17" s="2"/>
      <c r="EW17" s="8"/>
      <c r="EX17" s="2"/>
      <c r="EY17" s="2"/>
      <c r="EZ17" s="2"/>
      <c r="FA17" s="8"/>
      <c r="FB17" s="2"/>
      <c r="FC17" s="2"/>
      <c r="FD17" s="2"/>
      <c r="FE17" s="8"/>
      <c r="FF17" s="2"/>
      <c r="FG17" s="2"/>
      <c r="FH17" s="2"/>
      <c r="FI17" s="8"/>
      <c r="FJ17" s="2"/>
      <c r="FK17" s="2"/>
      <c r="FL17" s="2"/>
      <c r="FM17" s="8"/>
      <c r="FN17" s="2"/>
      <c r="FO17" s="2"/>
      <c r="FP17" s="2"/>
      <c r="FQ17" s="8"/>
      <c r="FR17" s="2"/>
      <c r="FS17" s="2"/>
      <c r="FT17" s="2"/>
      <c r="FU17" s="8"/>
      <c r="FV17" s="2"/>
      <c r="FW17" s="2"/>
      <c r="FX17" s="2"/>
      <c r="FY17" s="8"/>
      <c r="FZ17" s="2"/>
      <c r="GA17" s="2"/>
      <c r="GB17" s="2"/>
      <c r="GC17" s="8"/>
      <c r="GD17" s="2"/>
      <c r="GE17" s="2"/>
      <c r="GF17" s="2"/>
      <c r="GG17" s="8"/>
      <c r="GH17" s="2"/>
      <c r="GI17" s="2"/>
      <c r="GJ17" s="2"/>
      <c r="GK17" s="8"/>
      <c r="GL17" s="2"/>
      <c r="GM17" s="2"/>
      <c r="GN17" s="2"/>
      <c r="GO17" s="8"/>
      <c r="GP17" s="2"/>
      <c r="GQ17" s="2"/>
      <c r="GR17" s="2"/>
      <c r="GS17" s="8"/>
      <c r="GT17" s="2"/>
      <c r="GU17" s="2"/>
      <c r="GV17" s="2"/>
      <c r="GW17" s="8"/>
      <c r="GX17" s="2"/>
      <c r="GY17" s="2"/>
      <c r="GZ17" s="2"/>
      <c r="HA17" s="8"/>
      <c r="HB17" s="2"/>
      <c r="HC17" s="2"/>
      <c r="HD17" s="2"/>
      <c r="HE17" s="8"/>
      <c r="HF17" s="2"/>
      <c r="HG17" s="2"/>
      <c r="HH17" s="2"/>
      <c r="HI17" s="8"/>
      <c r="HJ17" s="2"/>
      <c r="HK17" s="2"/>
      <c r="HL17" s="2"/>
      <c r="HM17" s="8"/>
      <c r="HN17" s="2"/>
      <c r="HO17" s="2"/>
      <c r="HP17" s="2"/>
    </row>
    <row r="18" spans="1:224">
      <c r="B18" s="2"/>
      <c r="C18" s="2"/>
      <c r="D18" s="2"/>
      <c r="F18" s="2"/>
      <c r="G18" s="2"/>
      <c r="H18" s="2"/>
      <c r="J18" s="2"/>
      <c r="K18" s="2"/>
      <c r="L18" s="2"/>
      <c r="N18" s="2"/>
      <c r="O18" s="2"/>
      <c r="P18" s="2"/>
      <c r="R18" s="2"/>
      <c r="S18" s="2"/>
      <c r="T18" s="2"/>
      <c r="V18" s="2"/>
      <c r="W18" s="2"/>
      <c r="X18" s="2"/>
      <c r="Z18" s="2"/>
      <c r="AA18" s="2"/>
      <c r="AB18" s="2"/>
      <c r="AD18" s="2"/>
      <c r="AE18" s="2"/>
      <c r="AF18" s="2"/>
      <c r="AH18" s="2"/>
      <c r="AI18" s="2"/>
      <c r="AJ18" s="2"/>
      <c r="AL18" s="2"/>
      <c r="AM18" s="2"/>
      <c r="AN18" s="2"/>
      <c r="AP18" s="2"/>
      <c r="AQ18" s="2"/>
      <c r="AR18" s="2"/>
      <c r="AT18" s="2"/>
      <c r="AU18" s="2"/>
      <c r="AV18" s="2"/>
      <c r="AX18" s="2"/>
      <c r="AY18" s="2"/>
      <c r="AZ18" s="2"/>
      <c r="BB18" s="2"/>
      <c r="BC18" s="2"/>
      <c r="BD18" s="2"/>
      <c r="BF18" s="2"/>
      <c r="BG18" s="2"/>
      <c r="BH18" s="2"/>
      <c r="BJ18" s="2"/>
      <c r="BK18" s="2"/>
      <c r="BL18" s="2"/>
      <c r="BN18" s="2"/>
      <c r="BO18" s="2"/>
      <c r="BP18" s="2"/>
      <c r="BR18" s="2"/>
      <c r="BS18" s="2"/>
      <c r="BT18" s="2"/>
      <c r="BV18" s="2"/>
      <c r="BW18" s="2"/>
      <c r="BX18" s="2"/>
      <c r="BZ18" s="2"/>
      <c r="CA18" s="2"/>
      <c r="CB18" s="2"/>
      <c r="CD18" s="2"/>
      <c r="CE18" s="2"/>
      <c r="CF18" s="2"/>
      <c r="CH18" s="2"/>
      <c r="CI18" s="2"/>
      <c r="CJ18" s="2"/>
      <c r="CL18" s="2"/>
      <c r="CM18" s="2"/>
      <c r="CN18" s="2"/>
      <c r="CP18" s="2"/>
      <c r="CQ18" s="2"/>
      <c r="CR18" s="2"/>
      <c r="CT18" s="2"/>
      <c r="CU18" s="2"/>
      <c r="CV18" s="2"/>
      <c r="CX18" s="2"/>
      <c r="CY18" s="2"/>
      <c r="CZ18" s="2"/>
      <c r="DB18" s="2"/>
      <c r="DC18" s="2"/>
      <c r="DD18" s="2"/>
      <c r="DF18" s="2"/>
      <c r="DG18" s="2"/>
      <c r="DH18" s="2"/>
      <c r="DJ18" s="2"/>
      <c r="DK18" s="2"/>
      <c r="DL18" s="2"/>
      <c r="DN18" s="2"/>
      <c r="DO18" s="2"/>
      <c r="DP18" s="2"/>
      <c r="DR18" s="2"/>
      <c r="DS18" s="2"/>
      <c r="DT18" s="2"/>
      <c r="DV18" s="2"/>
      <c r="DW18" s="2"/>
      <c r="DX18" s="2"/>
      <c r="DZ18" s="2"/>
      <c r="EA18" s="2"/>
      <c r="EB18" s="2"/>
      <c r="ED18" s="2"/>
      <c r="EE18" s="2"/>
      <c r="EF18" s="2"/>
      <c r="EH18" s="2"/>
      <c r="EI18" s="2"/>
      <c r="EJ18" s="2"/>
      <c r="EL18" s="2"/>
      <c r="EM18" s="2"/>
      <c r="EN18" s="2"/>
      <c r="EP18" s="2"/>
      <c r="EQ18" s="2"/>
      <c r="ER18" s="2"/>
      <c r="ET18" s="2"/>
      <c r="EU18" s="2"/>
      <c r="EV18" s="2"/>
      <c r="EX18" s="2"/>
      <c r="EY18" s="2"/>
      <c r="EZ18" s="2"/>
      <c r="FB18" s="2"/>
      <c r="FC18" s="2"/>
      <c r="FD18" s="2"/>
      <c r="FF18" s="2"/>
      <c r="FG18" s="2"/>
      <c r="FH18" s="2"/>
      <c r="FJ18" s="2"/>
      <c r="FK18" s="2"/>
      <c r="FL18" s="2"/>
      <c r="FN18" s="2"/>
      <c r="FO18" s="2"/>
      <c r="FP18" s="2"/>
      <c r="FR18" s="2"/>
      <c r="FS18" s="2"/>
      <c r="FT18" s="2"/>
      <c r="FV18" s="2"/>
      <c r="FW18" s="2"/>
      <c r="FX18" s="2"/>
      <c r="FZ18" s="2"/>
      <c r="GA18" s="2"/>
      <c r="GB18" s="2"/>
      <c r="GD18" s="2"/>
      <c r="GE18" s="2"/>
      <c r="GF18" s="2"/>
      <c r="GH18" s="2"/>
      <c r="GI18" s="2"/>
      <c r="GJ18" s="2"/>
      <c r="GL18" s="2"/>
      <c r="GM18" s="2"/>
      <c r="GN18" s="2"/>
      <c r="GP18" s="2"/>
      <c r="GQ18" s="2"/>
      <c r="GR18" s="2"/>
      <c r="GT18" s="2"/>
      <c r="GU18" s="2"/>
      <c r="GV18" s="2"/>
      <c r="GX18" s="2"/>
      <c r="GY18" s="2"/>
      <c r="GZ18" s="2"/>
      <c r="HB18" s="2"/>
      <c r="HC18" s="2"/>
      <c r="HD18" s="2"/>
      <c r="HF18" s="2"/>
      <c r="HG18" s="2"/>
      <c r="HH18" s="2"/>
      <c r="HJ18" s="2"/>
      <c r="HK18" s="2"/>
      <c r="HL18" s="2"/>
      <c r="HN18" s="2"/>
      <c r="HO18" s="2"/>
      <c r="HP18" s="2"/>
    </row>
    <row r="19" spans="1:224">
      <c r="A19" t="s">
        <v>13</v>
      </c>
      <c r="B19" s="2"/>
      <c r="C19" s="2"/>
      <c r="D19" s="2"/>
      <c r="E19" t="s">
        <v>13</v>
      </c>
      <c r="F19" s="2"/>
      <c r="G19" s="2"/>
      <c r="H19" s="2"/>
      <c r="I19" t="s">
        <v>13</v>
      </c>
      <c r="J19" s="2"/>
      <c r="K19" s="2"/>
      <c r="L19" s="2"/>
      <c r="M19" t="s">
        <v>13</v>
      </c>
      <c r="N19" s="2"/>
      <c r="O19" s="2"/>
      <c r="P19" s="2"/>
      <c r="R19" s="2"/>
      <c r="S19" s="2"/>
      <c r="T19" s="2"/>
      <c r="U19" t="s">
        <v>13</v>
      </c>
      <c r="V19" s="2"/>
      <c r="W19" s="2"/>
      <c r="X19" s="2"/>
      <c r="Y19" t="s">
        <v>13</v>
      </c>
      <c r="Z19" s="2"/>
      <c r="AA19" s="2"/>
      <c r="AB19" s="2"/>
      <c r="AC19" t="s">
        <v>13</v>
      </c>
      <c r="AD19" s="2"/>
      <c r="AE19" s="2"/>
      <c r="AF19" s="2"/>
      <c r="AG19" t="s">
        <v>13</v>
      </c>
      <c r="AH19" s="2"/>
      <c r="AI19" s="2"/>
      <c r="AJ19" s="2"/>
      <c r="AK19" t="s">
        <v>13</v>
      </c>
      <c r="AL19" s="2"/>
      <c r="AM19" s="2"/>
      <c r="AN19" s="2"/>
      <c r="AO19" t="s">
        <v>13</v>
      </c>
      <c r="AP19" s="2"/>
      <c r="AQ19" s="2"/>
      <c r="AR19" s="2"/>
      <c r="AS19" t="s">
        <v>13</v>
      </c>
      <c r="AT19" s="2"/>
      <c r="AU19" s="2"/>
      <c r="AV19" s="2"/>
      <c r="AW19" t="s">
        <v>13</v>
      </c>
      <c r="AX19" s="2"/>
      <c r="AY19" s="2"/>
      <c r="AZ19" s="2"/>
      <c r="BA19" t="s">
        <v>13</v>
      </c>
      <c r="BB19" s="2"/>
      <c r="BC19" s="2"/>
      <c r="BD19" s="2"/>
      <c r="BE19" t="s">
        <v>13</v>
      </c>
      <c r="BF19" s="2"/>
      <c r="BG19" s="2"/>
      <c r="BH19" s="2"/>
      <c r="BI19" t="s">
        <v>13</v>
      </c>
      <c r="BJ19" s="2"/>
      <c r="BK19" s="2"/>
      <c r="BL19" s="2"/>
      <c r="BM19" t="s">
        <v>13</v>
      </c>
      <c r="BN19" s="2"/>
      <c r="BO19" s="2"/>
      <c r="BP19" s="2"/>
      <c r="BQ19" t="s">
        <v>13</v>
      </c>
      <c r="BR19" s="2"/>
      <c r="BS19" s="2"/>
      <c r="BT19" s="2"/>
      <c r="BU19" t="s">
        <v>13</v>
      </c>
      <c r="BV19" s="2"/>
      <c r="BW19" s="2"/>
      <c r="BX19" s="2"/>
      <c r="BY19" t="s">
        <v>13</v>
      </c>
      <c r="BZ19" s="2"/>
      <c r="CA19" s="2"/>
      <c r="CB19" s="2"/>
      <c r="CC19" t="s">
        <v>13</v>
      </c>
      <c r="CD19" s="2"/>
      <c r="CE19" s="2"/>
      <c r="CF19" s="2"/>
      <c r="CG19" t="s">
        <v>13</v>
      </c>
      <c r="CH19" s="2"/>
      <c r="CI19" s="2"/>
      <c r="CJ19" s="2"/>
      <c r="CK19" t="s">
        <v>13</v>
      </c>
      <c r="CL19" s="2"/>
      <c r="CM19" s="2"/>
      <c r="CN19" s="2"/>
      <c r="CO19" t="s">
        <v>13</v>
      </c>
      <c r="CP19" s="2"/>
      <c r="CQ19" s="2"/>
      <c r="CR19" s="2"/>
      <c r="CS19" t="s">
        <v>13</v>
      </c>
      <c r="CT19" s="2"/>
      <c r="CU19" s="2"/>
      <c r="CV19" s="2"/>
      <c r="CW19" t="s">
        <v>13</v>
      </c>
      <c r="CX19" s="2"/>
      <c r="CY19" s="2"/>
      <c r="CZ19" s="2"/>
      <c r="DA19" t="s">
        <v>13</v>
      </c>
      <c r="DB19" s="2"/>
      <c r="DC19" s="2"/>
      <c r="DD19" s="2"/>
      <c r="DE19" t="s">
        <v>13</v>
      </c>
      <c r="DF19" s="2"/>
      <c r="DG19" s="2"/>
      <c r="DH19" s="2"/>
      <c r="DI19" t="s">
        <v>13</v>
      </c>
      <c r="DJ19" s="2"/>
      <c r="DK19" s="2"/>
      <c r="DL19" s="2"/>
      <c r="DM19" t="s">
        <v>13</v>
      </c>
      <c r="DN19" s="2"/>
      <c r="DO19" s="2"/>
      <c r="DP19" s="2"/>
      <c r="DQ19" t="s">
        <v>13</v>
      </c>
      <c r="DR19" s="2"/>
      <c r="DS19" s="2"/>
      <c r="DT19" s="2"/>
      <c r="DU19" t="s">
        <v>13</v>
      </c>
      <c r="DV19" s="2"/>
      <c r="DW19" s="2"/>
      <c r="DX19" s="2"/>
      <c r="DY19" t="s">
        <v>13</v>
      </c>
      <c r="DZ19" s="2"/>
      <c r="EA19" s="2"/>
      <c r="EB19" s="2"/>
      <c r="EC19" t="s">
        <v>13</v>
      </c>
      <c r="ED19" s="2"/>
      <c r="EE19" s="2"/>
      <c r="EF19" s="2"/>
      <c r="EG19" t="s">
        <v>13</v>
      </c>
      <c r="EH19" s="2"/>
      <c r="EI19" s="2"/>
      <c r="EJ19" s="2"/>
      <c r="EK19" t="s">
        <v>13</v>
      </c>
      <c r="EL19" s="2"/>
      <c r="EM19" s="2"/>
      <c r="EN19" s="2"/>
      <c r="EO19" t="s">
        <v>13</v>
      </c>
      <c r="EP19" s="2"/>
      <c r="EQ19" s="2"/>
      <c r="ER19" s="2"/>
      <c r="ES19" t="s">
        <v>13</v>
      </c>
      <c r="ET19" s="2"/>
      <c r="EU19" s="2"/>
      <c r="EV19" s="2"/>
      <c r="EW19" t="s">
        <v>13</v>
      </c>
      <c r="EX19" s="2"/>
      <c r="EY19" s="2"/>
      <c r="EZ19" s="2"/>
      <c r="FA19" t="s">
        <v>13</v>
      </c>
      <c r="FB19" s="2"/>
      <c r="FC19" s="2"/>
      <c r="FD19" s="2"/>
      <c r="FE19" t="s">
        <v>13</v>
      </c>
      <c r="FF19" s="2"/>
      <c r="FG19" s="2"/>
      <c r="FH19" s="2"/>
      <c r="FI19" t="s">
        <v>13</v>
      </c>
      <c r="FJ19" s="2"/>
      <c r="FK19" s="2"/>
      <c r="FL19" s="2"/>
      <c r="FM19" t="s">
        <v>13</v>
      </c>
      <c r="FN19" s="2"/>
      <c r="FO19" s="2"/>
      <c r="FP19" s="2"/>
      <c r="FQ19" t="s">
        <v>13</v>
      </c>
      <c r="FR19" s="2"/>
      <c r="FS19" s="2"/>
      <c r="FT19" s="2"/>
      <c r="FU19" t="s">
        <v>13</v>
      </c>
      <c r="FV19" s="2"/>
      <c r="FW19" s="2"/>
      <c r="FX19" s="2"/>
      <c r="FY19" t="s">
        <v>13</v>
      </c>
      <c r="FZ19" s="2"/>
      <c r="GA19" s="2"/>
      <c r="GB19" s="2"/>
      <c r="GC19" t="s">
        <v>13</v>
      </c>
      <c r="GD19" s="2"/>
      <c r="GE19" s="2"/>
      <c r="GF19" s="2"/>
      <c r="GG19" t="s">
        <v>13</v>
      </c>
      <c r="GH19" s="2"/>
      <c r="GI19" s="2"/>
      <c r="GJ19" s="2"/>
      <c r="GK19" t="s">
        <v>13</v>
      </c>
      <c r="GL19" s="2"/>
      <c r="GM19" s="2"/>
      <c r="GN19" s="2"/>
      <c r="GO19" t="s">
        <v>13</v>
      </c>
      <c r="GP19" s="2"/>
      <c r="GQ19" s="2"/>
      <c r="GR19" s="2"/>
      <c r="GS19" t="s">
        <v>13</v>
      </c>
      <c r="GT19" s="2"/>
      <c r="GU19" s="2"/>
      <c r="GV19" s="2"/>
      <c r="GW19" t="s">
        <v>13</v>
      </c>
      <c r="GX19" s="2"/>
      <c r="GY19" s="2"/>
      <c r="GZ19" s="2"/>
      <c r="HA19" t="s">
        <v>13</v>
      </c>
      <c r="HB19" s="2"/>
      <c r="HC19" s="2"/>
      <c r="HD19" s="2"/>
      <c r="HE19" t="s">
        <v>13</v>
      </c>
      <c r="HF19" s="2"/>
      <c r="HG19" s="2"/>
      <c r="HH19" s="2"/>
      <c r="HI19" t="s">
        <v>13</v>
      </c>
      <c r="HJ19" s="2"/>
      <c r="HK19" s="2"/>
      <c r="HL19" s="2"/>
      <c r="HM19" t="s">
        <v>13</v>
      </c>
      <c r="HN19" s="2"/>
      <c r="HO19" s="2"/>
      <c r="HP19" s="2"/>
    </row>
    <row r="20" spans="1:224">
      <c r="A20" t="s">
        <v>18</v>
      </c>
      <c r="B20" s="2">
        <v>-10.92</v>
      </c>
      <c r="C20" s="2">
        <f>IF(-D20&lt;$A$2,-$A$2,IF(-B20&gt;$A$1,-$A$1,'resultados (indexado al indice)'!C20))</f>
        <v>-3.51</v>
      </c>
      <c r="D20" s="2">
        <v>0.44</v>
      </c>
      <c r="E20" t="s">
        <v>19</v>
      </c>
      <c r="F20" s="2">
        <v>-5.77</v>
      </c>
      <c r="G20" s="2">
        <f>IF(-H20&lt;$A$2,-$A$2,IF(-F20&gt;$A$1,-$A$1,'resultados (indexado al indice)'!G20))</f>
        <v>-3.21</v>
      </c>
      <c r="H20" s="2">
        <v>2.2400000000000002</v>
      </c>
      <c r="I20" t="s">
        <v>19</v>
      </c>
      <c r="J20" s="2">
        <v>-2.0699999999999998</v>
      </c>
      <c r="K20" s="2">
        <f>IF(-L20&lt;$A$2,-$A$2,IF(-J20&gt;$A$1,-$A$1,'resultados (indexado al indice)'!K20))</f>
        <v>3.5</v>
      </c>
      <c r="L20" s="2">
        <v>11.46</v>
      </c>
      <c r="M20" t="s">
        <v>30</v>
      </c>
      <c r="N20" s="2">
        <v>-5.32</v>
      </c>
      <c r="O20" s="2">
        <f>IF(-P20&lt;$A$2,-$A$2,IF(-N20&gt;$A$1,-$A$1,'resultados (indexado al indice)'!O20))</f>
        <v>-4.59</v>
      </c>
      <c r="P20" s="2">
        <v>2.0499999999999998</v>
      </c>
      <c r="R20" s="2"/>
      <c r="S20" s="2"/>
      <c r="T20" s="2"/>
      <c r="U20" t="s">
        <v>32</v>
      </c>
      <c r="V20" s="2">
        <v>-2.4700000000000002</v>
      </c>
      <c r="W20" s="2">
        <f>IF(-X20&lt;$A$2,-$A$2,IF(-V20&gt;$A$1,-$A$1,'resultados (indexado al indice)'!W20))</f>
        <v>3.5</v>
      </c>
      <c r="X20" s="2">
        <v>8.84</v>
      </c>
      <c r="Y20" t="s">
        <v>42</v>
      </c>
      <c r="Z20" s="2">
        <v>-8.9700000000000006</v>
      </c>
      <c r="AA20" s="2">
        <f>IF(-AB20&lt;$A$2,-$A$2,IF(-Z20&gt;$A$1,-$A$1,'resultados (indexado al indice)'!AA20))</f>
        <v>3.5</v>
      </c>
      <c r="AB20" s="2">
        <v>4.07</v>
      </c>
      <c r="AC20" t="s">
        <v>42</v>
      </c>
      <c r="AD20" s="2">
        <v>-4.5999999999999996</v>
      </c>
      <c r="AE20" s="2">
        <f>IF(-AF20&lt;$A$2,-$A$2,IF(-AD20&gt;$A$1,-$A$1,'resultados (indexado al indice)'!AE20))</f>
        <v>3.5</v>
      </c>
      <c r="AF20" s="2">
        <v>7.8</v>
      </c>
      <c r="AG20" t="s">
        <v>58</v>
      </c>
      <c r="AH20" s="2">
        <v>-3.11</v>
      </c>
      <c r="AI20" s="2">
        <f>IF(-AJ20&lt;$A$2,-$A$2,IF(-AH20&gt;$A$1,-$A$1,'resultados (indexado al indice)'!AI20))</f>
        <v>3.5</v>
      </c>
      <c r="AJ20" s="2">
        <v>14.49</v>
      </c>
      <c r="AK20" t="s">
        <v>42</v>
      </c>
      <c r="AL20" s="2">
        <v>-14.38</v>
      </c>
      <c r="AM20" s="2">
        <f>IF(-AN20&lt;$A$2,-$A$2,IF(-AL20&gt;$A$1,-$A$1,'resultados (indexado al indice)'!AM20))</f>
        <v>-3.5</v>
      </c>
      <c r="AN20" s="2">
        <v>2.41</v>
      </c>
      <c r="AO20" t="s">
        <v>41</v>
      </c>
      <c r="AP20" s="2">
        <v>-34.299999999999997</v>
      </c>
      <c r="AQ20" s="2">
        <f>IF(-AR20&lt;$A$2,-$A$2,IF(-AP20&gt;$A$1,-$A$1,'resultados (indexado al indice)'!AQ20))</f>
        <v>-32.22</v>
      </c>
      <c r="AR20" s="2">
        <v>2.02</v>
      </c>
      <c r="AS20" t="s">
        <v>76</v>
      </c>
      <c r="AT20" s="2">
        <v>-2.48</v>
      </c>
      <c r="AU20" s="2">
        <f>IF(-AV20&lt;$A$2,-$A$2,IF(-AT20&gt;$A$1,-$A$1,'resultados (indexado al indice)'!AU20))</f>
        <v>3.5</v>
      </c>
      <c r="AV20" s="2">
        <v>9.5500000000000007</v>
      </c>
      <c r="AW20" t="s">
        <v>30</v>
      </c>
      <c r="AX20" s="2">
        <v>-8.44</v>
      </c>
      <c r="AY20" s="2">
        <f>IF(-AZ20&lt;$A$2,-$A$2,IF(-AX20&gt;$A$1,-$A$1,'resultados (indexado al indice)'!AY20))</f>
        <v>3.5</v>
      </c>
      <c r="AZ20" s="2">
        <v>11.34</v>
      </c>
      <c r="BA20" t="s">
        <v>27</v>
      </c>
      <c r="BB20" s="2">
        <v>-15.2</v>
      </c>
      <c r="BC20" s="2">
        <f>IF(-BD20&lt;$A$2,-$A$2,IF(-BB20&gt;$A$1,-$A$1,'resultados (indexado al indice)'!BC20))</f>
        <v>-7.68</v>
      </c>
      <c r="BD20" s="2">
        <v>1.42</v>
      </c>
      <c r="BE20" t="s">
        <v>51</v>
      </c>
      <c r="BF20" s="2">
        <v>-19.57</v>
      </c>
      <c r="BG20" s="2">
        <f>IF(-BH20&lt;$A$2,-$A$2,IF(-BF20&gt;$A$1,-$A$1,'resultados (indexado al indice)'!BG20))</f>
        <v>-16.829999999999998</v>
      </c>
      <c r="BH20" s="2">
        <v>0.55000000000000004</v>
      </c>
      <c r="BI20" t="s">
        <v>54</v>
      </c>
      <c r="BJ20" s="2">
        <v>-16.27</v>
      </c>
      <c r="BK20" s="2">
        <f>IF(-BL20&lt;$A$2,-$A$2,IF(-BJ20&gt;$A$1,-$A$1,'resultados (indexado al indice)'!BK20))</f>
        <v>3.5</v>
      </c>
      <c r="BL20" s="2">
        <v>8.99</v>
      </c>
      <c r="BM20" t="s">
        <v>76</v>
      </c>
      <c r="BN20" s="2">
        <v>-0.37</v>
      </c>
      <c r="BO20" s="2">
        <f>IF(-BP20&lt;$A$2,-$A$2,IF(-BN20&gt;$A$1,-$A$1,'resultados (indexado al indice)'!BO20))</f>
        <v>3.5</v>
      </c>
      <c r="BP20" s="2">
        <v>9.02</v>
      </c>
      <c r="BQ20" t="s">
        <v>40</v>
      </c>
      <c r="BR20" s="2">
        <v>-6.05</v>
      </c>
      <c r="BS20" s="2">
        <f>IF(-BT20&lt;$A$2,-$A$2,IF(-BR20&gt;$A$1,-$A$1,'resultados (indexado al indice)'!BS20))</f>
        <v>-2.38</v>
      </c>
      <c r="BT20" s="2">
        <v>3.4</v>
      </c>
      <c r="BU20" t="s">
        <v>44</v>
      </c>
      <c r="BV20" s="2">
        <v>-10.25</v>
      </c>
      <c r="BW20" s="2">
        <f>IF(-BX20&lt;$A$2,-$A$2,IF(-BV20&gt;$A$1,-$A$1,'resultados (indexado al indice)'!BW20))</f>
        <v>-0.65</v>
      </c>
      <c r="BX20" s="2">
        <v>2.25</v>
      </c>
      <c r="BY20" t="s">
        <v>83</v>
      </c>
      <c r="BZ20" s="2">
        <v>-40.950000000000003</v>
      </c>
      <c r="CA20" s="2">
        <f>IF(-CB20&lt;$A$2,-$A$2,IF(-BZ20&gt;$A$1,-$A$1,'resultados (indexado al indice)'!CA20))</f>
        <v>-37.14</v>
      </c>
      <c r="CB20" s="2">
        <v>2.4300000000000002</v>
      </c>
      <c r="CC20" t="s">
        <v>51</v>
      </c>
      <c r="CD20" s="2">
        <v>-5.07</v>
      </c>
      <c r="CE20" s="2">
        <f>IF(-CF20&lt;$A$2,-$A$2,IF(-CD20&gt;$A$1,-$A$1,'resultados (indexado al indice)'!CE20))</f>
        <v>3.5</v>
      </c>
      <c r="CF20" s="2">
        <v>14.81</v>
      </c>
      <c r="CG20" t="s">
        <v>17</v>
      </c>
      <c r="CH20" s="2">
        <v>-2.92</v>
      </c>
      <c r="CI20" s="2">
        <f>IF(-CJ20&lt;$A$2,-$A$2,IF(-CH20&gt;$A$1,-$A$1,'resultados (indexado al indice)'!CI20))</f>
        <v>1.43</v>
      </c>
      <c r="CJ20" s="2">
        <v>2.9</v>
      </c>
      <c r="CK20" t="s">
        <v>76</v>
      </c>
      <c r="CL20" s="2">
        <v>-2.3199999999999998</v>
      </c>
      <c r="CM20" s="2">
        <f>IF(-CN20&lt;$A$2,-$A$2,IF(-CL20&gt;$A$1,-$A$1,'resultados (indexado al indice)'!CM20))</f>
        <v>3.5</v>
      </c>
      <c r="CN20" s="2">
        <v>4.45</v>
      </c>
      <c r="CO20" t="s">
        <v>14</v>
      </c>
      <c r="CP20" s="2">
        <v>-2.75</v>
      </c>
      <c r="CQ20" s="2">
        <f>IF(-CR20&lt;$A$2,-$A$2,IF(-CP20&gt;$A$1,-$A$1,'resultados (indexado al indice)'!CQ20))</f>
        <v>3.5</v>
      </c>
      <c r="CR20" s="2">
        <v>4.13</v>
      </c>
      <c r="CS20" t="s">
        <v>47</v>
      </c>
      <c r="CT20" s="2">
        <v>-5.94</v>
      </c>
      <c r="CU20" s="2">
        <f>IF(-CV20&lt;$A$2,-$A$2,IF(-CT20&gt;$A$1,-$A$1,'resultados (indexado al indice)'!CU20))</f>
        <v>0.39</v>
      </c>
      <c r="CV20" s="2">
        <v>1.06</v>
      </c>
      <c r="CW20" t="s">
        <v>63</v>
      </c>
      <c r="CX20" s="2">
        <v>-1.93</v>
      </c>
      <c r="CY20" s="2">
        <f>IF(-CZ20&lt;$A$2,-$A$2,IF(-CX20&gt;$A$1,-$A$1,'resultados (indexado al indice)'!CY20))</f>
        <v>3.5</v>
      </c>
      <c r="CZ20" s="2">
        <v>24.31</v>
      </c>
      <c r="DA20" t="s">
        <v>76</v>
      </c>
      <c r="DB20" s="2">
        <v>-0.56999999999999995</v>
      </c>
      <c r="DC20" s="2">
        <f>IF(-DD20&lt;$A$2,-$A$2,IF(-DB20&gt;$A$1,-$A$1,'resultados (indexado al indice)'!DC20))</f>
        <v>-0.19</v>
      </c>
      <c r="DD20" s="2">
        <v>3.12</v>
      </c>
      <c r="DE20" t="s">
        <v>15</v>
      </c>
      <c r="DF20" s="2">
        <v>-1.71</v>
      </c>
      <c r="DG20" s="2">
        <f>IF(-DH20&lt;$A$2,-$A$2,IF(-DF20&gt;$A$1,-$A$1,'resultados (indexado al indice)'!DG20))</f>
        <v>3.5</v>
      </c>
      <c r="DH20" s="2">
        <v>6.95</v>
      </c>
      <c r="DI20" t="s">
        <v>64</v>
      </c>
      <c r="DJ20" s="2">
        <v>-0.74</v>
      </c>
      <c r="DK20" s="2">
        <f>IF(-DL20&lt;$A$2,-$A$2,IF(-DJ20&gt;$A$1,-$A$1,'resultados (indexado al indice)'!DK20))</f>
        <v>3.5</v>
      </c>
      <c r="DL20" s="2">
        <v>8.5399999999999991</v>
      </c>
      <c r="DM20" t="s">
        <v>76</v>
      </c>
      <c r="DN20" s="2">
        <v>-2.2999999999999998</v>
      </c>
      <c r="DO20" s="2">
        <f>IF(-DP20&lt;$A$2,-$A$2,IF(-DN20&gt;$A$1,-$A$1,'resultados (indexado al indice)'!DO20))</f>
        <v>3.5</v>
      </c>
      <c r="DP20" s="2">
        <v>3.55</v>
      </c>
      <c r="DQ20" t="s">
        <v>76</v>
      </c>
      <c r="DR20" s="2">
        <v>-1.61</v>
      </c>
      <c r="DS20" s="2">
        <f>IF(-DT20&lt;$A$2,-$A$2,IF(-DR20&gt;$A$1,-$A$1,'resultados (indexado al indice)'!DS20))</f>
        <v>3.5</v>
      </c>
      <c r="DT20" s="2">
        <v>4.16</v>
      </c>
      <c r="DU20" t="s">
        <v>44</v>
      </c>
      <c r="DV20" s="2">
        <v>-1.72</v>
      </c>
      <c r="DW20" s="2">
        <f>IF(-DX20&lt;$A$2,-$A$2,IF(-DV20&gt;$A$1,-$A$1,'resultados (indexado al indice)'!DW20))</f>
        <v>3.5</v>
      </c>
      <c r="DX20" s="2">
        <v>4.68</v>
      </c>
      <c r="DY20" t="s">
        <v>44</v>
      </c>
      <c r="DZ20" s="2">
        <v>-0.19</v>
      </c>
      <c r="EA20" s="2">
        <f>IF(-EB20&lt;$A$2,-$A$2,IF(-DZ20&gt;$A$1,-$A$1,'resultados (indexado al indice)'!EA20))</f>
        <v>3.5</v>
      </c>
      <c r="EB20" s="2">
        <v>5.22</v>
      </c>
      <c r="EC20" t="s">
        <v>15</v>
      </c>
      <c r="ED20" s="2">
        <v>-1.01</v>
      </c>
      <c r="EE20" s="2">
        <f>IF(-EF20&lt;$A$2,-$A$2,IF(-ED20&gt;$A$1,-$A$1,'resultados (indexado al indice)'!EE20))</f>
        <v>3.5</v>
      </c>
      <c r="EF20" s="2">
        <v>4.67</v>
      </c>
      <c r="EG20" t="s">
        <v>76</v>
      </c>
      <c r="EH20" s="2">
        <v>-2.34</v>
      </c>
      <c r="EI20" s="2">
        <f>IF(-EJ20&lt;$A$2,-$A$2,IF(-EH20&gt;$A$1,-$A$1,'resultados (indexado al indice)'!EI20))</f>
        <v>0.51</v>
      </c>
      <c r="EJ20" s="2">
        <v>0.79</v>
      </c>
      <c r="EK20" t="s">
        <v>57</v>
      </c>
      <c r="EL20" s="2">
        <v>-3.15</v>
      </c>
      <c r="EM20" s="2">
        <f>IF(-EN20&lt;$A$2,-$A$2,IF(-EL20&gt;$A$1,-$A$1,'resultados (indexado al indice)'!EM20))</f>
        <v>3.5</v>
      </c>
      <c r="EN20" s="2">
        <v>4.99</v>
      </c>
      <c r="EO20" t="s">
        <v>76</v>
      </c>
      <c r="EP20" s="2">
        <v>-6.63</v>
      </c>
      <c r="EQ20" s="2">
        <f>IF(-ER20&lt;$A$2,-$A$2,IF(-EP20&gt;$A$1,-$A$1,'resultados (indexado al indice)'!EQ20))</f>
        <v>-3.59</v>
      </c>
      <c r="ER20" s="2">
        <v>0</v>
      </c>
      <c r="ES20" t="s">
        <v>76</v>
      </c>
      <c r="ET20" s="2">
        <v>-1.92</v>
      </c>
      <c r="EU20" s="2">
        <f>IF(-EV20&lt;$A$2,-$A$2,IF(-ET20&gt;$A$1,-$A$1,'resultados (indexado al indice)'!EU20))</f>
        <v>-1.78</v>
      </c>
      <c r="EV20" s="2">
        <v>1.51</v>
      </c>
      <c r="EW20" t="s">
        <v>76</v>
      </c>
      <c r="EX20" s="2">
        <v>-0.72</v>
      </c>
      <c r="EY20" s="2">
        <f>IF(-EZ20&lt;$A$2,-$A$2,IF(-EX20&gt;$A$1,-$A$1,'resultados (indexado al indice)'!EY20))</f>
        <v>3.5</v>
      </c>
      <c r="EZ20" s="2">
        <v>5.49</v>
      </c>
      <c r="FA20" t="s">
        <v>27</v>
      </c>
      <c r="FB20" s="2">
        <v>-11.57</v>
      </c>
      <c r="FC20" s="2">
        <f>IF(-FD20&lt;$A$2,-$A$2,IF(-FB20&gt;$A$1,-$A$1,'resultados (indexado al indice)'!FC20))</f>
        <v>2.0499999999999998</v>
      </c>
      <c r="FD20" s="2">
        <v>3.44</v>
      </c>
      <c r="FE20" t="s">
        <v>44</v>
      </c>
      <c r="FF20" s="2">
        <v>-9.3699999999999992</v>
      </c>
      <c r="FG20" s="2">
        <f>IF(-FH20&lt;$A$2,-$A$2,IF(-FF20&gt;$A$1,-$A$1,'resultados (indexado al indice)'!FG20))</f>
        <v>-6.16</v>
      </c>
      <c r="FH20" s="2">
        <v>0.27</v>
      </c>
      <c r="FI20" t="s">
        <v>63</v>
      </c>
      <c r="FJ20" s="2">
        <v>-1.77</v>
      </c>
      <c r="FK20" s="2">
        <f>IF(-FL20&lt;$A$2,-$A$2,IF(-FJ20&gt;$A$1,-$A$1,'resultados (indexado al indice)'!FK20))</f>
        <v>3.5</v>
      </c>
      <c r="FL20" s="2">
        <v>6.03</v>
      </c>
      <c r="FM20" t="s">
        <v>76</v>
      </c>
      <c r="FN20" s="2">
        <v>-5.83</v>
      </c>
      <c r="FO20" s="2">
        <f>IF(-FP20&lt;$A$2,-$A$2,IF(-FN20&gt;$A$1,-$A$1,'resultados (indexado al indice)'!FO20))</f>
        <v>-5.18</v>
      </c>
      <c r="FP20" s="2">
        <v>3.09</v>
      </c>
      <c r="FR20" s="2"/>
      <c r="FS20" s="2"/>
      <c r="FT20" s="2"/>
      <c r="FU20" s="24" t="s">
        <v>42</v>
      </c>
      <c r="FV20" s="2">
        <v>-9.43</v>
      </c>
      <c r="FW20" s="2">
        <f>IF(-FX20&lt;$A$2,-$A$2,IF(-FV20&gt;$A$1,-$A$1,'resultados (indexado al indice)'!FW20))</f>
        <v>-5.87</v>
      </c>
      <c r="FX20" s="2">
        <v>0.84</v>
      </c>
      <c r="FY20" t="s">
        <v>14</v>
      </c>
      <c r="FZ20" s="2">
        <v>-1.23</v>
      </c>
      <c r="GA20" s="2">
        <f>IF(-GB20&lt;$A$2,-$A$2,IF(-FZ20&gt;$A$1,-$A$1,'resultados (indexado al indice)'!GA20))</f>
        <v>3.5</v>
      </c>
      <c r="GB20" s="2">
        <v>4.1399999999999997</v>
      </c>
      <c r="GC20" t="s">
        <v>44</v>
      </c>
      <c r="GD20" s="2">
        <v>-4.6900000000000004</v>
      </c>
      <c r="GE20" s="2">
        <f>IF(-GF20&lt;$A$2,-$A$2,IF(-GD20&gt;$A$1,-$A$1,'resultados (indexado al indice)'!GE20))</f>
        <v>3.5</v>
      </c>
      <c r="GF20" s="2">
        <v>7.73</v>
      </c>
      <c r="GG20" t="s">
        <v>54</v>
      </c>
      <c r="GH20" s="2">
        <v>-14.08</v>
      </c>
      <c r="GI20" s="2">
        <f>IF(-GJ20&lt;$A$2,-$A$2,IF(-GH20&gt;$A$1,-$A$1,'resultados (indexado al indice)'!GI20))</f>
        <v>-12.49</v>
      </c>
      <c r="GJ20" s="2">
        <v>0.35</v>
      </c>
      <c r="GK20" t="s">
        <v>14</v>
      </c>
      <c r="GL20" s="2">
        <v>-3.46</v>
      </c>
      <c r="GM20" s="2">
        <f>IF(-GN20&lt;$A$2,-$A$2,IF(-GL20&gt;$A$1,-$A$1,'resultados (indexado al indice)'!GM20))</f>
        <v>-1.1499999999999999</v>
      </c>
      <c r="GN20" s="2">
        <v>2.23</v>
      </c>
      <c r="GO20" t="s">
        <v>44</v>
      </c>
      <c r="GP20" s="2">
        <v>-12.23</v>
      </c>
      <c r="GQ20" s="2">
        <f>IF(-GR20&lt;$A$2,-$A$2,IF(-GP20&gt;$A$1,-$A$1,'resultados (indexado al indice)'!GQ20))</f>
        <v>-9.11</v>
      </c>
      <c r="GR20" s="2">
        <v>1.18</v>
      </c>
      <c r="GS20" t="s">
        <v>44</v>
      </c>
      <c r="GT20" s="2">
        <v>-1.39</v>
      </c>
      <c r="GU20" s="2">
        <f>IF(-GV20&lt;$A$2,-$A$2,IF(-GT20&gt;$A$1,-$A$1,'resultados (indexado al indice)'!GU20))</f>
        <v>3.5</v>
      </c>
      <c r="GV20" s="2">
        <v>16.559999999999999</v>
      </c>
      <c r="GW20" t="s">
        <v>63</v>
      </c>
      <c r="GX20" s="2">
        <v>-5.01</v>
      </c>
      <c r="GY20" s="2">
        <f>IF(-GZ20&lt;$A$2,-$A$2,IF(-GX20&gt;$A$1,-$A$1,'resultados (indexado al indice)'!GY20))</f>
        <v>3.5</v>
      </c>
      <c r="GZ20" s="2">
        <v>6.51</v>
      </c>
      <c r="HA20" t="s">
        <v>137</v>
      </c>
      <c r="HB20" s="2">
        <v>-2.54</v>
      </c>
      <c r="HC20" s="2">
        <f>IF(-HD20&lt;$A$2,-$A$2,IF(-HB20&gt;$A$1,-$A$1,'resultados (indexado al indice)'!HC20))</f>
        <v>3.5</v>
      </c>
      <c r="HD20" s="2">
        <v>7.46</v>
      </c>
      <c r="HE20" t="s">
        <v>44</v>
      </c>
      <c r="HF20" s="2">
        <v>-0.79</v>
      </c>
      <c r="HG20" s="2">
        <f>IF(-HH20&lt;$A$2,-$A$2,IF(-HF20&gt;$A$1,-$A$1,'resultados (indexado al indice)'!HG20))</f>
        <v>3.5</v>
      </c>
      <c r="HH20" s="2">
        <v>12.55</v>
      </c>
      <c r="HI20" t="s">
        <v>27</v>
      </c>
      <c r="HJ20" s="2">
        <v>-10.79</v>
      </c>
      <c r="HK20" s="2">
        <f>IF(-HL20&lt;$A$2,-$A$2,IF(-HJ20&gt;$A$1,-$A$1,'resultados (indexado al indice)'!HK20))</f>
        <v>-9.18</v>
      </c>
      <c r="HL20" s="2">
        <v>0</v>
      </c>
      <c r="HM20" t="s">
        <v>44</v>
      </c>
      <c r="HN20" s="2">
        <v>-0.83</v>
      </c>
      <c r="HO20" s="2">
        <f>IF(-HP20&lt;$A$2,-$A$2,IF(-HN20&gt;$A$1,-$A$1,'resultados (indexado al indice)'!HO20))</f>
        <v>3.5</v>
      </c>
      <c r="HP20" s="2">
        <v>5.45</v>
      </c>
    </row>
    <row r="21" spans="1:224">
      <c r="A21" t="s">
        <v>19</v>
      </c>
      <c r="B21" s="2">
        <v>-1.71</v>
      </c>
      <c r="C21" s="2">
        <f>IF(-D21&lt;$A$2,-$A$2,IF(-B21&gt;$A$1,-$A$1,'resultados (indexado al indice)'!C21))</f>
        <v>3.5</v>
      </c>
      <c r="D21" s="2">
        <v>4.21</v>
      </c>
      <c r="E21" t="s">
        <v>76</v>
      </c>
      <c r="F21" s="2">
        <v>-9.7200000000000006</v>
      </c>
      <c r="G21" s="2">
        <f>IF(-H21&lt;$A$2,-$A$2,IF(-F21&gt;$A$1,-$A$1,'resultados (indexado al indice)'!G21))</f>
        <v>-3.91</v>
      </c>
      <c r="H21" s="2">
        <v>3.45</v>
      </c>
      <c r="I21" t="s">
        <v>76</v>
      </c>
      <c r="J21" s="2">
        <v>-7.48</v>
      </c>
      <c r="K21" s="2">
        <f>IF(-L21&lt;$A$2,-$A$2,IF(-J21&gt;$A$1,-$A$1,'resultados (indexado al indice)'!K21))</f>
        <v>0.16</v>
      </c>
      <c r="L21" s="2">
        <v>3.18</v>
      </c>
      <c r="M21" t="s">
        <v>76</v>
      </c>
      <c r="N21" s="2">
        <v>-2.5</v>
      </c>
      <c r="O21" s="2">
        <f>IF(-P21&lt;$A$2,-$A$2,IF(-N21&gt;$A$1,-$A$1,'resultados (indexado al indice)'!O21))</f>
        <v>3.5</v>
      </c>
      <c r="P21" s="2">
        <v>7.58</v>
      </c>
      <c r="R21" s="2"/>
      <c r="S21" s="2"/>
      <c r="T21" s="2"/>
      <c r="U21" t="s">
        <v>76</v>
      </c>
      <c r="V21" s="2">
        <v>-1.95</v>
      </c>
      <c r="W21" s="2">
        <f>IF(-X21&lt;$A$2,-$A$2,IF(-V21&gt;$A$1,-$A$1,'resultados (indexado al indice)'!W21))</f>
        <v>3.5</v>
      </c>
      <c r="X21" s="2">
        <v>3.51</v>
      </c>
      <c r="Y21" t="s">
        <v>43</v>
      </c>
      <c r="Z21" s="2">
        <v>-6.86</v>
      </c>
      <c r="AA21" s="2">
        <f>IF(-AB21&lt;$A$2,-$A$2,IF(-Z21&gt;$A$1,-$A$1,'resultados (indexado al indice)'!AA21))</f>
        <v>3.5</v>
      </c>
      <c r="AB21" s="2">
        <v>7.41</v>
      </c>
      <c r="AC21" t="s">
        <v>14</v>
      </c>
      <c r="AD21" s="2">
        <v>-6.41</v>
      </c>
      <c r="AE21" s="2">
        <f>IF(-AF21&lt;$A$2,-$A$2,IF(-AD21&gt;$A$1,-$A$1,'resultados (indexado al indice)'!AE21))</f>
        <v>-1.95</v>
      </c>
      <c r="AF21" s="2">
        <v>1.89</v>
      </c>
      <c r="AG21" t="s">
        <v>44</v>
      </c>
      <c r="AH21" s="2">
        <v>-6.46</v>
      </c>
      <c r="AI21" s="2">
        <f>IF(-AJ21&lt;$A$2,-$A$2,IF(-AH21&gt;$A$1,-$A$1,'resultados (indexado al indice)'!AI21))</f>
        <v>3.5</v>
      </c>
      <c r="AJ21" s="2">
        <v>7.38</v>
      </c>
      <c r="AK21" t="s">
        <v>51</v>
      </c>
      <c r="AL21" s="2">
        <v>-13.66</v>
      </c>
      <c r="AM21" s="2">
        <f>IF(-AN21&lt;$A$2,-$A$2,IF(-AL21&gt;$A$1,-$A$1,'resultados (indexado al indice)'!AM21))</f>
        <v>-5.85</v>
      </c>
      <c r="AN21" s="2">
        <v>0</v>
      </c>
      <c r="AO21" t="s">
        <v>76</v>
      </c>
      <c r="AP21" s="2">
        <v>-8.93</v>
      </c>
      <c r="AQ21" s="2">
        <f>IF(-AR21&lt;$A$2,-$A$2,IF(-AP21&gt;$A$1,-$A$1,'resultados (indexado al indice)'!AQ21))</f>
        <v>-5.68</v>
      </c>
      <c r="AR21" s="2">
        <v>0.56000000000000005</v>
      </c>
      <c r="AS21" t="s">
        <v>76</v>
      </c>
      <c r="AT21" s="2">
        <v>-2.48</v>
      </c>
      <c r="AU21" s="2">
        <f>IF(-AV21&lt;$A$2,-$A$2,IF(-AT21&gt;$A$1,-$A$1,'resultados (indexado al indice)'!AU21))</f>
        <v>3.5</v>
      </c>
      <c r="AV21" s="2">
        <v>9.5500000000000007</v>
      </c>
      <c r="AW21" t="s">
        <v>76</v>
      </c>
      <c r="AX21" s="2">
        <v>-2.67</v>
      </c>
      <c r="AY21" s="2">
        <f>IF(-AZ21&lt;$A$2,-$A$2,IF(-AX21&gt;$A$1,-$A$1,'resultados (indexado al indice)'!AY21))</f>
        <v>1.05</v>
      </c>
      <c r="AZ21" s="2">
        <v>3.43</v>
      </c>
      <c r="BA21" t="s">
        <v>30</v>
      </c>
      <c r="BB21" s="2">
        <v>-14.88</v>
      </c>
      <c r="BC21" s="2">
        <f>IF(-BD21&lt;$A$2,-$A$2,IF(-BB21&gt;$A$1,-$A$1,'resultados (indexado al indice)'!BC21))</f>
        <v>3.5</v>
      </c>
      <c r="BD21" s="2">
        <v>16.559999999999999</v>
      </c>
      <c r="BE21" t="s">
        <v>29</v>
      </c>
      <c r="BF21" s="2">
        <v>-7.79</v>
      </c>
      <c r="BG21" s="2">
        <f>IF(-BH21&lt;$A$2,-$A$2,IF(-BF21&gt;$A$1,-$A$1,'resultados (indexado al indice)'!BG21))</f>
        <v>3.5</v>
      </c>
      <c r="BH21" s="2">
        <v>9.1999999999999993</v>
      </c>
      <c r="BI21" t="s">
        <v>60</v>
      </c>
      <c r="BJ21" s="2">
        <v>-14.26</v>
      </c>
      <c r="BK21" s="2">
        <f>IF(-BL21&lt;$A$2,-$A$2,IF(-BJ21&gt;$A$1,-$A$1,'resultados (indexado al indice)'!BK21))</f>
        <v>-2.78</v>
      </c>
      <c r="BL21" s="2">
        <v>2.06</v>
      </c>
      <c r="BM21" t="s">
        <v>76</v>
      </c>
      <c r="BN21" s="2">
        <v>-0.37</v>
      </c>
      <c r="BO21" s="2">
        <f>IF(-BP21&lt;$A$2,-$A$2,IF(-BN21&gt;$A$1,-$A$1,'resultados (indexado al indice)'!BO21))</f>
        <v>3.5</v>
      </c>
      <c r="BP21" s="2">
        <v>9.02</v>
      </c>
      <c r="BQ21" t="s">
        <v>75</v>
      </c>
      <c r="BR21" s="2">
        <v>-0.76</v>
      </c>
      <c r="BS21" s="2">
        <f>IF(-BT21&lt;$A$2,-$A$2,IF(-BR21&gt;$A$1,-$A$1,'resultados (indexado al indice)'!BS21))</f>
        <v>3.5</v>
      </c>
      <c r="BT21" s="2">
        <v>26.38</v>
      </c>
      <c r="BU21" t="s">
        <v>82</v>
      </c>
      <c r="BV21" s="2">
        <v>-10.19</v>
      </c>
      <c r="BW21" s="2">
        <f>IF(-BX21&lt;$A$2,-$A$2,IF(-BV21&gt;$A$1,-$A$1,'resultados (indexado al indice)'!BW21))</f>
        <v>-4.87</v>
      </c>
      <c r="BX21" s="2">
        <v>0.8</v>
      </c>
      <c r="BY21" t="s">
        <v>76</v>
      </c>
      <c r="BZ21" s="2">
        <v>-16.04</v>
      </c>
      <c r="CA21" s="2">
        <f>IF(-CB21&lt;$A$2,-$A$2,IF(-BZ21&gt;$A$1,-$A$1,'resultados (indexado al indice)'!CA21))</f>
        <v>-9.58</v>
      </c>
      <c r="CB21" s="2">
        <v>0.31</v>
      </c>
      <c r="CC21" t="s">
        <v>54</v>
      </c>
      <c r="CD21" s="2">
        <v>-9.91</v>
      </c>
      <c r="CE21" s="2">
        <f>IF(-CF21&lt;$A$2,-$A$2,IF(-CD21&gt;$A$1,-$A$1,'resultados (indexado al indice)'!CE21))</f>
        <v>3.5</v>
      </c>
      <c r="CF21" s="2">
        <v>7.79</v>
      </c>
      <c r="CG21" t="s">
        <v>76</v>
      </c>
      <c r="CH21" s="2">
        <v>-5.05</v>
      </c>
      <c r="CI21" s="2">
        <f>IF(-CJ21&lt;$A$2,-$A$2,IF(-CH21&gt;$A$1,-$A$1,'resultados (indexado al indice)'!CI21))</f>
        <v>0.56999999999999995</v>
      </c>
      <c r="CJ21" s="2">
        <v>1.31</v>
      </c>
      <c r="CK21" t="s">
        <v>76</v>
      </c>
      <c r="CL21" s="2">
        <v>-2.3199999999999998</v>
      </c>
      <c r="CM21" s="2">
        <f>IF(-CN21&lt;$A$2,-$A$2,IF(-CL21&gt;$A$1,-$A$1,'resultados (indexado al indice)'!CM21))</f>
        <v>3.5</v>
      </c>
      <c r="CN21" s="2">
        <v>4.45</v>
      </c>
      <c r="CO21" t="s">
        <v>51</v>
      </c>
      <c r="CP21" s="2">
        <v>-1.87</v>
      </c>
      <c r="CQ21" s="2">
        <f>IF(-CR21&lt;$A$2,-$A$2,IF(-CP21&gt;$A$1,-$A$1,'resultados (indexado al indice)'!CQ21))</f>
        <v>3.5</v>
      </c>
      <c r="CR21" s="2">
        <v>23.91</v>
      </c>
      <c r="CS21" t="s">
        <v>76</v>
      </c>
      <c r="CT21" s="2">
        <v>-7.04</v>
      </c>
      <c r="CU21" s="2">
        <f>IF(-CV21&lt;$A$2,-$A$2,IF(-CT21&gt;$A$1,-$A$1,'resultados (indexado al indice)'!CU21))</f>
        <v>-5.63</v>
      </c>
      <c r="CV21" s="2">
        <v>0.16</v>
      </c>
      <c r="CW21" t="s">
        <v>15</v>
      </c>
      <c r="CX21" s="2">
        <v>-2.2799999999999998</v>
      </c>
      <c r="CY21" s="2">
        <f>IF(-CZ21&lt;$A$2,-$A$2,IF(-CX21&gt;$A$1,-$A$1,'resultados (indexado al indice)'!CY21))</f>
        <v>3.5</v>
      </c>
      <c r="CZ21" s="2">
        <v>5.56</v>
      </c>
      <c r="DA21" t="s">
        <v>76</v>
      </c>
      <c r="DB21" s="2">
        <v>-0.56999999999999995</v>
      </c>
      <c r="DC21" s="2">
        <f>IF(-DD21&lt;$A$2,-$A$2,IF(-DB21&gt;$A$1,-$A$1,'resultados (indexado al indice)'!DC21))</f>
        <v>-0.19</v>
      </c>
      <c r="DD21" s="2">
        <v>3.12</v>
      </c>
      <c r="DE21" t="s">
        <v>47</v>
      </c>
      <c r="DF21" s="2">
        <v>-3.32</v>
      </c>
      <c r="DG21" s="2">
        <f>IF(-DH21&lt;$A$2,-$A$2,IF(-DF21&gt;$A$1,-$A$1,'resultados (indexado al indice)'!DG21))</f>
        <v>-1.73</v>
      </c>
      <c r="DH21" s="2">
        <v>2.2799999999999998</v>
      </c>
      <c r="DI21" t="s">
        <v>47</v>
      </c>
      <c r="DJ21" s="2">
        <v>-0.52</v>
      </c>
      <c r="DK21" s="2">
        <f>IF(-DL21&lt;$A$2,-$A$2,IF(-DJ21&gt;$A$1,-$A$1,'resultados (indexado al indice)'!DK21))</f>
        <v>3.5</v>
      </c>
      <c r="DL21" s="2">
        <v>8.1999999999999993</v>
      </c>
      <c r="DM21" t="s">
        <v>76</v>
      </c>
      <c r="DN21" s="2">
        <v>-2.2999999999999998</v>
      </c>
      <c r="DO21" s="2">
        <f>IF(-DP21&lt;$A$2,-$A$2,IF(-DN21&gt;$A$1,-$A$1,'resultados (indexado al indice)'!DO21))</f>
        <v>3.5</v>
      </c>
      <c r="DP21" s="2">
        <v>3.55</v>
      </c>
      <c r="DQ21" t="s">
        <v>76</v>
      </c>
      <c r="DR21" s="2">
        <v>-1.61</v>
      </c>
      <c r="DS21" s="2">
        <f>IF(-DT21&lt;$A$2,-$A$2,IF(-DR21&gt;$A$1,-$A$1,'resultados (indexado al indice)'!DS21))</f>
        <v>3.5</v>
      </c>
      <c r="DT21" s="2">
        <v>4.16</v>
      </c>
      <c r="DU21" t="s">
        <v>75</v>
      </c>
      <c r="DV21" s="2">
        <v>-3.7</v>
      </c>
      <c r="DW21" s="2">
        <f>IF(-DX21&lt;$A$2,-$A$2,IF(-DV21&gt;$A$1,-$A$1,'resultados (indexado al indice)'!DW21))</f>
        <v>-1.27</v>
      </c>
      <c r="DX21" s="2">
        <v>1.81</v>
      </c>
      <c r="DY21" t="s">
        <v>75</v>
      </c>
      <c r="DZ21" s="2">
        <v>-9.99</v>
      </c>
      <c r="EA21" s="2">
        <f>IF(-EB21&lt;$A$2,-$A$2,IF(-DZ21&gt;$A$1,-$A$1,'resultados (indexado al indice)'!EA21))</f>
        <v>3.5</v>
      </c>
      <c r="EB21" s="2">
        <v>7.52</v>
      </c>
      <c r="EC21" t="s">
        <v>46</v>
      </c>
      <c r="ED21" s="2">
        <v>-1.1399999999999999</v>
      </c>
      <c r="EE21" s="2">
        <f>IF(-EF21&lt;$A$2,-$A$2,IF(-ED21&gt;$A$1,-$A$1,'resultados (indexado al indice)'!EE21))</f>
        <v>3.5</v>
      </c>
      <c r="EF21" s="2">
        <v>4.01</v>
      </c>
      <c r="EG21" t="s">
        <v>76</v>
      </c>
      <c r="EH21" s="2">
        <v>-2.34</v>
      </c>
      <c r="EI21" s="2">
        <f>IF(-EJ21&lt;$A$2,-$A$2,IF(-EH21&gt;$A$1,-$A$1,'resultados (indexado al indice)'!EI21))</f>
        <v>0.51</v>
      </c>
      <c r="EJ21" s="2">
        <v>0.79</v>
      </c>
      <c r="EK21" t="s">
        <v>28</v>
      </c>
      <c r="EL21" s="2">
        <v>-3.85</v>
      </c>
      <c r="EM21" s="2">
        <f>IF(-EN21&lt;$A$2,-$A$2,IF(-EL21&gt;$A$1,-$A$1,'resultados (indexado al indice)'!EM21))</f>
        <v>-1.05</v>
      </c>
      <c r="EN21" s="2">
        <v>1.4</v>
      </c>
      <c r="EO21" t="s">
        <v>76</v>
      </c>
      <c r="EP21" s="2">
        <v>-6.63</v>
      </c>
      <c r="EQ21" s="2">
        <f>IF(-ER21&lt;$A$2,-$A$2,IF(-EP21&gt;$A$1,-$A$1,'resultados (indexado al indice)'!EQ21))</f>
        <v>-3.59</v>
      </c>
      <c r="ER21" s="2">
        <v>0</v>
      </c>
      <c r="ES21" t="s">
        <v>76</v>
      </c>
      <c r="ET21" s="2">
        <v>-1.92</v>
      </c>
      <c r="EU21" s="2">
        <f>IF(-EV21&lt;$A$2,-$A$2,IF(-ET21&gt;$A$1,-$A$1,'resultados (indexado al indice)'!EU21))</f>
        <v>-1.78</v>
      </c>
      <c r="EV21" s="2">
        <v>1.51</v>
      </c>
      <c r="EW21" t="s">
        <v>76</v>
      </c>
      <c r="EX21" s="2">
        <v>-0.72</v>
      </c>
      <c r="EY21" s="2">
        <f>IF(-EZ21&lt;$A$2,-$A$2,IF(-EX21&gt;$A$1,-$A$1,'resultados (indexado al indice)'!EY21))</f>
        <v>3.5</v>
      </c>
      <c r="EZ21" s="2">
        <v>5.49</v>
      </c>
      <c r="FA21" t="s">
        <v>28</v>
      </c>
      <c r="FB21" s="2">
        <v>-6.96</v>
      </c>
      <c r="FC21" s="2">
        <f>IF(-FD21&lt;$A$2,-$A$2,IF(-FB21&gt;$A$1,-$A$1,'resultados (indexado al indice)'!FC21))</f>
        <v>0</v>
      </c>
      <c r="FD21" s="2">
        <v>2.02</v>
      </c>
      <c r="FE21" t="s">
        <v>52</v>
      </c>
      <c r="FF21" s="2">
        <v>-14.99</v>
      </c>
      <c r="FG21" s="2">
        <f>IF(-FH21&lt;$A$2,-$A$2,IF(-FF21&gt;$A$1,-$A$1,'resultados (indexado al indice)'!FG21))</f>
        <v>-12</v>
      </c>
      <c r="FH21" s="2">
        <v>7.0000000000000007E-2</v>
      </c>
      <c r="FI21" t="s">
        <v>52</v>
      </c>
      <c r="FJ21" s="2">
        <v>-1.81</v>
      </c>
      <c r="FK21" s="2">
        <f>IF(-FL21&lt;$A$2,-$A$2,IF(-FJ21&gt;$A$1,-$A$1,'resultados (indexado al indice)'!FK21))</f>
        <v>3.5</v>
      </c>
      <c r="FL21" s="2">
        <v>14.9</v>
      </c>
      <c r="FM21" t="s">
        <v>76</v>
      </c>
      <c r="FN21" s="2">
        <v>-5.83</v>
      </c>
      <c r="FO21" s="2">
        <f>IF(-FP21&lt;$A$2,-$A$2,IF(-FN21&gt;$A$1,-$A$1,'resultados (indexado al indice)'!FO21))</f>
        <v>-5.18</v>
      </c>
      <c r="FP21" s="2">
        <v>3.09</v>
      </c>
      <c r="FR21" s="2"/>
      <c r="FS21" s="2"/>
      <c r="FT21" s="2"/>
      <c r="FU21" s="24" t="s">
        <v>27</v>
      </c>
      <c r="FV21" s="2">
        <v>-1.55</v>
      </c>
      <c r="FW21" s="2">
        <f>IF(-FX21&lt;$A$2,-$A$2,IF(-FV21&gt;$A$1,-$A$1,'resultados (indexado al indice)'!FW21))</f>
        <v>3.5</v>
      </c>
      <c r="FX21" s="2">
        <v>14.67</v>
      </c>
      <c r="FY21" t="s">
        <v>15</v>
      </c>
      <c r="FZ21" s="2">
        <v>-1.28</v>
      </c>
      <c r="GA21" s="2">
        <f>IF(-GB21&lt;$A$2,-$A$2,IF(-FZ21&gt;$A$1,-$A$1,'resultados (indexado al indice)'!GA21))</f>
        <v>3.5</v>
      </c>
      <c r="GB21" s="2">
        <v>6.44</v>
      </c>
      <c r="GC21" t="s">
        <v>47</v>
      </c>
      <c r="GD21" s="2">
        <v>-5.03</v>
      </c>
      <c r="GE21" s="2">
        <f>IF(-GF21&lt;$A$2,-$A$2,IF(-GD21&gt;$A$1,-$A$1,'resultados (indexado al indice)'!GE21))</f>
        <v>3.5</v>
      </c>
      <c r="GF21" s="2">
        <v>5.23</v>
      </c>
      <c r="GG21" t="s">
        <v>66</v>
      </c>
      <c r="GH21" s="2">
        <v>-14.74</v>
      </c>
      <c r="GI21" s="2">
        <f>IF(-GJ21&lt;$A$2,-$A$2,IF(-GH21&gt;$A$1,-$A$1,'resultados (indexado al indice)'!GI21))</f>
        <v>-9.25</v>
      </c>
      <c r="GJ21" s="2">
        <v>0.3</v>
      </c>
      <c r="GK21" t="s">
        <v>76</v>
      </c>
      <c r="GL21" s="2">
        <v>-0.6</v>
      </c>
      <c r="GM21" s="2">
        <f>IF(-GN21&lt;$A$2,-$A$2,IF(-GL21&gt;$A$1,-$A$1,'resultados (indexado al indice)'!GM21))</f>
        <v>3.5</v>
      </c>
      <c r="GN21" s="2">
        <v>3.94</v>
      </c>
      <c r="GO21" t="s">
        <v>63</v>
      </c>
      <c r="GP21" s="2">
        <v>-16.53</v>
      </c>
      <c r="GQ21" s="2">
        <f>IF(-GR21&lt;$A$2,-$A$2,IF(-GP21&gt;$A$1,-$A$1,'resultados (indexado al indice)'!GQ21))</f>
        <v>-13.46</v>
      </c>
      <c r="GR21" s="2">
        <v>0.1</v>
      </c>
      <c r="GS21" t="s">
        <v>76</v>
      </c>
      <c r="GT21" s="2">
        <v>-1.1100000000000001</v>
      </c>
      <c r="GU21" s="2">
        <f>IF(-GV21&lt;$A$2,-$A$2,IF(-GT21&gt;$A$1,-$A$1,'resultados (indexado al indice)'!GU21))</f>
        <v>3.5</v>
      </c>
      <c r="GV21" s="2">
        <v>9.1999999999999993</v>
      </c>
      <c r="GW21" t="s">
        <v>76</v>
      </c>
      <c r="GX21" s="2">
        <v>-2.56</v>
      </c>
      <c r="GY21" s="2">
        <f>IF(-GZ21&lt;$A$2,-$A$2,IF(-GX21&gt;$A$1,-$A$1,'resultados (indexado al indice)'!GY21))</f>
        <v>2.42</v>
      </c>
      <c r="GZ21" s="2">
        <v>2.59</v>
      </c>
      <c r="HA21" t="s">
        <v>76</v>
      </c>
      <c r="HB21" s="2">
        <v>-2.2200000000000002</v>
      </c>
      <c r="HC21" s="2">
        <f>IF(-HD21&lt;$A$2,-$A$2,IF(-HB21&gt;$A$1,-$A$1,'resultados (indexado al indice)'!HC21))</f>
        <v>-0.79</v>
      </c>
      <c r="HD21" s="2">
        <v>2.36</v>
      </c>
      <c r="HE21" t="s">
        <v>48</v>
      </c>
      <c r="HF21" s="2">
        <v>-0.18</v>
      </c>
      <c r="HG21" s="2">
        <f>IF(-HH21&lt;$A$2,-$A$2,IF(-HF21&gt;$A$1,-$A$1,'resultados (indexado al indice)'!HG21))</f>
        <v>3.5</v>
      </c>
      <c r="HH21" s="2">
        <v>8.91</v>
      </c>
      <c r="HI21" t="s">
        <v>141</v>
      </c>
      <c r="HJ21" s="2">
        <v>-14.3</v>
      </c>
      <c r="HK21" s="2">
        <f>IF(-HL21&lt;$A$2,-$A$2,IF(-HJ21&gt;$A$1,-$A$1,'resultados (indexado al indice)'!HK21))</f>
        <v>-11.57</v>
      </c>
      <c r="HL21" s="2">
        <v>0.95</v>
      </c>
      <c r="HM21" t="s">
        <v>76</v>
      </c>
      <c r="HN21" s="2">
        <v>-0.48</v>
      </c>
      <c r="HO21" s="2">
        <f>IF(-HP21&lt;$A$2,-$A$2,IF(-HN21&gt;$A$1,-$A$1,'resultados (indexado al indice)'!HO21))</f>
        <v>3.5</v>
      </c>
      <c r="HP21" s="2">
        <v>4.32</v>
      </c>
    </row>
    <row r="22" spans="1:224">
      <c r="A22" t="s">
        <v>20</v>
      </c>
      <c r="B22" s="2">
        <v>-24.12</v>
      </c>
      <c r="C22" s="2">
        <f>IF(-D22&lt;$A$2,-$A$2,IF(-B22&gt;$A$1,-$A$1,'resultados (indexado al indice)'!C22))</f>
        <v>3.5</v>
      </c>
      <c r="D22" s="2">
        <v>3.6</v>
      </c>
      <c r="E22" t="s">
        <v>76</v>
      </c>
      <c r="F22" s="2">
        <v>-9.7200000000000006</v>
      </c>
      <c r="G22" s="2">
        <f>IF(-H22&lt;$A$2,-$A$2,IF(-F22&gt;$A$1,-$A$1,'resultados (indexado al indice)'!G22))</f>
        <v>-3.91</v>
      </c>
      <c r="H22" s="2">
        <v>3.45</v>
      </c>
      <c r="I22" t="s">
        <v>76</v>
      </c>
      <c r="J22" s="2">
        <v>-7.48</v>
      </c>
      <c r="K22" s="2">
        <f>IF(-L22&lt;$A$2,-$A$2,IF(-J22&gt;$A$1,-$A$1,'resultados (indexado al indice)'!K22))</f>
        <v>0.16</v>
      </c>
      <c r="L22" s="2">
        <v>3.18</v>
      </c>
      <c r="M22" t="s">
        <v>76</v>
      </c>
      <c r="N22" s="2">
        <v>-2.5</v>
      </c>
      <c r="O22" s="2">
        <f>IF(-P22&lt;$A$2,-$A$2,IF(-N22&gt;$A$1,-$A$1,'resultados (indexado al indice)'!O22))</f>
        <v>3.5</v>
      </c>
      <c r="P22" s="2">
        <v>7.58</v>
      </c>
      <c r="R22" s="2"/>
      <c r="S22" s="2"/>
      <c r="T22" s="2"/>
      <c r="U22" t="s">
        <v>76</v>
      </c>
      <c r="V22" s="2">
        <v>-1.95</v>
      </c>
      <c r="W22" s="2">
        <f>IF(-X22&lt;$A$2,-$A$2,IF(-V22&gt;$A$1,-$A$1,'resultados (indexado al indice)'!W22))</f>
        <v>3.5</v>
      </c>
      <c r="X22" s="2">
        <v>3.51</v>
      </c>
      <c r="Y22" t="s">
        <v>22</v>
      </c>
      <c r="Z22" s="2">
        <v>-1.38</v>
      </c>
      <c r="AA22" s="2">
        <f>IF(-AB22&lt;$A$2,-$A$2,IF(-Z22&gt;$A$1,-$A$1,'resultados (indexado al indice)'!AA22))</f>
        <v>3.5</v>
      </c>
      <c r="AB22" s="2">
        <v>8.3699999999999992</v>
      </c>
      <c r="AC22" t="s">
        <v>51</v>
      </c>
      <c r="AD22" s="2">
        <v>-5.44</v>
      </c>
      <c r="AE22" s="2">
        <f>IF(-AF22&lt;$A$2,-$A$2,IF(-AD22&gt;$A$1,-$A$1,'resultados (indexado al indice)'!AE22))</f>
        <v>3.5</v>
      </c>
      <c r="AF22" s="2">
        <v>3.58</v>
      </c>
      <c r="AG22" t="s">
        <v>51</v>
      </c>
      <c r="AH22" s="2">
        <v>-5.21</v>
      </c>
      <c r="AI22" s="2">
        <f>IF(-AJ22&lt;$A$2,-$A$2,IF(-AH22&gt;$A$1,-$A$1,'resultados (indexado al indice)'!AI22))</f>
        <v>3.5</v>
      </c>
      <c r="AJ22" s="2">
        <v>4.4800000000000004</v>
      </c>
      <c r="AK22" t="s">
        <v>66</v>
      </c>
      <c r="AL22" s="2">
        <v>-19.45</v>
      </c>
      <c r="AM22" s="2">
        <f>IF(-AN22&lt;$A$2,-$A$2,IF(-AL22&gt;$A$1,-$A$1,'resultados (indexado al indice)'!AM22))</f>
        <v>3.5</v>
      </c>
      <c r="AN22" s="2">
        <v>9.36</v>
      </c>
      <c r="AO22" t="s">
        <v>76</v>
      </c>
      <c r="AP22" s="2">
        <v>-8.93</v>
      </c>
      <c r="AQ22" s="2">
        <f>IF(-AR22&lt;$A$2,-$A$2,IF(-AP22&gt;$A$1,-$A$1,'resultados (indexado al indice)'!AQ22))</f>
        <v>-5.68</v>
      </c>
      <c r="AR22" s="2">
        <v>0.56000000000000005</v>
      </c>
      <c r="AS22" t="s">
        <v>76</v>
      </c>
      <c r="AT22" s="2">
        <v>-2.48</v>
      </c>
      <c r="AU22" s="2">
        <f>IF(-AV22&lt;$A$2,-$A$2,IF(-AT22&gt;$A$1,-$A$1,'resultados (indexado al indice)'!AU22))</f>
        <v>3.5</v>
      </c>
      <c r="AV22" s="2">
        <v>9.5500000000000007</v>
      </c>
      <c r="AW22" t="s">
        <v>76</v>
      </c>
      <c r="AX22" s="2">
        <v>-2.67</v>
      </c>
      <c r="AY22" s="2">
        <f>IF(-AZ22&lt;$A$2,-$A$2,IF(-AX22&gt;$A$1,-$A$1,'resultados (indexado al indice)'!AY22))</f>
        <v>1.05</v>
      </c>
      <c r="AZ22" s="2">
        <v>3.43</v>
      </c>
      <c r="BA22" t="s">
        <v>16</v>
      </c>
      <c r="BB22" s="2">
        <v>-14.79</v>
      </c>
      <c r="BC22" s="2">
        <f>IF(-BD22&lt;$A$2,-$A$2,IF(-BB22&gt;$A$1,-$A$1,'resultados (indexado al indice)'!BC22))</f>
        <v>-12.52</v>
      </c>
      <c r="BD22" s="2">
        <v>1.07</v>
      </c>
      <c r="BE22" t="s">
        <v>18</v>
      </c>
      <c r="BF22" s="2">
        <v>-26.93</v>
      </c>
      <c r="BG22" s="2">
        <f>IF(-BH22&lt;$A$2,-$A$2,IF(-BF22&gt;$A$1,-$A$1,'resultados (indexado al indice)'!BG22))</f>
        <v>-22.48</v>
      </c>
      <c r="BH22" s="2">
        <v>1.51</v>
      </c>
      <c r="BI22" t="s">
        <v>75</v>
      </c>
      <c r="BJ22" s="2">
        <v>-30.33</v>
      </c>
      <c r="BK22" s="2">
        <f>IF(-BL22&lt;$A$2,-$A$2,IF(-BJ22&gt;$A$1,-$A$1,'resultados (indexado al indice)'!BK22))</f>
        <v>-17.93</v>
      </c>
      <c r="BL22" s="2">
        <v>1.25</v>
      </c>
      <c r="BM22" t="s">
        <v>76</v>
      </c>
      <c r="BN22" s="2">
        <v>-0.37</v>
      </c>
      <c r="BO22" s="2">
        <f>IF(-BP22&lt;$A$2,-$A$2,IF(-BN22&gt;$A$1,-$A$1,'resultados (indexado al indice)'!BO22))</f>
        <v>3.5</v>
      </c>
      <c r="BP22" s="2">
        <v>9.02</v>
      </c>
      <c r="BQ22" t="s">
        <v>76</v>
      </c>
      <c r="BR22" s="2">
        <v>-4.2699999999999996</v>
      </c>
      <c r="BS22" s="2">
        <f>IF(-BT22&lt;$A$2,-$A$2,IF(-BR22&gt;$A$1,-$A$1,'resultados (indexado al indice)'!BS22))</f>
        <v>3.5</v>
      </c>
      <c r="BT22" s="2">
        <v>8.5299999999999994</v>
      </c>
      <c r="BU22" t="s">
        <v>63</v>
      </c>
      <c r="BV22" s="2">
        <v>-9.1199999999999992</v>
      </c>
      <c r="BW22" s="2">
        <f>IF(-BX22&lt;$A$2,-$A$2,IF(-BV22&gt;$A$1,-$A$1,'resultados (indexado al indice)'!BW22))</f>
        <v>-4.99</v>
      </c>
      <c r="BX22" s="2">
        <v>1.55</v>
      </c>
      <c r="BY22" t="s">
        <v>76</v>
      </c>
      <c r="BZ22" s="2">
        <v>-16.04</v>
      </c>
      <c r="CA22" s="2">
        <f>IF(-CB22&lt;$A$2,-$A$2,IF(-BZ22&gt;$A$1,-$A$1,'resultados (indexado al indice)'!CA22))</f>
        <v>-9.58</v>
      </c>
      <c r="CB22" s="2">
        <v>0.31</v>
      </c>
      <c r="CC22" t="s">
        <v>76</v>
      </c>
      <c r="CD22" s="2">
        <v>-4.6399999999999997</v>
      </c>
      <c r="CE22" s="2">
        <f>IF(-CF22&lt;$A$2,-$A$2,IF(-CD22&gt;$A$1,-$A$1,'resultados (indexado al indice)'!CE22))</f>
        <v>3.5</v>
      </c>
      <c r="CF22" s="2">
        <v>5.83</v>
      </c>
      <c r="CG22" t="s">
        <v>76</v>
      </c>
      <c r="CH22" s="2">
        <v>-5.05</v>
      </c>
      <c r="CI22" s="2">
        <f>IF(-CJ22&lt;$A$2,-$A$2,IF(-CH22&gt;$A$1,-$A$1,'resultados (indexado al indice)'!CI22))</f>
        <v>0.56999999999999995</v>
      </c>
      <c r="CJ22" s="2">
        <v>1.31</v>
      </c>
      <c r="CK22" t="s">
        <v>76</v>
      </c>
      <c r="CL22" s="2">
        <v>-2.3199999999999998</v>
      </c>
      <c r="CM22" s="2">
        <f>IF(-CN22&lt;$A$2,-$A$2,IF(-CL22&gt;$A$1,-$A$1,'resultados (indexado al indice)'!CM22))</f>
        <v>3.5</v>
      </c>
      <c r="CN22" s="2">
        <v>4.45</v>
      </c>
      <c r="CO22" t="s">
        <v>54</v>
      </c>
      <c r="CP22" s="2">
        <v>-6.08</v>
      </c>
      <c r="CQ22" s="2">
        <f>IF(-CR22&lt;$A$2,-$A$2,IF(-CP22&gt;$A$1,-$A$1,'resultados (indexado al indice)'!CQ22))</f>
        <v>3.5</v>
      </c>
      <c r="CR22" s="2">
        <v>3.52</v>
      </c>
      <c r="CS22" t="s">
        <v>76</v>
      </c>
      <c r="CT22" s="2">
        <v>-7.04</v>
      </c>
      <c r="CU22" s="2">
        <f>IF(-CV22&lt;$A$2,-$A$2,IF(-CT22&gt;$A$1,-$A$1,'resultados (indexado al indice)'!CU22))</f>
        <v>-5.63</v>
      </c>
      <c r="CV22" s="2">
        <v>0.16</v>
      </c>
      <c r="CW22" t="s">
        <v>54</v>
      </c>
      <c r="CX22" s="2">
        <v>-2.57</v>
      </c>
      <c r="CY22" s="2">
        <f>IF(-CZ22&lt;$A$2,-$A$2,IF(-CX22&gt;$A$1,-$A$1,'resultados (indexado al indice)'!CY22))</f>
        <v>3.5</v>
      </c>
      <c r="CZ22" s="2">
        <v>8.5299999999999994</v>
      </c>
      <c r="DA22" t="s">
        <v>76</v>
      </c>
      <c r="DB22" s="2">
        <v>-0.56999999999999995</v>
      </c>
      <c r="DC22" s="2">
        <f>IF(-DD22&lt;$A$2,-$A$2,IF(-DB22&gt;$A$1,-$A$1,'resultados (indexado al indice)'!DC22))</f>
        <v>-0.19</v>
      </c>
      <c r="DD22" s="2">
        <v>3.12</v>
      </c>
      <c r="DE22" s="24" t="s">
        <v>41</v>
      </c>
      <c r="DF22" s="2">
        <v>-0.59</v>
      </c>
      <c r="DG22" s="2">
        <f>IF(-DH22&lt;$A$2,-$A$2,IF(-DF22&gt;$A$1,-$A$1,'resultados (indexado al indice)'!DG22))</f>
        <v>3.5</v>
      </c>
      <c r="DH22" s="2">
        <v>22.27</v>
      </c>
      <c r="DI22" s="24" t="s">
        <v>102</v>
      </c>
      <c r="DJ22" s="2">
        <v>-2.58</v>
      </c>
      <c r="DK22" s="2">
        <f>IF(-DL22&lt;$A$2,-$A$2,IF(-DJ22&gt;$A$1,-$A$1,'resultados (indexado al indice)'!DK22))</f>
        <v>3.5</v>
      </c>
      <c r="DL22" s="2">
        <v>6.63</v>
      </c>
      <c r="DM22" s="24"/>
      <c r="DN22" s="2"/>
      <c r="DO22" s="2"/>
      <c r="DP22" s="2"/>
      <c r="DQ22" s="24"/>
      <c r="DR22" s="2"/>
      <c r="DS22" s="2"/>
      <c r="DT22" s="2"/>
      <c r="DU22" s="24"/>
      <c r="DV22" s="2"/>
      <c r="DW22" s="2"/>
      <c r="DX22" s="2"/>
      <c r="DY22" s="24"/>
      <c r="DZ22" s="2"/>
      <c r="EA22" s="2"/>
      <c r="EB22" s="2"/>
      <c r="EC22" s="24" t="s">
        <v>1</v>
      </c>
      <c r="ED22" s="2"/>
      <c r="EE22" s="2"/>
      <c r="EF22" s="2"/>
      <c r="EG22" t="s">
        <v>76</v>
      </c>
      <c r="EH22" s="2">
        <v>-2.34</v>
      </c>
      <c r="EI22" s="2">
        <f>IF(-EJ22&lt;$A$2,-$A$2,IF(-EH22&gt;$A$1,-$A$1,'resultados (indexado al indice)'!EI22))</f>
        <v>0.51</v>
      </c>
      <c r="EJ22" s="2">
        <v>0.79</v>
      </c>
      <c r="EK22" t="s">
        <v>76</v>
      </c>
      <c r="EL22" s="2">
        <v>-3.31</v>
      </c>
      <c r="EM22" s="2">
        <f>IF(-EN22&lt;$A$2,-$A$2,IF(-EL22&gt;$A$1,-$A$1,'resultados (indexado al indice)'!EM22))</f>
        <v>2.5499999999999998</v>
      </c>
      <c r="EN22" s="2">
        <v>3</v>
      </c>
      <c r="EO22" t="s">
        <v>76</v>
      </c>
      <c r="EP22" s="2">
        <v>-6.63</v>
      </c>
      <c r="EQ22" s="2">
        <f>IF(-ER22&lt;$A$2,-$A$2,IF(-EP22&gt;$A$1,-$A$1,'resultados (indexado al indice)'!EQ22))</f>
        <v>-3.59</v>
      </c>
      <c r="ER22" s="2">
        <v>0</v>
      </c>
      <c r="ES22" t="s">
        <v>76</v>
      </c>
      <c r="ET22" s="2">
        <v>-1.92</v>
      </c>
      <c r="EU22" s="2">
        <f>IF(-EV22&lt;$A$2,-$A$2,IF(-ET22&gt;$A$1,-$A$1,'resultados (indexado al indice)'!EU22))</f>
        <v>-1.78</v>
      </c>
      <c r="EV22" s="2">
        <v>1.51</v>
      </c>
      <c r="EW22" t="s">
        <v>76</v>
      </c>
      <c r="EX22" s="2">
        <v>-0.72</v>
      </c>
      <c r="EY22" s="2">
        <f>IF(-EZ22&lt;$A$2,-$A$2,IF(-EX22&gt;$A$1,-$A$1,'resultados (indexado al indice)'!EY22))</f>
        <v>3.5</v>
      </c>
      <c r="EZ22" s="2">
        <v>5.49</v>
      </c>
      <c r="FA22" s="8"/>
      <c r="FB22" s="2"/>
      <c r="FC22" s="2"/>
      <c r="FD22" s="2"/>
      <c r="FE22" t="s">
        <v>76</v>
      </c>
      <c r="FF22" s="2">
        <v>-4.7699999999999996</v>
      </c>
      <c r="FG22" s="2">
        <f>IF(-FH22&lt;$A$2,-$A$2,IF(-FF22&gt;$A$1,-$A$1,'resultados (indexado al indice)'!FG22))</f>
        <v>-1.99</v>
      </c>
      <c r="FH22" s="2">
        <v>0.18</v>
      </c>
      <c r="FI22" t="s">
        <v>76</v>
      </c>
      <c r="FJ22" s="2">
        <v>-1.2</v>
      </c>
      <c r="FK22" s="2">
        <f>IF(-FL22&lt;$A$2,-$A$2,IF(-FJ22&gt;$A$1,-$A$1,'resultados (indexado al indice)'!FK22))</f>
        <v>3.5</v>
      </c>
      <c r="FL22" s="2">
        <v>4.8600000000000003</v>
      </c>
      <c r="FM22" t="s">
        <v>76</v>
      </c>
      <c r="FN22" s="2">
        <v>-5.83</v>
      </c>
      <c r="FO22" s="2">
        <f>IF(-FP22&lt;$A$2,-$A$2,IF(-FN22&gt;$A$1,-$A$1,'resultados (indexado al indice)'!FO22))</f>
        <v>-5.18</v>
      </c>
      <c r="FP22" s="2">
        <v>3.09</v>
      </c>
      <c r="FQ22" s="8"/>
      <c r="FR22" s="2"/>
      <c r="FS22" s="2"/>
      <c r="FT22" s="2"/>
      <c r="FU22" s="24" t="s">
        <v>14</v>
      </c>
      <c r="FV22" s="2">
        <v>-1.92</v>
      </c>
      <c r="FW22" s="2">
        <f>IF(-FX22&lt;$A$2,-$A$2,IF(-FV22&gt;$A$1,-$A$1,'resultados (indexado al indice)'!FW22))</f>
        <v>3.5</v>
      </c>
      <c r="FX22" s="2">
        <v>4.83</v>
      </c>
      <c r="FY22" t="s">
        <v>76</v>
      </c>
      <c r="FZ22" s="2">
        <v>-5.39</v>
      </c>
      <c r="GA22" s="2">
        <f>IF(-GB22&lt;$A$2,-$A$2,IF(-FZ22&gt;$A$1,-$A$1,'resultados (indexado al indice)'!GA22))</f>
        <v>-4.78</v>
      </c>
      <c r="GB22" s="2">
        <v>0.33</v>
      </c>
      <c r="GC22" s="24"/>
      <c r="GD22" s="2"/>
      <c r="GE22" s="2"/>
      <c r="GF22" s="2"/>
      <c r="GG22" t="s">
        <v>76</v>
      </c>
      <c r="GH22" s="2">
        <v>-8.06</v>
      </c>
      <c r="GI22" s="2">
        <f>IF(-GJ22&lt;$A$2,-$A$2,IF(-GH22&gt;$A$1,-$A$1,'resultados (indexado al indice)'!GI22))</f>
        <v>-5.23</v>
      </c>
      <c r="GJ22" s="2">
        <v>0.97</v>
      </c>
      <c r="GK22" t="s">
        <v>76</v>
      </c>
      <c r="GL22" s="2">
        <v>-0.6</v>
      </c>
      <c r="GM22" s="2">
        <f>IF(-GN22&lt;$A$2,-$A$2,IF(-GL22&gt;$A$1,-$A$1,'resultados (indexado al indice)'!GM22))</f>
        <v>3.5</v>
      </c>
      <c r="GN22" s="2">
        <v>3.94</v>
      </c>
      <c r="GO22" t="s">
        <v>76</v>
      </c>
      <c r="GP22" s="2">
        <v>-10.32</v>
      </c>
      <c r="GQ22" s="2">
        <f>IF(-GR22&lt;$A$2,-$A$2,IF(-GP22&gt;$A$1,-$A$1,'resultados (indexado al indice)'!GQ22))</f>
        <v>-7.57</v>
      </c>
      <c r="GR22" s="2">
        <v>0.1</v>
      </c>
      <c r="GS22" t="s">
        <v>76</v>
      </c>
      <c r="GT22" s="2">
        <v>-1.1100000000000001</v>
      </c>
      <c r="GU22" s="2">
        <f>IF(-GV22&lt;$A$2,-$A$2,IF(-GT22&gt;$A$1,-$A$1,'resultados (indexado al indice)'!GU22))</f>
        <v>3.5</v>
      </c>
      <c r="GV22" s="2">
        <v>9.1999999999999993</v>
      </c>
      <c r="GW22" t="s">
        <v>76</v>
      </c>
      <c r="GX22" s="2">
        <v>-2.56</v>
      </c>
      <c r="GY22" s="2">
        <f>IF(-GZ22&lt;$A$2,-$A$2,IF(-GX22&gt;$A$1,-$A$1,'resultados (indexado al indice)'!GY22))</f>
        <v>2.42</v>
      </c>
      <c r="GZ22" s="2">
        <v>2.59</v>
      </c>
      <c r="HA22" t="s">
        <v>76</v>
      </c>
      <c r="HB22" s="2">
        <v>-2.2200000000000002</v>
      </c>
      <c r="HC22" s="2">
        <f>IF(-HD22&lt;$A$2,-$A$2,IF(-HB22&gt;$A$1,-$A$1,'resultados (indexado al indice)'!HC22))</f>
        <v>-0.79</v>
      </c>
      <c r="HD22" s="2">
        <v>2.36</v>
      </c>
      <c r="HE22" s="24" t="s">
        <v>41</v>
      </c>
      <c r="HF22" s="2">
        <v>-0.35</v>
      </c>
      <c r="HG22" s="2">
        <f>IF(-HH22&lt;$A$2,-$A$2,IF(-HF22&gt;$A$1,-$A$1,'resultados (indexado al indice)'!HG22))</f>
        <v>3.5</v>
      </c>
      <c r="HH22" s="2">
        <v>15.89</v>
      </c>
      <c r="HI22" s="24" t="s">
        <v>41</v>
      </c>
      <c r="HJ22" s="2">
        <v>-33.369999999999997</v>
      </c>
      <c r="HK22" s="2">
        <f>IF(-HL22&lt;$A$2,-$A$2,IF(-HJ22&gt;$A$1,-$A$1,'resultados (indexado al indice)'!HK22))</f>
        <v>-30.76</v>
      </c>
      <c r="HL22" s="2">
        <v>0</v>
      </c>
      <c r="HM22" s="24"/>
      <c r="HN22" s="2"/>
      <c r="HO22" s="2"/>
      <c r="HP22" s="2"/>
    </row>
    <row r="23" spans="1:224">
      <c r="A23" t="s">
        <v>76</v>
      </c>
      <c r="B23" s="2">
        <v>-4.18</v>
      </c>
      <c r="C23" s="2">
        <f>IF(-D23&lt;$A$2,-$A$2,IF(-B23&gt;$A$1,-$A$1,'resultados (indexado al indice)'!C23))</f>
        <v>3.03</v>
      </c>
      <c r="D23" s="2">
        <v>3.23</v>
      </c>
      <c r="E23" t="s">
        <v>76</v>
      </c>
      <c r="F23" s="2">
        <v>-9.7200000000000006</v>
      </c>
      <c r="G23" s="2">
        <f>IF(-H23&lt;$A$2,-$A$2,IF(-F23&gt;$A$1,-$A$1,'resultados (indexado al indice)'!G23))</f>
        <v>-3.91</v>
      </c>
      <c r="H23" s="2">
        <v>3.45</v>
      </c>
      <c r="I23" t="s">
        <v>76</v>
      </c>
      <c r="J23" s="2">
        <v>-7.48</v>
      </c>
      <c r="K23" s="2">
        <f>IF(-L23&lt;$A$2,-$A$2,IF(-J23&gt;$A$1,-$A$1,'resultados (indexado al indice)'!K23))</f>
        <v>0.16</v>
      </c>
      <c r="L23" s="2">
        <v>3.18</v>
      </c>
      <c r="M23" t="s">
        <v>76</v>
      </c>
      <c r="N23" s="2">
        <v>-2.5</v>
      </c>
      <c r="O23" s="2">
        <f>IF(-P23&lt;$A$2,-$A$2,IF(-N23&gt;$A$1,-$A$1,'resultados (indexado al indice)'!O23))</f>
        <v>3.5</v>
      </c>
      <c r="P23" s="2">
        <v>7.58</v>
      </c>
      <c r="R23" s="2"/>
      <c r="S23" s="2"/>
      <c r="T23" s="2"/>
      <c r="V23" s="2"/>
      <c r="W23" s="2"/>
      <c r="X23" s="2"/>
      <c r="Y23" t="s">
        <v>44</v>
      </c>
      <c r="Z23" s="2">
        <v>-2.2799999999999998</v>
      </c>
      <c r="AA23" s="2">
        <f>IF(-AB23&lt;$A$2,-$A$2,IF(-Z23&gt;$A$1,-$A$1,'resultados (indexado al indice)'!AA23))</f>
        <v>3.5</v>
      </c>
      <c r="AB23" s="2">
        <v>3.72</v>
      </c>
      <c r="AC23" t="s">
        <v>52</v>
      </c>
      <c r="AD23" s="2">
        <v>-10.039999999999999</v>
      </c>
      <c r="AE23" s="2">
        <f>IF(-AF23&lt;$A$2,-$A$2,IF(-AD23&gt;$A$1,-$A$1,'resultados (indexado al indice)'!AE23))</f>
        <v>-5.66</v>
      </c>
      <c r="AF23" s="2">
        <v>1.1399999999999999</v>
      </c>
      <c r="AG23" t="s">
        <v>19</v>
      </c>
      <c r="AH23" s="2">
        <v>-3.29</v>
      </c>
      <c r="AI23" s="2">
        <f>IF(-AJ23&lt;$A$2,-$A$2,IF(-AH23&gt;$A$1,-$A$1,'resultados (indexado al indice)'!AI23))</f>
        <v>3.5</v>
      </c>
      <c r="AJ23" s="2">
        <v>6.94</v>
      </c>
      <c r="AK23" t="s">
        <v>28</v>
      </c>
      <c r="AL23" s="2">
        <v>-10.51</v>
      </c>
      <c r="AM23" s="2">
        <f>IF(-AN23&lt;$A$2,-$A$2,IF(-AL23&gt;$A$1,-$A$1,'resultados (indexado al indice)'!AM23))</f>
        <v>-8.59</v>
      </c>
      <c r="AN23" s="2">
        <v>3.03</v>
      </c>
      <c r="AO23" t="s">
        <v>76</v>
      </c>
      <c r="AP23" s="2">
        <v>-8.93</v>
      </c>
      <c r="AQ23" s="2">
        <f>IF(-AR23&lt;$A$2,-$A$2,IF(-AP23&gt;$A$1,-$A$1,'resultados (indexado al indice)'!AQ23))</f>
        <v>-5.68</v>
      </c>
      <c r="AR23" s="2">
        <v>0.56000000000000005</v>
      </c>
      <c r="AS23" t="s">
        <v>76</v>
      </c>
      <c r="AT23" s="2">
        <v>-2.48</v>
      </c>
      <c r="AU23" s="2">
        <f>IF(-AV23&lt;$A$2,-$A$2,IF(-AT23&gt;$A$1,-$A$1,'resultados (indexado al indice)'!AU23))</f>
        <v>3.5</v>
      </c>
      <c r="AV23" s="2">
        <v>9.5500000000000007</v>
      </c>
      <c r="AW23" t="s">
        <v>76</v>
      </c>
      <c r="AX23" s="2">
        <v>-2.67</v>
      </c>
      <c r="AY23" s="2">
        <f>IF(-AZ23&lt;$A$2,-$A$2,IF(-AX23&gt;$A$1,-$A$1,'resultados (indexado al indice)'!AY23))</f>
        <v>1.05</v>
      </c>
      <c r="AZ23" s="2">
        <v>3.43</v>
      </c>
      <c r="BA23" t="s">
        <v>76</v>
      </c>
      <c r="BB23" s="2">
        <v>-10.16</v>
      </c>
      <c r="BC23" s="2">
        <f>IF(-BD23&lt;$A$2,-$A$2,IF(-BB23&gt;$A$1,-$A$1,'resultados (indexado al indice)'!BC23))</f>
        <v>-8.1300000000000008</v>
      </c>
      <c r="BD23" s="2">
        <v>0.64</v>
      </c>
      <c r="BE23" t="s">
        <v>73</v>
      </c>
      <c r="BF23" s="2">
        <v>-25.5</v>
      </c>
      <c r="BG23" s="2">
        <f>IF(-BH23&lt;$A$2,-$A$2,IF(-BF23&gt;$A$1,-$A$1,'resultados (indexado al indice)'!BG23))</f>
        <v>-14.5</v>
      </c>
      <c r="BH23" s="2">
        <v>1.67</v>
      </c>
      <c r="BI23" t="s">
        <v>76</v>
      </c>
      <c r="BJ23" s="2">
        <v>-11.25</v>
      </c>
      <c r="BK23" s="2">
        <f>IF(-BL23&lt;$A$2,-$A$2,IF(-BJ23&gt;$A$1,-$A$1,'resultados (indexado al indice)'!BK23))</f>
        <v>-3.06</v>
      </c>
      <c r="BL23" s="2">
        <v>1.93</v>
      </c>
      <c r="BM23" t="s">
        <v>76</v>
      </c>
      <c r="BN23" s="2">
        <v>-0.37</v>
      </c>
      <c r="BO23" s="2">
        <f>IF(-BP23&lt;$A$2,-$A$2,IF(-BN23&gt;$A$1,-$A$1,'resultados (indexado al indice)'!BO23))</f>
        <v>3.5</v>
      </c>
      <c r="BP23" s="2">
        <v>9.02</v>
      </c>
      <c r="BQ23" t="s">
        <v>76</v>
      </c>
      <c r="BR23" s="2">
        <v>-4.2699999999999996</v>
      </c>
      <c r="BS23" s="2">
        <f>IF(-BT23&lt;$A$2,-$A$2,IF(-BR23&gt;$A$1,-$A$1,'resultados (indexado al indice)'!BS23))</f>
        <v>3.5</v>
      </c>
      <c r="BT23" s="2">
        <v>8.5299999999999994</v>
      </c>
      <c r="BU23" t="s">
        <v>83</v>
      </c>
      <c r="BV23" s="2">
        <v>-13.33</v>
      </c>
      <c r="BW23" s="2">
        <f>IF(-BX23&lt;$A$2,-$A$2,IF(-BV23&gt;$A$1,-$A$1,'resultados (indexado al indice)'!BW23))</f>
        <v>-10.1</v>
      </c>
      <c r="BX23" s="2">
        <v>0.73</v>
      </c>
      <c r="BY23" t="s">
        <v>76</v>
      </c>
      <c r="BZ23" s="2">
        <v>-16.04</v>
      </c>
      <c r="CA23" s="2">
        <f>IF(-CB23&lt;$A$2,-$A$2,IF(-BZ23&gt;$A$1,-$A$1,'resultados (indexado al indice)'!CA23))</f>
        <v>-9.58</v>
      </c>
      <c r="CB23" s="2">
        <v>0.31</v>
      </c>
      <c r="CC23" t="s">
        <v>76</v>
      </c>
      <c r="CD23" s="2">
        <v>-4.6399999999999997</v>
      </c>
      <c r="CE23" s="2">
        <f>IF(-CF23&lt;$A$2,-$A$2,IF(-CD23&gt;$A$1,-$A$1,'resultados (indexado al indice)'!CE23))</f>
        <v>3.5</v>
      </c>
      <c r="CF23" s="2">
        <v>5.83</v>
      </c>
      <c r="CG23" t="s">
        <v>76</v>
      </c>
      <c r="CH23" s="2">
        <v>-5.05</v>
      </c>
      <c r="CI23" s="2">
        <f>IF(-CJ23&lt;$A$2,-$A$2,IF(-CH23&gt;$A$1,-$A$1,'resultados (indexado al indice)'!CI23))</f>
        <v>0.56999999999999995</v>
      </c>
      <c r="CJ23" s="2">
        <v>1.31</v>
      </c>
      <c r="CK23" t="s">
        <v>76</v>
      </c>
      <c r="CL23" s="2">
        <v>-2.3199999999999998</v>
      </c>
      <c r="CM23" s="2">
        <f>IF(-CN23&lt;$A$2,-$A$2,IF(-CL23&gt;$A$1,-$A$1,'resultados (indexado al indice)'!CM23))</f>
        <v>3.5</v>
      </c>
      <c r="CN23" s="2">
        <v>4.45</v>
      </c>
      <c r="CO23" t="s">
        <v>16</v>
      </c>
      <c r="CP23" s="2">
        <v>-4.29</v>
      </c>
      <c r="CQ23" s="2">
        <f>IF(-CR23&lt;$A$2,-$A$2,IF(-CP23&gt;$A$1,-$A$1,'resultados (indexado al indice)'!CQ23))</f>
        <v>3.5</v>
      </c>
      <c r="CR23" s="2">
        <v>3.78</v>
      </c>
      <c r="CS23" t="s">
        <v>76</v>
      </c>
      <c r="CT23" s="2">
        <v>-7.04</v>
      </c>
      <c r="CU23" s="2">
        <f>IF(-CV23&lt;$A$2,-$A$2,IF(-CT23&gt;$A$1,-$A$1,'resultados (indexado al indice)'!CU23))</f>
        <v>-5.63</v>
      </c>
      <c r="CV23" s="2">
        <v>0.16</v>
      </c>
      <c r="CW23" s="8" t="s">
        <v>1</v>
      </c>
      <c r="CX23" s="2"/>
      <c r="CY23" s="2"/>
      <c r="CZ23" s="2"/>
      <c r="DA23" t="s">
        <v>76</v>
      </c>
      <c r="DB23" s="2">
        <v>-0.56999999999999995</v>
      </c>
      <c r="DC23" s="2">
        <f>IF(-DD23&lt;$A$2,-$A$2,IF(-DB23&gt;$A$1,-$A$1,'resultados (indexado al indice)'!DC23))</f>
        <v>-0.19</v>
      </c>
      <c r="DD23" s="2">
        <v>3.12</v>
      </c>
      <c r="DE23" s="24" t="s">
        <v>32</v>
      </c>
      <c r="DF23" s="2">
        <v>-3.27</v>
      </c>
      <c r="DG23" s="2">
        <f>IF(-DH23&lt;$A$2,-$A$2,IF(-DF23&gt;$A$1,-$A$1,'resultados (indexado al indice)'!DG23))</f>
        <v>3.5</v>
      </c>
      <c r="DH23" s="2">
        <v>14.64</v>
      </c>
      <c r="DI23" s="24"/>
      <c r="DJ23" s="2"/>
      <c r="DK23" s="2"/>
      <c r="DL23" s="2"/>
      <c r="DM23" s="24"/>
      <c r="DN23" s="2"/>
      <c r="DO23" s="2"/>
      <c r="DP23" s="2"/>
      <c r="DQ23" s="24"/>
      <c r="DR23" s="2"/>
      <c r="DS23" s="2"/>
      <c r="DT23" s="2"/>
      <c r="DU23" s="24"/>
      <c r="DV23" s="2"/>
      <c r="DW23" s="2"/>
      <c r="DX23" s="2"/>
      <c r="DY23" s="24"/>
      <c r="DZ23" s="2"/>
      <c r="EA23" s="2"/>
      <c r="EB23" s="2"/>
      <c r="EC23" s="24"/>
      <c r="ED23" s="2"/>
      <c r="EE23" s="2"/>
      <c r="EF23" s="2"/>
      <c r="EG23" s="24"/>
      <c r="EH23" s="2"/>
      <c r="EI23" s="2"/>
      <c r="EJ23" s="2"/>
      <c r="EK23" t="s">
        <v>76</v>
      </c>
      <c r="EL23" s="2">
        <v>-3.31</v>
      </c>
      <c r="EM23" s="2">
        <f>IF(-EN23&lt;$A$2,-$A$2,IF(-EL23&gt;$A$1,-$A$1,'resultados (indexado al indice)'!EM23))</f>
        <v>2.5499999999999998</v>
      </c>
      <c r="EN23" s="2">
        <v>3</v>
      </c>
      <c r="EO23" t="s">
        <v>76</v>
      </c>
      <c r="EP23" s="2">
        <v>-6.63</v>
      </c>
      <c r="EQ23" s="2">
        <f>IF(-ER23&lt;$A$2,-$A$2,IF(-EP23&gt;$A$1,-$A$1,'resultados (indexado al indice)'!EQ23))</f>
        <v>-3.59</v>
      </c>
      <c r="ER23" s="2">
        <v>0</v>
      </c>
      <c r="ES23" t="s">
        <v>76</v>
      </c>
      <c r="ET23" s="2">
        <v>-1.92</v>
      </c>
      <c r="EU23" s="2">
        <f>IF(-EV23&lt;$A$2,-$A$2,IF(-ET23&gt;$A$1,-$A$1,'resultados (indexado al indice)'!EU23))</f>
        <v>-1.78</v>
      </c>
      <c r="EV23" s="2">
        <v>1.51</v>
      </c>
      <c r="EW23" t="s">
        <v>76</v>
      </c>
      <c r="EX23" s="2">
        <v>-0.72</v>
      </c>
      <c r="EY23" s="2">
        <f>IF(-EZ23&lt;$A$2,-$A$2,IF(-EX23&gt;$A$1,-$A$1,'resultados (indexado al indice)'!EY23))</f>
        <v>3.5</v>
      </c>
      <c r="EZ23" s="2">
        <v>5.49</v>
      </c>
      <c r="FA23" s="24"/>
      <c r="FB23" s="2"/>
      <c r="FC23" s="2"/>
      <c r="FD23" s="2"/>
      <c r="FE23" t="s">
        <v>76</v>
      </c>
      <c r="FF23" s="2">
        <v>-4.7699999999999996</v>
      </c>
      <c r="FG23" s="2">
        <f>IF(-FH23&lt;$A$2,-$A$2,IF(-FF23&gt;$A$1,-$A$1,'resultados (indexado al indice)'!FG23))</f>
        <v>-1.99</v>
      </c>
      <c r="FH23" s="2">
        <v>0.18</v>
      </c>
      <c r="FJ23" s="2"/>
      <c r="FK23" s="2"/>
      <c r="FL23" s="2"/>
      <c r="FM23" t="s">
        <v>76</v>
      </c>
      <c r="FN23" s="2">
        <v>-5.83</v>
      </c>
      <c r="FO23" s="2">
        <f>IF(-FP23&lt;$A$2,-$A$2,IF(-FN23&gt;$A$1,-$A$1,'resultados (indexado al indice)'!FO23))</f>
        <v>-5.18</v>
      </c>
      <c r="FP23" s="2">
        <v>3.09</v>
      </c>
      <c r="FQ23" s="24"/>
      <c r="FR23" s="2"/>
      <c r="FS23" s="2"/>
      <c r="FT23" s="2"/>
      <c r="FU23" s="24" t="s">
        <v>29</v>
      </c>
      <c r="FV23" s="2">
        <v>-7.42</v>
      </c>
      <c r="FW23" s="2">
        <f>IF(-FX23&lt;$A$2,-$A$2,IF(-FV23&gt;$A$1,-$A$1,'resultados (indexado al indice)'!FW23))</f>
        <v>3.5</v>
      </c>
      <c r="FX23" s="2">
        <v>5.89</v>
      </c>
      <c r="FY23" s="24"/>
      <c r="FZ23" s="2"/>
      <c r="GA23" s="2"/>
      <c r="GB23" s="2"/>
      <c r="GC23" s="24"/>
      <c r="GD23" s="2"/>
      <c r="GE23" s="2"/>
      <c r="GF23" s="2"/>
      <c r="GG23" t="s">
        <v>76</v>
      </c>
      <c r="GH23" s="2">
        <v>-8.06</v>
      </c>
      <c r="GI23" s="2">
        <f>IF(-GJ23&lt;$A$2,-$A$2,IF(-GH23&gt;$A$1,-$A$1,'resultados (indexado al indice)'!GI23))</f>
        <v>-5.23</v>
      </c>
      <c r="GJ23" s="2">
        <v>0.97</v>
      </c>
      <c r="GK23" s="24"/>
      <c r="GL23" s="2"/>
      <c r="GM23" s="2"/>
      <c r="GN23" s="2"/>
      <c r="GO23" t="s">
        <v>76</v>
      </c>
      <c r="GP23" s="2">
        <v>-10.32</v>
      </c>
      <c r="GQ23" s="2">
        <f>IF(-GR23&lt;$A$2,-$A$2,IF(-GP23&gt;$A$1,-$A$1,'resultados (indexado al indice)'!GQ23))</f>
        <v>-7.57</v>
      </c>
      <c r="GR23" s="2">
        <v>0.1</v>
      </c>
      <c r="GS23" t="s">
        <v>76</v>
      </c>
      <c r="GT23" s="2">
        <v>-1.1100000000000001</v>
      </c>
      <c r="GU23" s="2">
        <f>IF(-GV23&lt;$A$2,-$A$2,IF(-GT23&gt;$A$1,-$A$1,'resultados (indexado al indice)'!GU23))</f>
        <v>3.5</v>
      </c>
      <c r="GV23" s="2">
        <v>9.1999999999999993</v>
      </c>
      <c r="GW23" s="24"/>
      <c r="GX23" s="2"/>
      <c r="GY23" s="2"/>
      <c r="GZ23" s="2"/>
      <c r="HA23" t="s">
        <v>76</v>
      </c>
      <c r="HB23" s="2">
        <v>-2.2200000000000002</v>
      </c>
      <c r="HC23" s="2">
        <f>IF(-HD23&lt;$A$2,-$A$2,IF(-HB23&gt;$A$1,-$A$1,'resultados (indexado al indice)'!HC23))</f>
        <v>-0.79</v>
      </c>
      <c r="HD23" s="2">
        <v>2.36</v>
      </c>
      <c r="HE23" s="24" t="s">
        <v>16</v>
      </c>
      <c r="HF23" s="2">
        <v>-2.37</v>
      </c>
      <c r="HG23" s="2">
        <f>IF(-HH23&lt;$A$2,-$A$2,IF(-HF23&gt;$A$1,-$A$1,'resultados (indexado al indice)'!HG23))</f>
        <v>-0.62</v>
      </c>
      <c r="HH23" s="2">
        <v>2.2999999999999998</v>
      </c>
      <c r="HI23" s="24" t="s">
        <v>102</v>
      </c>
      <c r="HJ23" s="2">
        <v>-19.47</v>
      </c>
      <c r="HK23" s="2">
        <f>IF(-HL23&lt;$A$2,-$A$2,IF(-HJ23&gt;$A$1,-$A$1,'resultados (indexado al indice)'!HK23))</f>
        <v>-17.79</v>
      </c>
      <c r="HL23" s="2">
        <v>1.21</v>
      </c>
      <c r="HM23" s="24"/>
      <c r="HN23" s="2"/>
      <c r="HO23" s="2"/>
      <c r="HP23" s="2"/>
    </row>
    <row r="24" spans="1:224">
      <c r="B24" s="2"/>
      <c r="C24" s="2"/>
      <c r="D24" s="2"/>
      <c r="F24" s="2"/>
      <c r="G24" s="2"/>
      <c r="H24" s="2"/>
      <c r="I24" t="s">
        <v>76</v>
      </c>
      <c r="J24" s="2">
        <v>-7.48</v>
      </c>
      <c r="K24" s="2">
        <f>IF(-L24&lt;$A$2,-$A$2,IF(-J24&gt;$A$1,-$A$1,'resultados (indexado al indice)'!K24))</f>
        <v>0.16</v>
      </c>
      <c r="L24" s="2">
        <v>3.18</v>
      </c>
      <c r="M24" t="s">
        <v>76</v>
      </c>
      <c r="N24" s="2">
        <v>-2.5</v>
      </c>
      <c r="O24" s="2">
        <f>IF(-P24&lt;$A$2,-$A$2,IF(-N24&gt;$A$1,-$A$1,'resultados (indexado al indice)'!O24))</f>
        <v>3.5</v>
      </c>
      <c r="P24" s="2">
        <v>7.58</v>
      </c>
      <c r="R24" s="2"/>
      <c r="S24" s="2"/>
      <c r="T24" s="2"/>
      <c r="V24" s="2"/>
      <c r="W24" s="2"/>
      <c r="X24" s="2"/>
      <c r="Y24" t="s">
        <v>19</v>
      </c>
      <c r="Z24" s="2">
        <v>-4.55</v>
      </c>
      <c r="AA24" s="2">
        <f>IF(-AB24&lt;$A$2,-$A$2,IF(-Z24&gt;$A$1,-$A$1,'resultados (indexado al indice)'!AA24))</f>
        <v>-1.07</v>
      </c>
      <c r="AB24" s="2">
        <v>0.66</v>
      </c>
      <c r="AC24" t="s">
        <v>53</v>
      </c>
      <c r="AD24" s="2">
        <v>-7.21</v>
      </c>
      <c r="AE24" s="2">
        <f>IF(-AF24&lt;$A$2,-$A$2,IF(-AD24&gt;$A$1,-$A$1,'resultados (indexado al indice)'!AE24))</f>
        <v>-7.21</v>
      </c>
      <c r="AF24" s="2">
        <v>1.1000000000000001</v>
      </c>
      <c r="AG24" t="s">
        <v>53</v>
      </c>
      <c r="AH24" s="2">
        <v>-1.44</v>
      </c>
      <c r="AI24" s="2">
        <f>IF(-AJ24&lt;$A$2,-$A$2,IF(-AH24&gt;$A$1,-$A$1,'resultados (indexado al indice)'!AI24))</f>
        <v>3.5</v>
      </c>
      <c r="AJ24" s="2">
        <v>10.47</v>
      </c>
      <c r="AK24" t="s">
        <v>17</v>
      </c>
      <c r="AL24" s="2">
        <v>-11.57</v>
      </c>
      <c r="AM24" s="2">
        <f>IF(-AN24&lt;$A$2,-$A$2,IF(-AL24&gt;$A$1,-$A$1,'resultados (indexado al indice)'!AM24))</f>
        <v>-4.53</v>
      </c>
      <c r="AN24" s="2">
        <v>2.2599999999999998</v>
      </c>
      <c r="AP24" s="2"/>
      <c r="AQ24" s="2"/>
      <c r="AR24" s="2"/>
      <c r="AS24" t="s">
        <v>76</v>
      </c>
      <c r="AT24" s="2">
        <v>-2.48</v>
      </c>
      <c r="AU24" s="2">
        <f>IF(-AV24&lt;$A$2,-$A$2,IF(-AT24&gt;$A$1,-$A$1,'resultados (indexado al indice)'!AU24))</f>
        <v>3.5</v>
      </c>
      <c r="AV24" s="2">
        <v>9.5500000000000007</v>
      </c>
      <c r="AW24" t="s">
        <v>76</v>
      </c>
      <c r="AX24" s="2">
        <v>-2.67</v>
      </c>
      <c r="AY24" s="2">
        <f>IF(-AZ24&lt;$A$2,-$A$2,IF(-AX24&gt;$A$1,-$A$1,'resultados (indexado al indice)'!AY24))</f>
        <v>1.05</v>
      </c>
      <c r="AZ24" s="2">
        <v>3.43</v>
      </c>
      <c r="BA24" t="s">
        <v>76</v>
      </c>
      <c r="BB24" s="2">
        <v>-10.16</v>
      </c>
      <c r="BC24" s="2">
        <f>IF(-BD24&lt;$A$2,-$A$2,IF(-BB24&gt;$A$1,-$A$1,'resultados (indexado al indice)'!BC24))</f>
        <v>-8.1300000000000008</v>
      </c>
      <c r="BD24" s="2">
        <v>0.64</v>
      </c>
      <c r="BE24" t="s">
        <v>76</v>
      </c>
      <c r="BF24" s="2">
        <v>-12.98</v>
      </c>
      <c r="BG24" s="2">
        <f>IF(-BH24&lt;$A$2,-$A$2,IF(-BF24&gt;$A$1,-$A$1,'resultados (indexado al indice)'!BG24))</f>
        <v>-8.9</v>
      </c>
      <c r="BH24" s="2">
        <v>0.5</v>
      </c>
      <c r="BI24" t="s">
        <v>76</v>
      </c>
      <c r="BJ24" s="2">
        <v>-11.25</v>
      </c>
      <c r="BK24" s="2">
        <f>IF(-BL24&lt;$A$2,-$A$2,IF(-BJ24&gt;$A$1,-$A$1,'resultados (indexado al indice)'!BK24))</f>
        <v>-3.06</v>
      </c>
      <c r="BL24" s="2">
        <v>1.93</v>
      </c>
      <c r="BM24" t="s">
        <v>76</v>
      </c>
      <c r="BN24" s="2">
        <v>-0.37</v>
      </c>
      <c r="BO24" s="2">
        <f>IF(-BP24&lt;$A$2,-$A$2,IF(-BN24&gt;$A$1,-$A$1,'resultados (indexado al indice)'!BO24))</f>
        <v>3.5</v>
      </c>
      <c r="BP24" s="2">
        <v>9.02</v>
      </c>
      <c r="BQ24" t="s">
        <v>76</v>
      </c>
      <c r="BR24" s="2">
        <v>-4.2699999999999996</v>
      </c>
      <c r="BS24" s="2">
        <f>IF(-BT24&lt;$A$2,-$A$2,IF(-BR24&gt;$A$1,-$A$1,'resultados (indexado al indice)'!BS24))</f>
        <v>3.5</v>
      </c>
      <c r="BT24" s="2">
        <v>8.5299999999999994</v>
      </c>
      <c r="BU24" t="s">
        <v>76</v>
      </c>
      <c r="BV24" s="2">
        <v>-5.55</v>
      </c>
      <c r="BW24" s="2">
        <f>IF(-BX24&lt;$A$2,-$A$2,IF(-BV24&gt;$A$1,-$A$1,'resultados (indexado al indice)'!BW24))</f>
        <v>-0.36</v>
      </c>
      <c r="BX24" s="2">
        <v>0.98</v>
      </c>
      <c r="BY24" t="s">
        <v>76</v>
      </c>
      <c r="BZ24" s="2">
        <v>-16.04</v>
      </c>
      <c r="CA24" s="2">
        <f>IF(-CB24&lt;$A$2,-$A$2,IF(-BZ24&gt;$A$1,-$A$1,'resultados (indexado al indice)'!CA24))</f>
        <v>-9.58</v>
      </c>
      <c r="CB24" s="2">
        <v>0.31</v>
      </c>
      <c r="CC24" t="s">
        <v>76</v>
      </c>
      <c r="CD24" s="2">
        <v>-4.6399999999999997</v>
      </c>
      <c r="CE24" s="2">
        <f>IF(-CF24&lt;$A$2,-$A$2,IF(-CD24&gt;$A$1,-$A$1,'resultados (indexado al indice)'!CE24))</f>
        <v>3.5</v>
      </c>
      <c r="CF24" s="2">
        <v>5.83</v>
      </c>
      <c r="CG24" t="s">
        <v>76</v>
      </c>
      <c r="CH24" s="2">
        <v>-5.05</v>
      </c>
      <c r="CI24" s="2">
        <f>IF(-CJ24&lt;$A$2,-$A$2,IF(-CH24&gt;$A$1,-$A$1,'resultados (indexado al indice)'!CI24))</f>
        <v>0.56999999999999995</v>
      </c>
      <c r="CJ24" s="2">
        <v>1.31</v>
      </c>
      <c r="CK24" t="s">
        <v>76</v>
      </c>
      <c r="CL24" s="2">
        <v>-2.3199999999999998</v>
      </c>
      <c r="CM24" s="2">
        <f>IF(-CN24&lt;$A$2,-$A$2,IF(-CL24&gt;$A$1,-$A$1,'resultados (indexado al indice)'!CM24))</f>
        <v>3.5</v>
      </c>
      <c r="CN24" s="2">
        <v>4.45</v>
      </c>
      <c r="CO24" t="s">
        <v>25</v>
      </c>
      <c r="CP24" s="2">
        <v>-3.78</v>
      </c>
      <c r="CQ24" s="2">
        <f>IF(-CR24&lt;$A$2,-$A$2,IF(-CP24&gt;$A$1,-$A$1,'resultados (indexado al indice)'!CQ24))</f>
        <v>-6</v>
      </c>
      <c r="CR24" s="2">
        <v>1.94</v>
      </c>
      <c r="CT24" s="2"/>
      <c r="CU24" s="2"/>
      <c r="CV24" s="2"/>
      <c r="CW24" t="s">
        <v>76</v>
      </c>
      <c r="CX24" s="2">
        <v>-1.84</v>
      </c>
      <c r="CY24" s="2">
        <f>IF(-CZ24&lt;$A$2,-$A$2,IF(-CX24&gt;$A$1,-$A$1,'resultados (indexado al indice)'!CY24))</f>
        <v>3.5</v>
      </c>
      <c r="CZ24" s="2">
        <v>9.01</v>
      </c>
      <c r="DA24" t="s">
        <v>76</v>
      </c>
      <c r="DB24" s="2">
        <v>-0.56999999999999995</v>
      </c>
      <c r="DC24" s="2">
        <f>IF(-DD24&lt;$A$2,-$A$2,IF(-DB24&gt;$A$1,-$A$1,'resultados (indexado al indice)'!DC24))</f>
        <v>-0.19</v>
      </c>
      <c r="DD24" s="2">
        <v>3.12</v>
      </c>
      <c r="DE24" s="24"/>
      <c r="DF24" s="2"/>
      <c r="DG24" s="2"/>
      <c r="DH24" s="2"/>
      <c r="DI24" s="24"/>
      <c r="DJ24" s="2"/>
      <c r="DK24" s="2"/>
      <c r="DL24" s="2"/>
      <c r="DM24" s="24"/>
      <c r="DN24" s="2"/>
      <c r="DO24" s="2"/>
      <c r="DP24" s="2"/>
      <c r="DQ24" s="24"/>
      <c r="DR24" s="2"/>
      <c r="DS24" s="2"/>
      <c r="DT24" s="2"/>
      <c r="DU24" s="24"/>
      <c r="DV24" s="2"/>
      <c r="DW24" s="2"/>
      <c r="DX24" s="2"/>
      <c r="DY24" s="24"/>
      <c r="DZ24" s="2"/>
      <c r="EA24" s="2"/>
      <c r="EB24" s="2"/>
      <c r="EC24" s="24"/>
      <c r="ED24" s="2"/>
      <c r="EE24" s="2"/>
      <c r="EF24" s="2"/>
      <c r="EG24" s="24"/>
      <c r="EH24" s="2"/>
      <c r="EI24" s="2"/>
      <c r="EJ24" s="2"/>
      <c r="EK24" s="24"/>
      <c r="EL24" s="2"/>
      <c r="EM24" s="2"/>
      <c r="EN24" s="2"/>
      <c r="EO24" t="s">
        <v>76</v>
      </c>
      <c r="EP24" s="2">
        <v>-6.63</v>
      </c>
      <c r="EQ24" s="2">
        <f>IF(-ER24&lt;$A$2,-$A$2,IF(-EP24&gt;$A$1,-$A$1,'resultados (indexado al indice)'!EQ24))</f>
        <v>-3.59</v>
      </c>
      <c r="ER24" s="2">
        <v>0</v>
      </c>
      <c r="ES24" t="s">
        <v>76</v>
      </c>
      <c r="ET24" s="2">
        <v>-1.92</v>
      </c>
      <c r="EU24" s="2">
        <f>IF(-EV24&lt;$A$2,-$A$2,IF(-ET24&gt;$A$1,-$A$1,'resultados (indexado al indice)'!EU24))</f>
        <v>-1.78</v>
      </c>
      <c r="EV24" s="2">
        <v>1.51</v>
      </c>
      <c r="EX24" s="2"/>
      <c r="EY24" s="2"/>
      <c r="EZ24" s="2"/>
      <c r="FA24" s="24"/>
      <c r="FB24" s="2"/>
      <c r="FC24" s="2"/>
      <c r="FD24" s="2"/>
      <c r="FE24" s="24"/>
      <c r="FF24" s="2"/>
      <c r="FG24" s="2"/>
      <c r="FH24" s="2"/>
      <c r="FI24" s="24"/>
      <c r="FJ24" s="2"/>
      <c r="FK24" s="2"/>
      <c r="FL24" s="2"/>
      <c r="FM24" t="s">
        <v>76</v>
      </c>
      <c r="FN24" s="2">
        <v>-5.83</v>
      </c>
      <c r="FO24" s="2">
        <f>IF(-FP24&lt;$A$2,-$A$2,IF(-FN24&gt;$A$1,-$A$1,'resultados (indexado al indice)'!FO24))</f>
        <v>-5.18</v>
      </c>
      <c r="FP24" s="2">
        <v>3.09</v>
      </c>
      <c r="FQ24" s="24"/>
      <c r="FR24" s="2"/>
      <c r="FS24" s="2"/>
      <c r="FT24" s="2"/>
      <c r="FU24" s="24" t="s">
        <v>41</v>
      </c>
      <c r="FV24" s="2">
        <v>-1.19</v>
      </c>
      <c r="FW24" s="2">
        <f>IF(-FX24&lt;$A$2,-$A$2,IF(-FV24&gt;$A$1,-$A$1,'resultados (indexado al indice)'!FW24))</f>
        <v>3.5</v>
      </c>
      <c r="FX24" s="2">
        <v>12.46</v>
      </c>
      <c r="FY24" s="24"/>
      <c r="FZ24" s="2"/>
      <c r="GA24" s="2"/>
      <c r="GB24" s="2"/>
      <c r="GC24" s="24"/>
      <c r="GD24" s="2"/>
      <c r="GE24" s="2"/>
      <c r="GF24" s="2"/>
      <c r="GG24" s="24"/>
      <c r="GH24" s="2"/>
      <c r="GI24" s="2"/>
      <c r="GJ24" s="2"/>
      <c r="GK24" s="24"/>
      <c r="GL24" s="2"/>
      <c r="GM24" s="2"/>
      <c r="GN24" s="2"/>
      <c r="GO24" s="24"/>
      <c r="GP24" s="2"/>
      <c r="GQ24" s="2"/>
      <c r="GR24" s="2"/>
      <c r="GS24" t="s">
        <v>76</v>
      </c>
      <c r="GT24" s="2">
        <v>-1.1100000000000001</v>
      </c>
      <c r="GU24" s="2">
        <f>IF(-GV24&lt;$A$2,-$A$2,IF(-GT24&gt;$A$1,-$A$1,'resultados (indexado al indice)'!GU24))</f>
        <v>3.5</v>
      </c>
      <c r="GV24" s="2">
        <v>9.1999999999999993</v>
      </c>
      <c r="GW24" s="24"/>
      <c r="GX24" s="2"/>
      <c r="GY24" s="2"/>
      <c r="GZ24" s="2"/>
      <c r="HA24" t="s">
        <v>76</v>
      </c>
      <c r="HB24" s="2">
        <v>-2.2200000000000002</v>
      </c>
      <c r="HC24" s="2">
        <f>IF(-HD24&lt;$A$2,-$A$2,IF(-HB24&gt;$A$1,-$A$1,'resultados (indexado al indice)'!HC24))</f>
        <v>-0.79</v>
      </c>
      <c r="HD24" s="2">
        <v>2.36</v>
      </c>
      <c r="HE24" s="8" t="s">
        <v>1</v>
      </c>
      <c r="HF24" s="2"/>
      <c r="HG24" s="2"/>
      <c r="HH24" s="2"/>
      <c r="HI24" s="24" t="s">
        <v>16</v>
      </c>
      <c r="HJ24" s="2">
        <v>-5.49</v>
      </c>
      <c r="HK24" s="2">
        <f>IF(-HL24&lt;$A$2,-$A$2,IF(-HJ24&gt;$A$1,-$A$1,'resultados (indexado al indice)'!HK24))</f>
        <v>-2.74</v>
      </c>
      <c r="HL24" s="2">
        <v>0.98</v>
      </c>
      <c r="HM24" s="24"/>
      <c r="HN24" s="2"/>
      <c r="HO24" s="2"/>
      <c r="HP24" s="2"/>
    </row>
    <row r="25" spans="1:224">
      <c r="B25" s="2"/>
      <c r="C25" s="2"/>
      <c r="D25" s="2"/>
      <c r="F25" s="2"/>
      <c r="G25" s="2"/>
      <c r="H25" s="2"/>
      <c r="I25" t="s">
        <v>76</v>
      </c>
      <c r="J25" s="2">
        <v>-7.48</v>
      </c>
      <c r="K25" s="2">
        <f>IF(-L25&lt;$A$2,-$A$2,IF(-J25&gt;$A$1,-$A$1,'resultados (indexado al indice)'!K25))</f>
        <v>0.16</v>
      </c>
      <c r="L25" s="2">
        <v>3.18</v>
      </c>
      <c r="M25" t="s">
        <v>76</v>
      </c>
      <c r="N25" s="2">
        <v>-2.5</v>
      </c>
      <c r="O25" s="2">
        <f>IF(-P25&lt;$A$2,-$A$2,IF(-N25&gt;$A$1,-$A$1,'resultados (indexado al indice)'!O25))</f>
        <v>3.5</v>
      </c>
      <c r="P25" s="2">
        <v>7.58</v>
      </c>
      <c r="R25" s="2"/>
      <c r="S25" s="2"/>
      <c r="T25" s="2"/>
      <c r="V25" s="2"/>
      <c r="W25" s="2"/>
      <c r="X25" s="2"/>
      <c r="Y25" t="s">
        <v>45</v>
      </c>
      <c r="Z25" s="2">
        <v>-5.57</v>
      </c>
      <c r="AA25" s="2">
        <f>IF(-AB25&lt;$A$2,-$A$2,IF(-Z25&gt;$A$1,-$A$1,'resultados (indexado al indice)'!AA25))</f>
        <v>3.5</v>
      </c>
      <c r="AB25" s="2">
        <v>7.35</v>
      </c>
      <c r="AC25" t="s">
        <v>30</v>
      </c>
      <c r="AD25" s="2">
        <v>-11.21</v>
      </c>
      <c r="AE25" s="2">
        <f>IF(-AF25&lt;$A$2,-$A$2,IF(-AD25&gt;$A$1,-$A$1,'resultados (indexado al indice)'!AE25))</f>
        <v>-4.8099999999999996</v>
      </c>
      <c r="AF25" s="2">
        <v>1.38</v>
      </c>
      <c r="AG25" t="s">
        <v>28</v>
      </c>
      <c r="AH25" s="2">
        <v>-3.9</v>
      </c>
      <c r="AI25" s="2">
        <f>IF(-AJ25&lt;$A$2,-$A$2,IF(-AH25&gt;$A$1,-$A$1,'resultados (indexado al indice)'!AI25))</f>
        <v>3.5</v>
      </c>
      <c r="AJ25" s="2">
        <v>6.05</v>
      </c>
      <c r="AK25" t="s">
        <v>76</v>
      </c>
      <c r="AL25" s="2">
        <v>-15.01</v>
      </c>
      <c r="AM25" s="2">
        <f>IF(-AN25&lt;$A$2,-$A$2,IF(-AL25&gt;$A$1,-$A$1,'resultados (indexado al indice)'!AM25))</f>
        <v>-8.24</v>
      </c>
      <c r="AN25" s="2">
        <v>1.34</v>
      </c>
      <c r="AP25" s="2"/>
      <c r="AQ25" s="2"/>
      <c r="AR25" s="2"/>
      <c r="AS25" t="s">
        <v>76</v>
      </c>
      <c r="AT25" s="2">
        <v>-2.48</v>
      </c>
      <c r="AU25" s="2">
        <f>IF(-AV25&lt;$A$2,-$A$2,IF(-AT25&gt;$A$1,-$A$1,'resultados (indexado al indice)'!AU25))</f>
        <v>3.5</v>
      </c>
      <c r="AV25" s="2">
        <v>9.5500000000000007</v>
      </c>
      <c r="AW25" t="s">
        <v>76</v>
      </c>
      <c r="AX25" s="2">
        <v>-2.67</v>
      </c>
      <c r="AY25" s="2">
        <f>IF(-AZ25&lt;$A$2,-$A$2,IF(-AX25&gt;$A$1,-$A$1,'resultados (indexado al indice)'!AY25))</f>
        <v>1.05</v>
      </c>
      <c r="AZ25" s="2">
        <v>3.43</v>
      </c>
      <c r="BB25" s="2"/>
      <c r="BC25" s="2"/>
      <c r="BD25" s="2"/>
      <c r="BF25" s="2"/>
      <c r="BG25" s="2"/>
      <c r="BH25" s="2"/>
      <c r="BI25" t="s">
        <v>76</v>
      </c>
      <c r="BJ25" s="2">
        <v>-11.25</v>
      </c>
      <c r="BK25" s="2">
        <f>IF(-BL25&lt;$A$2,-$A$2,IF(-BJ25&gt;$A$1,-$A$1,'resultados (indexado al indice)'!BK25))</f>
        <v>-3.06</v>
      </c>
      <c r="BL25" s="2">
        <v>1.93</v>
      </c>
      <c r="BM25" t="s">
        <v>76</v>
      </c>
      <c r="BN25" s="2">
        <v>-0.37</v>
      </c>
      <c r="BO25" s="2">
        <f>IF(-BP25&lt;$A$2,-$A$2,IF(-BN25&gt;$A$1,-$A$1,'resultados (indexado al indice)'!BO25))</f>
        <v>3.5</v>
      </c>
      <c r="BP25" s="2">
        <v>9.02</v>
      </c>
      <c r="BR25" s="2"/>
      <c r="BS25" s="2"/>
      <c r="BT25" s="2"/>
      <c r="BU25" t="s">
        <v>76</v>
      </c>
      <c r="BV25" s="2">
        <v>-5.55</v>
      </c>
      <c r="BW25" s="2">
        <f>IF(-BX25&lt;$A$2,-$A$2,IF(-BV25&gt;$A$1,-$A$1,'resultados (indexado al indice)'!BW25))</f>
        <v>-0.36</v>
      </c>
      <c r="BX25" s="2">
        <v>0.98</v>
      </c>
      <c r="BY25" t="s">
        <v>76</v>
      </c>
      <c r="BZ25" s="2">
        <v>-16.04</v>
      </c>
      <c r="CA25" s="2">
        <f>IF(-CB25&lt;$A$2,-$A$2,IF(-BZ25&gt;$A$1,-$A$1,'resultados (indexado al indice)'!CA25))</f>
        <v>-9.58</v>
      </c>
      <c r="CB25" s="2">
        <v>0.31</v>
      </c>
      <c r="CD25" s="2"/>
      <c r="CE25" s="2"/>
      <c r="CF25" s="2"/>
      <c r="CG25" t="s">
        <v>76</v>
      </c>
      <c r="CH25" s="2">
        <v>-5.05</v>
      </c>
      <c r="CI25" s="2">
        <f>IF(-CJ25&lt;$A$2,-$A$2,IF(-CH25&gt;$A$1,-$A$1,'resultados (indexado al indice)'!CI25))</f>
        <v>0.56999999999999995</v>
      </c>
      <c r="CJ25" s="2">
        <v>1.31</v>
      </c>
      <c r="CL25" s="2"/>
      <c r="CM25" s="2"/>
      <c r="CN25" s="2"/>
      <c r="CO25" s="8" t="s">
        <v>1</v>
      </c>
      <c r="CP25" s="2"/>
      <c r="CQ25" s="2"/>
      <c r="CR25" s="2"/>
      <c r="CS25" s="8"/>
      <c r="CT25" s="2"/>
      <c r="CU25" s="2"/>
      <c r="CV25" s="2"/>
      <c r="CW25" t="s">
        <v>76</v>
      </c>
      <c r="CX25" s="2">
        <v>-1.84</v>
      </c>
      <c r="CY25" s="2">
        <f>IF(-CZ25&lt;$A$2,-$A$2,IF(-CX25&gt;$A$1,-$A$1,'resultados (indexado al indice)'!CY25))</f>
        <v>3.5</v>
      </c>
      <c r="CZ25" s="2">
        <v>9.01</v>
      </c>
      <c r="DA25" s="8"/>
      <c r="DB25" s="2"/>
      <c r="DC25" s="2"/>
      <c r="DD25" s="2"/>
      <c r="DE25" s="24"/>
      <c r="DF25" s="2"/>
      <c r="DG25" s="2"/>
      <c r="DH25" s="2"/>
      <c r="DI25" s="24"/>
      <c r="DJ25" s="2"/>
      <c r="DK25" s="2"/>
      <c r="DL25" s="2"/>
      <c r="DM25" s="24"/>
      <c r="DN25" s="2"/>
      <c r="DO25" s="2"/>
      <c r="DP25" s="2"/>
      <c r="DQ25" s="24"/>
      <c r="DR25" s="2"/>
      <c r="DS25" s="2"/>
      <c r="DT25" s="2"/>
      <c r="DU25" s="24"/>
      <c r="DV25" s="2"/>
      <c r="DW25" s="2"/>
      <c r="DX25" s="2"/>
      <c r="DY25" s="24"/>
      <c r="DZ25" s="2"/>
      <c r="EA25" s="2"/>
      <c r="EB25" s="2"/>
      <c r="EC25" s="24"/>
      <c r="ED25" s="2"/>
      <c r="EE25" s="2"/>
      <c r="EF25" s="2"/>
      <c r="EG25" s="24"/>
      <c r="EH25" s="2"/>
      <c r="EI25" s="2"/>
      <c r="EJ25" s="2"/>
      <c r="EK25" s="24"/>
      <c r="EL25" s="2"/>
      <c r="EM25" s="2"/>
      <c r="EN25" s="2"/>
      <c r="EO25" s="24"/>
      <c r="EP25" s="2"/>
      <c r="EQ25" s="2"/>
      <c r="ER25" s="2"/>
      <c r="ES25" t="s">
        <v>76</v>
      </c>
      <c r="ET25" s="2">
        <v>-1.92</v>
      </c>
      <c r="EU25" s="2">
        <f>IF(-EV25&lt;$A$2,-$A$2,IF(-ET25&gt;$A$1,-$A$1,'resultados (indexado al indice)'!EU25))</f>
        <v>-1.78</v>
      </c>
      <c r="EV25" s="2">
        <v>1.51</v>
      </c>
      <c r="EW25" s="24"/>
      <c r="EX25" s="2"/>
      <c r="EY25" s="2"/>
      <c r="EZ25" s="2"/>
      <c r="FA25" s="24"/>
      <c r="FB25" s="2"/>
      <c r="FC25" s="2"/>
      <c r="FD25" s="2"/>
      <c r="FE25" s="24"/>
      <c r="FF25" s="2"/>
      <c r="FG25" s="2"/>
      <c r="FH25" s="2"/>
      <c r="FI25" s="24"/>
      <c r="FJ25" s="2"/>
      <c r="FK25" s="2"/>
      <c r="FL25" s="2"/>
      <c r="FM25" s="24"/>
      <c r="FN25" s="2"/>
      <c r="FO25" s="2"/>
      <c r="FP25" s="2"/>
      <c r="FQ25" s="24"/>
      <c r="FR25" s="2"/>
      <c r="FS25" s="2"/>
      <c r="FT25" s="2"/>
      <c r="FU25" s="24"/>
      <c r="FV25" s="2"/>
      <c r="FW25" s="2"/>
      <c r="FX25" s="2"/>
      <c r="FY25" s="24"/>
      <c r="FZ25" s="2"/>
      <c r="GA25" s="2"/>
      <c r="GB25" s="2"/>
      <c r="GC25" s="24"/>
      <c r="GD25" s="2"/>
      <c r="GE25" s="2"/>
      <c r="GF25" s="2"/>
      <c r="GG25" s="24"/>
      <c r="GH25" s="2"/>
      <c r="GI25" s="2"/>
      <c r="GJ25" s="2"/>
      <c r="GK25" s="24"/>
      <c r="GL25" s="2"/>
      <c r="GM25" s="2"/>
      <c r="GN25" s="2"/>
      <c r="GO25" s="24"/>
      <c r="GP25" s="2"/>
      <c r="GQ25" s="2"/>
      <c r="GR25" s="2"/>
      <c r="GS25" s="24"/>
      <c r="GT25" s="2"/>
      <c r="GU25" s="2"/>
      <c r="GV25" s="2"/>
      <c r="GW25" s="24"/>
      <c r="GX25" s="2"/>
      <c r="GY25" s="2"/>
      <c r="GZ25" s="2"/>
      <c r="HA25" s="24"/>
      <c r="HB25" s="2"/>
      <c r="HC25" s="2"/>
      <c r="HD25" s="2"/>
      <c r="HE25" t="s">
        <v>76</v>
      </c>
      <c r="HF25" s="2">
        <v>-0.28000000000000003</v>
      </c>
      <c r="HG25" s="2">
        <f>IF(-HH25&lt;$A$2,-$A$2,IF(-HF25&gt;$A$1,-$A$1,'resultados (indexado al indice)'!HG25))</f>
        <v>2.6</v>
      </c>
      <c r="HH25" s="2">
        <v>3.05</v>
      </c>
      <c r="HI25" s="24"/>
      <c r="HJ25" s="2"/>
      <c r="HK25" s="2"/>
      <c r="HL25" s="2"/>
      <c r="HM25" s="24"/>
      <c r="HN25" s="2"/>
      <c r="HO25" s="2"/>
      <c r="HP25" s="2"/>
    </row>
    <row r="26" spans="1:224">
      <c r="B26" s="2"/>
      <c r="C26" s="2"/>
      <c r="D26" s="2"/>
      <c r="F26" s="2"/>
      <c r="G26" s="2"/>
      <c r="H26" s="2"/>
      <c r="J26" s="2"/>
      <c r="K26" s="2"/>
      <c r="L26" s="2"/>
      <c r="M26" t="s">
        <v>76</v>
      </c>
      <c r="N26" s="2">
        <v>-2.5</v>
      </c>
      <c r="O26" s="2">
        <f>IF(-P26&lt;$A$2,-$A$2,IF(-N26&gt;$A$1,-$A$1,'resultados (indexado al indice)'!O26))</f>
        <v>3.5</v>
      </c>
      <c r="P26" s="2">
        <v>7.58</v>
      </c>
      <c r="R26" s="2"/>
      <c r="S26" s="2"/>
      <c r="T26" s="2"/>
      <c r="V26" s="2"/>
      <c r="W26" s="2"/>
      <c r="X26" s="2"/>
      <c r="Y26" t="s">
        <v>46</v>
      </c>
      <c r="Z26" s="2">
        <v>-4.17</v>
      </c>
      <c r="AA26" s="2">
        <f>IF(-AB26&lt;$A$2,-$A$2,IF(-Z26&gt;$A$1,-$A$1,'resultados (indexado al indice)'!AA26))</f>
        <v>3.5</v>
      </c>
      <c r="AB26" s="2">
        <v>7.42</v>
      </c>
      <c r="AC26" t="s">
        <v>54</v>
      </c>
      <c r="AD26" s="2">
        <v>-6.26</v>
      </c>
      <c r="AE26" s="2">
        <f>IF(-AF26&lt;$A$2,-$A$2,IF(-AD26&gt;$A$1,-$A$1,'resultados (indexado al indice)'!AE26))</f>
        <v>-0.77</v>
      </c>
      <c r="AF26" s="2">
        <v>3.37</v>
      </c>
      <c r="AG26" t="s">
        <v>59</v>
      </c>
      <c r="AH26" s="2">
        <v>-3.54</v>
      </c>
      <c r="AI26" s="2">
        <f>IF(-AJ26&lt;$A$2,-$A$2,IF(-AH26&gt;$A$1,-$A$1,'resultados (indexado al indice)'!AI26))</f>
        <v>3.5</v>
      </c>
      <c r="AJ26" s="2">
        <v>6.01</v>
      </c>
      <c r="AK26" t="s">
        <v>76</v>
      </c>
      <c r="AL26" s="2">
        <v>-15.01</v>
      </c>
      <c r="AM26" s="2">
        <f>IF(-AN26&lt;$A$2,-$A$2,IF(-AL26&gt;$A$1,-$A$1,'resultados (indexado al indice)'!AM26))</f>
        <v>-8.24</v>
      </c>
      <c r="AN26" s="2">
        <v>1.34</v>
      </c>
      <c r="AP26" s="2"/>
      <c r="AQ26" s="2"/>
      <c r="AR26" s="2"/>
      <c r="AS26" t="s">
        <v>76</v>
      </c>
      <c r="AT26" s="2">
        <v>-2.48</v>
      </c>
      <c r="AU26" s="2">
        <f>IF(-AV26&lt;$A$2,-$A$2,IF(-AT26&gt;$A$1,-$A$1,'resultados (indexado al indice)'!AU26))</f>
        <v>3.5</v>
      </c>
      <c r="AV26" s="2">
        <v>9.5500000000000007</v>
      </c>
      <c r="AW26" t="s">
        <v>76</v>
      </c>
      <c r="AX26" s="2">
        <v>-2.67</v>
      </c>
      <c r="AY26" s="2">
        <f>IF(-AZ26&lt;$A$2,-$A$2,IF(-AX26&gt;$A$1,-$A$1,'resultados (indexado al indice)'!AY26))</f>
        <v>1.05</v>
      </c>
      <c r="AZ26" s="2">
        <v>3.43</v>
      </c>
      <c r="BB26" s="2"/>
      <c r="BC26" s="2"/>
      <c r="BD26" s="2"/>
      <c r="BF26" s="2"/>
      <c r="BG26" s="2"/>
      <c r="BH26" s="2"/>
      <c r="BI26" t="s">
        <v>76</v>
      </c>
      <c r="BJ26" s="2">
        <v>-11.25</v>
      </c>
      <c r="BK26" s="2">
        <f>IF(-BL26&lt;$A$2,-$A$2,IF(-BJ26&gt;$A$1,-$A$1,'resultados (indexado al indice)'!BK26))</f>
        <v>-3.06</v>
      </c>
      <c r="BL26" s="2">
        <v>1.93</v>
      </c>
      <c r="BM26" t="s">
        <v>76</v>
      </c>
      <c r="BN26" s="2">
        <v>-0.37</v>
      </c>
      <c r="BO26" s="2">
        <f>IF(-BP26&lt;$A$2,-$A$2,IF(-BN26&gt;$A$1,-$A$1,'resultados (indexado al indice)'!BO26))</f>
        <v>3.5</v>
      </c>
      <c r="BP26" s="2">
        <v>9.02</v>
      </c>
      <c r="BR26" s="2"/>
      <c r="BS26" s="2"/>
      <c r="BT26" s="2"/>
      <c r="BU26" t="s">
        <v>76</v>
      </c>
      <c r="BV26" s="2">
        <v>-5.55</v>
      </c>
      <c r="BW26" s="2">
        <f>IF(-BX26&lt;$A$2,-$A$2,IF(-BV26&gt;$A$1,-$A$1,'resultados (indexado al indice)'!BW26))</f>
        <v>-0.36</v>
      </c>
      <c r="BX26" s="2">
        <v>0.98</v>
      </c>
      <c r="BY26" t="s">
        <v>76</v>
      </c>
      <c r="BZ26" s="2">
        <v>-16.04</v>
      </c>
      <c r="CA26" s="2">
        <f>IF(-CB26&lt;$A$2,-$A$2,IF(-BZ26&gt;$A$1,-$A$1,'resultados (indexado al indice)'!CA26))</f>
        <v>-9.58</v>
      </c>
      <c r="CB26" s="2">
        <v>0.31</v>
      </c>
      <c r="CD26" s="2"/>
      <c r="CE26" s="2"/>
      <c r="CF26" s="2"/>
      <c r="CH26" s="2"/>
      <c r="CI26" s="2"/>
      <c r="CJ26" s="2"/>
      <c r="CL26" s="2"/>
      <c r="CM26" s="2"/>
      <c r="CN26" s="2"/>
      <c r="CO26" t="s">
        <v>76</v>
      </c>
      <c r="CP26" s="2">
        <v>-2.37</v>
      </c>
      <c r="CQ26" s="2">
        <f>IF(-CR26&lt;$A$2,-$A$2,IF(-CP26&gt;$A$1,-$A$1,'resultados (indexado al indice)'!CQ26))</f>
        <v>3.5</v>
      </c>
      <c r="CR26" s="2">
        <v>5.67</v>
      </c>
      <c r="CT26" s="2"/>
      <c r="CU26" s="2"/>
      <c r="CV26" s="2"/>
      <c r="CW26" t="s">
        <v>76</v>
      </c>
      <c r="CX26" s="2">
        <v>-1.84</v>
      </c>
      <c r="CY26" s="2">
        <f>IF(-CZ26&lt;$A$2,-$A$2,IF(-CX26&gt;$A$1,-$A$1,'resultados (indexado al indice)'!CY26))</f>
        <v>3.5</v>
      </c>
      <c r="CZ26" s="2">
        <v>9.01</v>
      </c>
      <c r="DB26" s="2"/>
      <c r="DC26" s="2"/>
      <c r="DD26" s="2"/>
      <c r="DE26" s="24"/>
      <c r="DF26" s="2"/>
      <c r="DG26" s="2"/>
      <c r="DH26" s="2"/>
      <c r="DI26" s="24"/>
      <c r="DJ26" s="2"/>
      <c r="DK26" s="2"/>
      <c r="DL26" s="2"/>
      <c r="DM26" s="24"/>
      <c r="DN26" s="2"/>
      <c r="DO26" s="2"/>
      <c r="DP26" s="2"/>
      <c r="DQ26" s="24"/>
      <c r="DR26" s="2"/>
      <c r="DS26" s="2"/>
      <c r="DT26" s="2"/>
      <c r="DU26" s="24"/>
      <c r="DV26" s="2"/>
      <c r="DW26" s="2"/>
      <c r="DX26" s="2"/>
      <c r="DY26" s="24"/>
      <c r="DZ26" s="2"/>
      <c r="EA26" s="2"/>
      <c r="EB26" s="2"/>
      <c r="EC26" s="24"/>
      <c r="ED26" s="2"/>
      <c r="EE26" s="2"/>
      <c r="EF26" s="2"/>
      <c r="EG26" s="24"/>
      <c r="EH26" s="2"/>
      <c r="EI26" s="2"/>
      <c r="EJ26" s="2"/>
      <c r="EK26" s="24"/>
      <c r="EL26" s="2"/>
      <c r="EM26" s="2"/>
      <c r="EN26" s="2"/>
      <c r="EO26" s="24"/>
      <c r="EP26" s="2"/>
      <c r="EQ26" s="2"/>
      <c r="ER26" s="2"/>
      <c r="ES26" t="s">
        <v>76</v>
      </c>
      <c r="ET26" s="2">
        <v>-1.92</v>
      </c>
      <c r="EU26" s="2">
        <f>IF(-EV26&lt;$A$2,-$A$2,IF(-ET26&gt;$A$1,-$A$1,'resultados (indexado al indice)'!EU26))</f>
        <v>-1.78</v>
      </c>
      <c r="EV26" s="2">
        <v>1.51</v>
      </c>
      <c r="EW26" s="24"/>
      <c r="EX26" s="2"/>
      <c r="EY26" s="2"/>
      <c r="EZ26" s="2"/>
      <c r="FA26" s="24"/>
      <c r="FB26" s="2"/>
      <c r="FC26" s="2"/>
      <c r="FD26" s="2"/>
      <c r="FE26" s="24"/>
      <c r="FF26" s="2"/>
      <c r="FG26" s="2"/>
      <c r="FH26" s="2"/>
      <c r="FI26" s="24"/>
      <c r="FJ26" s="2"/>
      <c r="FK26" s="2"/>
      <c r="FL26" s="2"/>
      <c r="FM26" s="24"/>
      <c r="FN26" s="2"/>
      <c r="FO26" s="2"/>
      <c r="FP26" s="2"/>
      <c r="FQ26" s="24"/>
      <c r="FR26" s="2"/>
      <c r="FS26" s="2"/>
      <c r="FT26" s="2"/>
      <c r="FU26" s="24"/>
      <c r="FV26" s="2"/>
      <c r="FW26" s="2"/>
      <c r="FX26" s="2"/>
      <c r="FY26" s="24"/>
      <c r="FZ26" s="2"/>
      <c r="GA26" s="2"/>
      <c r="GB26" s="2"/>
      <c r="GC26" s="24"/>
      <c r="GD26" s="2"/>
      <c r="GE26" s="2"/>
      <c r="GF26" s="2"/>
      <c r="GG26" s="24"/>
      <c r="GH26" s="2"/>
      <c r="GI26" s="2"/>
      <c r="GJ26" s="2"/>
      <c r="GK26" s="24"/>
      <c r="GL26" s="2"/>
      <c r="GM26" s="2"/>
      <c r="GN26" s="2"/>
      <c r="GO26" s="24"/>
      <c r="GP26" s="2"/>
      <c r="GQ26" s="2"/>
      <c r="GR26" s="2"/>
      <c r="GS26" s="24"/>
      <c r="GT26" s="2"/>
      <c r="GU26" s="2"/>
      <c r="GV26" s="2"/>
      <c r="GW26" s="24"/>
      <c r="GX26" s="2"/>
      <c r="GY26" s="2"/>
      <c r="GZ26" s="2"/>
      <c r="HA26" s="24"/>
      <c r="HB26" s="2"/>
      <c r="HC26" s="2"/>
      <c r="HD26" s="2"/>
      <c r="HE26" s="24"/>
      <c r="HF26" s="2"/>
      <c r="HG26" s="2"/>
      <c r="HH26" s="2"/>
      <c r="HI26" s="24"/>
      <c r="HJ26" s="2"/>
      <c r="HK26" s="2"/>
      <c r="HL26" s="2"/>
      <c r="HM26" s="24"/>
      <c r="HN26" s="2"/>
      <c r="HO26" s="2"/>
      <c r="HP26" s="2"/>
    </row>
    <row r="27" spans="1:224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  <c r="R27" s="2"/>
      <c r="S27" s="2"/>
      <c r="T27" s="2"/>
      <c r="V27" s="2"/>
      <c r="W27" s="2"/>
      <c r="X27" s="2"/>
      <c r="Y27" t="s">
        <v>47</v>
      </c>
      <c r="Z27" s="2">
        <v>-5.0199999999999996</v>
      </c>
      <c r="AA27" s="2">
        <f>IF(-AB27&lt;$A$2,-$A$2,IF(-Z27&gt;$A$1,-$A$1,'resultados (indexado al indice)'!AA27))</f>
        <v>3.5</v>
      </c>
      <c r="AB27" s="2">
        <v>8.1300000000000008</v>
      </c>
      <c r="AC27" t="s">
        <v>32</v>
      </c>
      <c r="AD27" s="2">
        <v>-17.510000000000002</v>
      </c>
      <c r="AE27" s="2">
        <f>IF(-AF27&lt;$A$2,-$A$2,IF(-AD27&gt;$A$1,-$A$1,'resultados (indexado al indice)'!AE27))</f>
        <v>-9.31</v>
      </c>
      <c r="AF27" s="2">
        <v>3.08</v>
      </c>
      <c r="AG27" t="s">
        <v>55</v>
      </c>
      <c r="AH27" s="2">
        <v>-6.05</v>
      </c>
      <c r="AI27" s="2">
        <f>IF(-AJ27&lt;$A$2,-$A$2,IF(-AH27&gt;$A$1,-$A$1,'resultados (indexado al indice)'!AI27))</f>
        <v>3.5</v>
      </c>
      <c r="AJ27" s="2">
        <v>5.43</v>
      </c>
      <c r="AK27" t="s">
        <v>76</v>
      </c>
      <c r="AL27" s="2">
        <v>-15.01</v>
      </c>
      <c r="AM27" s="2">
        <f>IF(-AN27&lt;$A$2,-$A$2,IF(-AL27&gt;$A$1,-$A$1,'resultados (indexado al indice)'!AM27))</f>
        <v>-8.24</v>
      </c>
      <c r="AN27" s="2">
        <v>1.34</v>
      </c>
      <c r="AP27" s="2"/>
      <c r="AQ27" s="2"/>
      <c r="AR27" s="2"/>
      <c r="AS27" t="s">
        <v>76</v>
      </c>
      <c r="AT27" s="2">
        <v>-2.48</v>
      </c>
      <c r="AU27" s="2">
        <f>IF(-AV27&lt;$A$2,-$A$2,IF(-AT27&gt;$A$1,-$A$1,'resultados (indexado al indice)'!AU27))</f>
        <v>3.5</v>
      </c>
      <c r="AV27" s="2">
        <v>9.5500000000000007</v>
      </c>
      <c r="AW27" t="s">
        <v>76</v>
      </c>
      <c r="AX27" s="2">
        <v>-2.67</v>
      </c>
      <c r="AY27" s="2">
        <f>IF(-AZ27&lt;$A$2,-$A$2,IF(-AX27&gt;$A$1,-$A$1,'resultados (indexado al indice)'!AY27))</f>
        <v>1.05</v>
      </c>
      <c r="AZ27" s="2">
        <v>3.43</v>
      </c>
      <c r="BB27" s="2"/>
      <c r="BC27" s="2"/>
      <c r="BD27" s="2"/>
      <c r="BF27" s="2"/>
      <c r="BG27" s="2"/>
      <c r="BH27" s="2"/>
      <c r="BI27" t="s">
        <v>76</v>
      </c>
      <c r="BJ27" s="2">
        <v>-11.25</v>
      </c>
      <c r="BK27" s="2">
        <f>IF(-BL27&lt;$A$2,-$A$2,IF(-BJ27&gt;$A$1,-$A$1,'resultados (indexado al indice)'!BK27))</f>
        <v>-3.06</v>
      </c>
      <c r="BL27" s="2">
        <v>1.93</v>
      </c>
      <c r="BM27" t="s">
        <v>76</v>
      </c>
      <c r="BN27" s="2">
        <v>-0.37</v>
      </c>
      <c r="BO27" s="2">
        <f>IF(-BP27&lt;$A$2,-$A$2,IF(-BN27&gt;$A$1,-$A$1,'resultados (indexado al indice)'!BO27))</f>
        <v>3.5</v>
      </c>
      <c r="BP27" s="2">
        <v>9.02</v>
      </c>
      <c r="BR27" s="2"/>
      <c r="BS27" s="2"/>
      <c r="BT27" s="2"/>
      <c r="BU27" t="s">
        <v>76</v>
      </c>
      <c r="BV27" s="2">
        <v>-5.55</v>
      </c>
      <c r="BW27" s="2">
        <f>IF(-BX27&lt;$A$2,-$A$2,IF(-BV27&gt;$A$1,-$A$1,'resultados (indexado al indice)'!BW27))</f>
        <v>-0.36</v>
      </c>
      <c r="BX27" s="2">
        <v>0.98</v>
      </c>
      <c r="BY27" t="s">
        <v>76</v>
      </c>
      <c r="BZ27" s="2">
        <v>-16.04</v>
      </c>
      <c r="CA27" s="2">
        <f>IF(-CB27&lt;$A$2,-$A$2,IF(-BZ27&gt;$A$1,-$A$1,'resultados (indexado al indice)'!CA27))</f>
        <v>-9.58</v>
      </c>
      <c r="CB27" s="2">
        <v>0.31</v>
      </c>
      <c r="CD27" s="2"/>
      <c r="CE27" s="2"/>
      <c r="CF27" s="2"/>
      <c r="CH27" s="2"/>
      <c r="CI27" s="2"/>
      <c r="CJ27" s="2"/>
      <c r="CL27" s="2"/>
      <c r="CM27" s="2"/>
      <c r="CN27" s="2"/>
      <c r="CP27" s="2"/>
      <c r="CQ27" s="2"/>
      <c r="CR27" s="2"/>
      <c r="CT27" s="2"/>
      <c r="CU27" s="2"/>
      <c r="CV27" s="2"/>
      <c r="CX27" s="2"/>
      <c r="CY27" s="2"/>
      <c r="CZ27" s="2"/>
      <c r="DB27" s="2"/>
      <c r="DC27" s="2"/>
      <c r="DD27" s="2"/>
      <c r="DE27" s="24"/>
      <c r="DF27" s="2"/>
      <c r="DG27" s="2"/>
      <c r="DH27" s="2"/>
      <c r="DI27" s="24"/>
      <c r="DJ27" s="2"/>
      <c r="DK27" s="2"/>
      <c r="DL27" s="2"/>
      <c r="DM27" s="24"/>
      <c r="DN27" s="2"/>
      <c r="DO27" s="2"/>
      <c r="DP27" s="2"/>
      <c r="DQ27" s="24"/>
      <c r="DR27" s="2"/>
      <c r="DS27" s="2"/>
      <c r="DT27" s="2"/>
      <c r="DU27" s="24"/>
      <c r="DV27" s="2"/>
      <c r="DW27" s="2"/>
      <c r="DX27" s="2"/>
      <c r="DY27" s="24"/>
      <c r="DZ27" s="2"/>
      <c r="EA27" s="2"/>
      <c r="EB27" s="2"/>
      <c r="EC27" s="24"/>
      <c r="ED27" s="2"/>
      <c r="EE27" s="2"/>
      <c r="EF27" s="2"/>
      <c r="EG27" s="24"/>
      <c r="EH27" s="2"/>
      <c r="EI27" s="2"/>
      <c r="EJ27" s="2"/>
      <c r="EK27" s="24"/>
      <c r="EL27" s="2"/>
      <c r="EM27" s="2"/>
      <c r="EN27" s="2"/>
      <c r="EO27" s="24"/>
      <c r="EP27" s="2"/>
      <c r="EQ27" s="2"/>
      <c r="ER27" s="2"/>
      <c r="ES27" s="24"/>
      <c r="ET27" s="2"/>
      <c r="EU27" s="2"/>
      <c r="EV27" s="2"/>
      <c r="EW27" s="24"/>
      <c r="EX27" s="2"/>
      <c r="EY27" s="2"/>
      <c r="EZ27" s="2"/>
      <c r="FA27" s="24"/>
      <c r="FB27" s="2"/>
      <c r="FC27" s="2"/>
      <c r="FD27" s="2"/>
      <c r="FE27" s="24"/>
      <c r="FF27" s="2"/>
      <c r="FG27" s="2"/>
      <c r="FH27" s="2"/>
      <c r="FI27" s="24"/>
      <c r="FJ27" s="2"/>
      <c r="FK27" s="2"/>
      <c r="FL27" s="2"/>
      <c r="FM27" s="24"/>
      <c r="FN27" s="2"/>
      <c r="FO27" s="2"/>
      <c r="FP27" s="2"/>
      <c r="FQ27" s="24"/>
      <c r="FR27" s="2"/>
      <c r="FS27" s="2"/>
      <c r="FT27" s="2"/>
      <c r="FU27" s="24"/>
      <c r="FV27" s="2"/>
      <c r="FW27" s="2"/>
      <c r="FX27" s="2"/>
      <c r="FY27" s="24"/>
      <c r="FZ27" s="2"/>
      <c r="GA27" s="2"/>
      <c r="GB27" s="2"/>
      <c r="GC27" s="24"/>
      <c r="GD27" s="2"/>
      <c r="GE27" s="2"/>
      <c r="GF27" s="2"/>
      <c r="GG27" s="24"/>
      <c r="GH27" s="2"/>
      <c r="GI27" s="2"/>
      <c r="GJ27" s="2"/>
      <c r="GK27" s="24"/>
      <c r="GL27" s="2"/>
      <c r="GM27" s="2"/>
      <c r="GN27" s="2"/>
      <c r="GO27" s="24"/>
      <c r="GP27" s="2"/>
      <c r="GQ27" s="2"/>
      <c r="GR27" s="2"/>
      <c r="GS27" s="24"/>
      <c r="GT27" s="2"/>
      <c r="GU27" s="2"/>
      <c r="GV27" s="2"/>
      <c r="GW27" s="24"/>
      <c r="GX27" s="2"/>
      <c r="GY27" s="2"/>
      <c r="GZ27" s="2"/>
      <c r="HA27" s="24"/>
      <c r="HB27" s="2"/>
      <c r="HC27" s="2"/>
      <c r="HD27" s="2"/>
      <c r="HE27" s="24"/>
      <c r="HF27" s="2"/>
      <c r="HG27" s="2"/>
      <c r="HH27" s="2"/>
      <c r="HI27" s="24"/>
      <c r="HJ27" s="2"/>
      <c r="HK27" s="2"/>
      <c r="HL27" s="2"/>
      <c r="HM27" s="24"/>
      <c r="HN27" s="2"/>
      <c r="HO27" s="2"/>
      <c r="HP27" s="2"/>
    </row>
    <row r="28" spans="1:224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R28" s="2"/>
      <c r="S28" s="2"/>
      <c r="T28" s="2"/>
      <c r="V28" s="2"/>
      <c r="W28" s="2"/>
      <c r="X28" s="2"/>
      <c r="Y28" t="s">
        <v>48</v>
      </c>
      <c r="Z28" s="2">
        <v>-6.2</v>
      </c>
      <c r="AA28" s="2">
        <f>IF(-AB28&lt;$A$2,-$A$2,IF(-Z28&gt;$A$1,-$A$1,'resultados (indexado al indice)'!AA28))</f>
        <v>-2.3199999999999998</v>
      </c>
      <c r="AB28" s="2">
        <v>1.93</v>
      </c>
      <c r="AC28" t="s">
        <v>55</v>
      </c>
      <c r="AD28" s="2">
        <v>-7.6</v>
      </c>
      <c r="AE28" s="2">
        <f>IF(-AF28&lt;$A$2,-$A$2,IF(-AD28&gt;$A$1,-$A$1,'resultados (indexado al indice)'!AE28))</f>
        <v>-7.04</v>
      </c>
      <c r="AF28" s="2">
        <v>0.89</v>
      </c>
      <c r="AG28" t="s">
        <v>60</v>
      </c>
      <c r="AH28" s="2">
        <v>-5.55</v>
      </c>
      <c r="AI28" s="2">
        <f>IF(-AJ28&lt;$A$2,-$A$2,IF(-AH28&gt;$A$1,-$A$1,'resultados (indexado al indice)'!AI28))</f>
        <v>3.5</v>
      </c>
      <c r="AJ28" s="2">
        <v>7.43</v>
      </c>
      <c r="AK28" t="s">
        <v>76</v>
      </c>
      <c r="AL28" s="2">
        <v>-15.01</v>
      </c>
      <c r="AM28" s="2">
        <f>IF(-AN28&lt;$A$2,-$A$2,IF(-AL28&gt;$A$1,-$A$1,'resultados (indexado al indice)'!AM28))</f>
        <v>-8.24</v>
      </c>
      <c r="AN28" s="2">
        <v>1.34</v>
      </c>
      <c r="AP28" s="2"/>
      <c r="AQ28" s="2"/>
      <c r="AR28" s="2"/>
      <c r="AT28" s="2"/>
      <c r="AU28" s="2"/>
      <c r="AV28" s="2"/>
      <c r="AW28" t="s">
        <v>76</v>
      </c>
      <c r="AX28" s="2">
        <v>-2.67</v>
      </c>
      <c r="AY28" s="2">
        <f>IF(-AZ28&lt;$A$2,-$A$2,IF(-AX28&gt;$A$1,-$A$1,'resultados (indexado al indice)'!AY28))</f>
        <v>1.05</v>
      </c>
      <c r="AZ28" s="2">
        <v>3.43</v>
      </c>
      <c r="BB28" s="2"/>
      <c r="BC28" s="2"/>
      <c r="BD28" s="2"/>
      <c r="BF28" s="2"/>
      <c r="BG28" s="2"/>
      <c r="BH28" s="2"/>
      <c r="BJ28" s="2"/>
      <c r="BK28" s="2"/>
      <c r="BL28" s="2"/>
      <c r="BM28" t="s">
        <v>76</v>
      </c>
      <c r="BN28" s="2">
        <v>-0.37</v>
      </c>
      <c r="BO28" s="2">
        <f>IF(-BP28&lt;$A$2,-$A$2,IF(-BN28&gt;$A$1,-$A$1,'resultados (indexado al indice)'!BO28))</f>
        <v>3.5</v>
      </c>
      <c r="BP28" s="2">
        <v>9.02</v>
      </c>
      <c r="BR28" s="2"/>
      <c r="BS28" s="2"/>
      <c r="BT28" s="2"/>
      <c r="BV28" s="2"/>
      <c r="BW28" s="2"/>
      <c r="BX28" s="2"/>
      <c r="BZ28" s="2"/>
      <c r="CA28" s="2"/>
      <c r="CB28" s="2"/>
      <c r="CD28" s="2"/>
      <c r="CE28" s="2"/>
      <c r="CF28" s="2"/>
      <c r="CH28" s="2"/>
      <c r="CI28" s="2"/>
      <c r="CJ28" s="2"/>
      <c r="CL28" s="2"/>
      <c r="CM28" s="2"/>
      <c r="CN28" s="2"/>
      <c r="CP28" s="2"/>
      <c r="CQ28" s="2"/>
      <c r="CR28" s="2"/>
      <c r="CT28" s="2"/>
      <c r="CU28" s="2"/>
      <c r="CV28" s="2"/>
      <c r="CX28" s="2"/>
      <c r="CY28" s="2"/>
      <c r="CZ28" s="2"/>
      <c r="DB28" s="2"/>
      <c r="DC28" s="2"/>
      <c r="DD28" s="2"/>
      <c r="DE28" s="24"/>
      <c r="DF28" s="2"/>
      <c r="DG28" s="2"/>
      <c r="DH28" s="2"/>
      <c r="DI28" s="24"/>
      <c r="DJ28" s="2"/>
      <c r="DK28" s="2"/>
      <c r="DL28" s="2"/>
      <c r="DM28" s="24"/>
      <c r="DN28" s="2"/>
      <c r="DO28" s="2"/>
      <c r="DP28" s="2"/>
      <c r="DQ28" s="24"/>
      <c r="DR28" s="2"/>
      <c r="DS28" s="2"/>
      <c r="DT28" s="2"/>
      <c r="DU28" s="24"/>
      <c r="DV28" s="2"/>
      <c r="DW28" s="2"/>
      <c r="DX28" s="2"/>
      <c r="DY28" s="24"/>
      <c r="DZ28" s="2"/>
      <c r="EA28" s="2"/>
      <c r="EB28" s="2"/>
      <c r="EC28" s="24"/>
      <c r="ED28" s="2"/>
      <c r="EE28" s="2"/>
      <c r="EF28" s="2"/>
      <c r="EG28" s="24"/>
      <c r="EH28" s="2"/>
      <c r="EI28" s="2"/>
      <c r="EJ28" s="2"/>
      <c r="EK28" s="24"/>
      <c r="EL28" s="2"/>
      <c r="EM28" s="2"/>
      <c r="EN28" s="2"/>
      <c r="EO28" s="24"/>
      <c r="EP28" s="2"/>
      <c r="EQ28" s="2"/>
      <c r="ER28" s="2"/>
      <c r="ES28" s="24"/>
      <c r="ET28" s="2"/>
      <c r="EU28" s="2"/>
      <c r="EV28" s="2"/>
      <c r="EW28" s="24"/>
      <c r="EX28" s="2"/>
      <c r="EY28" s="2"/>
      <c r="EZ28" s="2"/>
      <c r="FA28" s="24"/>
      <c r="FB28" s="2"/>
      <c r="FC28" s="2"/>
      <c r="FD28" s="2"/>
      <c r="FE28" s="24"/>
      <c r="FF28" s="2"/>
      <c r="FG28" s="2"/>
      <c r="FH28" s="2"/>
      <c r="FI28" s="24"/>
      <c r="FJ28" s="2"/>
      <c r="FK28" s="2"/>
      <c r="FL28" s="2"/>
      <c r="FM28" s="24"/>
      <c r="FN28" s="2"/>
      <c r="FO28" s="2"/>
      <c r="FP28" s="2"/>
      <c r="FQ28" s="24"/>
      <c r="FR28" s="2"/>
      <c r="FS28" s="2"/>
      <c r="FT28" s="2"/>
      <c r="FU28" s="24"/>
      <c r="FV28" s="2"/>
      <c r="FW28" s="2"/>
      <c r="FX28" s="2"/>
      <c r="FY28" s="24"/>
      <c r="FZ28" s="2"/>
      <c r="GA28" s="2"/>
      <c r="GB28" s="2"/>
      <c r="GC28" s="24"/>
      <c r="GD28" s="2"/>
      <c r="GE28" s="2"/>
      <c r="GF28" s="2"/>
      <c r="GG28" s="24"/>
      <c r="GH28" s="2"/>
      <c r="GI28" s="2"/>
      <c r="GJ28" s="2"/>
      <c r="GK28" s="24"/>
      <c r="GL28" s="2"/>
      <c r="GM28" s="2"/>
      <c r="GN28" s="2"/>
      <c r="GO28" s="24"/>
      <c r="GP28" s="2"/>
      <c r="GQ28" s="2"/>
      <c r="GR28" s="2"/>
      <c r="GS28" s="24"/>
      <c r="GT28" s="2"/>
      <c r="GU28" s="2"/>
      <c r="GV28" s="2"/>
      <c r="GW28" s="24"/>
      <c r="GX28" s="2"/>
      <c r="GY28" s="2"/>
      <c r="GZ28" s="2"/>
      <c r="HA28" s="24"/>
      <c r="HB28" s="2"/>
      <c r="HC28" s="2"/>
      <c r="HD28" s="2"/>
      <c r="HE28" s="24"/>
      <c r="HF28" s="2"/>
      <c r="HG28" s="2"/>
      <c r="HH28" s="2"/>
      <c r="HI28" s="24"/>
      <c r="HJ28" s="2"/>
      <c r="HK28" s="2"/>
      <c r="HL28" s="2"/>
      <c r="HM28" s="24"/>
      <c r="HN28" s="2"/>
      <c r="HO28" s="2"/>
      <c r="HP28" s="2"/>
    </row>
    <row r="29" spans="1:224">
      <c r="B29" s="2"/>
      <c r="C29" s="2"/>
      <c r="D29" s="2"/>
      <c r="F29" s="2"/>
      <c r="G29" s="2"/>
      <c r="H29" s="2"/>
      <c r="J29" s="2"/>
      <c r="K29" s="2"/>
      <c r="L29" s="2"/>
      <c r="N29" s="2"/>
      <c r="O29" s="2"/>
      <c r="P29" s="2"/>
      <c r="R29" s="2"/>
      <c r="S29" s="2"/>
      <c r="T29" s="2"/>
      <c r="V29" s="2"/>
      <c r="W29" s="2"/>
      <c r="X29" s="2"/>
      <c r="Y29" t="s">
        <v>32</v>
      </c>
      <c r="Z29" s="2">
        <v>-18.190000000000001</v>
      </c>
      <c r="AA29" s="2">
        <f>IF(-AB29&lt;$A$2,-$A$2,IF(-Z29&gt;$A$1,-$A$1,'resultados (indexado al indice)'!AA29))</f>
        <v>-17.95</v>
      </c>
      <c r="AB29" s="2">
        <v>0.48</v>
      </c>
      <c r="AC29" t="s">
        <v>17</v>
      </c>
      <c r="AD29" s="2">
        <v>-5.59</v>
      </c>
      <c r="AE29" s="2">
        <f>IF(-AF29&lt;$A$2,-$A$2,IF(-AD29&gt;$A$1,-$A$1,'resultados (indexado al indice)'!AE29))</f>
        <v>3.5</v>
      </c>
      <c r="AF29" s="2">
        <v>5.38</v>
      </c>
      <c r="AG29" t="s">
        <v>16</v>
      </c>
      <c r="AH29" s="2">
        <v>-4.95</v>
      </c>
      <c r="AI29" s="2">
        <f>IF(-AJ29&lt;$A$2,-$A$2,IF(-AH29&gt;$A$1,-$A$1,'resultados (indexado al indice)'!AI29))</f>
        <v>3.5</v>
      </c>
      <c r="AJ29" s="2">
        <v>10.01</v>
      </c>
      <c r="AK29" t="s">
        <v>76</v>
      </c>
      <c r="AL29" s="2">
        <v>-15.01</v>
      </c>
      <c r="AM29" s="2">
        <f>IF(-AN29&lt;$A$2,-$A$2,IF(-AL29&gt;$A$1,-$A$1,'resultados (indexado al indice)'!AM29))</f>
        <v>-8.24</v>
      </c>
      <c r="AN29" s="2">
        <v>1.34</v>
      </c>
      <c r="AP29" s="2"/>
      <c r="AQ29" s="2"/>
      <c r="AR29" s="2"/>
      <c r="AT29" s="2"/>
      <c r="AU29" s="2"/>
      <c r="AV29" s="2"/>
      <c r="AW29" t="s">
        <v>76</v>
      </c>
      <c r="AX29" s="2">
        <v>-2.67</v>
      </c>
      <c r="AY29" s="2">
        <f>IF(-AZ29&lt;$A$2,-$A$2,IF(-AX29&gt;$A$1,-$A$1,'resultados (indexado al indice)'!AY29))</f>
        <v>1.05</v>
      </c>
      <c r="AZ29" s="2">
        <v>3.43</v>
      </c>
      <c r="BB29" s="2"/>
      <c r="BC29" s="2"/>
      <c r="BD29" s="2"/>
      <c r="BF29" s="2"/>
      <c r="BG29" s="2"/>
      <c r="BH29" s="2"/>
      <c r="BJ29" s="2"/>
      <c r="BK29" s="2"/>
      <c r="BL29" s="2"/>
      <c r="BM29" t="s">
        <v>76</v>
      </c>
      <c r="BN29" s="2">
        <v>-0.37</v>
      </c>
      <c r="BO29" s="2">
        <f>IF(-BP29&lt;$A$2,-$A$2,IF(-BN29&gt;$A$1,-$A$1,'resultados (indexado al indice)'!BO29))</f>
        <v>3.5</v>
      </c>
      <c r="BP29" s="2">
        <v>9.02</v>
      </c>
      <c r="BR29" s="2"/>
      <c r="BS29" s="2"/>
      <c r="BT29" s="2"/>
      <c r="BV29" s="2"/>
      <c r="BW29" s="2"/>
      <c r="BX29" s="2"/>
      <c r="BZ29" s="2"/>
      <c r="CA29" s="2"/>
      <c r="CB29" s="2"/>
      <c r="CD29" s="2"/>
      <c r="CE29" s="2"/>
      <c r="CF29" s="2"/>
      <c r="CH29" s="2"/>
      <c r="CI29" s="2"/>
      <c r="CJ29" s="2"/>
      <c r="CL29" s="2"/>
      <c r="CM29" s="2"/>
      <c r="CN29" s="2"/>
      <c r="CP29" s="2"/>
      <c r="CQ29" s="2"/>
      <c r="CR29" s="2"/>
      <c r="CT29" s="2"/>
      <c r="CU29" s="2"/>
      <c r="CV29" s="2"/>
      <c r="CX29" s="2"/>
      <c r="CY29" s="2"/>
      <c r="CZ29" s="2"/>
      <c r="DB29" s="2"/>
      <c r="DC29" s="2"/>
      <c r="DD29" s="2"/>
      <c r="DE29" s="24"/>
      <c r="DF29" s="2"/>
      <c r="DG29" s="2"/>
      <c r="DH29" s="2"/>
      <c r="DI29" s="24"/>
      <c r="DJ29" s="2"/>
      <c r="DK29" s="2"/>
      <c r="DL29" s="2"/>
      <c r="DM29" s="24"/>
      <c r="DN29" s="2"/>
      <c r="DO29" s="2"/>
      <c r="DP29" s="2"/>
      <c r="DQ29" s="24"/>
      <c r="DR29" s="2"/>
      <c r="DS29" s="2"/>
      <c r="DT29" s="2"/>
      <c r="DU29" s="24"/>
      <c r="DV29" s="2"/>
      <c r="DW29" s="2"/>
      <c r="DX29" s="2"/>
      <c r="DY29" s="24"/>
      <c r="DZ29" s="2"/>
      <c r="EA29" s="2"/>
      <c r="EB29" s="2"/>
      <c r="EC29" s="24"/>
      <c r="ED29" s="2"/>
      <c r="EE29" s="2"/>
      <c r="EF29" s="2"/>
      <c r="EG29" s="24"/>
      <c r="EH29" s="2"/>
      <c r="EI29" s="2"/>
      <c r="EJ29" s="2"/>
      <c r="EK29" s="24"/>
      <c r="EL29" s="2"/>
      <c r="EM29" s="2"/>
      <c r="EN29" s="2"/>
      <c r="EO29" s="24"/>
      <c r="EP29" s="2"/>
      <c r="EQ29" s="2"/>
      <c r="ER29" s="2"/>
      <c r="ES29" s="24"/>
      <c r="ET29" s="2"/>
      <c r="EU29" s="2"/>
      <c r="EV29" s="2"/>
      <c r="EW29" s="24"/>
      <c r="EX29" s="2"/>
      <c r="EY29" s="2"/>
      <c r="EZ29" s="2"/>
      <c r="FA29" s="24"/>
      <c r="FB29" s="2"/>
      <c r="FC29" s="2"/>
      <c r="FD29" s="2"/>
      <c r="FE29" s="24"/>
      <c r="FF29" s="2"/>
      <c r="FG29" s="2"/>
      <c r="FH29" s="2"/>
      <c r="FI29" s="24"/>
      <c r="FJ29" s="2"/>
      <c r="FK29" s="2"/>
      <c r="FL29" s="2"/>
      <c r="FM29" s="24"/>
      <c r="FN29" s="2"/>
      <c r="FO29" s="2"/>
      <c r="FP29" s="2"/>
      <c r="FQ29" s="24"/>
      <c r="FR29" s="2"/>
      <c r="FS29" s="2"/>
      <c r="FT29" s="2"/>
      <c r="FU29" s="24"/>
      <c r="FV29" s="2"/>
      <c r="FW29" s="2"/>
      <c r="FX29" s="2"/>
      <c r="FY29" s="24"/>
      <c r="FZ29" s="2"/>
      <c r="GA29" s="2"/>
      <c r="GB29" s="2"/>
      <c r="GC29" s="24"/>
      <c r="GD29" s="2"/>
      <c r="GE29" s="2"/>
      <c r="GF29" s="2"/>
      <c r="GG29" s="24"/>
      <c r="GH29" s="2"/>
      <c r="GI29" s="2"/>
      <c r="GJ29" s="2"/>
      <c r="GK29" s="24"/>
      <c r="GL29" s="2"/>
      <c r="GM29" s="2"/>
      <c r="GN29" s="2"/>
      <c r="GO29" s="24"/>
      <c r="GP29" s="2"/>
      <c r="GQ29" s="2"/>
      <c r="GR29" s="2"/>
      <c r="GS29" s="24"/>
      <c r="GT29" s="2"/>
      <c r="GU29" s="2"/>
      <c r="GV29" s="2"/>
      <c r="GW29" s="24"/>
      <c r="GX29" s="2"/>
      <c r="GY29" s="2"/>
      <c r="GZ29" s="2"/>
      <c r="HA29" s="24"/>
      <c r="HB29" s="2"/>
      <c r="HC29" s="2"/>
      <c r="HD29" s="2"/>
      <c r="HE29" s="24"/>
      <c r="HF29" s="2"/>
      <c r="HG29" s="2"/>
      <c r="HH29" s="2"/>
      <c r="HI29" s="24"/>
      <c r="HJ29" s="2"/>
      <c r="HK29" s="2"/>
      <c r="HL29" s="2"/>
      <c r="HM29" s="24"/>
      <c r="HN29" s="2"/>
      <c r="HO29" s="2"/>
      <c r="HP29" s="2"/>
    </row>
    <row r="30" spans="1:224">
      <c r="B30" s="2"/>
      <c r="C30" s="2"/>
      <c r="D30" s="2"/>
      <c r="F30" s="2"/>
      <c r="G30" s="2"/>
      <c r="H30" s="2"/>
      <c r="J30" s="2"/>
      <c r="K30" s="2"/>
      <c r="L30" s="2"/>
      <c r="N30" s="2"/>
      <c r="O30" s="2"/>
      <c r="P30" s="2"/>
      <c r="R30" s="2"/>
      <c r="S30" s="2"/>
      <c r="T30" s="2"/>
      <c r="V30" s="2"/>
      <c r="W30" s="2"/>
      <c r="X30" s="2"/>
      <c r="Y30" t="s">
        <v>17</v>
      </c>
      <c r="Z30" s="2">
        <v>-4.6500000000000004</v>
      </c>
      <c r="AA30" s="2">
        <f>IF(-AB30&lt;$A$2,-$A$2,IF(-Z30&gt;$A$1,-$A$1,'resultados (indexado al indice)'!AA30))</f>
        <v>-2.2200000000000002</v>
      </c>
      <c r="AB30" s="2">
        <v>2.06</v>
      </c>
      <c r="AD30" s="2"/>
      <c r="AE30" s="2"/>
      <c r="AF30" s="2"/>
      <c r="AG30" t="s">
        <v>17</v>
      </c>
      <c r="AH30" s="2">
        <v>-2.65</v>
      </c>
      <c r="AI30" s="2">
        <f>IF(-AJ30&lt;$A$2,-$A$2,IF(-AH30&gt;$A$1,-$A$1,'resultados (indexado al indice)'!AI30))</f>
        <v>3.5</v>
      </c>
      <c r="AJ30" s="2">
        <v>7.37</v>
      </c>
      <c r="AK30" t="s">
        <v>76</v>
      </c>
      <c r="AL30" s="2">
        <v>-15.01</v>
      </c>
      <c r="AM30" s="2">
        <f>IF(-AN30&lt;$A$2,-$A$2,IF(-AL30&gt;$A$1,-$A$1,'resultados (indexado al indice)'!AM30))</f>
        <v>-8.24</v>
      </c>
      <c r="AN30" s="2">
        <v>1.34</v>
      </c>
      <c r="AP30" s="2"/>
      <c r="AQ30" s="2"/>
      <c r="AR30" s="2"/>
      <c r="AT30" s="2"/>
      <c r="AU30" s="2"/>
      <c r="AV30" s="2"/>
      <c r="AX30" s="2"/>
      <c r="AY30" s="2"/>
      <c r="AZ30" s="2"/>
      <c r="BB30" s="2"/>
      <c r="BC30" s="2"/>
      <c r="BD30" s="2"/>
      <c r="BF30" s="2"/>
      <c r="BG30" s="2"/>
      <c r="BH30" s="2"/>
      <c r="BJ30" s="2"/>
      <c r="BK30" s="2"/>
      <c r="BL30" s="2"/>
      <c r="BM30" t="s">
        <v>76</v>
      </c>
      <c r="BN30" s="2">
        <v>-0.37</v>
      </c>
      <c r="BO30" s="2">
        <f>IF(-BP30&lt;$A$2,-$A$2,IF(-BN30&gt;$A$1,-$A$1,'resultados (indexado al indice)'!BO30))</f>
        <v>3.5</v>
      </c>
      <c r="BP30" s="2">
        <v>9.02</v>
      </c>
      <c r="BR30" s="2"/>
      <c r="BS30" s="2"/>
      <c r="BT30" s="2"/>
      <c r="BV30" s="2"/>
      <c r="BW30" s="2"/>
      <c r="BX30" s="2"/>
      <c r="BZ30" s="2"/>
      <c r="CA30" s="2"/>
      <c r="CB30" s="2"/>
      <c r="CD30" s="2"/>
      <c r="CE30" s="2"/>
      <c r="CF30" s="2"/>
      <c r="CH30" s="2"/>
      <c r="CI30" s="2"/>
      <c r="CJ30" s="2"/>
      <c r="CL30" s="2"/>
      <c r="CM30" s="2"/>
      <c r="CN30" s="2"/>
      <c r="CP30" s="2"/>
      <c r="CQ30" s="2"/>
      <c r="CR30" s="2"/>
      <c r="CT30" s="2"/>
      <c r="CU30" s="2"/>
      <c r="CV30" s="2"/>
      <c r="CX30" s="2"/>
      <c r="CY30" s="2"/>
      <c r="CZ30" s="2"/>
      <c r="DB30" s="2"/>
      <c r="DC30" s="2"/>
      <c r="DD30" s="2"/>
      <c r="DF30" s="2"/>
      <c r="DG30" s="2"/>
      <c r="DH30" s="2"/>
      <c r="DJ30" s="2"/>
      <c r="DK30" s="2"/>
      <c r="DL30" s="2"/>
      <c r="DN30" s="2"/>
      <c r="DO30" s="2"/>
      <c r="DP30" s="2"/>
      <c r="DR30" s="2"/>
      <c r="DS30" s="2"/>
      <c r="DT30" s="2"/>
      <c r="DV30" s="2"/>
      <c r="DW30" s="2"/>
      <c r="DX30" s="2"/>
      <c r="DZ30" s="2"/>
      <c r="EA30" s="2"/>
      <c r="EB30" s="2"/>
      <c r="ED30" s="2"/>
      <c r="EE30" s="2"/>
      <c r="EF30" s="2"/>
      <c r="EH30" s="2"/>
      <c r="EI30" s="2"/>
      <c r="EJ30" s="2"/>
      <c r="EL30" s="2"/>
      <c r="EM30" s="2"/>
      <c r="EN30" s="2"/>
      <c r="EP30" s="2"/>
      <c r="EQ30" s="2"/>
      <c r="ER30" s="2"/>
      <c r="ET30" s="2"/>
      <c r="EU30" s="2"/>
      <c r="EV30" s="2"/>
      <c r="EX30" s="2"/>
      <c r="EY30" s="2"/>
      <c r="EZ30" s="2"/>
      <c r="FB30" s="2"/>
      <c r="FC30" s="2"/>
      <c r="FD30" s="2"/>
      <c r="FF30" s="2"/>
      <c r="FG30" s="2"/>
      <c r="FH30" s="2"/>
      <c r="FJ30" s="2"/>
      <c r="FK30" s="2"/>
      <c r="FL30" s="2"/>
      <c r="FN30" s="2"/>
      <c r="FO30" s="2"/>
      <c r="FP30" s="2"/>
      <c r="FR30" s="2"/>
      <c r="FS30" s="2"/>
      <c r="FT30" s="2"/>
      <c r="FV30" s="2"/>
      <c r="FW30" s="2"/>
      <c r="FX30" s="2"/>
      <c r="FZ30" s="2"/>
      <c r="GA30" s="2"/>
      <c r="GB30" s="2"/>
      <c r="GD30" s="2"/>
      <c r="GE30" s="2"/>
      <c r="GF30" s="2"/>
      <c r="GH30" s="2"/>
      <c r="GI30" s="2"/>
      <c r="GJ30" s="2"/>
      <c r="GL30" s="2"/>
      <c r="GM30" s="2"/>
      <c r="GN30" s="2"/>
      <c r="GP30" s="2"/>
      <c r="GQ30" s="2"/>
      <c r="GR30" s="2"/>
      <c r="GT30" s="2"/>
      <c r="GU30" s="2"/>
      <c r="GV30" s="2"/>
      <c r="GX30" s="2"/>
      <c r="GY30" s="2"/>
      <c r="GZ30" s="2"/>
      <c r="HB30" s="2"/>
      <c r="HC30" s="2"/>
      <c r="HD30" s="2"/>
      <c r="HF30" s="2"/>
      <c r="HG30" s="2"/>
      <c r="HH30" s="2"/>
      <c r="HJ30" s="2"/>
      <c r="HK30" s="2"/>
      <c r="HL30" s="2"/>
      <c r="HN30" s="2"/>
      <c r="HO30" s="2"/>
      <c r="HP30" s="2"/>
    </row>
    <row r="31" spans="1:224">
      <c r="B31" s="2"/>
      <c r="C31" s="2"/>
      <c r="D31" s="2"/>
      <c r="F31" s="2"/>
      <c r="G31" s="2"/>
      <c r="H31" s="2"/>
      <c r="J31" s="2"/>
      <c r="K31" s="2"/>
      <c r="L31" s="2"/>
      <c r="N31" s="2"/>
      <c r="O31" s="2"/>
      <c r="P31" s="2"/>
      <c r="R31" s="2"/>
      <c r="S31" s="2"/>
      <c r="T31" s="2"/>
      <c r="V31" s="2"/>
      <c r="W31" s="2"/>
      <c r="X31" s="2"/>
      <c r="Y31" s="8" t="s">
        <v>1</v>
      </c>
      <c r="Z31" s="2"/>
      <c r="AA31" s="2"/>
      <c r="AB31" s="2"/>
      <c r="AD31" s="2"/>
      <c r="AE31" s="2"/>
      <c r="AF31" s="2"/>
      <c r="AH31" s="2"/>
      <c r="AI31" s="2"/>
      <c r="AJ31" s="2"/>
      <c r="AL31" s="2"/>
      <c r="AM31" s="2"/>
      <c r="AN31" s="2"/>
      <c r="AP31" s="2"/>
      <c r="AQ31" s="2"/>
      <c r="AR31" s="2"/>
      <c r="AT31" s="2"/>
      <c r="AU31" s="2"/>
      <c r="AV31" s="2"/>
      <c r="AX31" s="2"/>
      <c r="AY31" s="2"/>
      <c r="AZ31" s="2"/>
      <c r="BB31" s="2"/>
      <c r="BC31" s="2"/>
      <c r="BD31" s="2"/>
      <c r="BF31" s="2"/>
      <c r="BG31" s="2"/>
      <c r="BH31" s="2"/>
      <c r="BJ31" s="2"/>
      <c r="BK31" s="2"/>
      <c r="BL31" s="2"/>
      <c r="BM31" t="s">
        <v>76</v>
      </c>
      <c r="BN31" s="2">
        <v>-0.37</v>
      </c>
      <c r="BO31" s="2">
        <f>IF(-BP31&lt;$A$2,-$A$2,IF(-BN31&gt;$A$1,-$A$1,'resultados (indexado al indice)'!BO31))</f>
        <v>3.5</v>
      </c>
      <c r="BP31" s="2">
        <v>9.02</v>
      </c>
      <c r="BR31" s="2"/>
      <c r="BS31" s="2"/>
      <c r="BT31" s="2"/>
      <c r="BV31" s="2"/>
      <c r="BW31" s="2"/>
      <c r="BX31" s="2"/>
      <c r="BZ31" s="2"/>
      <c r="CA31" s="2"/>
      <c r="CB31" s="2"/>
      <c r="CD31" s="2"/>
      <c r="CE31" s="2"/>
      <c r="CF31" s="2"/>
      <c r="CH31" s="2"/>
      <c r="CI31" s="2"/>
      <c r="CJ31" s="2"/>
      <c r="CL31" s="2"/>
      <c r="CM31" s="2"/>
      <c r="CN31" s="2"/>
      <c r="CP31" s="2"/>
      <c r="CQ31" s="2"/>
      <c r="CR31" s="2"/>
      <c r="CT31" s="2"/>
      <c r="CU31" s="2"/>
      <c r="CV31" s="2"/>
      <c r="CX31" s="2"/>
      <c r="CY31" s="2"/>
      <c r="CZ31" s="2"/>
      <c r="DB31" s="2"/>
      <c r="DC31" s="2"/>
      <c r="DD31" s="2"/>
      <c r="DF31" s="2"/>
      <c r="DG31" s="2"/>
      <c r="DH31" s="2"/>
      <c r="DJ31" s="2"/>
      <c r="DK31" s="2"/>
      <c r="DL31" s="2"/>
      <c r="DN31" s="2"/>
      <c r="DO31" s="2"/>
      <c r="DP31" s="2"/>
      <c r="DR31" s="2"/>
      <c r="DS31" s="2"/>
      <c r="DT31" s="2"/>
      <c r="DV31" s="2"/>
      <c r="DW31" s="2"/>
      <c r="DX31" s="2"/>
      <c r="DZ31" s="2"/>
      <c r="EA31" s="2"/>
      <c r="EB31" s="2"/>
      <c r="ED31" s="2"/>
      <c r="EE31" s="2"/>
      <c r="EF31" s="2"/>
      <c r="EH31" s="2"/>
      <c r="EI31" s="2"/>
      <c r="EJ31" s="2"/>
      <c r="EL31" s="2"/>
      <c r="EM31" s="2"/>
      <c r="EN31" s="2"/>
      <c r="EP31" s="2"/>
      <c r="EQ31" s="2"/>
      <c r="ER31" s="2"/>
      <c r="ET31" s="2"/>
      <c r="EU31" s="2"/>
      <c r="EV31" s="2"/>
      <c r="EX31" s="2"/>
      <c r="EY31" s="2"/>
      <c r="EZ31" s="2"/>
      <c r="FB31" s="2"/>
      <c r="FC31" s="2"/>
      <c r="FD31" s="2"/>
      <c r="FF31" s="2"/>
      <c r="FG31" s="2"/>
      <c r="FH31" s="2"/>
      <c r="FJ31" s="2"/>
      <c r="FK31" s="2"/>
      <c r="FL31" s="2"/>
      <c r="FN31" s="2"/>
      <c r="FO31" s="2"/>
      <c r="FP31" s="2"/>
      <c r="FR31" s="2"/>
      <c r="FS31" s="2"/>
      <c r="FT31" s="2"/>
      <c r="FV31" s="2"/>
      <c r="FW31" s="2"/>
      <c r="FX31" s="2"/>
      <c r="FZ31" s="2"/>
      <c r="GA31" s="2"/>
      <c r="GB31" s="2"/>
      <c r="GD31" s="2"/>
      <c r="GE31" s="2"/>
      <c r="GF31" s="2"/>
      <c r="GH31" s="2"/>
      <c r="GI31" s="2"/>
      <c r="GJ31" s="2"/>
      <c r="GL31" s="2"/>
      <c r="GM31" s="2"/>
      <c r="GN31" s="2"/>
      <c r="GP31" s="2"/>
      <c r="GQ31" s="2"/>
      <c r="GR31" s="2"/>
      <c r="GT31" s="2"/>
      <c r="GU31" s="2"/>
      <c r="GV31" s="2"/>
      <c r="GX31" s="2"/>
      <c r="GY31" s="2"/>
      <c r="GZ31" s="2"/>
      <c r="HB31" s="2"/>
      <c r="HC31" s="2"/>
      <c r="HD31" s="2"/>
      <c r="HF31" s="2"/>
      <c r="HG31" s="2"/>
      <c r="HH31" s="2"/>
      <c r="HJ31" s="2"/>
      <c r="HK31" s="2"/>
      <c r="HL31" s="2"/>
      <c r="HN31" s="2"/>
      <c r="HO31" s="2"/>
      <c r="HP31" s="2"/>
    </row>
    <row r="32" spans="1:224">
      <c r="B32" s="2"/>
      <c r="C32" s="2"/>
      <c r="D32" s="2"/>
      <c r="F32" s="2"/>
      <c r="G32" s="2"/>
      <c r="H32" s="2"/>
      <c r="J32" s="2"/>
      <c r="K32" s="2"/>
      <c r="L32" s="2"/>
      <c r="N32" s="2"/>
      <c r="O32" s="2"/>
      <c r="P32" s="2"/>
      <c r="R32" s="2"/>
      <c r="S32" s="2"/>
      <c r="T32" s="2"/>
      <c r="V32" s="2"/>
      <c r="W32" s="2"/>
      <c r="X32" s="2"/>
      <c r="Z32" s="2"/>
      <c r="AA32" s="2"/>
      <c r="AB32" s="2"/>
      <c r="AD32" s="2"/>
      <c r="AE32" s="2"/>
      <c r="AF32" s="2"/>
      <c r="AH32" s="2"/>
      <c r="AI32" s="2"/>
      <c r="AJ32" s="2"/>
      <c r="AL32" s="2"/>
      <c r="AM32" s="2"/>
      <c r="AN32" s="2"/>
      <c r="AP32" s="2"/>
      <c r="AQ32" s="2"/>
      <c r="AR32" s="2"/>
      <c r="AT32" s="2"/>
      <c r="AU32" s="2"/>
      <c r="AV32" s="2"/>
      <c r="AX32" s="2"/>
      <c r="AY32" s="2"/>
      <c r="AZ32" s="2"/>
      <c r="BB32" s="2"/>
      <c r="BC32" s="2"/>
      <c r="BD32" s="2"/>
      <c r="BF32" s="2"/>
      <c r="BG32" s="2"/>
      <c r="BH32" s="2"/>
      <c r="BJ32" s="2"/>
      <c r="BK32" s="2"/>
      <c r="BL32" s="2"/>
      <c r="BM32" t="s">
        <v>76</v>
      </c>
      <c r="BN32" s="2">
        <v>-0.37</v>
      </c>
      <c r="BO32" s="2">
        <f>IF(-BP32&lt;$A$2,-$A$2,IF(-BN32&gt;$A$1,-$A$1,'resultados (indexado al indice)'!BO32))</f>
        <v>3.5</v>
      </c>
      <c r="BP32" s="2">
        <v>9.02</v>
      </c>
      <c r="BR32" s="2"/>
      <c r="BS32" s="2"/>
      <c r="BT32" s="2"/>
      <c r="BV32" s="2"/>
      <c r="BW32" s="2"/>
      <c r="BX32" s="2"/>
      <c r="BZ32" s="2"/>
      <c r="CA32" s="2"/>
      <c r="CB32" s="2"/>
      <c r="CD32" s="2"/>
      <c r="CE32" s="2"/>
      <c r="CF32" s="2"/>
      <c r="CH32" s="2"/>
      <c r="CI32" s="2"/>
      <c r="CJ32" s="2"/>
      <c r="CL32" s="2"/>
      <c r="CM32" s="2"/>
      <c r="CN32" s="2"/>
      <c r="CP32" s="2"/>
      <c r="CQ32" s="2"/>
      <c r="CR32" s="2"/>
      <c r="CT32" s="2"/>
      <c r="CU32" s="2"/>
      <c r="CV32" s="2"/>
      <c r="CX32" s="2"/>
      <c r="CY32" s="2"/>
      <c r="CZ32" s="2"/>
      <c r="DB32" s="2"/>
      <c r="DC32" s="2"/>
      <c r="DD32" s="2"/>
      <c r="DF32" s="2"/>
      <c r="DG32" s="2"/>
      <c r="DH32" s="2"/>
      <c r="DJ32" s="2"/>
      <c r="DK32" s="2"/>
      <c r="DL32" s="2"/>
      <c r="DN32" s="2"/>
      <c r="DO32" s="2"/>
      <c r="DP32" s="2"/>
      <c r="DR32" s="2"/>
      <c r="DS32" s="2"/>
      <c r="DT32" s="2"/>
      <c r="DV32" s="2"/>
      <c r="DW32" s="2"/>
      <c r="DX32" s="2"/>
      <c r="DZ32" s="2"/>
      <c r="EA32" s="2"/>
      <c r="EB32" s="2"/>
      <c r="ED32" s="2"/>
      <c r="EE32" s="2"/>
      <c r="EF32" s="2"/>
      <c r="EH32" s="2"/>
      <c r="EI32" s="2"/>
      <c r="EJ32" s="2"/>
      <c r="EL32" s="2"/>
      <c r="EM32" s="2"/>
      <c r="EN32" s="2"/>
      <c r="EP32" s="2"/>
      <c r="EQ32" s="2"/>
      <c r="ER32" s="2"/>
      <c r="ET32" s="2"/>
      <c r="EU32" s="2"/>
      <c r="EV32" s="2"/>
      <c r="EX32" s="2"/>
      <c r="EY32" s="2"/>
      <c r="EZ32" s="2"/>
      <c r="FB32" s="2"/>
      <c r="FC32" s="2"/>
      <c r="FD32" s="2"/>
      <c r="FF32" s="2"/>
      <c r="FG32" s="2"/>
      <c r="FH32" s="2"/>
      <c r="FJ32" s="2"/>
      <c r="FK32" s="2"/>
      <c r="FL32" s="2"/>
      <c r="FN32" s="2"/>
      <c r="FO32" s="2"/>
      <c r="FP32" s="2"/>
      <c r="FR32" s="2"/>
      <c r="FS32" s="2"/>
      <c r="FT32" s="2"/>
      <c r="FV32" s="2"/>
      <c r="FW32" s="2"/>
      <c r="FX32" s="2"/>
      <c r="FZ32" s="2"/>
      <c r="GA32" s="2"/>
      <c r="GB32" s="2"/>
      <c r="GD32" s="2"/>
      <c r="GE32" s="2"/>
      <c r="GF32" s="2"/>
      <c r="GH32" s="2"/>
      <c r="GI32" s="2"/>
      <c r="GJ32" s="2"/>
      <c r="GL32" s="2"/>
      <c r="GM32" s="2"/>
      <c r="GN32" s="2"/>
      <c r="GP32" s="2"/>
      <c r="GQ32" s="2"/>
      <c r="GR32" s="2"/>
      <c r="GT32" s="2"/>
      <c r="GU32" s="2"/>
      <c r="GV32" s="2"/>
      <c r="GX32" s="2"/>
      <c r="GY32" s="2"/>
      <c r="GZ32" s="2"/>
      <c r="HB32" s="2"/>
      <c r="HC32" s="2"/>
      <c r="HD32" s="2"/>
      <c r="HF32" s="2"/>
      <c r="HG32" s="2"/>
      <c r="HH32" s="2"/>
      <c r="HJ32" s="2"/>
      <c r="HK32" s="2"/>
      <c r="HL32" s="2"/>
      <c r="HN32" s="2"/>
      <c r="HO32" s="2"/>
      <c r="HP32" s="2"/>
    </row>
    <row r="33" spans="1:224">
      <c r="B33" s="2"/>
      <c r="C33" s="2"/>
      <c r="D33" s="2"/>
      <c r="F33" s="2"/>
      <c r="G33" s="2"/>
      <c r="H33" s="2"/>
      <c r="J33" s="2"/>
      <c r="K33" s="2"/>
      <c r="L33" s="2"/>
      <c r="N33" s="2"/>
      <c r="O33" s="2"/>
      <c r="P33" s="2"/>
      <c r="R33" s="2"/>
      <c r="S33" s="2"/>
      <c r="T33" s="2"/>
      <c r="V33" s="2"/>
      <c r="W33" s="2"/>
      <c r="X33" s="2"/>
      <c r="Z33" s="2"/>
      <c r="AA33" s="2"/>
      <c r="AB33" s="2"/>
      <c r="AD33" s="2"/>
      <c r="AE33" s="2"/>
      <c r="AF33" s="2"/>
      <c r="AH33" s="2"/>
      <c r="AI33" s="2"/>
      <c r="AJ33" s="2"/>
      <c r="AL33" s="2"/>
      <c r="AM33" s="2"/>
      <c r="AN33" s="2"/>
      <c r="AP33" s="2"/>
      <c r="AQ33" s="2"/>
      <c r="AR33" s="2"/>
      <c r="AT33" s="2"/>
      <c r="AU33" s="2"/>
      <c r="AV33" s="2"/>
      <c r="AX33" s="2"/>
      <c r="AY33" s="2"/>
      <c r="AZ33" s="2"/>
      <c r="BB33" s="2"/>
      <c r="BC33" s="2"/>
      <c r="BD33" s="2"/>
      <c r="BF33" s="2"/>
      <c r="BG33" s="2"/>
      <c r="BH33" s="2"/>
      <c r="BJ33" s="2"/>
      <c r="BK33" s="2"/>
      <c r="BL33" s="2"/>
      <c r="BN33" s="2"/>
      <c r="BO33" s="2"/>
      <c r="BP33" s="2"/>
      <c r="BR33" s="2"/>
      <c r="BS33" s="2"/>
      <c r="BT33" s="2"/>
      <c r="BV33" s="2"/>
      <c r="BW33" s="2"/>
      <c r="BX33" s="2"/>
      <c r="BZ33" s="2"/>
      <c r="CA33" s="2"/>
      <c r="CB33" s="2"/>
      <c r="CD33" s="2"/>
      <c r="CE33" s="2"/>
      <c r="CF33" s="2"/>
      <c r="CH33" s="2"/>
      <c r="CI33" s="2"/>
      <c r="CJ33" s="2"/>
      <c r="CL33" s="2"/>
      <c r="CM33" s="2"/>
      <c r="CN33" s="2"/>
      <c r="CP33" s="2"/>
      <c r="CQ33" s="2"/>
      <c r="CR33" s="2"/>
      <c r="CT33" s="2"/>
      <c r="CU33" s="2"/>
      <c r="CV33" s="2"/>
      <c r="CX33" s="2"/>
      <c r="CY33" s="2"/>
      <c r="CZ33" s="2"/>
      <c r="DB33" s="2"/>
      <c r="DC33" s="2"/>
      <c r="DD33" s="2"/>
      <c r="DF33" s="2"/>
      <c r="DG33" s="2"/>
      <c r="DH33" s="2"/>
      <c r="DJ33" s="2"/>
      <c r="DK33" s="2"/>
      <c r="DL33" s="2"/>
      <c r="DN33" s="2"/>
      <c r="DO33" s="2"/>
      <c r="DP33" s="2"/>
      <c r="DR33" s="2"/>
      <c r="DS33" s="2"/>
      <c r="DT33" s="2"/>
      <c r="DV33" s="2"/>
      <c r="DW33" s="2"/>
      <c r="DX33" s="2"/>
      <c r="DZ33" s="2"/>
      <c r="EA33" s="2"/>
      <c r="EB33" s="2"/>
      <c r="ED33" s="2"/>
      <c r="EE33" s="2"/>
      <c r="EF33" s="2"/>
      <c r="EH33" s="2"/>
      <c r="EI33" s="2"/>
      <c r="EJ33" s="2"/>
      <c r="EL33" s="2"/>
      <c r="EM33" s="2"/>
      <c r="EN33" s="2"/>
      <c r="EP33" s="2"/>
      <c r="EQ33" s="2"/>
      <c r="ER33" s="2"/>
      <c r="ET33" s="2"/>
      <c r="EU33" s="2"/>
      <c r="EV33" s="2"/>
      <c r="EX33" s="2"/>
      <c r="EY33" s="2"/>
      <c r="EZ33" s="2"/>
      <c r="FB33" s="2"/>
      <c r="FC33" s="2"/>
      <c r="FD33" s="2"/>
      <c r="FF33" s="2"/>
      <c r="FG33" s="2"/>
      <c r="FH33" s="2"/>
      <c r="FJ33" s="2"/>
      <c r="FK33" s="2"/>
      <c r="FL33" s="2"/>
      <c r="FN33" s="2"/>
      <c r="FO33" s="2"/>
      <c r="FP33" s="2"/>
      <c r="FR33" s="2"/>
      <c r="FS33" s="2"/>
      <c r="FT33" s="2"/>
      <c r="FV33" s="2"/>
      <c r="FW33" s="2"/>
      <c r="FX33" s="2"/>
      <c r="FZ33" s="2"/>
      <c r="GA33" s="2"/>
      <c r="GB33" s="2"/>
      <c r="GD33" s="2"/>
      <c r="GE33" s="2"/>
      <c r="GF33" s="2"/>
      <c r="GH33" s="2"/>
      <c r="GI33" s="2"/>
      <c r="GJ33" s="2"/>
      <c r="GL33" s="2"/>
      <c r="GM33" s="2"/>
      <c r="GN33" s="2"/>
      <c r="GP33" s="2"/>
      <c r="GQ33" s="2"/>
      <c r="GR33" s="2"/>
      <c r="GT33" s="2"/>
      <c r="GU33" s="2"/>
      <c r="GV33" s="2"/>
      <c r="GX33" s="2"/>
      <c r="GY33" s="2"/>
      <c r="GZ33" s="2"/>
      <c r="HB33" s="2"/>
      <c r="HC33" s="2"/>
      <c r="HD33" s="2"/>
      <c r="HF33" s="2"/>
      <c r="HG33" s="2"/>
      <c r="HH33" s="2"/>
      <c r="HJ33" s="2"/>
      <c r="HK33" s="2"/>
      <c r="HL33" s="2"/>
      <c r="HN33" s="2"/>
      <c r="HO33" s="2"/>
      <c r="HP33" s="2"/>
    </row>
    <row r="34" spans="1:224">
      <c r="B34" s="2"/>
      <c r="C34" s="2"/>
      <c r="D34" s="2"/>
      <c r="F34" s="2"/>
      <c r="G34" s="2"/>
      <c r="H34" s="2"/>
      <c r="J34" s="2"/>
      <c r="K34" s="2"/>
      <c r="L34" s="2"/>
      <c r="N34" s="2"/>
      <c r="O34" s="2"/>
      <c r="P34" s="2"/>
      <c r="R34" s="2"/>
      <c r="S34" s="2"/>
      <c r="T34" s="2"/>
      <c r="V34" s="2"/>
      <c r="W34" s="2"/>
      <c r="X34" s="2"/>
      <c r="Z34" s="2"/>
      <c r="AA34" s="2"/>
      <c r="AB34" s="2"/>
      <c r="AD34" s="2"/>
      <c r="AE34" s="2"/>
      <c r="AF34" s="2"/>
      <c r="AH34" s="2"/>
      <c r="AI34" s="2"/>
      <c r="AJ34" s="2"/>
      <c r="AL34" s="2"/>
      <c r="AM34" s="2"/>
      <c r="AN34" s="2"/>
      <c r="AP34" s="2"/>
      <c r="AQ34" s="2"/>
      <c r="AR34" s="2"/>
      <c r="AT34" s="2"/>
      <c r="AU34" s="2"/>
      <c r="AV34" s="2"/>
      <c r="AX34" s="2"/>
      <c r="AY34" s="2"/>
      <c r="AZ34" s="2"/>
      <c r="BB34" s="2"/>
      <c r="BC34" s="2"/>
      <c r="BD34" s="2"/>
      <c r="BF34" s="2"/>
      <c r="BG34" s="2"/>
      <c r="BH34" s="2"/>
      <c r="BJ34" s="2"/>
      <c r="BK34" s="2"/>
      <c r="BL34" s="2"/>
      <c r="BN34" s="2"/>
      <c r="BO34" s="2"/>
      <c r="BP34" s="2"/>
      <c r="BR34" s="2"/>
      <c r="BS34" s="2"/>
      <c r="BT34" s="2"/>
      <c r="BV34" s="2"/>
      <c r="BW34" s="2"/>
      <c r="BX34" s="2"/>
      <c r="BZ34" s="2"/>
      <c r="CA34" s="2"/>
      <c r="CB34" s="2"/>
      <c r="CD34" s="2"/>
      <c r="CE34" s="2"/>
      <c r="CF34" s="2"/>
      <c r="CH34" s="2"/>
      <c r="CI34" s="2"/>
      <c r="CJ34" s="2"/>
      <c r="CL34" s="2"/>
      <c r="CM34" s="2"/>
      <c r="CN34" s="2"/>
      <c r="CP34" s="2"/>
      <c r="CQ34" s="2"/>
      <c r="CR34" s="2"/>
      <c r="CT34" s="2"/>
      <c r="CU34" s="2"/>
      <c r="CV34" s="2"/>
      <c r="CX34" s="2"/>
      <c r="CY34" s="2"/>
      <c r="CZ34" s="2"/>
      <c r="DB34" s="2"/>
      <c r="DC34" s="2"/>
      <c r="DD34" s="2"/>
      <c r="DF34" s="2"/>
      <c r="DG34" s="2"/>
      <c r="DH34" s="2"/>
      <c r="DJ34" s="2"/>
      <c r="DK34" s="2"/>
      <c r="DL34" s="2"/>
      <c r="DN34" s="2"/>
      <c r="DO34" s="2"/>
      <c r="DP34" s="2"/>
      <c r="DR34" s="2"/>
      <c r="DS34" s="2"/>
      <c r="DT34" s="2"/>
      <c r="DV34" s="2"/>
      <c r="DW34" s="2"/>
      <c r="DX34" s="2"/>
      <c r="DZ34" s="2"/>
      <c r="EA34" s="2"/>
      <c r="EB34" s="2"/>
      <c r="ED34" s="2"/>
      <c r="EE34" s="2"/>
      <c r="EF34" s="2"/>
      <c r="EH34" s="2"/>
      <c r="EI34" s="2"/>
      <c r="EJ34" s="2"/>
      <c r="EL34" s="2"/>
      <c r="EM34" s="2"/>
      <c r="EN34" s="2"/>
      <c r="EP34" s="2"/>
      <c r="EQ34" s="2"/>
      <c r="ER34" s="2"/>
      <c r="ET34" s="2"/>
      <c r="EU34" s="2"/>
      <c r="EV34" s="2"/>
      <c r="EX34" s="2"/>
      <c r="EY34" s="2"/>
      <c r="EZ34" s="2"/>
      <c r="FB34" s="2"/>
      <c r="FC34" s="2"/>
      <c r="FD34" s="2"/>
      <c r="FF34" s="2"/>
      <c r="FG34" s="2"/>
      <c r="FH34" s="2"/>
      <c r="FJ34" s="2"/>
      <c r="FK34" s="2"/>
      <c r="FL34" s="2"/>
      <c r="FN34" s="2"/>
      <c r="FO34" s="2"/>
      <c r="FP34" s="2"/>
      <c r="FR34" s="2"/>
      <c r="FS34" s="2"/>
      <c r="FT34" s="2"/>
      <c r="FV34" s="2"/>
      <c r="FW34" s="2"/>
      <c r="FX34" s="2"/>
      <c r="FZ34" s="2"/>
      <c r="GA34" s="2"/>
      <c r="GB34" s="2"/>
      <c r="GD34" s="2"/>
      <c r="GE34" s="2"/>
      <c r="GF34" s="2"/>
      <c r="GH34" s="2"/>
      <c r="GI34" s="2"/>
      <c r="GJ34" s="2"/>
      <c r="GL34" s="2"/>
      <c r="GM34" s="2"/>
      <c r="GN34" s="2"/>
      <c r="GP34" s="2"/>
      <c r="GQ34" s="2"/>
      <c r="GR34" s="2"/>
      <c r="GT34" s="2"/>
      <c r="GU34" s="2"/>
      <c r="GV34" s="2"/>
      <c r="GX34" s="2"/>
      <c r="GY34" s="2"/>
      <c r="GZ34" s="2"/>
      <c r="HB34" s="2"/>
      <c r="HC34" s="2"/>
      <c r="HD34" s="2"/>
      <c r="HF34" s="2"/>
      <c r="HG34" s="2"/>
      <c r="HH34" s="2"/>
      <c r="HJ34" s="2"/>
      <c r="HK34" s="2"/>
      <c r="HL34" s="2"/>
      <c r="HN34" s="2"/>
      <c r="HO34" s="2"/>
      <c r="HP34" s="2"/>
    </row>
    <row r="35" spans="1:224">
      <c r="B35" s="2"/>
      <c r="C35" s="2"/>
      <c r="D35" s="2"/>
      <c r="F35" s="2"/>
      <c r="G35" s="2"/>
      <c r="H35" s="2"/>
      <c r="J35" s="2"/>
      <c r="K35" s="2"/>
      <c r="L35" s="2"/>
      <c r="N35" s="2"/>
      <c r="O35" s="2"/>
      <c r="P35" s="2"/>
      <c r="R35" s="2"/>
      <c r="S35" s="2"/>
      <c r="T35" s="2"/>
      <c r="V35" s="2"/>
      <c r="W35" s="2"/>
      <c r="X35" s="2"/>
      <c r="Z35" s="2"/>
      <c r="AA35" s="2"/>
      <c r="AB35" s="2"/>
      <c r="AD35" s="2"/>
      <c r="AE35" s="2"/>
      <c r="AF35" s="2"/>
      <c r="AH35" s="2"/>
      <c r="AI35" s="2"/>
      <c r="AJ35" s="2"/>
      <c r="AL35" s="2"/>
      <c r="AM35" s="2"/>
      <c r="AN35" s="2"/>
      <c r="AP35" s="2"/>
      <c r="AQ35" s="2"/>
      <c r="AR35" s="2"/>
      <c r="AT35" s="2"/>
      <c r="AU35" s="2"/>
      <c r="AV35" s="2"/>
      <c r="AX35" s="2"/>
      <c r="AY35" s="2"/>
      <c r="AZ35" s="2"/>
      <c r="BB35" s="2"/>
      <c r="BC35" s="2"/>
      <c r="BD35" s="2"/>
      <c r="BF35" s="2"/>
      <c r="BG35" s="2"/>
      <c r="BH35" s="2"/>
      <c r="BJ35" s="2"/>
      <c r="BK35" s="2"/>
      <c r="BL35" s="2"/>
      <c r="BN35" s="2"/>
      <c r="BO35" s="2"/>
      <c r="BP35" s="2"/>
      <c r="BR35" s="2"/>
      <c r="BS35" s="2"/>
      <c r="BT35" s="2"/>
      <c r="BV35" s="2"/>
      <c r="BW35" s="2"/>
      <c r="BX35" s="2"/>
      <c r="BZ35" s="2"/>
      <c r="CA35" s="2"/>
      <c r="CB35" s="2"/>
      <c r="CD35" s="2"/>
      <c r="CE35" s="2"/>
      <c r="CF35" s="2"/>
      <c r="CH35" s="2"/>
      <c r="CI35" s="2"/>
      <c r="CJ35" s="2"/>
      <c r="CL35" s="2"/>
      <c r="CM35" s="2"/>
      <c r="CN35" s="2"/>
      <c r="CP35" s="2"/>
      <c r="CQ35" s="2"/>
      <c r="CR35" s="2"/>
      <c r="CT35" s="2"/>
      <c r="CU35" s="2"/>
      <c r="CV35" s="2"/>
      <c r="CX35" s="2"/>
      <c r="CY35" s="2"/>
      <c r="CZ35" s="2"/>
      <c r="DB35" s="2"/>
      <c r="DC35" s="2"/>
      <c r="DD35" s="2"/>
      <c r="DF35" s="2"/>
      <c r="DG35" s="2"/>
      <c r="DH35" s="2"/>
      <c r="DJ35" s="2"/>
      <c r="DK35" s="2"/>
      <c r="DL35" s="2"/>
      <c r="DN35" s="2"/>
      <c r="DO35" s="2"/>
      <c r="DP35" s="2"/>
      <c r="DR35" s="2"/>
      <c r="DS35" s="2"/>
      <c r="DT35" s="2"/>
      <c r="DV35" s="2"/>
      <c r="DW35" s="2"/>
      <c r="DX35" s="2"/>
      <c r="DZ35" s="2"/>
      <c r="EA35" s="2"/>
      <c r="EB35" s="2"/>
      <c r="ED35" s="2"/>
      <c r="EE35" s="2"/>
      <c r="EF35" s="2"/>
      <c r="EH35" s="2"/>
      <c r="EI35" s="2"/>
      <c r="EJ35" s="2"/>
      <c r="EL35" s="2"/>
      <c r="EM35" s="2"/>
      <c r="EN35" s="2"/>
      <c r="EP35" s="2"/>
      <c r="EQ35" s="2"/>
      <c r="ER35" s="2"/>
      <c r="ET35" s="2"/>
      <c r="EU35" s="2"/>
      <c r="EV35" s="2"/>
      <c r="EX35" s="2"/>
      <c r="EY35" s="2"/>
      <c r="EZ35" s="2"/>
      <c r="FB35" s="2"/>
      <c r="FC35" s="2"/>
      <c r="FD35" s="2"/>
      <c r="FF35" s="2"/>
      <c r="FG35" s="2"/>
      <c r="FH35" s="2"/>
      <c r="FJ35" s="2"/>
      <c r="FK35" s="2"/>
      <c r="FL35" s="2"/>
      <c r="FN35" s="2"/>
      <c r="FO35" s="2"/>
      <c r="FP35" s="2"/>
      <c r="FR35" s="2"/>
      <c r="FS35" s="2"/>
      <c r="FT35" s="2"/>
      <c r="FV35" s="2"/>
      <c r="FW35" s="2"/>
      <c r="FX35" s="2"/>
      <c r="FZ35" s="2"/>
      <c r="GA35" s="2"/>
      <c r="GB35" s="2"/>
      <c r="GD35" s="2"/>
      <c r="GE35" s="2"/>
      <c r="GF35" s="2"/>
      <c r="GH35" s="2"/>
      <c r="GI35" s="2"/>
      <c r="GJ35" s="2"/>
      <c r="GL35" s="2"/>
      <c r="GM35" s="2"/>
      <c r="GN35" s="2"/>
      <c r="GP35" s="2"/>
      <c r="GQ35" s="2"/>
      <c r="GR35" s="2"/>
      <c r="GT35" s="2"/>
      <c r="GU35" s="2"/>
      <c r="GV35" s="2"/>
      <c r="GX35" s="2"/>
      <c r="GY35" s="2"/>
      <c r="GZ35" s="2"/>
      <c r="HB35" s="2"/>
      <c r="HC35" s="2"/>
      <c r="HD35" s="2"/>
      <c r="HF35" s="2"/>
      <c r="HG35" s="2"/>
      <c r="HH35" s="2"/>
      <c r="HJ35" s="2"/>
      <c r="HK35" s="2"/>
      <c r="HL35" s="2"/>
      <c r="HN35" s="2"/>
      <c r="HO35" s="2"/>
      <c r="HP35" s="2"/>
    </row>
    <row r="36" spans="1:224">
      <c r="A36" t="s">
        <v>33</v>
      </c>
      <c r="B36" s="2"/>
      <c r="C36" s="3">
        <f>AVERAGE(C4:C18)</f>
        <v>3.6849999999999996</v>
      </c>
      <c r="D36" s="2"/>
      <c r="F36" s="2"/>
      <c r="G36" s="3">
        <f>AVERAGE(G4:G18)</f>
        <v>-3.5</v>
      </c>
      <c r="H36" s="2"/>
      <c r="J36" s="2"/>
      <c r="K36" s="3">
        <f>AVERAGE(K4:K18)</f>
        <v>3.6233333333333331</v>
      </c>
      <c r="L36" s="2"/>
      <c r="N36" s="2"/>
      <c r="O36" s="3">
        <f>AVERAGE(O4:O18)</f>
        <v>0.54571428571428571</v>
      </c>
      <c r="P36" s="2"/>
      <c r="R36" s="2"/>
      <c r="S36" s="2"/>
      <c r="T36" s="2"/>
      <c r="V36" s="2"/>
      <c r="W36" s="3">
        <f>AVERAGE(W4:W18)</f>
        <v>-0.95666666666666667</v>
      </c>
      <c r="X36" s="2"/>
      <c r="Z36" s="2"/>
      <c r="AA36" s="3">
        <f>AVERAGE(AA4:AA18)</f>
        <v>-3.5</v>
      </c>
      <c r="AB36" s="2"/>
      <c r="AD36" s="2"/>
      <c r="AE36" s="3">
        <f>AVERAGE(AE4:AE18)</f>
        <v>-3.5</v>
      </c>
      <c r="AF36" s="2"/>
      <c r="AH36" s="2"/>
      <c r="AI36" s="3">
        <f>AVERAGE(AI4:AI18)</f>
        <v>0.57181818181818178</v>
      </c>
      <c r="AJ36" s="2"/>
      <c r="AL36" s="2"/>
      <c r="AM36" s="3">
        <f>AVERAGE(AM4:AM18)</f>
        <v>-3.5</v>
      </c>
      <c r="AN36" s="2"/>
      <c r="AP36" s="2"/>
      <c r="AQ36" s="3">
        <f>AVERAGE(AQ4:AQ18)</f>
        <v>-2.0125000000000002</v>
      </c>
      <c r="AR36" s="2"/>
      <c r="AT36" s="2"/>
      <c r="AU36" s="3">
        <f>AVERAGE(AU4:AU18)</f>
        <v>6.19625</v>
      </c>
      <c r="AV36" s="2"/>
      <c r="AX36" s="2"/>
      <c r="AY36" s="3">
        <f>AVERAGE(AY4:AY18)</f>
        <v>-0.75499999999999989</v>
      </c>
      <c r="AZ36" s="2"/>
      <c r="BB36" s="2"/>
      <c r="BC36" s="3">
        <f>AVERAGE(BC4:BC18)</f>
        <v>-3.5</v>
      </c>
      <c r="BD36" s="2"/>
      <c r="BF36" s="2"/>
      <c r="BG36" s="3">
        <f>AVERAGE(BG4:BG18)</f>
        <v>-3.5</v>
      </c>
      <c r="BH36" s="2"/>
      <c r="BJ36" s="2"/>
      <c r="BK36" s="3">
        <f>AVERAGE(BK4:BK18)</f>
        <v>-3.5</v>
      </c>
      <c r="BL36" s="2"/>
      <c r="BN36" s="2"/>
      <c r="BO36" s="3">
        <f>AVERAGE(BO4:BO18)</f>
        <v>4.8392307692307686</v>
      </c>
      <c r="BP36" s="2"/>
      <c r="BR36" s="2"/>
      <c r="BS36" s="3">
        <f>AVERAGE(BS4:BS18)</f>
        <v>2.3299999999999996</v>
      </c>
      <c r="BT36" s="2"/>
      <c r="BV36" s="2"/>
      <c r="BW36" s="3">
        <f>AVERAGE(BW4:BW18)</f>
        <v>-3.3</v>
      </c>
      <c r="BX36" s="2"/>
      <c r="BZ36" s="2"/>
      <c r="CA36" s="3">
        <f>AVERAGE(CA4:CA18)</f>
        <v>-3.5</v>
      </c>
      <c r="CB36" s="2"/>
      <c r="CD36" s="2"/>
      <c r="CE36" s="3">
        <f>AVERAGE(CE4:CE18)</f>
        <v>3.2959999999999994</v>
      </c>
      <c r="CF36" s="2"/>
      <c r="CH36" s="2"/>
      <c r="CI36" s="3">
        <f>AVERAGE(CI4:CI18)</f>
        <v>-0.86166666666666647</v>
      </c>
      <c r="CJ36" s="2"/>
      <c r="CL36" s="2"/>
      <c r="CM36" s="3">
        <f>AVERAGE(CM4:CM18)</f>
        <v>0.14600000000000002</v>
      </c>
      <c r="CN36" s="2"/>
      <c r="CP36" s="2"/>
      <c r="CQ36" s="3">
        <f>AVERAGE(CQ4:CQ18)</f>
        <v>-0.72333333333333327</v>
      </c>
      <c r="CR36" s="2"/>
      <c r="CT36" s="2"/>
      <c r="CU36" s="3">
        <f>AVERAGE(CU4:CU18)</f>
        <v>-3.5</v>
      </c>
      <c r="CV36" s="2"/>
      <c r="CX36" s="2"/>
      <c r="CY36" s="3">
        <f>AVERAGE(CY4:CY18)</f>
        <v>4.3166666666666664</v>
      </c>
      <c r="CZ36" s="2"/>
      <c r="DB36" s="2"/>
      <c r="DC36" s="3">
        <f>AVERAGE(DC4:DC18)</f>
        <v>1.4360000000000002</v>
      </c>
      <c r="DD36" s="2"/>
      <c r="DF36" s="2"/>
      <c r="DG36" s="3">
        <f>AVERAGE(DG4:DG18)</f>
        <v>2.6074999999999999</v>
      </c>
      <c r="DH36" s="2"/>
      <c r="DJ36" s="2"/>
      <c r="DK36" s="3">
        <f>AVERAGE(DK4:DK18)</f>
        <v>8.1333333333333329</v>
      </c>
      <c r="DL36" s="2"/>
      <c r="DN36" s="2"/>
      <c r="DO36" s="3">
        <f>AVERAGE(DO4:DO18)</f>
        <v>6.1449999999999996</v>
      </c>
      <c r="DP36" s="2"/>
      <c r="DR36" s="2"/>
      <c r="DS36" s="3">
        <f>AVERAGE(DS4:DS18)</f>
        <v>4.7350000000000003</v>
      </c>
      <c r="DT36" s="2"/>
      <c r="DV36" s="2"/>
      <c r="DW36" s="3">
        <f>AVERAGE(DW4:DW18)</f>
        <v>-3.5</v>
      </c>
      <c r="DX36" s="2"/>
      <c r="DZ36" s="2"/>
      <c r="EA36" s="3">
        <f>AVERAGE(EA4:EA18)</f>
        <v>-0.05</v>
      </c>
      <c r="EB36" s="2"/>
      <c r="ED36" s="2"/>
      <c r="EE36" s="3">
        <f>AVERAGE(EE4:EE18)</f>
        <v>-3.5</v>
      </c>
      <c r="EF36" s="2"/>
      <c r="EH36" s="2"/>
      <c r="EI36" s="3">
        <f>AVERAGE(EI4:EI18)</f>
        <v>-1.2433333333333334</v>
      </c>
      <c r="EJ36" s="2"/>
      <c r="EL36" s="2"/>
      <c r="EM36" s="3">
        <f>AVERAGE(EM4:EM18)</f>
        <v>7.4999999999998401E-3</v>
      </c>
      <c r="EN36" s="2"/>
      <c r="EP36" s="2"/>
      <c r="EQ36" s="3">
        <f>AVERAGE(EQ4:EQ18)</f>
        <v>-1.8219999999999998</v>
      </c>
      <c r="ER36" s="2"/>
      <c r="ET36" s="2"/>
      <c r="EU36" s="3">
        <f>AVERAGE(EU4:EU18)</f>
        <v>-1.1857142857142857</v>
      </c>
      <c r="EV36" s="2"/>
      <c r="EX36" s="2"/>
      <c r="EY36" s="3">
        <f>AVERAGE(EY4:EY18)</f>
        <v>9.9749999999999996</v>
      </c>
      <c r="EZ36" s="2"/>
      <c r="FB36" s="2"/>
      <c r="FC36" s="3">
        <f>AVERAGE(FC4:FC18)</f>
        <v>-3.5</v>
      </c>
      <c r="FD36" s="2"/>
      <c r="FF36" s="2"/>
      <c r="FG36" s="3">
        <f>AVERAGE(FG4:FG18)</f>
        <v>2.0649999999999999</v>
      </c>
      <c r="FH36" s="2"/>
      <c r="FJ36" s="2"/>
      <c r="FK36" s="3">
        <f>AVERAGE(FK4:FK18)</f>
        <v>8.8466666666666658</v>
      </c>
      <c r="FL36" s="2"/>
      <c r="FN36" s="2"/>
      <c r="FO36" s="3">
        <f>AVERAGE(FO4:FO18)</f>
        <v>-3.5</v>
      </c>
      <c r="FP36" s="2"/>
      <c r="FR36" s="2"/>
      <c r="FS36" s="3"/>
      <c r="FT36" s="2"/>
      <c r="FV36" s="2"/>
      <c r="FW36" s="3">
        <f>AVERAGE(FW4:FW18)</f>
        <v>3.44</v>
      </c>
      <c r="FX36" s="2"/>
      <c r="FZ36" s="2"/>
      <c r="GA36" s="3">
        <f>AVERAGE(GA4:GA18)</f>
        <v>-3.5</v>
      </c>
      <c r="GB36" s="2"/>
      <c r="GD36" s="2"/>
      <c r="GE36" s="3">
        <f>AVERAGE(GE4:GE18)</f>
        <v>-3.5</v>
      </c>
      <c r="GF36" s="2"/>
      <c r="GH36" s="2"/>
      <c r="GI36" s="3">
        <f>AVERAGE(GI4:GI18)</f>
        <v>-3.5</v>
      </c>
      <c r="GJ36" s="2"/>
      <c r="GL36" s="2"/>
      <c r="GM36" s="3">
        <f>AVERAGE(GM4:GM18)</f>
        <v>-2.4666666666666668</v>
      </c>
      <c r="GN36" s="2"/>
      <c r="GP36" s="2"/>
      <c r="GQ36" s="3">
        <f>AVERAGE(GQ4:GQ18)</f>
        <v>-3.5</v>
      </c>
      <c r="GR36" s="2"/>
      <c r="GT36" s="2"/>
      <c r="GU36" s="3">
        <f>AVERAGE(GU4:GU18)</f>
        <v>7.5620000000000003</v>
      </c>
      <c r="GV36" s="2"/>
      <c r="GX36" s="2"/>
      <c r="GY36" s="3">
        <f>AVERAGE(GY4:GY18)</f>
        <v>1.75</v>
      </c>
      <c r="GZ36" s="2"/>
      <c r="HB36" s="2"/>
      <c r="HC36" s="3">
        <f>AVERAGE(HC4:HC18)</f>
        <v>2.0620000000000003</v>
      </c>
      <c r="HD36" s="2"/>
      <c r="HF36" s="2"/>
      <c r="HG36" s="3">
        <f>AVERAGE(HG4:HG18)</f>
        <v>3.1320000000000001</v>
      </c>
      <c r="HH36" s="2"/>
      <c r="HJ36" s="2"/>
      <c r="HK36" s="3">
        <f>AVERAGE(HK4:HK18)</f>
        <v>-3.5</v>
      </c>
      <c r="HL36" s="2"/>
      <c r="HN36" s="2"/>
      <c r="HO36" s="3">
        <f>AVERAGE(HO4:HO18)</f>
        <v>-0.46500000000000008</v>
      </c>
      <c r="HP36" s="2"/>
    </row>
    <row r="37" spans="1:224">
      <c r="A37" t="s">
        <v>34</v>
      </c>
      <c r="B37" s="2"/>
      <c r="C37" s="2">
        <f>-AVERAGE(C20:C34)</f>
        <v>-1.63</v>
      </c>
      <c r="D37" s="2"/>
      <c r="F37" s="2"/>
      <c r="G37" s="2">
        <f>-AVERAGE(G20:G34)</f>
        <v>3.7350000000000003</v>
      </c>
      <c r="H37" s="2"/>
      <c r="J37" s="2"/>
      <c r="K37" s="2">
        <f>-AVERAGE(K20:K34)</f>
        <v>-0.71666666666666679</v>
      </c>
      <c r="L37" s="2"/>
      <c r="N37" s="2"/>
      <c r="O37" s="2">
        <f>-AVERAGE(O20:O34)</f>
        <v>-2.3442857142857143</v>
      </c>
      <c r="P37" s="2"/>
      <c r="R37" s="2"/>
      <c r="S37" s="2"/>
      <c r="T37" s="2"/>
      <c r="V37" s="2"/>
      <c r="W37" s="2">
        <f>-AVERAGE(W20:W34)</f>
        <v>-3.5</v>
      </c>
      <c r="X37" s="2"/>
      <c r="Z37" s="2"/>
      <c r="AA37" s="2">
        <f>-AVERAGE(AA20:AA34)</f>
        <v>-8.545454545454545E-2</v>
      </c>
      <c r="AB37" s="2"/>
      <c r="AD37" s="2"/>
      <c r="AE37" s="2">
        <f>-AVERAGE(AE20:AE34)</f>
        <v>2.625</v>
      </c>
      <c r="AF37" s="2"/>
      <c r="AH37" s="2"/>
      <c r="AI37" s="2">
        <f>-AVERAGE(AI20:AI34)</f>
        <v>-3.5</v>
      </c>
      <c r="AJ37" s="2"/>
      <c r="AL37" s="2"/>
      <c r="AM37" s="2">
        <f>-AVERAGE(AM20:AM34)</f>
        <v>6.2190909090909097</v>
      </c>
      <c r="AN37" s="2"/>
      <c r="AP37" s="2"/>
      <c r="AQ37" s="2">
        <f>-AVERAGE(AQ20:AQ34)</f>
        <v>12.315</v>
      </c>
      <c r="AR37" s="2"/>
      <c r="AT37" s="2"/>
      <c r="AU37" s="2">
        <f>-AVERAGE(AU20:AU34)</f>
        <v>-3.5</v>
      </c>
      <c r="AV37" s="2"/>
      <c r="AX37" s="2"/>
      <c r="AY37" s="2">
        <f>-AVERAGE(AY20:AY34)</f>
        <v>-1.2950000000000004</v>
      </c>
      <c r="AZ37" s="2"/>
      <c r="BB37" s="2"/>
      <c r="BC37" s="2">
        <f>-AVERAGE(BC20:BC34)</f>
        <v>6.5920000000000005</v>
      </c>
      <c r="BD37" s="2"/>
      <c r="BF37" s="2"/>
      <c r="BG37" s="2">
        <f>-AVERAGE(BG20:BG34)</f>
        <v>11.842000000000001</v>
      </c>
      <c r="BH37" s="2"/>
      <c r="BJ37" s="2"/>
      <c r="BK37" s="2">
        <f>-AVERAGE(BK20:BK34)</f>
        <v>4.0637499999999998</v>
      </c>
      <c r="BL37" s="2"/>
      <c r="BN37" s="2"/>
      <c r="BO37" s="2">
        <f>-AVERAGE(BO20:BO34)</f>
        <v>-3.5</v>
      </c>
      <c r="BP37" s="2"/>
      <c r="BR37" s="2"/>
      <c r="BS37" s="2">
        <f>-AVERAGE(BS20:BS34)</f>
        <v>-2.3240000000000003</v>
      </c>
      <c r="BT37" s="2"/>
      <c r="BV37" s="2"/>
      <c r="BW37" s="2">
        <f>-AVERAGE(BW20:BW34)</f>
        <v>2.7562499999999996</v>
      </c>
      <c r="BX37" s="2"/>
      <c r="BZ37" s="2"/>
      <c r="CA37" s="2">
        <f>-AVERAGE(CA20:CA34)</f>
        <v>13.024999999999999</v>
      </c>
      <c r="CB37" s="2"/>
      <c r="CD37" s="2"/>
      <c r="CE37" s="2">
        <f>-AVERAGE(CE20:CE34)</f>
        <v>-3.5</v>
      </c>
      <c r="CF37" s="2"/>
      <c r="CH37" s="2"/>
      <c r="CI37" s="2">
        <f>-AVERAGE(CI20:CI34)</f>
        <v>-0.71333333333333326</v>
      </c>
      <c r="CJ37" s="2"/>
      <c r="CL37" s="2"/>
      <c r="CM37" s="2">
        <f>-AVERAGE(CM20:CM34)</f>
        <v>-3.5</v>
      </c>
      <c r="CN37" s="2"/>
      <c r="CP37" s="2"/>
      <c r="CQ37" s="2">
        <f>-AVERAGE(CQ20:CQ34)</f>
        <v>-1.9166666666666667</v>
      </c>
      <c r="CR37" s="2"/>
      <c r="CT37" s="2"/>
      <c r="CU37" s="2">
        <f>-AVERAGE(CU20:CU34)</f>
        <v>4.125</v>
      </c>
      <c r="CV37" s="2"/>
      <c r="CX37" s="2"/>
      <c r="CY37" s="2">
        <f>-AVERAGE(CY20:CY34)</f>
        <v>-3.5</v>
      </c>
      <c r="CZ37" s="2"/>
      <c r="DB37" s="2"/>
      <c r="DC37" s="2">
        <f>-AVERAGE(DC20:DC34)</f>
        <v>0.19</v>
      </c>
      <c r="DD37" s="2"/>
      <c r="DF37" s="2"/>
      <c r="DG37" s="2">
        <f>-AVERAGE(DG20:DG34)</f>
        <v>-2.1924999999999999</v>
      </c>
      <c r="DH37" s="2"/>
      <c r="DJ37" s="2"/>
      <c r="DK37" s="2">
        <f>-AVERAGE(DK20:DK34)</f>
        <v>-3.5</v>
      </c>
      <c r="DL37" s="2"/>
      <c r="DN37" s="2"/>
      <c r="DO37" s="2">
        <f>-AVERAGE(DO20:DO34)</f>
        <v>-3.5</v>
      </c>
      <c r="DP37" s="2"/>
      <c r="DR37" s="2"/>
      <c r="DS37" s="2">
        <f>-AVERAGE(DS20:DS34)</f>
        <v>-3.5</v>
      </c>
      <c r="DT37" s="2"/>
      <c r="DV37" s="2"/>
      <c r="DW37" s="2">
        <f>-AVERAGE(DW20:DW34)</f>
        <v>-1.115</v>
      </c>
      <c r="DX37" s="2"/>
      <c r="DZ37" s="2"/>
      <c r="EA37" s="2">
        <f>-AVERAGE(EA20:EA34)</f>
        <v>-3.5</v>
      </c>
      <c r="EB37" s="2"/>
      <c r="ED37" s="2"/>
      <c r="EE37" s="2">
        <f>-AVERAGE(EE20:EE34)</f>
        <v>-3.5</v>
      </c>
      <c r="EF37" s="2"/>
      <c r="EH37" s="2"/>
      <c r="EI37" s="2">
        <f>-AVERAGE(EI20:EI34)</f>
        <v>-0.51</v>
      </c>
      <c r="EJ37" s="2"/>
      <c r="EL37" s="2"/>
      <c r="EM37" s="2">
        <f>-AVERAGE(EM20:EM34)</f>
        <v>-1.8875</v>
      </c>
      <c r="EN37" s="2"/>
      <c r="EP37" s="2"/>
      <c r="EQ37" s="2">
        <f>-AVERAGE(EQ20:EQ34)</f>
        <v>3.59</v>
      </c>
      <c r="ER37" s="2"/>
      <c r="ET37" s="2"/>
      <c r="EU37" s="2">
        <f>-AVERAGE(EU20:EU34)</f>
        <v>1.7799999999999998</v>
      </c>
      <c r="EV37" s="2"/>
      <c r="EX37" s="2"/>
      <c r="EY37" s="2">
        <f>-AVERAGE(EY20:EY34)</f>
        <v>-3.5</v>
      </c>
      <c r="EZ37" s="2"/>
      <c r="FB37" s="2"/>
      <c r="FC37" s="2">
        <f>-AVERAGE(FC20:FC34)</f>
        <v>-1.0249999999999999</v>
      </c>
      <c r="FD37" s="2"/>
      <c r="FF37" s="2"/>
      <c r="FG37" s="2">
        <f>-AVERAGE(FG20:FG34)</f>
        <v>5.5349999999999993</v>
      </c>
      <c r="FH37" s="2"/>
      <c r="FJ37" s="2"/>
      <c r="FK37" s="2">
        <f>-AVERAGE(FK20:FK34)</f>
        <v>-3.5</v>
      </c>
      <c r="FL37" s="2"/>
      <c r="FN37" s="2"/>
      <c r="FO37" s="2">
        <f>-AVERAGE(FO20:FO34)</f>
        <v>5.18</v>
      </c>
      <c r="FP37" s="2"/>
      <c r="FR37" s="2"/>
      <c r="FS37" s="2"/>
      <c r="FT37" s="2"/>
      <c r="FV37" s="2"/>
      <c r="FW37" s="2">
        <f>-AVERAGE(FW20:FW34)</f>
        <v>-1.6259999999999999</v>
      </c>
      <c r="FX37" s="2"/>
      <c r="FZ37" s="2"/>
      <c r="GA37" s="2">
        <f>-AVERAGE(GA20:GA34)</f>
        <v>-0.73999999999999988</v>
      </c>
      <c r="GB37" s="2"/>
      <c r="GD37" s="2"/>
      <c r="GE37" s="2">
        <f>-AVERAGE(GE20:GE34)</f>
        <v>-3.5</v>
      </c>
      <c r="GF37" s="2"/>
      <c r="GH37" s="2"/>
      <c r="GI37" s="2">
        <f>-AVERAGE(GI20:GI34)</f>
        <v>8.0500000000000007</v>
      </c>
      <c r="GJ37" s="2"/>
      <c r="GL37" s="2"/>
      <c r="GM37" s="2">
        <f>-AVERAGE(GM20:GM34)</f>
        <v>-1.95</v>
      </c>
      <c r="GN37" s="2"/>
      <c r="GP37" s="2"/>
      <c r="GQ37" s="2">
        <f>-AVERAGE(GQ20:GQ34)</f>
        <v>9.4275000000000002</v>
      </c>
      <c r="GR37" s="2"/>
      <c r="GT37" s="2"/>
      <c r="GU37" s="2">
        <f>-AVERAGE(GU20:GU34)</f>
        <v>-3.5</v>
      </c>
      <c r="GV37" s="2"/>
      <c r="GX37" s="2"/>
      <c r="GY37" s="2">
        <f>-AVERAGE(GY20:GY34)</f>
        <v>-2.78</v>
      </c>
      <c r="GZ37" s="2"/>
      <c r="HB37" s="2"/>
      <c r="HC37" s="2">
        <f>-AVERAGE(HC20:HC34)</f>
        <v>-6.7999999999999977E-2</v>
      </c>
      <c r="HD37" s="2"/>
      <c r="HF37" s="2"/>
      <c r="HG37" s="2">
        <f>-AVERAGE(HG20:HG34)</f>
        <v>-2.496</v>
      </c>
      <c r="HH37" s="2"/>
      <c r="HJ37" s="2"/>
      <c r="HK37" s="2">
        <f>-AVERAGE(HK20:HK34)</f>
        <v>14.408000000000001</v>
      </c>
      <c r="HL37" s="2"/>
      <c r="HN37" s="2"/>
      <c r="HO37" s="2">
        <f>-AVERAGE(HO20:HO34)</f>
        <v>-3.5</v>
      </c>
      <c r="HP37" s="2"/>
    </row>
    <row r="38" spans="1:224">
      <c r="A38" t="s">
        <v>36</v>
      </c>
      <c r="B38" s="2"/>
      <c r="C38" s="2">
        <f>AVERAGE(C36:C37)</f>
        <v>1.0274999999999999</v>
      </c>
      <c r="D38" s="2"/>
      <c r="F38" s="2"/>
      <c r="G38" s="2">
        <f>AVERAGE(G36:G37)</f>
        <v>0.11750000000000016</v>
      </c>
      <c r="H38" s="2"/>
      <c r="J38" s="2"/>
      <c r="K38" s="2">
        <f>AVERAGE(K36:K37)</f>
        <v>1.4533333333333331</v>
      </c>
      <c r="L38" s="2"/>
      <c r="N38" s="2"/>
      <c r="O38" s="2">
        <f>AVERAGE(O36:O37)</f>
        <v>-0.89928571428571424</v>
      </c>
      <c r="P38" s="2"/>
      <c r="R38" s="2"/>
      <c r="S38" s="2"/>
      <c r="T38" s="2"/>
      <c r="V38" s="2"/>
      <c r="W38" s="2">
        <f>AVERAGE(W36:W37)</f>
        <v>-2.2283333333333335</v>
      </c>
      <c r="X38" s="2"/>
      <c r="Z38" s="2"/>
      <c r="AA38" s="2">
        <f>AVERAGE(AA36:AA37)</f>
        <v>-1.7927272727272727</v>
      </c>
      <c r="AB38" s="2"/>
      <c r="AD38" s="2"/>
      <c r="AE38" s="2">
        <f>AVERAGE(AE36:AE37)</f>
        <v>-0.4375</v>
      </c>
      <c r="AF38" s="2"/>
      <c r="AH38" s="2"/>
      <c r="AI38" s="2">
        <f>AVERAGE(AI36:AI37)</f>
        <v>-1.4640909090909091</v>
      </c>
      <c r="AJ38" s="2"/>
      <c r="AL38" s="2"/>
      <c r="AM38" s="2">
        <f>AVERAGE(AM36:AM37)</f>
        <v>1.3595454545454548</v>
      </c>
      <c r="AN38" s="2"/>
      <c r="AP38" s="2"/>
      <c r="AQ38" s="2">
        <f>AVERAGE(AQ36:AQ37)</f>
        <v>5.1512499999999992</v>
      </c>
      <c r="AR38" s="2"/>
      <c r="AT38" s="2"/>
      <c r="AU38" s="2">
        <f>AVERAGE(AU36:AU37)</f>
        <v>1.348125</v>
      </c>
      <c r="AV38" s="2"/>
      <c r="AX38" s="2"/>
      <c r="AY38" s="2">
        <f>AVERAGE(AY36:AY37)</f>
        <v>-1.0250000000000001</v>
      </c>
      <c r="AZ38" s="2"/>
      <c r="BB38" s="2"/>
      <c r="BC38" s="2">
        <f>AVERAGE(BC36:BC37)</f>
        <v>1.5460000000000003</v>
      </c>
      <c r="BD38" s="2"/>
      <c r="BF38" s="2"/>
      <c r="BG38" s="2">
        <f>AVERAGE(BG36:BG37)</f>
        <v>4.1710000000000003</v>
      </c>
      <c r="BH38" s="2"/>
      <c r="BJ38" s="2"/>
      <c r="BK38" s="2">
        <f>AVERAGE(BK36:BK37)</f>
        <v>0.28187499999999988</v>
      </c>
      <c r="BL38" s="2"/>
      <c r="BN38" s="2"/>
      <c r="BO38" s="2">
        <f>AVERAGE(BO36:BO37)</f>
        <v>0.66961538461538428</v>
      </c>
      <c r="BP38" s="2"/>
      <c r="BR38" s="2"/>
      <c r="BS38" s="2">
        <f>AVERAGE(BS36:BS37)</f>
        <v>2.9999999999996696E-3</v>
      </c>
      <c r="BT38" s="2"/>
      <c r="BV38" s="2"/>
      <c r="BW38" s="2">
        <f>AVERAGE(BW36:BW37)</f>
        <v>-0.27187500000000009</v>
      </c>
      <c r="BX38" s="2"/>
      <c r="BZ38" s="2"/>
      <c r="CA38" s="2">
        <f>AVERAGE(CA36:CA37)</f>
        <v>4.7624999999999993</v>
      </c>
      <c r="CB38" s="2"/>
      <c r="CD38" s="2"/>
      <c r="CE38" s="2">
        <f>AVERAGE(CE36:CE37)</f>
        <v>-0.10200000000000031</v>
      </c>
      <c r="CF38" s="2"/>
      <c r="CH38" s="2"/>
      <c r="CI38" s="2">
        <f>AVERAGE(CI36:CI37)</f>
        <v>-0.78749999999999987</v>
      </c>
      <c r="CJ38" s="2"/>
      <c r="CL38" s="2"/>
      <c r="CM38" s="2">
        <f>AVERAGE(CM36:CM37)</f>
        <v>-1.677</v>
      </c>
      <c r="CN38" s="2"/>
      <c r="CP38" s="2"/>
      <c r="CQ38" s="2">
        <f>AVERAGE(CQ36:CQ37)</f>
        <v>-1.32</v>
      </c>
      <c r="CR38" s="2"/>
      <c r="CT38" s="2"/>
      <c r="CU38" s="2">
        <f>AVERAGE(CU36:CU37)</f>
        <v>0.3125</v>
      </c>
      <c r="CV38" s="2"/>
      <c r="CX38" s="2"/>
      <c r="CY38" s="2">
        <f>AVERAGE(CY36:CY37)</f>
        <v>0.40833333333333321</v>
      </c>
      <c r="CZ38" s="2"/>
      <c r="DB38" s="2"/>
      <c r="DC38" s="2">
        <f>AVERAGE(DC36:DC37)</f>
        <v>0.81300000000000006</v>
      </c>
      <c r="DD38" s="2"/>
      <c r="DF38" s="2"/>
      <c r="DG38" s="2">
        <f>AVERAGE(DG36:DG37)</f>
        <v>0.20750000000000002</v>
      </c>
      <c r="DH38" s="2"/>
      <c r="DJ38" s="2"/>
      <c r="DK38" s="2">
        <f>AVERAGE(DK36:DK37)</f>
        <v>2.3166666666666664</v>
      </c>
      <c r="DL38" s="2"/>
      <c r="DN38" s="2"/>
      <c r="DO38" s="2">
        <f>AVERAGE(DO36:DO37)</f>
        <v>1.3224999999999998</v>
      </c>
      <c r="DP38" s="2"/>
      <c r="DR38" s="2"/>
      <c r="DS38" s="2">
        <f>AVERAGE(DS36:DS37)</f>
        <v>0.61750000000000016</v>
      </c>
      <c r="DT38" s="2"/>
      <c r="DV38" s="2"/>
      <c r="DW38" s="2">
        <f>AVERAGE(DW36:DW37)</f>
        <v>-2.3075000000000001</v>
      </c>
      <c r="DX38" s="2"/>
      <c r="DZ38" s="2"/>
      <c r="EA38" s="2">
        <f>AVERAGE(EA36:EA37)</f>
        <v>-1.7749999999999999</v>
      </c>
      <c r="EB38" s="2"/>
      <c r="ED38" s="2"/>
      <c r="EE38" s="2">
        <f>AVERAGE(EE36:EE37)</f>
        <v>-3.5</v>
      </c>
      <c r="EF38" s="2"/>
      <c r="EH38" s="2"/>
      <c r="EI38" s="2">
        <f>AVERAGE(EI36:EI37)</f>
        <v>-0.87666666666666671</v>
      </c>
      <c r="EJ38" s="2"/>
      <c r="EL38" s="2"/>
      <c r="EM38" s="2">
        <f>AVERAGE(EM36:EM37)</f>
        <v>-0.94000000000000006</v>
      </c>
      <c r="EN38" s="2"/>
      <c r="EP38" s="2"/>
      <c r="EQ38" s="2">
        <f>AVERAGE(EQ36:EQ37)</f>
        <v>0.88400000000000001</v>
      </c>
      <c r="ER38" s="2"/>
      <c r="ET38" s="2"/>
      <c r="EU38" s="2">
        <f>AVERAGE(EU36:EU37)</f>
        <v>0.29714285714285704</v>
      </c>
      <c r="EV38" s="2"/>
      <c r="EX38" s="2"/>
      <c r="EY38" s="2">
        <f>AVERAGE(EY36:EY37)</f>
        <v>3.2374999999999998</v>
      </c>
      <c r="EZ38" s="2"/>
      <c r="FB38" s="2"/>
      <c r="FC38" s="2">
        <f>AVERAGE(FC36:FC37)</f>
        <v>-2.2625000000000002</v>
      </c>
      <c r="FD38" s="2"/>
      <c r="FF38" s="2"/>
      <c r="FG38" s="2">
        <f>AVERAGE(FG36:FG37)</f>
        <v>3.8</v>
      </c>
      <c r="FH38" s="2"/>
      <c r="FJ38" s="2"/>
      <c r="FK38" s="2">
        <f>AVERAGE(FK36:FK37)</f>
        <v>2.6733333333333329</v>
      </c>
      <c r="FL38" s="2"/>
      <c r="FN38" s="2"/>
      <c r="FO38" s="2">
        <f>AVERAGE(FO36:FO37)</f>
        <v>0.83999999999999986</v>
      </c>
      <c r="FP38" s="2"/>
      <c r="FR38" s="2"/>
      <c r="FS38" s="2"/>
      <c r="FT38" s="2"/>
      <c r="FV38" s="2"/>
      <c r="FW38" s="2">
        <f>AVERAGE(FW36:FW37)</f>
        <v>0.90700000000000003</v>
      </c>
      <c r="FX38" s="2"/>
      <c r="FZ38" s="2"/>
      <c r="GA38" s="2">
        <f>AVERAGE(GA36:GA37)</f>
        <v>-2.12</v>
      </c>
      <c r="GB38" s="2"/>
      <c r="GD38" s="2"/>
      <c r="GE38" s="2">
        <f>AVERAGE(GE36:GE37)</f>
        <v>-3.5</v>
      </c>
      <c r="GF38" s="2"/>
      <c r="GH38" s="2"/>
      <c r="GI38" s="2">
        <f>AVERAGE(GI36:GI37)</f>
        <v>2.2750000000000004</v>
      </c>
      <c r="GJ38" s="2"/>
      <c r="GL38" s="2"/>
      <c r="GM38" s="2">
        <f>AVERAGE(GM36:GM37)</f>
        <v>-2.2083333333333335</v>
      </c>
      <c r="GN38" s="2"/>
      <c r="GP38" s="2"/>
      <c r="GQ38" s="2">
        <f>AVERAGE(GQ36:GQ37)</f>
        <v>2.9637500000000001</v>
      </c>
      <c r="GR38" s="2"/>
      <c r="GT38" s="2"/>
      <c r="GU38" s="2">
        <f>AVERAGE(GU36:GU37)</f>
        <v>2.0310000000000001</v>
      </c>
      <c r="GV38" s="2"/>
      <c r="GX38" s="2"/>
      <c r="GY38" s="2">
        <f>AVERAGE(GY36:GY37)</f>
        <v>-0.5149999999999999</v>
      </c>
      <c r="GZ38" s="2"/>
      <c r="HB38" s="2"/>
      <c r="HC38" s="2">
        <f>AVERAGE(HC36:HC37)</f>
        <v>0.99700000000000011</v>
      </c>
      <c r="HD38" s="2"/>
      <c r="HF38" s="2"/>
      <c r="HG38" s="2">
        <f>AVERAGE(HG36:HG37)</f>
        <v>0.31800000000000006</v>
      </c>
      <c r="HH38" s="2"/>
      <c r="HJ38" s="2"/>
      <c r="HK38" s="2">
        <f>AVERAGE(HK36:HK37)</f>
        <v>5.4540000000000006</v>
      </c>
      <c r="HL38" s="2"/>
      <c r="HN38" s="2"/>
      <c r="HO38" s="2">
        <f>AVERAGE(HO36:HO37)</f>
        <v>-1.9824999999999999</v>
      </c>
      <c r="HP38" s="2"/>
    </row>
    <row r="39" spans="1:224">
      <c r="A39" t="s">
        <v>35</v>
      </c>
      <c r="B39" s="2"/>
      <c r="C39" s="3">
        <f>(SUM(C4:C18)-SUM(C20:C34))/COUNTA(C4:C18,C20:C34)</f>
        <v>1.0274999999999999</v>
      </c>
      <c r="D39" s="2"/>
      <c r="F39" s="2"/>
      <c r="G39" s="3">
        <f>(SUM(G4:G18)-SUM(G20:G34))/COUNTA(G4:G18,G20:G34)</f>
        <v>0.11750000000000016</v>
      </c>
      <c r="H39" s="2"/>
      <c r="J39" s="2"/>
      <c r="K39" s="3">
        <f>(SUM(K4:K18)-SUM(K20:K34))/COUNTA(K4:K18,K20:K34)</f>
        <v>1.4533333333333331</v>
      </c>
      <c r="L39" s="2"/>
      <c r="N39" s="2"/>
      <c r="O39" s="3">
        <f>(SUM(O4:O18)-SUM(O20:O34))/COUNTA(O4:O18,O20:O34)</f>
        <v>-0.89928571428571424</v>
      </c>
      <c r="P39" s="2"/>
      <c r="R39" s="2"/>
      <c r="S39" s="2"/>
      <c r="T39" s="2"/>
      <c r="V39" s="2"/>
      <c r="W39" s="3">
        <f>(SUM(W4:W18)-SUM(W20:W34))/COUNTA(W4:W18,W20:W34)</f>
        <v>-2.2283333333333335</v>
      </c>
      <c r="X39" s="2"/>
      <c r="Z39" s="2"/>
      <c r="AA39" s="3">
        <f>(SUM(AA4:AA18)-SUM(AA20:AA34))/COUNTA(AA4:AA18,AA20:AA34)</f>
        <v>-1.7927272727272727</v>
      </c>
      <c r="AB39" s="2"/>
      <c r="AD39" s="2"/>
      <c r="AE39" s="3">
        <f>(SUM(AE4:AE18)-SUM(AE20:AE34))/COUNTA(AE4:AE18,AE20:AE34)</f>
        <v>-0.4375</v>
      </c>
      <c r="AF39" s="2"/>
      <c r="AH39" s="2"/>
      <c r="AI39" s="3">
        <f>(SUM(AI4:AI18)-SUM(AI20:AI34))/COUNTA(AI4:AI18,AI20:AI34)</f>
        <v>-1.4640909090909091</v>
      </c>
      <c r="AJ39" s="2"/>
      <c r="AL39" s="2"/>
      <c r="AM39" s="3">
        <f>(SUM(AM4:AM18)-SUM(AM20:AM34))/COUNTA(AM4:AM18,AM20:AM34)</f>
        <v>1.3595454545454551</v>
      </c>
      <c r="AN39" s="2"/>
      <c r="AP39" s="2"/>
      <c r="AQ39" s="3">
        <f>(SUM(AQ4:AQ18)-SUM(AQ20:AQ34))/COUNTA(AQ4:AQ18,AQ20:AQ34)</f>
        <v>5.1512499999999992</v>
      </c>
      <c r="AR39" s="2"/>
      <c r="AT39" s="2"/>
      <c r="AU39" s="3">
        <f>(SUM(AU4:AU18)-SUM(AU20:AU34))/COUNTA(AU4:AU18,AU20:AU34)</f>
        <v>1.348125</v>
      </c>
      <c r="AV39" s="2"/>
      <c r="AX39" s="2"/>
      <c r="AY39" s="3">
        <f>(SUM(AY4:AY18)-SUM(AY20:AY34))/COUNTA(AY4:AY18,AY20:AY34)</f>
        <v>-1.0249999999999999</v>
      </c>
      <c r="AZ39" s="2"/>
      <c r="BB39" s="2"/>
      <c r="BC39" s="3">
        <f>(SUM(BC4:BC18)-SUM(BC20:BC34))/COUNTA(BC4:BC18,BC20:BC34)</f>
        <v>1.546</v>
      </c>
      <c r="BD39" s="2"/>
      <c r="BF39" s="2"/>
      <c r="BG39" s="3">
        <f>(SUM(BG4:BG18)-SUM(BG20:BG34))/COUNTA(BG4:BG18,BG20:BG34)</f>
        <v>4.1710000000000003</v>
      </c>
      <c r="BH39" s="2"/>
      <c r="BJ39" s="2"/>
      <c r="BK39" s="3">
        <f>(SUM(BK4:BK18)-SUM(BK20:BK34))/COUNTA(BK4:BK18,BK20:BK34)</f>
        <v>0.28187499999999988</v>
      </c>
      <c r="BL39" s="2"/>
      <c r="BN39" s="2"/>
      <c r="BO39" s="3">
        <f>(SUM(BO4:BO18)-SUM(BO20:BO34))/COUNTA(BO4:BO18,BO20:BO34)</f>
        <v>0.6696153846153845</v>
      </c>
      <c r="BP39" s="2"/>
      <c r="BR39" s="2"/>
      <c r="BS39" s="3">
        <f>(SUM(BS4:BS18)-SUM(BS20:BS34))/COUNTA(BS4:BS18,BS20:BS34)</f>
        <v>2.9999999999997585E-3</v>
      </c>
      <c r="BT39" s="2"/>
      <c r="BV39" s="2"/>
      <c r="BW39" s="3">
        <f>(SUM(BW4:BW18)-SUM(BW20:BW34))/COUNTA(BW4:BW18,BW20:BW34)</f>
        <v>-0.27187500000000009</v>
      </c>
      <c r="BX39" s="2"/>
      <c r="BZ39" s="2"/>
      <c r="CA39" s="3">
        <f>(SUM(CA4:CA18)-SUM(CA20:CA34))/COUNTA(CA4:CA18,CA20:CA34)</f>
        <v>4.7624999999999993</v>
      </c>
      <c r="CB39" s="2"/>
      <c r="CD39" s="2"/>
      <c r="CE39" s="3">
        <f>(SUM(CE4:CE18)-SUM(CE20:CE34))/COUNTA(CE4:CE18,CE20:CE34)</f>
        <v>-0.10200000000000031</v>
      </c>
      <c r="CF39" s="2"/>
      <c r="CH39" s="2"/>
      <c r="CI39" s="3">
        <f>(SUM(CI4:CI18)-SUM(CI20:CI34))/COUNTA(CI4:CI18,CI20:CI34)</f>
        <v>-0.78749999999999998</v>
      </c>
      <c r="CJ39" s="2"/>
      <c r="CL39" s="2"/>
      <c r="CM39" s="3">
        <f>(SUM(CM4:CM18)-SUM(CM20:CM34))/COUNTA(CM4:CM18,CM20:CM34)</f>
        <v>-1.677</v>
      </c>
      <c r="CN39" s="2"/>
      <c r="CP39" s="2"/>
      <c r="CQ39" s="3">
        <f>(SUM(CQ4:CQ18)-SUM(CQ20:CQ34))/COUNTA(CQ4:CQ18,CQ20:CQ34)</f>
        <v>-1.32</v>
      </c>
      <c r="CR39" s="2"/>
      <c r="CT39" s="2"/>
      <c r="CU39" s="3">
        <f>(SUM(CU4:CU18)-SUM(CU20:CU34))/COUNTA(CU4:CU18,CU20:CU34)</f>
        <v>0.3125</v>
      </c>
      <c r="CV39" s="2"/>
      <c r="CX39" s="2"/>
      <c r="CY39" s="3">
        <f>(SUM(CY4:CY18)-SUM(CY20:CY34))/COUNTA(CY4:CY18,CY20:CY34)</f>
        <v>0.40833333333333321</v>
      </c>
      <c r="CZ39" s="2"/>
      <c r="DB39" s="2"/>
      <c r="DC39" s="3">
        <f>(SUM(DC4:DC18)-SUM(DC20:DC34))/COUNTA(DC4:DC18,DC20:DC34)</f>
        <v>0.81300000000000006</v>
      </c>
      <c r="DD39" s="2"/>
      <c r="DF39" s="2"/>
      <c r="DG39" s="3">
        <f>(SUM(DG4:DG18)-SUM(DG20:DG34))/COUNTA(DG4:DG18,DG20:DG34)</f>
        <v>0.20750000000000002</v>
      </c>
      <c r="DH39" s="2"/>
      <c r="DJ39" s="2"/>
      <c r="DK39" s="3">
        <f>(SUM(DK4:DK18)-SUM(DK20:DK34))/COUNTA(DK4:DK18,DK20:DK34)</f>
        <v>2.3166666666666664</v>
      </c>
      <c r="DL39" s="2"/>
      <c r="DN39" s="2"/>
      <c r="DO39" s="3">
        <f>(SUM(DO4:DO18)-SUM(DO20:DO34))/COUNTA(DO4:DO18,DO20:DO34)</f>
        <v>1.3224999999999998</v>
      </c>
      <c r="DP39" s="2"/>
      <c r="DR39" s="2"/>
      <c r="DS39" s="3">
        <f>(SUM(DS4:DS18)-SUM(DS20:DS34))/COUNTA(DS4:DS18,DS20:DS34)</f>
        <v>0.61750000000000016</v>
      </c>
      <c r="DT39" s="2"/>
      <c r="DV39" s="2"/>
      <c r="DW39" s="3">
        <f>(SUM(DW4:DW18)-SUM(DW20:DW34))/COUNTA(DW4:DW18,DW20:DW34)</f>
        <v>-2.3075000000000001</v>
      </c>
      <c r="DX39" s="2"/>
      <c r="DZ39" s="2"/>
      <c r="EA39" s="3">
        <f>(SUM(EA4:EA18)-SUM(EA20:EA34))/COUNTA(EA4:EA18,EA20:EA34)</f>
        <v>-1.7749999999999999</v>
      </c>
      <c r="EB39" s="2"/>
      <c r="ED39" s="2"/>
      <c r="EE39" s="3">
        <f>(SUM(EE4:EE18)-SUM(EE20:EE34))/COUNTA(EE4:EE18,EE20:EE34)</f>
        <v>-3.5</v>
      </c>
      <c r="EF39" s="2"/>
      <c r="EH39" s="2"/>
      <c r="EI39" s="3">
        <f>(SUM(EI4:EI18)-SUM(EI20:EI34))/COUNTA(EI4:EI18,EI20:EI34)</f>
        <v>-0.87666666666666659</v>
      </c>
      <c r="EJ39" s="2"/>
      <c r="EL39" s="2"/>
      <c r="EM39" s="3">
        <f>(SUM(EM4:EM18)-SUM(EM20:EM34))/COUNTA(EM4:EM18,EM20:EM34)</f>
        <v>-0.94000000000000006</v>
      </c>
      <c r="EN39" s="2"/>
      <c r="EP39" s="2"/>
      <c r="EQ39" s="3">
        <f>(SUM(EQ4:EQ18)-SUM(EQ20:EQ34))/COUNTA(EQ4:EQ18,EQ20:EQ34)</f>
        <v>0.88400000000000001</v>
      </c>
      <c r="ER39" s="2"/>
      <c r="ET39" s="2"/>
      <c r="EU39" s="3">
        <f>(SUM(EU4:EU18)-SUM(EU20:EU34))/COUNTA(EU4:EU18,EU20:EU34)</f>
        <v>0.29714285714285704</v>
      </c>
      <c r="EV39" s="2"/>
      <c r="EX39" s="2"/>
      <c r="EY39" s="3">
        <f>(SUM(EY4:EY18)-SUM(EY20:EY34))/COUNTA(EY4:EY18,EY20:EY34)</f>
        <v>3.2374999999999998</v>
      </c>
      <c r="EZ39" s="2"/>
      <c r="FB39" s="2"/>
      <c r="FC39" s="3">
        <f>(SUM(FC4:FC18)-SUM(FC20:FC34))/COUNTA(FC4:FC18,FC20:FC34)</f>
        <v>-2.2625000000000002</v>
      </c>
      <c r="FD39" s="2"/>
      <c r="FF39" s="2"/>
      <c r="FG39" s="3">
        <f>(SUM(FG4:FG18)-SUM(FG20:FG34))/COUNTA(FG4:FG18,FG20:FG34)</f>
        <v>3.8</v>
      </c>
      <c r="FH39" s="2"/>
      <c r="FJ39" s="2"/>
      <c r="FK39" s="3">
        <f>(SUM(FK4:FK18)-SUM(FK20:FK34))/COUNTA(FK4:FK18,FK20:FK34)</f>
        <v>2.6733333333333333</v>
      </c>
      <c r="FL39" s="2"/>
      <c r="FN39" s="2"/>
      <c r="FO39" s="3">
        <f>(SUM(FO4:FO18)-SUM(FO20:FO34))/COUNTA(FO4:FO18,FO20:FO34)</f>
        <v>0.83999999999999986</v>
      </c>
      <c r="FP39" s="2"/>
      <c r="FR39" s="2"/>
      <c r="FS39" s="3"/>
      <c r="FT39" s="2"/>
      <c r="FV39" s="2"/>
      <c r="FW39" s="3">
        <f>(SUM(FW4:FW18)-SUM(FW20:FW34))/COUNTA(FW4:FW18,FW20:FW34)</f>
        <v>0.90700000000000003</v>
      </c>
      <c r="FX39" s="2"/>
      <c r="FZ39" s="2"/>
      <c r="GA39" s="3">
        <f>(SUM(GA4:GA18)-SUM(GA20:GA34))/COUNTA(GA4:GA18,GA20:GA34)</f>
        <v>-2.1199999999999997</v>
      </c>
      <c r="GB39" s="2"/>
      <c r="GD39" s="2"/>
      <c r="GE39" s="3">
        <f>(SUM(GE4:GE18)-SUM(GE20:GE34))/COUNTA(GE4:GE18,GE20:GE34)</f>
        <v>-3.5</v>
      </c>
      <c r="GF39" s="2"/>
      <c r="GH39" s="2"/>
      <c r="GI39" s="3">
        <f>(SUM(GI4:GI18)-SUM(GI20:GI34))/COUNTA(GI4:GI18,GI20:GI34)</f>
        <v>2.2750000000000004</v>
      </c>
      <c r="GJ39" s="2"/>
      <c r="GL39" s="2"/>
      <c r="GM39" s="3">
        <f>(SUM(GM4:GM18)-SUM(GM20:GM34))/COUNTA(GM4:GM18,GM20:GM34)</f>
        <v>-2.2083333333333335</v>
      </c>
      <c r="GN39" s="2"/>
      <c r="GP39" s="2"/>
      <c r="GQ39" s="3">
        <f>(SUM(GQ4:GQ18)-SUM(GQ20:GQ34))/COUNTA(GQ4:GQ18,GQ20:GQ34)</f>
        <v>2.9637500000000001</v>
      </c>
      <c r="GR39" s="2"/>
      <c r="GT39" s="2"/>
      <c r="GU39" s="3">
        <f>(SUM(GU4:GU18)-SUM(GU20:GU34))/COUNTA(GU4:GU18,GU20:GU34)</f>
        <v>2.0310000000000001</v>
      </c>
      <c r="GV39" s="2"/>
      <c r="GX39" s="2"/>
      <c r="GY39" s="3">
        <f>(SUM(GY4:GY18)-SUM(GY20:GY34))/COUNTA(GY4:GY18,GY20:GY34)</f>
        <v>-0.51500000000000001</v>
      </c>
      <c r="GZ39" s="2"/>
      <c r="HB39" s="2"/>
      <c r="HC39" s="3">
        <f>(SUM(HC4:HC18)-SUM(HC20:HC34))/COUNTA(HC4:HC18,HC20:HC34)</f>
        <v>0.99700000000000011</v>
      </c>
      <c r="HD39" s="2"/>
      <c r="HF39" s="2"/>
      <c r="HG39" s="3">
        <f>(SUM(HG4:HG18)-SUM(HG20:HG34))/COUNTA(HG4:HG18,HG20:HG34)</f>
        <v>0.31799999999999995</v>
      </c>
      <c r="HH39" s="2"/>
      <c r="HJ39" s="2"/>
      <c r="HK39" s="3">
        <f>(SUM(HK4:HK18)-SUM(HK20:HK34))/COUNTA(HK4:HK18,HK20:HK34)</f>
        <v>5.4540000000000006</v>
      </c>
      <c r="HL39" s="2"/>
      <c r="HN39" s="2"/>
      <c r="HO39" s="3">
        <f>(SUM(HO4:HO18)-SUM(HO20:HO34))/COUNTA(HO4:HO18,HO20:HO34)</f>
        <v>-1.9824999999999999</v>
      </c>
      <c r="HP39" s="2"/>
    </row>
    <row r="41" spans="1:224">
      <c r="A41" t="s">
        <v>1</v>
      </c>
      <c r="B41" s="2">
        <v>-4.18</v>
      </c>
      <c r="C41" s="3">
        <v>3.03</v>
      </c>
      <c r="D41" s="2">
        <v>3.23</v>
      </c>
      <c r="F41" s="2">
        <v>-9.7200000000000006</v>
      </c>
      <c r="G41" s="3">
        <v>-3.91</v>
      </c>
      <c r="H41" s="2">
        <v>3.45</v>
      </c>
      <c r="J41" s="2">
        <v>-7.48</v>
      </c>
      <c r="K41" s="3">
        <v>0.16</v>
      </c>
      <c r="L41" s="2">
        <v>3.18</v>
      </c>
      <c r="N41" s="2">
        <v>-2.5</v>
      </c>
      <c r="O41" s="3">
        <v>7.52</v>
      </c>
      <c r="P41" s="2">
        <v>7.58</v>
      </c>
      <c r="R41" s="2"/>
      <c r="S41" s="2"/>
      <c r="T41" s="2"/>
      <c r="V41" s="2">
        <v>-1.95</v>
      </c>
      <c r="W41" s="3">
        <v>-0.84</v>
      </c>
      <c r="X41" s="2">
        <v>3.51</v>
      </c>
      <c r="Z41" s="2">
        <v>-3.95</v>
      </c>
      <c r="AA41" s="3">
        <v>-1.4</v>
      </c>
      <c r="AB41" s="2">
        <v>2.0499999999999998</v>
      </c>
      <c r="AD41" s="2">
        <v>-5.42</v>
      </c>
      <c r="AE41" s="3">
        <v>-4.4000000000000004</v>
      </c>
      <c r="AF41" s="2">
        <v>2.06</v>
      </c>
      <c r="AH41" s="2">
        <v>-4.99</v>
      </c>
      <c r="AI41" s="3">
        <v>2.97</v>
      </c>
      <c r="AJ41" s="2">
        <v>6.95</v>
      </c>
      <c r="AL41" s="2">
        <v>-15.01</v>
      </c>
      <c r="AM41" s="3">
        <v>-8.24</v>
      </c>
      <c r="AN41" s="2">
        <v>1.34</v>
      </c>
      <c r="AP41" s="2">
        <v>-8.93</v>
      </c>
      <c r="AQ41" s="3">
        <v>-5.68</v>
      </c>
      <c r="AR41" s="2">
        <v>0.56000000000000005</v>
      </c>
      <c r="AT41" s="2">
        <v>-2.48</v>
      </c>
      <c r="AU41" s="3">
        <v>7.15</v>
      </c>
      <c r="AV41" s="2">
        <v>9.5500000000000007</v>
      </c>
      <c r="AX41" s="2">
        <v>-2.67</v>
      </c>
      <c r="AY41" s="3">
        <v>1.05</v>
      </c>
      <c r="AZ41" s="2">
        <v>3.43</v>
      </c>
      <c r="BB41" s="2">
        <v>-10.16</v>
      </c>
      <c r="BC41" s="3">
        <v>-8.1300000000000008</v>
      </c>
      <c r="BD41" s="2">
        <v>0.64</v>
      </c>
      <c r="BF41" s="2">
        <v>-12.98</v>
      </c>
      <c r="BG41" s="3">
        <v>-8.9</v>
      </c>
      <c r="BH41" s="2">
        <v>0.5</v>
      </c>
      <c r="BJ41" s="2">
        <v>-11.25</v>
      </c>
      <c r="BK41" s="3">
        <v>-3.06</v>
      </c>
      <c r="BL41" s="2">
        <v>1.93</v>
      </c>
      <c r="BN41" s="2">
        <v>-0.37</v>
      </c>
      <c r="BO41" s="3">
        <v>3.18</v>
      </c>
      <c r="BP41" s="2">
        <v>9.02</v>
      </c>
      <c r="BR41" s="2">
        <v>-4.2699999999999996</v>
      </c>
      <c r="BS41" s="3">
        <v>4.6500000000000004</v>
      </c>
      <c r="BT41" s="2">
        <v>8.5299999999999994</v>
      </c>
      <c r="BV41" s="2">
        <v>-5.55</v>
      </c>
      <c r="BW41" s="3">
        <v>-0.36</v>
      </c>
      <c r="BX41" s="2">
        <v>0.98</v>
      </c>
      <c r="BZ41" s="2">
        <v>-16.04</v>
      </c>
      <c r="CA41" s="3">
        <v>-9.58</v>
      </c>
      <c r="CB41" s="2">
        <v>0.31</v>
      </c>
      <c r="CD41" s="2">
        <v>-4.6399999999999997</v>
      </c>
      <c r="CE41" s="3">
        <v>4.21</v>
      </c>
      <c r="CF41" s="2">
        <v>5.83</v>
      </c>
      <c r="CH41" s="2">
        <v>-5.05</v>
      </c>
      <c r="CI41" s="3">
        <v>0.56999999999999995</v>
      </c>
      <c r="CJ41" s="2">
        <v>1.31</v>
      </c>
      <c r="CL41" s="2">
        <v>-2.3199999999999998</v>
      </c>
      <c r="CM41" s="3">
        <v>0.38</v>
      </c>
      <c r="CN41" s="2">
        <v>4.45</v>
      </c>
      <c r="CP41" s="2">
        <v>-2.37</v>
      </c>
      <c r="CQ41" s="3">
        <v>4.3899999999999997</v>
      </c>
      <c r="CR41" s="2">
        <v>5.67</v>
      </c>
      <c r="CT41" s="2">
        <v>-7.04</v>
      </c>
      <c r="CU41" s="3">
        <v>-5.63</v>
      </c>
      <c r="CV41" s="2">
        <v>0.16</v>
      </c>
      <c r="CX41" s="2">
        <v>-1.84</v>
      </c>
      <c r="CY41" s="3">
        <v>7.85</v>
      </c>
      <c r="CZ41" s="2">
        <v>9.01</v>
      </c>
      <c r="DB41" s="2">
        <v>-0.56999999999999995</v>
      </c>
      <c r="DC41" s="3">
        <v>-0.19</v>
      </c>
      <c r="DD41" s="2">
        <v>3.12</v>
      </c>
      <c r="DF41" s="2">
        <v>-1.91</v>
      </c>
      <c r="DG41" s="3">
        <v>1.48</v>
      </c>
      <c r="DH41" s="2">
        <v>2.11</v>
      </c>
      <c r="DJ41" s="2">
        <v>0</v>
      </c>
      <c r="DK41" s="3">
        <v>8.7799999999999994</v>
      </c>
      <c r="DL41" s="2">
        <v>8.7799999999999994</v>
      </c>
      <c r="DN41" s="2">
        <v>-2.2999999999999998</v>
      </c>
      <c r="DO41" s="3">
        <v>2.4700000000000002</v>
      </c>
      <c r="DP41" s="2">
        <v>3.55</v>
      </c>
      <c r="DR41" s="2">
        <v>-1.61</v>
      </c>
      <c r="DS41" s="3">
        <v>1.33</v>
      </c>
      <c r="DT41" s="2">
        <v>4.16</v>
      </c>
      <c r="DV41" s="2">
        <v>-4.21</v>
      </c>
      <c r="DW41" s="3">
        <v>-4.0999999999999996</v>
      </c>
      <c r="DX41" s="2">
        <v>1.44</v>
      </c>
      <c r="DZ41" s="2">
        <v>-1.33</v>
      </c>
      <c r="EA41" s="3">
        <v>-0.05</v>
      </c>
      <c r="EB41" s="2">
        <v>1.87</v>
      </c>
      <c r="ED41" s="2">
        <v>-4.51</v>
      </c>
      <c r="EE41" s="3">
        <v>-2.96</v>
      </c>
      <c r="EF41" s="2">
        <v>1.36</v>
      </c>
      <c r="EH41" s="2">
        <v>-2.34</v>
      </c>
      <c r="EI41" s="3">
        <v>0.51</v>
      </c>
      <c r="EJ41" s="2">
        <v>0.79</v>
      </c>
      <c r="EL41" s="2">
        <v>-3.31</v>
      </c>
      <c r="EM41" s="3">
        <v>2.5499999999999998</v>
      </c>
      <c r="EN41" s="2">
        <v>3</v>
      </c>
      <c r="EP41" s="2">
        <v>-6.63</v>
      </c>
      <c r="EQ41" s="3">
        <v>-3.59</v>
      </c>
      <c r="ER41" s="2">
        <v>0</v>
      </c>
      <c r="ET41" s="2">
        <v>-1.92</v>
      </c>
      <c r="EU41" s="3">
        <v>-1.78</v>
      </c>
      <c r="EV41" s="2">
        <v>1.51</v>
      </c>
      <c r="EX41" s="2">
        <v>-0.72</v>
      </c>
      <c r="EY41" s="3">
        <v>3.59</v>
      </c>
      <c r="EZ41" s="2">
        <v>5.49</v>
      </c>
      <c r="FB41" s="2">
        <v>-8.91</v>
      </c>
      <c r="FC41" s="3">
        <v>-6.45</v>
      </c>
      <c r="FD41" s="2">
        <v>0.1</v>
      </c>
      <c r="FF41" s="2">
        <v>-4.7699999999999996</v>
      </c>
      <c r="FG41" s="3">
        <v>-1.99</v>
      </c>
      <c r="FH41" s="2">
        <v>0.18</v>
      </c>
      <c r="FJ41" s="2">
        <v>-1.2</v>
      </c>
      <c r="FK41" s="3">
        <v>4.71</v>
      </c>
      <c r="FL41" s="2">
        <v>4.8600000000000003</v>
      </c>
      <c r="FN41" s="2">
        <v>-5.83</v>
      </c>
      <c r="FO41" s="3">
        <v>-5.18</v>
      </c>
      <c r="FP41" s="2">
        <v>3.09</v>
      </c>
      <c r="FR41" s="2"/>
      <c r="FS41" s="3"/>
      <c r="FT41" s="2"/>
      <c r="FV41" s="2">
        <v>-0.87</v>
      </c>
      <c r="FW41" s="3">
        <v>3.44</v>
      </c>
      <c r="FX41" s="2">
        <v>4.67</v>
      </c>
      <c r="FZ41" s="2">
        <v>-5.39</v>
      </c>
      <c r="GA41" s="3">
        <v>-4.78</v>
      </c>
      <c r="GB41" s="2">
        <v>0.33</v>
      </c>
      <c r="GD41" s="2">
        <v>-2.96</v>
      </c>
      <c r="GE41" s="3">
        <v>0</v>
      </c>
      <c r="GF41" s="2">
        <v>2.94</v>
      </c>
      <c r="GH41" s="2">
        <v>-8.06</v>
      </c>
      <c r="GI41" s="3">
        <v>-5.23</v>
      </c>
      <c r="GJ41" s="2">
        <v>0.97</v>
      </c>
      <c r="GL41" s="2">
        <v>-0.6</v>
      </c>
      <c r="GM41" s="3">
        <v>2.19</v>
      </c>
      <c r="GN41" s="2">
        <v>3.94</v>
      </c>
      <c r="GP41" s="2">
        <v>-10.32</v>
      </c>
      <c r="GQ41" s="3">
        <v>-7.57</v>
      </c>
      <c r="GR41" s="2">
        <v>0.1</v>
      </c>
      <c r="GT41" s="2">
        <v>-1.1100000000000001</v>
      </c>
      <c r="GU41" s="3">
        <v>7.2</v>
      </c>
      <c r="GV41" s="2">
        <v>9.1999999999999993</v>
      </c>
      <c r="GX41" s="2">
        <v>-2.56</v>
      </c>
      <c r="GY41" s="3">
        <v>2.42</v>
      </c>
      <c r="GZ41" s="2">
        <v>2.59</v>
      </c>
      <c r="HB41" s="2">
        <v>-2.2200000000000002</v>
      </c>
      <c r="HC41" s="3">
        <v>-0.79</v>
      </c>
      <c r="HD41" s="2">
        <v>2.36</v>
      </c>
      <c r="HF41" s="2">
        <v>-0.28000000000000003</v>
      </c>
      <c r="HG41" s="3">
        <v>2.6</v>
      </c>
      <c r="HH41" s="2">
        <v>3.05</v>
      </c>
      <c r="HJ41" s="2">
        <v>-6.14</v>
      </c>
      <c r="HK41" s="3">
        <v>-5.67</v>
      </c>
      <c r="HL41" s="2">
        <v>0</v>
      </c>
      <c r="HN41" s="2">
        <v>-0.48</v>
      </c>
      <c r="HO41" s="3">
        <v>2.83</v>
      </c>
      <c r="HP41" s="2">
        <v>4.32</v>
      </c>
    </row>
    <row r="42" spans="1:224">
      <c r="B42" s="2"/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  <c r="R42" s="2"/>
      <c r="S42" s="2"/>
      <c r="T42" s="2"/>
      <c r="V42" s="2"/>
      <c r="W42" s="2"/>
      <c r="X42" s="2"/>
      <c r="Z42" s="2"/>
      <c r="AA42" s="2"/>
      <c r="AB42" s="2"/>
      <c r="AD42" s="2"/>
      <c r="AE42" s="2"/>
      <c r="AF42" s="2"/>
      <c r="AH42" s="2"/>
      <c r="AI42" s="2"/>
      <c r="AJ42" s="2"/>
      <c r="AL42" s="2"/>
      <c r="AM42" s="2"/>
      <c r="AN42" s="2"/>
      <c r="AP42" s="2"/>
      <c r="AQ42" s="2"/>
      <c r="AR42" s="2"/>
      <c r="AT42" s="2"/>
      <c r="AU42" s="2"/>
      <c r="AV42" s="2"/>
      <c r="AX42" s="2"/>
      <c r="AY42" s="2"/>
      <c r="AZ42" s="2"/>
      <c r="BB42" s="2"/>
      <c r="BC42" s="2"/>
      <c r="BD42" s="2"/>
      <c r="BF42" s="2"/>
      <c r="BG42" s="2"/>
      <c r="BH42" s="2"/>
      <c r="BJ42" s="2"/>
      <c r="BK42" s="2"/>
      <c r="BL42" s="2"/>
      <c r="BN42" s="2"/>
      <c r="BO42" s="2"/>
      <c r="BP42" s="2"/>
      <c r="BR42" s="2"/>
      <c r="BS42" s="2"/>
      <c r="BT42" s="2"/>
      <c r="BV42" s="2"/>
      <c r="BW42" s="2"/>
      <c r="BX42" s="2"/>
      <c r="BZ42" s="2"/>
      <c r="CA42" s="2"/>
      <c r="CB42" s="2"/>
      <c r="CD42" s="2"/>
      <c r="CE42" s="2"/>
      <c r="CF42" s="2"/>
      <c r="CH42" s="2"/>
      <c r="CI42" s="2"/>
      <c r="CJ42" s="2"/>
      <c r="CL42" s="2"/>
      <c r="CM42" s="2"/>
      <c r="CN42" s="2"/>
      <c r="CP42" s="2"/>
      <c r="CQ42" s="2"/>
      <c r="CR42" s="2"/>
      <c r="CT42" s="2"/>
      <c r="CU42" s="2"/>
      <c r="CV42" s="2"/>
      <c r="CX42" s="2"/>
      <c r="CY42" s="2"/>
      <c r="CZ42" s="2"/>
      <c r="DB42" s="2"/>
      <c r="DC42" s="2"/>
      <c r="DD42" s="2"/>
      <c r="DF42" s="2"/>
      <c r="DG42" s="2"/>
      <c r="DH42" s="2"/>
      <c r="DJ42" s="2"/>
      <c r="DK42" s="2"/>
      <c r="DL42" s="2"/>
      <c r="DN42" s="2"/>
      <c r="DO42" s="2"/>
      <c r="DP42" s="2"/>
      <c r="DR42" s="2"/>
      <c r="DS42" s="2"/>
      <c r="DT42" s="2"/>
      <c r="DV42" s="2"/>
      <c r="DW42" s="2"/>
      <c r="DX42" s="2"/>
      <c r="DZ42" s="2"/>
      <c r="EA42" s="2"/>
      <c r="EB42" s="2"/>
      <c r="ED42" s="2"/>
      <c r="EE42" s="2"/>
      <c r="EF42" s="2"/>
      <c r="EH42" s="2"/>
      <c r="EI42" s="2"/>
      <c r="EJ42" s="2"/>
      <c r="EL42" s="2"/>
      <c r="EM42" s="2"/>
      <c r="EN42" s="2"/>
      <c r="EP42" s="2"/>
      <c r="EQ42" s="2"/>
      <c r="ER42" s="2"/>
      <c r="ET42" s="2"/>
      <c r="EU42" s="2"/>
      <c r="EV42" s="2"/>
      <c r="EX42" s="2"/>
      <c r="EY42" s="2"/>
      <c r="EZ42" s="2"/>
      <c r="FB42" s="2"/>
      <c r="FC42" s="2"/>
      <c r="FD42" s="2"/>
      <c r="FF42" s="2"/>
      <c r="FG42" s="2"/>
      <c r="FH42" s="2"/>
      <c r="FJ42" s="2"/>
      <c r="FK42" s="2"/>
      <c r="FL42" s="2"/>
      <c r="FN42" s="2"/>
      <c r="FO42" s="2"/>
      <c r="FP42" s="2"/>
      <c r="FR42" s="2"/>
      <c r="FS42" s="2"/>
      <c r="FT42" s="2"/>
      <c r="FV42" s="2"/>
      <c r="FW42" s="2"/>
      <c r="FX42" s="2"/>
      <c r="FZ42" s="2"/>
      <c r="GA42" s="2"/>
      <c r="GB42" s="2"/>
      <c r="GD42" s="2"/>
      <c r="GE42" s="2"/>
      <c r="GF42" s="2"/>
      <c r="GH42" s="2"/>
      <c r="GI42" s="2"/>
      <c r="GJ42" s="2"/>
      <c r="GL42" s="2"/>
      <c r="GM42" s="2"/>
      <c r="GN42" s="2"/>
      <c r="GP42" s="2"/>
      <c r="GQ42" s="2"/>
      <c r="GR42" s="2"/>
      <c r="GT42" s="2"/>
      <c r="GU42" s="2"/>
      <c r="GV42" s="2"/>
      <c r="GX42" s="2"/>
      <c r="GY42" s="2"/>
      <c r="GZ42" s="2"/>
      <c r="HB42" s="2"/>
      <c r="HC42" s="2"/>
      <c r="HD42" s="2"/>
      <c r="HF42" s="2"/>
      <c r="HG42" s="2"/>
      <c r="HH42" s="2"/>
      <c r="HJ42" s="2"/>
      <c r="HK42" s="2"/>
      <c r="HL42" s="2"/>
      <c r="HN42" s="2"/>
      <c r="HO42" s="2"/>
      <c r="HP42" s="2"/>
    </row>
    <row r="43" spans="1:224">
      <c r="B43" s="2"/>
      <c r="C43" s="2"/>
      <c r="D43" s="2"/>
      <c r="F43" s="2"/>
      <c r="G43" s="2"/>
      <c r="H43" s="2"/>
      <c r="J43" s="2"/>
      <c r="K43" s="2"/>
      <c r="L43" s="2"/>
      <c r="N43" s="2"/>
      <c r="O43" s="2"/>
      <c r="P43" s="2"/>
      <c r="R43" s="2"/>
      <c r="S43" s="2"/>
      <c r="T43" s="2"/>
      <c r="V43" s="2"/>
      <c r="W43" s="2"/>
      <c r="X43" s="2"/>
      <c r="Z43" s="2"/>
      <c r="AA43" s="2"/>
      <c r="AB43" s="2"/>
      <c r="AD43" s="2"/>
      <c r="AE43" s="2"/>
      <c r="AF43" s="2"/>
      <c r="AH43" s="2"/>
      <c r="AI43" s="2"/>
      <c r="AJ43" s="2"/>
      <c r="AL43" s="2"/>
      <c r="AM43" s="2"/>
      <c r="AN43" s="2"/>
      <c r="AP43" s="2"/>
      <c r="AQ43" s="2"/>
      <c r="AR43" s="2"/>
      <c r="AT43" s="2"/>
      <c r="AU43" s="2"/>
      <c r="AV43" s="2"/>
      <c r="AX43" s="2"/>
      <c r="AY43" s="2"/>
      <c r="AZ43" s="2"/>
      <c r="BB43" s="2"/>
      <c r="BC43" s="2"/>
      <c r="BD43" s="2"/>
      <c r="BF43" s="2"/>
      <c r="BG43" s="2"/>
      <c r="BH43" s="2"/>
      <c r="BJ43" s="2"/>
      <c r="BK43" s="2"/>
      <c r="BL43" s="2"/>
      <c r="BN43" s="2"/>
      <c r="BO43" s="2"/>
      <c r="BP43" s="2"/>
      <c r="BR43" s="2"/>
      <c r="BS43" s="2"/>
      <c r="BT43" s="2"/>
      <c r="BV43" s="2"/>
      <c r="BW43" s="2"/>
      <c r="BX43" s="2"/>
      <c r="BZ43" s="2"/>
      <c r="CA43" s="2"/>
      <c r="CB43" s="2"/>
      <c r="CD43" s="2"/>
      <c r="CE43" s="2"/>
      <c r="CF43" s="2"/>
      <c r="CH43" s="2"/>
      <c r="CI43" s="2"/>
      <c r="CJ43" s="2"/>
      <c r="CL43" s="2"/>
      <c r="CM43" s="2"/>
      <c r="CN43" s="2"/>
      <c r="CP43" s="2"/>
      <c r="CQ43" s="2"/>
      <c r="CR43" s="2"/>
      <c r="CT43" s="2"/>
      <c r="CU43" s="2"/>
      <c r="CV43" s="2"/>
      <c r="CX43" s="2"/>
      <c r="CY43" s="2"/>
      <c r="CZ43" s="2"/>
      <c r="DB43" s="2"/>
      <c r="DC43" s="2"/>
      <c r="DD43" s="2"/>
      <c r="DF43" s="2"/>
      <c r="DG43" s="2"/>
      <c r="DH43" s="2"/>
      <c r="DJ43" s="2"/>
      <c r="DK43" s="2"/>
      <c r="DL43" s="2"/>
      <c r="DN43" s="2"/>
      <c r="DO43" s="2"/>
      <c r="DP43" s="2"/>
      <c r="DR43" s="2"/>
      <c r="DS43" s="2"/>
      <c r="DT43" s="2"/>
      <c r="DV43" s="2"/>
      <c r="DW43" s="2"/>
      <c r="DX43" s="2"/>
      <c r="DZ43" s="2"/>
      <c r="EA43" s="2"/>
      <c r="EB43" s="2"/>
      <c r="ED43" s="2"/>
      <c r="EE43" s="2"/>
      <c r="EF43" s="2"/>
      <c r="EH43" s="2"/>
      <c r="EI43" s="2"/>
      <c r="EJ43" s="2"/>
      <c r="EL43" s="2"/>
      <c r="EM43" s="2"/>
      <c r="EN43" s="2"/>
      <c r="EP43" s="2"/>
      <c r="EQ43" s="2"/>
      <c r="ER43" s="2"/>
      <c r="ET43" s="2"/>
      <c r="EU43" s="2"/>
      <c r="EV43" s="2"/>
      <c r="EX43" s="2"/>
      <c r="EY43" s="2"/>
      <c r="EZ43" s="2"/>
      <c r="FB43" s="2"/>
      <c r="FC43" s="2"/>
      <c r="FD43" s="2"/>
      <c r="FF43" s="2"/>
      <c r="FG43" s="2"/>
      <c r="FH43" s="2"/>
      <c r="FJ43" s="2"/>
      <c r="FK43" s="2"/>
      <c r="FL43" s="2"/>
      <c r="FN43" s="2"/>
      <c r="FO43" s="2"/>
      <c r="FP43" s="2"/>
      <c r="FR43" s="2"/>
      <c r="FS43" s="2"/>
      <c r="FT43" s="2"/>
      <c r="FV43" s="2"/>
      <c r="FW43" s="2"/>
      <c r="FX43" s="2"/>
      <c r="FZ43" s="2"/>
      <c r="GA43" s="2"/>
      <c r="GB43" s="2"/>
      <c r="GD43" s="2"/>
      <c r="GE43" s="2"/>
      <c r="GF43" s="2"/>
      <c r="GH43" s="2"/>
      <c r="GI43" s="2"/>
      <c r="GJ43" s="2"/>
      <c r="GL43" s="2"/>
      <c r="GM43" s="2"/>
      <c r="GN43" s="2"/>
      <c r="GP43" s="2"/>
      <c r="GQ43" s="2"/>
      <c r="GR43" s="2"/>
      <c r="GT43" s="2"/>
      <c r="GU43" s="2"/>
      <c r="GV43" s="2"/>
      <c r="GX43" s="2"/>
      <c r="GY43" s="2"/>
      <c r="GZ43" s="2"/>
      <c r="HB43" s="2"/>
      <c r="HC43" s="2"/>
      <c r="HD43" s="2"/>
      <c r="HF43" s="2"/>
      <c r="HG43" s="2"/>
      <c r="HH43" s="2"/>
      <c r="HJ43" s="2"/>
      <c r="HK43" s="2"/>
      <c r="HL43" s="2"/>
      <c r="HN43" s="2"/>
      <c r="HO43" s="2"/>
      <c r="HP43" s="2"/>
    </row>
    <row r="44" spans="1:224">
      <c r="A44" t="s">
        <v>36</v>
      </c>
      <c r="B44" s="2"/>
      <c r="C44" s="2"/>
      <c r="D44" s="2"/>
      <c r="F44" s="2"/>
      <c r="G44" s="2"/>
      <c r="H44" s="2"/>
      <c r="J44" s="2"/>
      <c r="K44" s="2"/>
      <c r="L44" s="2"/>
      <c r="N44" s="2"/>
      <c r="O44" s="2"/>
      <c r="P44" s="2"/>
      <c r="R44" s="2"/>
      <c r="S44" s="2"/>
      <c r="T44" s="2"/>
      <c r="V44" s="2"/>
      <c r="W44" s="2"/>
      <c r="X44" s="2"/>
      <c r="Z44" s="2"/>
      <c r="AA44" s="2"/>
      <c r="AB44" s="2"/>
      <c r="AD44" s="2"/>
      <c r="AE44" s="2"/>
      <c r="AF44" s="2"/>
      <c r="AH44" s="2"/>
      <c r="AI44" s="2"/>
      <c r="AJ44" s="2"/>
      <c r="AL44" s="2"/>
      <c r="AM44" s="2"/>
      <c r="AN44" s="2"/>
      <c r="AP44" s="2"/>
      <c r="AQ44" s="2"/>
      <c r="AR44" s="2"/>
      <c r="AT44" s="2"/>
      <c r="AU44" s="2"/>
      <c r="AV44" s="2"/>
      <c r="AX44" s="2"/>
      <c r="AY44" s="2"/>
      <c r="AZ44" s="2"/>
      <c r="BB44" s="2"/>
      <c r="BC44" s="2"/>
      <c r="BD44" s="2"/>
      <c r="BF44" s="2"/>
      <c r="BG44" s="2"/>
      <c r="BH44" s="2"/>
      <c r="BJ44" s="2"/>
      <c r="BK44" s="2"/>
      <c r="BL44" s="2"/>
      <c r="BN44" s="2"/>
      <c r="BO44" s="2"/>
      <c r="BP44" s="2"/>
      <c r="BR44" s="2"/>
      <c r="BS44" s="2"/>
      <c r="BT44" s="2"/>
      <c r="BV44" s="2"/>
      <c r="BW44" s="2"/>
      <c r="BX44" s="2"/>
      <c r="BZ44" s="2"/>
      <c r="CA44" s="2"/>
      <c r="CB44" s="2"/>
      <c r="CD44" s="2"/>
      <c r="CE44" s="2"/>
      <c r="CF44" s="2"/>
      <c r="CH44" s="2"/>
      <c r="CI44" s="2"/>
      <c r="CJ44" s="2"/>
      <c r="CL44" s="2"/>
      <c r="CM44" s="2"/>
      <c r="CN44" s="2"/>
      <c r="CP44" s="2"/>
      <c r="CQ44" s="2"/>
      <c r="CR44" s="2"/>
      <c r="CT44" s="2"/>
      <c r="CU44" s="2"/>
      <c r="CV44" s="2"/>
      <c r="CX44" s="2"/>
      <c r="CY44" s="2"/>
      <c r="CZ44" s="2"/>
      <c r="DB44" s="2"/>
      <c r="DC44" s="2"/>
      <c r="DD44" s="2"/>
      <c r="DF44" s="2"/>
      <c r="DG44" s="2"/>
      <c r="DH44" s="2"/>
      <c r="DJ44" s="2"/>
      <c r="DK44" s="2"/>
      <c r="DL44" s="2"/>
      <c r="DN44" s="2"/>
      <c r="DO44" s="2"/>
      <c r="DP44" s="2"/>
      <c r="DR44" s="2"/>
      <c r="DS44" s="2"/>
      <c r="DT44" s="2"/>
      <c r="DV44" s="2"/>
      <c r="DW44" s="2"/>
      <c r="DX44" s="2"/>
      <c r="DZ44" s="2"/>
      <c r="EA44" s="2"/>
      <c r="EB44" s="2"/>
      <c r="ED44" s="2"/>
      <c r="EE44" s="2"/>
      <c r="EF44" s="2"/>
      <c r="EH44" s="2"/>
      <c r="EI44" s="2"/>
      <c r="EJ44" s="2"/>
      <c r="EL44" s="2"/>
      <c r="EM44" s="2"/>
      <c r="EN44" s="2"/>
      <c r="EP44" s="2"/>
      <c r="EQ44" s="2"/>
      <c r="ER44" s="2"/>
      <c r="ET44" s="2"/>
      <c r="EU44" s="2"/>
      <c r="EV44" s="2"/>
      <c r="EX44" s="2"/>
      <c r="EY44" s="2"/>
      <c r="EZ44" s="2"/>
      <c r="FB44" s="2"/>
      <c r="FC44" s="2"/>
      <c r="FD44" s="2"/>
      <c r="FF44" s="2"/>
      <c r="FG44" s="2"/>
      <c r="FH44" s="2"/>
      <c r="FJ44" s="2"/>
      <c r="FK44" s="2"/>
      <c r="FL44" s="2"/>
      <c r="FN44" s="2"/>
      <c r="FO44" s="2"/>
      <c r="FP44" s="2"/>
      <c r="FR44" s="2"/>
      <c r="FS44" s="2"/>
      <c r="FT44" s="2"/>
      <c r="FV44" s="2"/>
      <c r="FW44" s="2"/>
      <c r="FX44" s="2"/>
      <c r="FZ44" s="2"/>
      <c r="GA44" s="2"/>
      <c r="GB44" s="2"/>
      <c r="GD44" s="2"/>
      <c r="GE44" s="2"/>
      <c r="GF44" s="2"/>
      <c r="GH44" s="2"/>
      <c r="GI44" s="2"/>
      <c r="GJ44" s="2"/>
      <c r="GL44" s="2"/>
      <c r="GM44" s="2"/>
      <c r="GN44" s="2"/>
      <c r="GP44" s="2"/>
      <c r="GQ44" s="2"/>
      <c r="GR44" s="2"/>
      <c r="GT44" s="2"/>
      <c r="GU44" s="2"/>
      <c r="GV44" s="2"/>
      <c r="GX44" s="2"/>
      <c r="GY44" s="2"/>
      <c r="GZ44" s="2"/>
      <c r="HB44" s="2"/>
      <c r="HC44" s="2"/>
      <c r="HD44" s="2"/>
      <c r="HF44" s="2"/>
      <c r="HG44" s="2"/>
      <c r="HH44" s="2"/>
      <c r="HJ44" s="2"/>
      <c r="HK44" s="2"/>
      <c r="HL44" s="2"/>
      <c r="HN44" s="2"/>
      <c r="HO44" s="2"/>
      <c r="HP44" s="2"/>
    </row>
    <row r="45" spans="1:224">
      <c r="A45" t="s">
        <v>37</v>
      </c>
      <c r="C45" s="2">
        <f>+C38-C41</f>
        <v>-2.0024999999999999</v>
      </c>
      <c r="G45" s="2">
        <f>+G38-G41</f>
        <v>4.0274999999999999</v>
      </c>
      <c r="K45" s="2">
        <f>+K38-K41</f>
        <v>1.2933333333333332</v>
      </c>
      <c r="O45" s="2">
        <f>+O38-O41</f>
        <v>-8.4192857142857136</v>
      </c>
      <c r="W45" s="2">
        <f>+W38-W41</f>
        <v>-1.3883333333333336</v>
      </c>
      <c r="AA45" s="2">
        <f>+AA38-AA41</f>
        <v>-0.39272727272727281</v>
      </c>
      <c r="AE45" s="2">
        <f>+AE38-AE41</f>
        <v>3.9625000000000004</v>
      </c>
      <c r="AI45" s="2">
        <f>+AI38-AI41</f>
        <v>-4.4340909090909095</v>
      </c>
      <c r="AM45" s="2">
        <f>+AM38-AM41</f>
        <v>9.5995454545454546</v>
      </c>
      <c r="AQ45" s="2">
        <f>+AQ38-AQ41</f>
        <v>10.831249999999999</v>
      </c>
      <c r="AU45" s="2">
        <f>+AU38-AU41</f>
        <v>-5.8018750000000008</v>
      </c>
      <c r="AY45" s="2">
        <f>+AY38-AY41</f>
        <v>-2.0750000000000002</v>
      </c>
      <c r="BC45" s="2">
        <f>+BC38-BC41</f>
        <v>9.6760000000000019</v>
      </c>
      <c r="BG45" s="2">
        <f>+BG38-BG41</f>
        <v>13.071000000000002</v>
      </c>
      <c r="BK45" s="2">
        <f>+BK38-BK41</f>
        <v>3.3418749999999999</v>
      </c>
      <c r="BO45" s="2">
        <f>+BO38-BO41</f>
        <v>-2.5103846153846159</v>
      </c>
      <c r="BS45" s="2">
        <f>+BS38-BS41</f>
        <v>-4.6470000000000002</v>
      </c>
      <c r="BW45" s="2">
        <f>+BW38-BW41</f>
        <v>8.8124999999999898E-2</v>
      </c>
      <c r="CA45" s="2">
        <f>+CA38-CA41</f>
        <v>14.342499999999999</v>
      </c>
      <c r="CE45" s="2">
        <f>+CE38-CE41</f>
        <v>-4.3120000000000003</v>
      </c>
      <c r="CI45" s="2">
        <f>+CI38-CI41</f>
        <v>-1.3574999999999999</v>
      </c>
      <c r="CM45" s="2">
        <f>+CM38-CM41</f>
        <v>-2.0569999999999999</v>
      </c>
      <c r="CQ45" s="2">
        <f>+CQ38-CQ41</f>
        <v>-5.71</v>
      </c>
      <c r="CU45" s="2">
        <f>+CU38-CU41</f>
        <v>5.9424999999999999</v>
      </c>
      <c r="CY45" s="2">
        <f>+CY38-CY41</f>
        <v>-7.4416666666666664</v>
      </c>
      <c r="DC45" s="2">
        <f>+DC38-DC41</f>
        <v>1.0030000000000001</v>
      </c>
      <c r="DG45" s="2">
        <f>+DG38-DG41</f>
        <v>-1.2725</v>
      </c>
      <c r="DK45" s="2">
        <f>+DK38-DK41</f>
        <v>-6.4633333333333329</v>
      </c>
      <c r="DO45" s="2">
        <f>+DO38-DO41</f>
        <v>-1.1475000000000004</v>
      </c>
      <c r="DS45" s="2">
        <f>+DS38-DS41</f>
        <v>-0.71249999999999991</v>
      </c>
      <c r="DW45" s="2">
        <f>+DW38-DW41</f>
        <v>1.7924999999999995</v>
      </c>
      <c r="EA45" s="2">
        <f>+EA38-EA41</f>
        <v>-1.7249999999999999</v>
      </c>
      <c r="EE45" s="2">
        <f>+EE38-EE41</f>
        <v>-0.54</v>
      </c>
      <c r="EI45" s="2">
        <f>+EI38-EI41</f>
        <v>-1.3866666666666667</v>
      </c>
      <c r="EM45" s="2">
        <f>+EM38-EM41</f>
        <v>-3.4899999999999998</v>
      </c>
      <c r="EQ45" s="2">
        <f>+EQ38-EQ41</f>
        <v>4.4740000000000002</v>
      </c>
      <c r="EU45" s="2">
        <f>+EU38-EU41</f>
        <v>2.077142857142857</v>
      </c>
      <c r="EY45" s="2">
        <f>+EY38-EY41</f>
        <v>-0.35250000000000004</v>
      </c>
      <c r="FC45" s="2">
        <f>+FC38-FC41</f>
        <v>4.1875</v>
      </c>
      <c r="FG45" s="2">
        <f>+FG38-FG41</f>
        <v>5.79</v>
      </c>
      <c r="FK45" s="2">
        <f>+FK38-FK41</f>
        <v>-2.0366666666666671</v>
      </c>
      <c r="FO45" s="2">
        <f>+FO38-FO41</f>
        <v>6.02</v>
      </c>
      <c r="FS45" s="2"/>
      <c r="FW45" s="2">
        <f>+FW38-FW41</f>
        <v>-2.5329999999999999</v>
      </c>
      <c r="GA45" s="2">
        <f>+GA38-GA41</f>
        <v>2.66</v>
      </c>
      <c r="GE45" s="2">
        <f>+GE38-GE41</f>
        <v>-3.5</v>
      </c>
      <c r="GI45" s="2">
        <f>+GI38-GI41</f>
        <v>7.5050000000000008</v>
      </c>
      <c r="GM45" s="2">
        <f>+GM38-GM41</f>
        <v>-4.3983333333333334</v>
      </c>
      <c r="GQ45" s="2">
        <f>+GQ38-GQ41</f>
        <v>10.533750000000001</v>
      </c>
      <c r="GU45" s="2">
        <f>+GU38-GU41</f>
        <v>-5.1690000000000005</v>
      </c>
      <c r="GY45" s="2">
        <f>+GY38-GY41</f>
        <v>-2.9349999999999996</v>
      </c>
      <c r="HC45" s="2">
        <f>+HC38-HC41</f>
        <v>1.7870000000000001</v>
      </c>
      <c r="HG45" s="2">
        <f>+HG38-HG41</f>
        <v>-2.282</v>
      </c>
      <c r="HK45" s="2">
        <f>+HK38-HK41</f>
        <v>11.124000000000001</v>
      </c>
      <c r="HO45" s="2">
        <f>+HO38-HO41</f>
        <v>-4.8125</v>
      </c>
    </row>
    <row r="46" spans="1:224">
      <c r="A46" t="s">
        <v>38</v>
      </c>
      <c r="C46" s="2">
        <f>+C45-0.2</f>
        <v>-2.2025000000000001</v>
      </c>
      <c r="G46" s="2">
        <f>+G45-0.2</f>
        <v>3.8274999999999997</v>
      </c>
      <c r="K46" s="2">
        <f>+K45-0.2</f>
        <v>1.0933333333333333</v>
      </c>
      <c r="O46" s="2">
        <f>+O45-0.2</f>
        <v>-8.6192857142857129</v>
      </c>
      <c r="W46" s="2">
        <f>+W45-0.2</f>
        <v>-1.5883333333333336</v>
      </c>
      <c r="AA46" s="2">
        <f>+AA45-0.2</f>
        <v>-0.59272727272727277</v>
      </c>
      <c r="AE46" s="2">
        <f>+AE45-0.2</f>
        <v>3.7625000000000002</v>
      </c>
      <c r="AI46" s="2">
        <f>+AI45-0.2</f>
        <v>-4.6340909090909097</v>
      </c>
      <c r="AM46" s="2">
        <f>+AM45-0.2</f>
        <v>9.3995454545454553</v>
      </c>
      <c r="AQ46" s="2">
        <f>+AQ45-0.2</f>
        <v>10.63125</v>
      </c>
      <c r="AU46" s="2">
        <f>+AU45-0.2</f>
        <v>-6.001875000000001</v>
      </c>
      <c r="AY46" s="2">
        <f>+AY45-0.2</f>
        <v>-2.2750000000000004</v>
      </c>
      <c r="BC46" s="2">
        <f>+BC45-0.2</f>
        <v>9.4760000000000026</v>
      </c>
      <c r="BG46" s="2">
        <f>+BG45-0.2</f>
        <v>12.871000000000002</v>
      </c>
      <c r="BK46" s="2">
        <f>+BK45-0.2</f>
        <v>3.1418749999999998</v>
      </c>
      <c r="BO46" s="2">
        <f>+BO45-0.2</f>
        <v>-2.7103846153846161</v>
      </c>
      <c r="BS46" s="2">
        <f>+BS45-0.2</f>
        <v>-4.8470000000000004</v>
      </c>
      <c r="BW46" s="2">
        <f>+BW45-0.2</f>
        <v>-0.11187500000000011</v>
      </c>
      <c r="CA46" s="2">
        <f>+CA45-0.2</f>
        <v>14.1425</v>
      </c>
      <c r="CE46" s="2">
        <f>+CE45-0.2</f>
        <v>-4.5120000000000005</v>
      </c>
      <c r="CI46" s="2">
        <f>+CI45-0.2</f>
        <v>-1.5574999999999999</v>
      </c>
      <c r="CM46" s="2">
        <f>+CM45-0.2</f>
        <v>-2.2570000000000001</v>
      </c>
      <c r="CQ46" s="2">
        <f>+CQ45-0.2</f>
        <v>-5.91</v>
      </c>
      <c r="CU46" s="2">
        <f>+CU45-0.2</f>
        <v>5.7424999999999997</v>
      </c>
      <c r="CY46" s="2">
        <f>+CY45-0.2</f>
        <v>-7.6416666666666666</v>
      </c>
      <c r="DC46" s="2">
        <f>+DC45-0.2</f>
        <v>0.80300000000000016</v>
      </c>
      <c r="DG46" s="2">
        <f>+DG45-0.2</f>
        <v>-1.4724999999999999</v>
      </c>
      <c r="DK46" s="2">
        <f>+DK45-0.2</f>
        <v>-6.6633333333333331</v>
      </c>
      <c r="DO46" s="2">
        <f>+DO45-0.2</f>
        <v>-1.3475000000000004</v>
      </c>
      <c r="DS46" s="2">
        <f>+DS45-0.2</f>
        <v>-0.91249999999999987</v>
      </c>
      <c r="DW46" s="2">
        <f>+DW45-0.2</f>
        <v>1.5924999999999996</v>
      </c>
      <c r="EA46" s="2">
        <f>+EA45-0.2</f>
        <v>-1.9249999999999998</v>
      </c>
      <c r="EE46" s="2">
        <f>+EE45-0.2</f>
        <v>-0.74</v>
      </c>
      <c r="EI46" s="2">
        <f>+EI45-0.2</f>
        <v>-1.5866666666666667</v>
      </c>
      <c r="EM46" s="2">
        <f>+EM45-0.2</f>
        <v>-3.69</v>
      </c>
      <c r="EQ46" s="2">
        <f>+EQ45-0.2</f>
        <v>4.274</v>
      </c>
      <c r="EU46" s="2">
        <f>+EU45-0.2</f>
        <v>1.877142857142857</v>
      </c>
      <c r="EY46" s="2">
        <f>+EY45-0.2</f>
        <v>-0.55249999999999999</v>
      </c>
      <c r="FC46" s="2">
        <f>+FC45-0.2</f>
        <v>3.9874999999999998</v>
      </c>
      <c r="FG46" s="2">
        <f>+FG45-0.2</f>
        <v>5.59</v>
      </c>
      <c r="FK46" s="2">
        <f>+FK45-0.2</f>
        <v>-2.2366666666666672</v>
      </c>
      <c r="FO46" s="2">
        <f>+FO45-0.2</f>
        <v>5.8199999999999994</v>
      </c>
      <c r="FS46" s="2"/>
      <c r="FW46" s="2">
        <f>+FW45-0.2</f>
        <v>-2.7330000000000001</v>
      </c>
      <c r="GA46" s="2">
        <f>+GA45-0.2</f>
        <v>2.46</v>
      </c>
      <c r="GE46" s="2">
        <f>+GE45-0.2</f>
        <v>-3.7</v>
      </c>
      <c r="GI46" s="2">
        <f>+GI45-0.2</f>
        <v>7.3050000000000006</v>
      </c>
      <c r="GM46" s="2">
        <f>+GM45-0.2</f>
        <v>-4.5983333333333336</v>
      </c>
      <c r="GQ46" s="2">
        <f>+GQ45-0.2</f>
        <v>10.333750000000002</v>
      </c>
      <c r="GU46" s="2">
        <f>+GU45-0.2</f>
        <v>-5.3690000000000007</v>
      </c>
      <c r="GY46" s="2">
        <f>+GY45-0.2</f>
        <v>-3.1349999999999998</v>
      </c>
      <c r="HC46" s="2">
        <f>+HC45-0.2</f>
        <v>1.5870000000000002</v>
      </c>
      <c r="HG46" s="2">
        <f>+HG45-0.2</f>
        <v>-2.4820000000000002</v>
      </c>
      <c r="HK46" s="2">
        <f>+HK45-0.2</f>
        <v>10.924000000000001</v>
      </c>
      <c r="HO46" s="2">
        <f>+HO45-0.2</f>
        <v>-5.0125000000000002</v>
      </c>
    </row>
    <row r="48" spans="1:224">
      <c r="A48" t="s">
        <v>35</v>
      </c>
      <c r="B48" s="2"/>
      <c r="C48" s="2"/>
      <c r="D48" s="2"/>
      <c r="F48" s="2"/>
      <c r="G48" s="2"/>
      <c r="H48" s="2"/>
      <c r="J48" s="2"/>
      <c r="K48" s="2"/>
      <c r="L48" s="2"/>
      <c r="N48" s="2"/>
      <c r="O48" s="2"/>
      <c r="P48" s="2"/>
      <c r="R48" s="2"/>
      <c r="S48" s="2"/>
      <c r="T48" s="2"/>
      <c r="V48" s="2"/>
      <c r="W48" s="2"/>
      <c r="X48" s="2"/>
      <c r="Z48" s="2"/>
      <c r="AA48" s="2"/>
      <c r="AB48" s="2"/>
      <c r="AD48" s="2"/>
      <c r="AE48" s="2"/>
      <c r="AF48" s="2"/>
      <c r="AH48" s="2"/>
      <c r="AI48" s="2"/>
      <c r="AJ48" s="2"/>
      <c r="AL48" s="2"/>
      <c r="AM48" s="2"/>
      <c r="AN48" s="2"/>
      <c r="AP48" s="2"/>
      <c r="AQ48" s="2"/>
      <c r="AR48" s="2"/>
      <c r="AT48" s="2"/>
      <c r="AU48" s="2"/>
      <c r="AV48" s="2"/>
      <c r="AX48" s="2"/>
      <c r="AY48" s="2"/>
      <c r="AZ48" s="2"/>
      <c r="BB48" s="2"/>
      <c r="BC48" s="2"/>
      <c r="BD48" s="2"/>
      <c r="BF48" s="2"/>
      <c r="BG48" s="2"/>
      <c r="BH48" s="2"/>
      <c r="BJ48" s="2"/>
      <c r="BK48" s="2"/>
      <c r="BL48" s="2"/>
      <c r="BN48" s="2"/>
      <c r="BO48" s="2"/>
      <c r="BP48" s="2"/>
      <c r="BR48" s="2"/>
      <c r="BS48" s="2"/>
      <c r="BT48" s="2"/>
      <c r="BV48" s="2"/>
      <c r="BW48" s="2"/>
      <c r="BX48" s="2"/>
      <c r="BZ48" s="2"/>
      <c r="CA48" s="2"/>
      <c r="CB48" s="2"/>
      <c r="CD48" s="2"/>
      <c r="CE48" s="2"/>
      <c r="CF48" s="2"/>
      <c r="CH48" s="2"/>
      <c r="CI48" s="2"/>
      <c r="CJ48" s="2"/>
      <c r="CL48" s="2"/>
      <c r="CM48" s="2"/>
      <c r="CN48" s="2"/>
      <c r="CP48" s="2"/>
      <c r="CQ48" s="2"/>
      <c r="CR48" s="2"/>
      <c r="CT48" s="2"/>
      <c r="CU48" s="2"/>
      <c r="CV48" s="2"/>
      <c r="CX48" s="2"/>
      <c r="CY48" s="2"/>
      <c r="CZ48" s="2"/>
      <c r="DB48" s="2"/>
      <c r="DC48" s="2"/>
      <c r="DD48" s="2"/>
      <c r="DF48" s="2"/>
      <c r="DG48" s="2"/>
      <c r="DH48" s="2"/>
      <c r="DJ48" s="2"/>
      <c r="DK48" s="2"/>
      <c r="DL48" s="2"/>
      <c r="DN48" s="2"/>
      <c r="DO48" s="2"/>
      <c r="DP48" s="2"/>
      <c r="DR48" s="2"/>
      <c r="DS48" s="2"/>
      <c r="DT48" s="2"/>
      <c r="DV48" s="2"/>
      <c r="DW48" s="2"/>
      <c r="DX48" s="2"/>
      <c r="DZ48" s="2"/>
      <c r="EA48" s="2"/>
      <c r="EB48" s="2"/>
      <c r="ED48" s="2"/>
      <c r="EE48" s="2"/>
      <c r="EF48" s="2"/>
      <c r="EH48" s="2"/>
      <c r="EI48" s="2"/>
      <c r="EJ48" s="2"/>
      <c r="EL48" s="2"/>
      <c r="EM48" s="2"/>
      <c r="EN48" s="2"/>
      <c r="EP48" s="2"/>
      <c r="EQ48" s="2"/>
      <c r="ER48" s="2"/>
      <c r="ET48" s="2"/>
      <c r="EU48" s="2"/>
      <c r="EV48" s="2"/>
      <c r="EX48" s="2"/>
      <c r="EY48" s="2"/>
      <c r="EZ48" s="2"/>
      <c r="FB48" s="2"/>
      <c r="FC48" s="2"/>
      <c r="FD48" s="2"/>
      <c r="FF48" s="2"/>
      <c r="FG48" s="2"/>
      <c r="FH48" s="2"/>
      <c r="FJ48" s="2"/>
      <c r="FK48" s="2"/>
      <c r="FL48" s="2"/>
      <c r="FN48" s="2"/>
      <c r="FO48" s="2"/>
      <c r="FP48" s="2"/>
      <c r="FR48" s="2"/>
      <c r="FS48" s="2"/>
      <c r="FT48" s="2"/>
      <c r="FV48" s="2"/>
      <c r="FW48" s="2"/>
      <c r="FX48" s="2"/>
      <c r="FZ48" s="2"/>
      <c r="GA48" s="2"/>
      <c r="GB48" s="2"/>
      <c r="GD48" s="2"/>
      <c r="GE48" s="2"/>
      <c r="GF48" s="2"/>
      <c r="GH48" s="2"/>
      <c r="GI48" s="2"/>
      <c r="GJ48" s="2"/>
      <c r="GL48" s="2"/>
      <c r="GM48" s="2"/>
      <c r="GN48" s="2"/>
      <c r="GP48" s="2"/>
      <c r="GQ48" s="2"/>
      <c r="GR48" s="2"/>
      <c r="GT48" s="2"/>
      <c r="GU48" s="2"/>
      <c r="GV48" s="2"/>
      <c r="GX48" s="2"/>
      <c r="GY48" s="2"/>
      <c r="GZ48" s="2"/>
      <c r="HB48" s="2"/>
      <c r="HC48" s="2"/>
      <c r="HD48" s="2"/>
      <c r="HF48" s="2"/>
      <c r="HG48" s="2"/>
      <c r="HH48" s="2"/>
      <c r="HJ48" s="2"/>
      <c r="HK48" s="2"/>
      <c r="HL48" s="2"/>
      <c r="HN48" s="2"/>
      <c r="HO48" s="2"/>
      <c r="HP48" s="2"/>
    </row>
    <row r="49" spans="1:223">
      <c r="A49" t="s">
        <v>37</v>
      </c>
      <c r="C49" s="2">
        <f>+C39-C41</f>
        <v>-2.0024999999999999</v>
      </c>
      <c r="G49" s="2">
        <f>+G39-G41</f>
        <v>4.0274999999999999</v>
      </c>
      <c r="K49" s="2">
        <f>+K39-K41</f>
        <v>1.2933333333333332</v>
      </c>
      <c r="O49" s="2">
        <f>+O39-O41</f>
        <v>-8.4192857142857136</v>
      </c>
      <c r="W49" s="2">
        <f>+W39-W41</f>
        <v>-1.3883333333333336</v>
      </c>
      <c r="AA49" s="2">
        <f>+AA39-AA41</f>
        <v>-0.39272727272727281</v>
      </c>
      <c r="AE49" s="2">
        <f>+AE39-AE41</f>
        <v>3.9625000000000004</v>
      </c>
      <c r="AI49" s="2">
        <f>+AI39-AI41</f>
        <v>-4.4340909090909095</v>
      </c>
      <c r="AM49" s="2">
        <f>+AM39-AM41</f>
        <v>9.5995454545454546</v>
      </c>
      <c r="AQ49" s="2">
        <f>+AQ39-AQ41</f>
        <v>10.831249999999999</v>
      </c>
      <c r="AU49" s="2">
        <f>+AU39-AU41</f>
        <v>-5.8018750000000008</v>
      </c>
      <c r="AY49" s="2">
        <f>+AY39-AY41</f>
        <v>-2.0750000000000002</v>
      </c>
      <c r="BC49" s="2">
        <f>+BC39-BC41</f>
        <v>9.6760000000000002</v>
      </c>
      <c r="BG49" s="2">
        <f>+BG39-BG41</f>
        <v>13.071000000000002</v>
      </c>
      <c r="BK49" s="2">
        <f>+BK39-BK41</f>
        <v>3.3418749999999999</v>
      </c>
      <c r="BO49" s="2">
        <f>+BO39-BO41</f>
        <v>-2.5103846153846154</v>
      </c>
      <c r="BS49" s="2">
        <f>+BS39-BS41</f>
        <v>-4.6470000000000002</v>
      </c>
      <c r="BW49" s="2">
        <f>+BW39-BW41</f>
        <v>8.8124999999999898E-2</v>
      </c>
      <c r="CA49" s="2">
        <f>+CA39-CA41</f>
        <v>14.342499999999999</v>
      </c>
      <c r="CE49" s="2">
        <f>+CE39-CE41</f>
        <v>-4.3120000000000003</v>
      </c>
      <c r="CI49" s="2">
        <f>+CI39-CI41</f>
        <v>-1.3574999999999999</v>
      </c>
      <c r="CM49" s="2">
        <f>+CM39-CM41</f>
        <v>-2.0569999999999999</v>
      </c>
      <c r="CQ49" s="2">
        <f>+CQ39-CQ41</f>
        <v>-5.71</v>
      </c>
      <c r="CU49" s="2">
        <f>+CU39-CU41</f>
        <v>5.9424999999999999</v>
      </c>
      <c r="CY49" s="2">
        <f>+CY39-CY41</f>
        <v>-7.4416666666666664</v>
      </c>
      <c r="DC49" s="2">
        <f>+DC39-DC41</f>
        <v>1.0030000000000001</v>
      </c>
      <c r="DG49" s="2">
        <f>+DG39-DG41</f>
        <v>-1.2725</v>
      </c>
      <c r="DK49" s="2">
        <f>+DK39-DK41</f>
        <v>-6.4633333333333329</v>
      </c>
      <c r="DO49" s="2">
        <f>+DO39-DO41</f>
        <v>-1.1475000000000004</v>
      </c>
      <c r="DS49" s="2">
        <f>+DS39-DS41</f>
        <v>-0.71249999999999991</v>
      </c>
      <c r="DW49" s="2">
        <f>+DW39-DW41</f>
        <v>1.7924999999999995</v>
      </c>
      <c r="EA49" s="2">
        <f>+EA39-EA41</f>
        <v>-1.7249999999999999</v>
      </c>
      <c r="EE49" s="2">
        <f>+EE39-EE41</f>
        <v>-0.54</v>
      </c>
      <c r="EI49" s="2">
        <f>+EI39-EI41</f>
        <v>-1.3866666666666667</v>
      </c>
      <c r="EM49" s="2">
        <f>+EM39-EM41</f>
        <v>-3.4899999999999998</v>
      </c>
      <c r="EQ49" s="2">
        <f>+EQ39-EQ41</f>
        <v>4.4740000000000002</v>
      </c>
      <c r="EU49" s="2">
        <f>+EU39-EU41</f>
        <v>2.077142857142857</v>
      </c>
      <c r="EY49" s="2">
        <f>+EY39-EY41</f>
        <v>-0.35250000000000004</v>
      </c>
      <c r="FC49" s="2">
        <f>+FC39-FC41</f>
        <v>4.1875</v>
      </c>
      <c r="FG49" s="2">
        <f>+FG39-FG41</f>
        <v>5.79</v>
      </c>
      <c r="FK49" s="2">
        <f>+FK39-FK41</f>
        <v>-2.0366666666666666</v>
      </c>
      <c r="FO49" s="2">
        <f>+FO39-FO41</f>
        <v>6.02</v>
      </c>
      <c r="FS49" s="2"/>
      <c r="FW49" s="2">
        <f>+FW39-FW41</f>
        <v>-2.5329999999999999</v>
      </c>
      <c r="GA49" s="2">
        <f>+GA39-GA41</f>
        <v>2.6600000000000006</v>
      </c>
      <c r="GE49" s="2">
        <f>+GE39-GE41</f>
        <v>-3.5</v>
      </c>
      <c r="GI49" s="2">
        <f>+GI39-GI41</f>
        <v>7.5050000000000008</v>
      </c>
      <c r="GM49" s="2">
        <f>+GM39-GM41</f>
        <v>-4.3983333333333334</v>
      </c>
      <c r="GQ49" s="2">
        <f>+GQ39-GQ41</f>
        <v>10.533750000000001</v>
      </c>
      <c r="GU49" s="2">
        <f>+GU39-GU41</f>
        <v>-5.1690000000000005</v>
      </c>
      <c r="GY49" s="2">
        <f>+GY39-GY41</f>
        <v>-2.9350000000000001</v>
      </c>
      <c r="HC49" s="2">
        <f>+HC39-HC41</f>
        <v>1.7870000000000001</v>
      </c>
      <c r="HG49" s="2">
        <f>+HG39-HG41</f>
        <v>-2.282</v>
      </c>
      <c r="HK49" s="2">
        <f>+HK39-HK41</f>
        <v>11.124000000000001</v>
      </c>
      <c r="HO49" s="2">
        <f>+HO39-HO41</f>
        <v>-4.8125</v>
      </c>
    </row>
    <row r="50" spans="1:223">
      <c r="A50" t="s">
        <v>38</v>
      </c>
      <c r="C50" s="2">
        <f>+C49-0.2</f>
        <v>-2.2025000000000001</v>
      </c>
      <c r="G50" s="2">
        <f>+G49-0.2</f>
        <v>3.8274999999999997</v>
      </c>
      <c r="K50" s="2">
        <f>+K49-0.2</f>
        <v>1.0933333333333333</v>
      </c>
      <c r="O50" s="2">
        <f>+O49-0.2</f>
        <v>-8.6192857142857129</v>
      </c>
      <c r="W50" s="2">
        <f>+W49-0.2</f>
        <v>-1.5883333333333336</v>
      </c>
      <c r="AA50" s="2">
        <f>+AA49-0.2</f>
        <v>-0.59272727272727277</v>
      </c>
      <c r="AE50" s="2">
        <f>+AE49-0.2</f>
        <v>3.7625000000000002</v>
      </c>
      <c r="AI50" s="2">
        <f>+AI49-0.2</f>
        <v>-4.6340909090909097</v>
      </c>
      <c r="AM50" s="2">
        <f>+AM49-0.2</f>
        <v>9.3995454545454553</v>
      </c>
      <c r="AQ50" s="2">
        <f>+AQ49-0.2</f>
        <v>10.63125</v>
      </c>
      <c r="AU50" s="2">
        <f>+AU49-0.2</f>
        <v>-6.001875000000001</v>
      </c>
      <c r="AY50" s="2">
        <f>+AY49-0.2</f>
        <v>-2.2750000000000004</v>
      </c>
      <c r="BC50" s="2">
        <f>+BC49-0.2</f>
        <v>9.4760000000000009</v>
      </c>
      <c r="BG50" s="2">
        <f>+BG49-0.2</f>
        <v>12.871000000000002</v>
      </c>
      <c r="BK50" s="2">
        <f>+BK49-0.2</f>
        <v>3.1418749999999998</v>
      </c>
      <c r="BO50" s="2">
        <f>+BO49-0.2</f>
        <v>-2.7103846153846156</v>
      </c>
      <c r="BS50" s="2">
        <f>+BS49-0.2</f>
        <v>-4.8470000000000004</v>
      </c>
      <c r="BW50" s="2">
        <f>+BW49-0.2</f>
        <v>-0.11187500000000011</v>
      </c>
      <c r="CA50" s="2">
        <f>+CA49-0.2</f>
        <v>14.1425</v>
      </c>
      <c r="CE50" s="2">
        <f>+CE49-0.2</f>
        <v>-4.5120000000000005</v>
      </c>
      <c r="CI50" s="2">
        <f>+CI49-0.2</f>
        <v>-1.5574999999999999</v>
      </c>
      <c r="CM50" s="2">
        <f>+CM49-0.2</f>
        <v>-2.2570000000000001</v>
      </c>
      <c r="CQ50" s="2">
        <f>+CQ49-0.2</f>
        <v>-5.91</v>
      </c>
      <c r="CU50" s="2">
        <f>+CU49-0.2</f>
        <v>5.7424999999999997</v>
      </c>
      <c r="CY50" s="2">
        <f>+CY49-0.2</f>
        <v>-7.6416666666666666</v>
      </c>
      <c r="DC50" s="2">
        <f>+DC49-0.2</f>
        <v>0.80300000000000016</v>
      </c>
      <c r="DG50" s="2">
        <f>+DG49-0.2</f>
        <v>-1.4724999999999999</v>
      </c>
      <c r="DK50" s="2">
        <f>+DK49-0.2</f>
        <v>-6.6633333333333331</v>
      </c>
      <c r="DO50" s="2">
        <f>+DO49-0.2</f>
        <v>-1.3475000000000004</v>
      </c>
      <c r="DS50" s="2">
        <f>+DS49-0.2</f>
        <v>-0.91249999999999987</v>
      </c>
      <c r="DW50" s="2">
        <f>+DW49-0.2</f>
        <v>1.5924999999999996</v>
      </c>
      <c r="EA50" s="2">
        <f>+EA49-0.2</f>
        <v>-1.9249999999999998</v>
      </c>
      <c r="EE50" s="2">
        <f>+EE49-0.2</f>
        <v>-0.74</v>
      </c>
      <c r="EI50" s="2">
        <f>+EI49-0.2</f>
        <v>-1.5866666666666667</v>
      </c>
      <c r="EM50" s="2">
        <f>+EM49-0.2</f>
        <v>-3.69</v>
      </c>
      <c r="EQ50" s="2">
        <f>+EQ49-0.2</f>
        <v>4.274</v>
      </c>
      <c r="EU50" s="2">
        <f>+EU49-0.2</f>
        <v>1.877142857142857</v>
      </c>
      <c r="EY50" s="2">
        <f>+EY49-0.2</f>
        <v>-0.55249999999999999</v>
      </c>
      <c r="FC50" s="2">
        <f>+FC49-0.2</f>
        <v>3.9874999999999998</v>
      </c>
      <c r="FG50" s="2">
        <f>+FG49-0.2</f>
        <v>5.59</v>
      </c>
      <c r="FK50" s="2">
        <f>+FK49-0.2</f>
        <v>-2.2366666666666668</v>
      </c>
      <c r="FO50" s="2">
        <f>+FO49-0.2</f>
        <v>5.8199999999999994</v>
      </c>
      <c r="FS50" s="2"/>
      <c r="FW50" s="2">
        <f>+FW49-0.2</f>
        <v>-2.7330000000000001</v>
      </c>
      <c r="GA50" s="2">
        <f>+GA49-0.2</f>
        <v>2.4600000000000004</v>
      </c>
      <c r="GE50" s="2">
        <f>+GE49-0.2</f>
        <v>-3.7</v>
      </c>
      <c r="GI50" s="2">
        <f>+GI49-0.2</f>
        <v>7.3050000000000006</v>
      </c>
      <c r="GM50" s="2">
        <f>+GM49-0.2</f>
        <v>-4.5983333333333336</v>
      </c>
      <c r="GQ50" s="2">
        <f>+GQ49-0.2</f>
        <v>10.333750000000002</v>
      </c>
      <c r="GU50" s="2">
        <f>+GU49-0.2</f>
        <v>-5.3690000000000007</v>
      </c>
      <c r="GY50" s="2">
        <f>+GY49-0.2</f>
        <v>-3.1350000000000002</v>
      </c>
      <c r="HC50" s="2">
        <f>+HC49-0.2</f>
        <v>1.5870000000000002</v>
      </c>
      <c r="HG50" s="2">
        <f>+HG49-0.2</f>
        <v>-2.4820000000000002</v>
      </c>
      <c r="HK50" s="2">
        <f>+HK49-0.2</f>
        <v>10.924000000000001</v>
      </c>
      <c r="HO50" s="2">
        <f>+HO49-0.2</f>
        <v>-5.0125000000000002</v>
      </c>
    </row>
    <row r="53" spans="1:223">
      <c r="A53" s="2" t="s">
        <v>123</v>
      </c>
      <c r="B53" s="20">
        <v>100</v>
      </c>
      <c r="F53">
        <v>100</v>
      </c>
      <c r="I53">
        <v>100</v>
      </c>
      <c r="L53">
        <v>14</v>
      </c>
    </row>
    <row r="54" spans="1:223">
      <c r="A54" s="2" t="s">
        <v>124</v>
      </c>
      <c r="B54" s="20">
        <v>-3.5</v>
      </c>
      <c r="D54" s="2"/>
      <c r="F54">
        <v>-100</v>
      </c>
      <c r="G54" s="2"/>
      <c r="I54">
        <v>-3.5</v>
      </c>
      <c r="L54">
        <v>-3.5</v>
      </c>
    </row>
    <row r="55" spans="1:223">
      <c r="D55" s="2"/>
      <c r="G55" s="2"/>
    </row>
    <row r="56" spans="1:223">
      <c r="A56" t="s">
        <v>33</v>
      </c>
      <c r="B56" s="2">
        <f>SUM(36:36)</f>
        <v>12.605132284382282</v>
      </c>
      <c r="C56" s="2">
        <f>STDEV(36:36)</f>
        <v>3.8246423703702068</v>
      </c>
      <c r="D56" s="2"/>
      <c r="E56" s="2"/>
      <c r="F56" s="2">
        <v>3.7358917748917833</v>
      </c>
      <c r="G56" s="2">
        <v>5.6273652729268901</v>
      </c>
      <c r="I56">
        <v>12.605132284382282</v>
      </c>
      <c r="J56">
        <v>3.8246423703702068</v>
      </c>
      <c r="L56">
        <v>10.949006993006993</v>
      </c>
      <c r="M56">
        <v>3.76207731820449</v>
      </c>
    </row>
    <row r="57" spans="1:223">
      <c r="A57" t="s">
        <v>34</v>
      </c>
      <c r="B57" s="2">
        <f>SUM(37:37)</f>
        <v>28.543183982683978</v>
      </c>
      <c r="C57" s="2">
        <f>STDEV(37:37)</f>
        <v>4.9248141579204949</v>
      </c>
      <c r="D57" s="2"/>
      <c r="E57" s="2"/>
      <c r="F57" s="2">
        <v>14.643840909090908</v>
      </c>
      <c r="G57" s="2">
        <v>5.5328337732160975</v>
      </c>
      <c r="I57">
        <v>28.543183982683978</v>
      </c>
      <c r="J57">
        <v>4.9248141579204949</v>
      </c>
      <c r="L57">
        <v>27.854706709956709</v>
      </c>
      <c r="M57">
        <v>4.7923979722721688</v>
      </c>
    </row>
    <row r="58" spans="1:223">
      <c r="A58" t="s">
        <v>36</v>
      </c>
      <c r="B58" s="2">
        <f>SUM(38:38)</f>
        <v>20.574158133533132</v>
      </c>
      <c r="C58" s="2">
        <f>STDEV(38:38)</f>
        <v>2.0892533238398703</v>
      </c>
      <c r="F58">
        <v>9.1898663419913404</v>
      </c>
      <c r="G58">
        <v>2.1258247101886649</v>
      </c>
      <c r="I58">
        <v>20.574158133533132</v>
      </c>
      <c r="J58">
        <v>2.0892533238398703</v>
      </c>
      <c r="L58">
        <v>19.401856851481853</v>
      </c>
      <c r="M58">
        <v>1.9927017282759643</v>
      </c>
    </row>
    <row r="59" spans="1:223">
      <c r="A59" t="s">
        <v>35</v>
      </c>
      <c r="B59" s="2">
        <f>SUM(39:39)</f>
        <v>20.574158133533132</v>
      </c>
      <c r="C59" s="2">
        <f>STDEV(39:39)</f>
        <v>2.0892533238398703</v>
      </c>
      <c r="F59">
        <v>9.1898663419913404</v>
      </c>
      <c r="G59">
        <v>2.1258247101886649</v>
      </c>
      <c r="I59">
        <v>20.574158133533132</v>
      </c>
      <c r="J59">
        <v>2.0892533238398703</v>
      </c>
      <c r="L59">
        <v>19.401856851481853</v>
      </c>
      <c r="M59">
        <v>1.9927017282759643</v>
      </c>
    </row>
    <row r="61" spans="1:223">
      <c r="B61" s="2">
        <f>AVERAGE(B56:B60)</f>
        <v>20.574158133533132</v>
      </c>
      <c r="C61" s="2">
        <f>AVERAGE(C56:C60)</f>
        <v>3.2319907939926105</v>
      </c>
      <c r="F61">
        <v>9.189866341991344</v>
      </c>
      <c r="G61">
        <v>3.8529621166300796</v>
      </c>
      <c r="I61">
        <v>20.574158133533132</v>
      </c>
      <c r="J61">
        <v>3.2319907939926105</v>
      </c>
      <c r="L61">
        <v>19.401856851481853</v>
      </c>
      <c r="M61">
        <v>3.134969686757147</v>
      </c>
    </row>
  </sheetData>
  <mergeCells count="56">
    <mergeCell ref="AT1:AV1"/>
    <mergeCell ref="B1:D1"/>
    <mergeCell ref="F1:H1"/>
    <mergeCell ref="J1:L1"/>
    <mergeCell ref="N1:P1"/>
    <mergeCell ref="R1:T1"/>
    <mergeCell ref="V1:X1"/>
    <mergeCell ref="Z1:AB1"/>
    <mergeCell ref="AD1:AF1"/>
    <mergeCell ref="AH1:AJ1"/>
    <mergeCell ref="AL1:AN1"/>
    <mergeCell ref="AP1:AR1"/>
    <mergeCell ref="CP1:CR1"/>
    <mergeCell ref="AX1:AZ1"/>
    <mergeCell ref="BB1:BD1"/>
    <mergeCell ref="BF1:BH1"/>
    <mergeCell ref="BJ1:BL1"/>
    <mergeCell ref="BN1:BP1"/>
    <mergeCell ref="BR1:BT1"/>
    <mergeCell ref="BV1:BX1"/>
    <mergeCell ref="BZ1:CB1"/>
    <mergeCell ref="CD1:CF1"/>
    <mergeCell ref="CH1:CJ1"/>
    <mergeCell ref="CL1:CN1"/>
    <mergeCell ref="EL1:EN1"/>
    <mergeCell ref="CT1:CV1"/>
    <mergeCell ref="CX1:CZ1"/>
    <mergeCell ref="DB1:DD1"/>
    <mergeCell ref="DF1:DH1"/>
    <mergeCell ref="DJ1:DL1"/>
    <mergeCell ref="DN1:DP1"/>
    <mergeCell ref="DR1:DT1"/>
    <mergeCell ref="DV1:DX1"/>
    <mergeCell ref="DZ1:EB1"/>
    <mergeCell ref="ED1:EF1"/>
    <mergeCell ref="EH1:EJ1"/>
    <mergeCell ref="GH1:GJ1"/>
    <mergeCell ref="EP1:ER1"/>
    <mergeCell ref="ET1:EV1"/>
    <mergeCell ref="EX1:EZ1"/>
    <mergeCell ref="FB1:FD1"/>
    <mergeCell ref="FF1:FH1"/>
    <mergeCell ref="FJ1:FL1"/>
    <mergeCell ref="FN1:FP1"/>
    <mergeCell ref="FR1:FT1"/>
    <mergeCell ref="FV1:FX1"/>
    <mergeCell ref="FZ1:GB1"/>
    <mergeCell ref="GD1:GF1"/>
    <mergeCell ref="HJ1:HL1"/>
    <mergeCell ref="HN1:HP1"/>
    <mergeCell ref="GL1:GN1"/>
    <mergeCell ref="GP1:GR1"/>
    <mergeCell ref="GT1:GV1"/>
    <mergeCell ref="GX1:GZ1"/>
    <mergeCell ref="HB1:HD1"/>
    <mergeCell ref="HF1:HH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HP55"/>
  <sheetViews>
    <sheetView topLeftCell="A34" zoomScaleNormal="100" workbookViewId="0">
      <selection activeCell="A38" sqref="A38:XFD38"/>
    </sheetView>
  </sheetViews>
  <sheetFormatPr baseColWidth="10" defaultRowHeight="15"/>
  <cols>
    <col min="1" max="1" width="10" customWidth="1"/>
    <col min="2" max="8" width="6.42578125" customWidth="1"/>
    <col min="9" max="9" width="7.5703125" customWidth="1"/>
    <col min="10" max="25" width="6.42578125" customWidth="1"/>
    <col min="26" max="28" width="6.5703125" customWidth="1"/>
    <col min="29" max="29" width="6.42578125" customWidth="1"/>
    <col min="30" max="32" width="6.5703125" customWidth="1"/>
    <col min="33" max="33" width="6.42578125" customWidth="1"/>
    <col min="34" max="36" width="6.5703125" customWidth="1"/>
    <col min="37" max="37" width="6.42578125" customWidth="1"/>
    <col min="38" max="40" width="6.5703125" customWidth="1"/>
    <col min="41" max="41" width="6.42578125" customWidth="1"/>
    <col min="42" max="44" width="6.5703125" customWidth="1"/>
    <col min="45" max="45" width="6.42578125" customWidth="1"/>
    <col min="46" max="48" width="6.5703125" customWidth="1"/>
    <col min="49" max="49" width="6.42578125" customWidth="1"/>
    <col min="50" max="52" width="6.5703125" customWidth="1"/>
    <col min="53" max="53" width="6.42578125" customWidth="1"/>
    <col min="54" max="56" width="6.5703125" customWidth="1"/>
    <col min="57" max="57" width="6.42578125" customWidth="1"/>
    <col min="58" max="60" width="6.5703125" customWidth="1"/>
    <col min="61" max="61" width="6.42578125" customWidth="1"/>
    <col min="62" max="64" width="6.5703125" customWidth="1"/>
    <col min="65" max="65" width="6.42578125" customWidth="1"/>
    <col min="66" max="68" width="6.5703125" customWidth="1"/>
    <col min="69" max="69" width="6.42578125" customWidth="1"/>
    <col min="70" max="72" width="6.5703125" customWidth="1"/>
    <col min="73" max="73" width="6.42578125" customWidth="1"/>
    <col min="74" max="76" width="6.5703125" customWidth="1"/>
    <col min="77" max="77" width="6.42578125" customWidth="1"/>
    <col min="78" max="80" width="6.5703125" customWidth="1"/>
    <col min="81" max="81" width="6.42578125" customWidth="1"/>
    <col min="82" max="84" width="6.5703125" customWidth="1"/>
    <col min="85" max="85" width="6.42578125" customWidth="1"/>
    <col min="86" max="88" width="6.5703125" customWidth="1"/>
    <col min="89" max="89" width="6.42578125" customWidth="1"/>
    <col min="90" max="92" width="6.5703125" customWidth="1"/>
    <col min="93" max="93" width="6.42578125" customWidth="1"/>
    <col min="94" max="96" width="6.5703125" customWidth="1"/>
    <col min="97" max="97" width="6.42578125" customWidth="1"/>
    <col min="98" max="100" width="6.5703125" customWidth="1"/>
    <col min="101" max="101" width="6.42578125" customWidth="1"/>
    <col min="102" max="104" width="6.5703125" customWidth="1"/>
    <col min="105" max="105" width="6.42578125" customWidth="1"/>
    <col min="106" max="108" width="6.5703125" customWidth="1"/>
    <col min="109" max="109" width="6.42578125" customWidth="1"/>
    <col min="110" max="112" width="6.5703125" customWidth="1"/>
    <col min="113" max="113" width="6.42578125" customWidth="1"/>
    <col min="114" max="116" width="6.5703125" customWidth="1"/>
    <col min="117" max="117" width="6.42578125" customWidth="1"/>
    <col min="118" max="120" width="6.5703125" customWidth="1"/>
    <col min="121" max="121" width="6.42578125" customWidth="1"/>
    <col min="122" max="124" width="6.5703125" customWidth="1"/>
    <col min="125" max="125" width="6.42578125" customWidth="1"/>
    <col min="126" max="128" width="6.5703125" customWidth="1"/>
    <col min="129" max="129" width="6.42578125" customWidth="1"/>
    <col min="130" max="132" width="6.5703125" customWidth="1"/>
    <col min="133" max="133" width="6.42578125" customWidth="1"/>
    <col min="134" max="136" width="6.5703125" customWidth="1"/>
    <col min="137" max="137" width="6.42578125" customWidth="1"/>
    <col min="138" max="140" width="6.5703125" customWidth="1"/>
    <col min="141" max="141" width="6.42578125" customWidth="1"/>
    <col min="142" max="144" width="6.5703125" customWidth="1"/>
    <col min="145" max="145" width="6.42578125" customWidth="1"/>
    <col min="146" max="148" width="6.5703125" customWidth="1"/>
    <col min="149" max="149" width="6.42578125" customWidth="1"/>
    <col min="150" max="152" width="6.5703125" customWidth="1"/>
    <col min="153" max="153" width="6.42578125" customWidth="1"/>
    <col min="154" max="156" width="6.5703125" customWidth="1"/>
    <col min="157" max="157" width="6.42578125" customWidth="1"/>
    <col min="158" max="160" width="6.5703125" customWidth="1"/>
    <col min="161" max="161" width="6.42578125" customWidth="1"/>
    <col min="162" max="164" width="6.5703125" customWidth="1"/>
    <col min="165" max="165" width="6.42578125" customWidth="1"/>
    <col min="166" max="168" width="6.5703125" customWidth="1"/>
    <col min="169" max="169" width="6.42578125" customWidth="1"/>
    <col min="170" max="172" width="6.5703125" customWidth="1"/>
    <col min="173" max="173" width="6.42578125" customWidth="1"/>
    <col min="174" max="176" width="6.5703125" customWidth="1"/>
    <col min="177" max="177" width="6.42578125" customWidth="1"/>
    <col min="178" max="180" width="6.5703125" customWidth="1"/>
    <col min="181" max="181" width="6.42578125" customWidth="1"/>
    <col min="182" max="184" width="6.5703125" customWidth="1"/>
    <col min="185" max="185" width="6.42578125" customWidth="1"/>
    <col min="186" max="188" width="6.5703125" customWidth="1"/>
    <col min="189" max="189" width="6.42578125" customWidth="1"/>
    <col min="190" max="192" width="6.5703125" customWidth="1"/>
    <col min="193" max="193" width="6.42578125" customWidth="1"/>
    <col min="194" max="196" width="6.5703125" customWidth="1"/>
    <col min="197" max="197" width="6.42578125" customWidth="1"/>
    <col min="198" max="200" width="6.5703125" customWidth="1"/>
    <col min="201" max="201" width="6.42578125" customWidth="1"/>
    <col min="202" max="204" width="6.5703125" customWidth="1"/>
    <col min="205" max="205" width="6.42578125" customWidth="1"/>
    <col min="206" max="208" width="6.5703125" customWidth="1"/>
    <col min="209" max="209" width="6.42578125" customWidth="1"/>
    <col min="210" max="212" width="6.5703125" customWidth="1"/>
    <col min="213" max="213" width="6.42578125" customWidth="1"/>
    <col min="214" max="216" width="6.5703125" customWidth="1"/>
    <col min="217" max="217" width="6.42578125" customWidth="1"/>
    <col min="218" max="220" width="6.5703125" customWidth="1"/>
    <col min="221" max="221" width="6.42578125" customWidth="1"/>
    <col min="222" max="224" width="6.5703125" customWidth="1"/>
  </cols>
  <sheetData>
    <row r="1" spans="1:224">
      <c r="A1" t="s">
        <v>0</v>
      </c>
      <c r="B1" s="127" t="s">
        <v>2</v>
      </c>
      <c r="C1" s="127"/>
      <c r="D1" s="127"/>
      <c r="E1" s="30"/>
      <c r="F1" s="127" t="s">
        <v>3</v>
      </c>
      <c r="G1" s="127"/>
      <c r="H1" s="127"/>
      <c r="I1" s="30"/>
      <c r="J1" s="127" t="s">
        <v>4</v>
      </c>
      <c r="K1" s="127"/>
      <c r="L1" s="127"/>
      <c r="M1" s="30"/>
      <c r="N1" s="127" t="s">
        <v>5</v>
      </c>
      <c r="O1" s="127"/>
      <c r="P1" s="127"/>
      <c r="Q1" s="30"/>
      <c r="R1" s="127" t="s">
        <v>6</v>
      </c>
      <c r="S1" s="127"/>
      <c r="T1" s="127"/>
      <c r="U1" s="30"/>
      <c r="V1" s="127" t="s">
        <v>7</v>
      </c>
      <c r="W1" s="127"/>
      <c r="X1" s="127"/>
      <c r="Y1" s="30"/>
      <c r="Z1" s="127" t="s">
        <v>39</v>
      </c>
      <c r="AA1" s="127"/>
      <c r="AB1" s="127"/>
      <c r="AC1" s="30"/>
      <c r="AD1" s="127" t="s">
        <v>49</v>
      </c>
      <c r="AE1" s="127"/>
      <c r="AF1" s="127"/>
      <c r="AG1" s="30"/>
      <c r="AH1" s="127" t="s">
        <v>56</v>
      </c>
      <c r="AI1" s="127"/>
      <c r="AJ1" s="127"/>
      <c r="AK1" s="30"/>
      <c r="AL1" s="127" t="s">
        <v>62</v>
      </c>
      <c r="AM1" s="127"/>
      <c r="AN1" s="127"/>
      <c r="AO1" s="30"/>
      <c r="AP1" s="127" t="s">
        <v>104</v>
      </c>
      <c r="AQ1" s="127"/>
      <c r="AR1" s="127"/>
      <c r="AS1" s="30"/>
      <c r="AT1" s="127" t="s">
        <v>68</v>
      </c>
      <c r="AU1" s="127"/>
      <c r="AV1" s="127"/>
      <c r="AW1" s="30"/>
      <c r="AX1" s="127" t="s">
        <v>67</v>
      </c>
      <c r="AY1" s="127"/>
      <c r="AZ1" s="127"/>
      <c r="BA1" s="30"/>
      <c r="BB1" s="127" t="s">
        <v>69</v>
      </c>
      <c r="BC1" s="127"/>
      <c r="BD1" s="127"/>
      <c r="BE1" s="30"/>
      <c r="BF1" s="127" t="s">
        <v>71</v>
      </c>
      <c r="BG1" s="127"/>
      <c r="BH1" s="127"/>
      <c r="BI1" s="30"/>
      <c r="BJ1" s="127" t="s">
        <v>74</v>
      </c>
      <c r="BK1" s="127"/>
      <c r="BL1" s="127"/>
      <c r="BM1" s="30"/>
      <c r="BN1" s="127" t="s">
        <v>78</v>
      </c>
      <c r="BO1" s="127"/>
      <c r="BP1" s="127"/>
      <c r="BQ1" s="30"/>
      <c r="BR1" s="127" t="s">
        <v>79</v>
      </c>
      <c r="BS1" s="127"/>
      <c r="BT1" s="127"/>
      <c r="BU1" s="30"/>
      <c r="BV1" s="127" t="s">
        <v>81</v>
      </c>
      <c r="BW1" s="127"/>
      <c r="BX1" s="127"/>
      <c r="BY1" s="31"/>
      <c r="BZ1" s="127" t="s">
        <v>84</v>
      </c>
      <c r="CA1" s="127"/>
      <c r="CB1" s="127"/>
      <c r="CC1" s="35"/>
      <c r="CD1" s="127" t="s">
        <v>86</v>
      </c>
      <c r="CE1" s="127"/>
      <c r="CF1" s="127"/>
      <c r="CG1" s="37"/>
      <c r="CH1" s="127" t="s">
        <v>88</v>
      </c>
      <c r="CI1" s="127"/>
      <c r="CJ1" s="127"/>
      <c r="CK1" s="38"/>
      <c r="CL1" s="127" t="s">
        <v>95</v>
      </c>
      <c r="CM1" s="127"/>
      <c r="CN1" s="127"/>
      <c r="CO1" s="40"/>
      <c r="CP1" s="127" t="s">
        <v>96</v>
      </c>
      <c r="CQ1" s="127"/>
      <c r="CR1" s="127"/>
      <c r="CS1" s="42"/>
      <c r="CT1" s="127" t="s">
        <v>97</v>
      </c>
      <c r="CU1" s="127"/>
      <c r="CV1" s="127"/>
      <c r="CW1" s="43"/>
      <c r="CX1" s="127" t="s">
        <v>98</v>
      </c>
      <c r="CY1" s="127"/>
      <c r="CZ1" s="127"/>
      <c r="DA1" s="44"/>
      <c r="DB1" s="127" t="s">
        <v>99</v>
      </c>
      <c r="DC1" s="127"/>
      <c r="DD1" s="127"/>
      <c r="DE1" s="47"/>
      <c r="DF1" s="127" t="s">
        <v>100</v>
      </c>
      <c r="DG1" s="127"/>
      <c r="DH1" s="127"/>
      <c r="DI1" s="48"/>
      <c r="DJ1" s="127" t="s">
        <v>101</v>
      </c>
      <c r="DK1" s="127"/>
      <c r="DL1" s="127"/>
      <c r="DM1" s="49"/>
      <c r="DN1" s="127" t="s">
        <v>105</v>
      </c>
      <c r="DO1" s="127"/>
      <c r="DP1" s="127"/>
      <c r="DQ1" s="50"/>
      <c r="DR1" s="127" t="s">
        <v>106</v>
      </c>
      <c r="DS1" s="127"/>
      <c r="DT1" s="127"/>
      <c r="DU1" s="53"/>
      <c r="DV1" s="127" t="s">
        <v>107</v>
      </c>
      <c r="DW1" s="127"/>
      <c r="DX1" s="127"/>
      <c r="DY1" s="54"/>
      <c r="DZ1" s="127" t="s">
        <v>87</v>
      </c>
      <c r="EA1" s="127"/>
      <c r="EB1" s="127"/>
      <c r="EC1" s="56"/>
      <c r="ED1" s="127" t="s">
        <v>94</v>
      </c>
      <c r="EE1" s="127"/>
      <c r="EF1" s="127"/>
      <c r="EG1" s="61"/>
      <c r="EH1" s="127" t="s">
        <v>111</v>
      </c>
      <c r="EI1" s="127"/>
      <c r="EJ1" s="127"/>
      <c r="EK1" s="61"/>
      <c r="EL1" s="127" t="s">
        <v>112</v>
      </c>
      <c r="EM1" s="127"/>
      <c r="EN1" s="127"/>
      <c r="EO1" s="64"/>
      <c r="EP1" s="127" t="s">
        <v>113</v>
      </c>
      <c r="EQ1" s="127"/>
      <c r="ER1" s="127"/>
      <c r="ES1" s="64"/>
      <c r="ET1" s="127" t="s">
        <v>114</v>
      </c>
      <c r="EU1" s="127"/>
      <c r="EV1" s="127"/>
      <c r="EW1" s="64"/>
      <c r="EX1" s="127" t="s">
        <v>115</v>
      </c>
      <c r="EY1" s="127"/>
      <c r="EZ1" s="127"/>
      <c r="FA1" s="66"/>
      <c r="FB1" s="127" t="s">
        <v>116</v>
      </c>
      <c r="FC1" s="127"/>
      <c r="FD1" s="127"/>
      <c r="FE1" s="66"/>
      <c r="FF1" s="127" t="s">
        <v>117</v>
      </c>
      <c r="FG1" s="127"/>
      <c r="FH1" s="127"/>
      <c r="FI1" s="67"/>
      <c r="FJ1" s="127" t="s">
        <v>118</v>
      </c>
      <c r="FK1" s="127"/>
      <c r="FL1" s="127"/>
      <c r="FM1" s="68"/>
      <c r="FN1" s="127" t="s">
        <v>120</v>
      </c>
      <c r="FO1" s="127"/>
      <c r="FP1" s="127"/>
      <c r="FQ1" s="69"/>
      <c r="FR1" s="127" t="s">
        <v>122</v>
      </c>
      <c r="FS1" s="127"/>
      <c r="FT1" s="127"/>
      <c r="FU1" s="69"/>
      <c r="FV1" s="127" t="s">
        <v>121</v>
      </c>
      <c r="FW1" s="127"/>
      <c r="FX1" s="127"/>
      <c r="FY1" s="80"/>
      <c r="FZ1" s="127" t="s">
        <v>125</v>
      </c>
      <c r="GA1" s="127"/>
      <c r="GB1" s="127"/>
      <c r="GC1" s="80"/>
      <c r="GD1" s="127" t="s">
        <v>126</v>
      </c>
      <c r="GE1" s="127"/>
      <c r="GF1" s="127"/>
      <c r="GG1" s="80"/>
      <c r="GH1" s="127" t="s">
        <v>128</v>
      </c>
      <c r="GI1" s="127"/>
      <c r="GJ1" s="127"/>
      <c r="GK1" s="80"/>
      <c r="GL1" s="127" t="s">
        <v>129</v>
      </c>
      <c r="GM1" s="127"/>
      <c r="GN1" s="127"/>
      <c r="GO1" s="80"/>
      <c r="GP1" s="127" t="s">
        <v>131</v>
      </c>
      <c r="GQ1" s="127"/>
      <c r="GR1" s="127"/>
      <c r="GS1" s="80"/>
      <c r="GT1" s="127" t="s">
        <v>132</v>
      </c>
      <c r="GU1" s="127"/>
      <c r="GV1" s="127"/>
      <c r="GW1" s="80"/>
      <c r="GX1" s="127" t="s">
        <v>134</v>
      </c>
      <c r="GY1" s="127"/>
      <c r="GZ1" s="127"/>
      <c r="HA1" s="80"/>
      <c r="HB1" s="127" t="s">
        <v>136</v>
      </c>
      <c r="HC1" s="127"/>
      <c r="HD1" s="127"/>
      <c r="HE1" s="80"/>
      <c r="HF1" s="127" t="s">
        <v>139</v>
      </c>
      <c r="HG1" s="127"/>
      <c r="HH1" s="127"/>
      <c r="HI1" s="80"/>
      <c r="HJ1" s="127" t="s">
        <v>139</v>
      </c>
      <c r="HK1" s="127"/>
      <c r="HL1" s="127"/>
      <c r="HM1" s="80"/>
      <c r="HN1" s="127" t="s">
        <v>142</v>
      </c>
      <c r="HO1" s="127"/>
      <c r="HP1" s="127"/>
    </row>
    <row r="2" spans="1:224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  <c r="AL2" t="s">
        <v>9</v>
      </c>
      <c r="AM2" t="s">
        <v>10</v>
      </c>
      <c r="AN2" t="s">
        <v>11</v>
      </c>
      <c r="AP2" t="s">
        <v>9</v>
      </c>
      <c r="AQ2" t="s">
        <v>10</v>
      </c>
      <c r="AR2" t="s">
        <v>11</v>
      </c>
      <c r="AT2" t="s">
        <v>9</v>
      </c>
      <c r="AU2" t="s">
        <v>10</v>
      </c>
      <c r="AV2" t="s">
        <v>11</v>
      </c>
      <c r="AX2" t="s">
        <v>9</v>
      </c>
      <c r="AY2" t="s">
        <v>10</v>
      </c>
      <c r="AZ2" t="s">
        <v>11</v>
      </c>
      <c r="BB2" t="s">
        <v>9</v>
      </c>
      <c r="BC2" t="s">
        <v>10</v>
      </c>
      <c r="BD2" t="s">
        <v>11</v>
      </c>
      <c r="BF2" t="s">
        <v>9</v>
      </c>
      <c r="BG2" t="s">
        <v>10</v>
      </c>
      <c r="BH2" t="s">
        <v>11</v>
      </c>
      <c r="BJ2" t="s">
        <v>9</v>
      </c>
      <c r="BK2" t="s">
        <v>10</v>
      </c>
      <c r="BL2" t="s">
        <v>11</v>
      </c>
      <c r="BN2" t="s">
        <v>9</v>
      </c>
      <c r="BO2" t="s">
        <v>10</v>
      </c>
      <c r="BP2" t="s">
        <v>11</v>
      </c>
      <c r="BR2" t="s">
        <v>9</v>
      </c>
      <c r="BS2" t="s">
        <v>10</v>
      </c>
      <c r="BT2" t="s">
        <v>11</v>
      </c>
      <c r="BV2" t="s">
        <v>9</v>
      </c>
      <c r="BW2" t="s">
        <v>10</v>
      </c>
      <c r="BX2" t="s">
        <v>11</v>
      </c>
      <c r="BZ2" t="s">
        <v>9</v>
      </c>
      <c r="CA2" t="s">
        <v>10</v>
      </c>
      <c r="CB2" t="s">
        <v>11</v>
      </c>
      <c r="CD2" t="s">
        <v>9</v>
      </c>
      <c r="CE2" t="s">
        <v>10</v>
      </c>
      <c r="CF2" t="s">
        <v>11</v>
      </c>
      <c r="CH2" t="s">
        <v>9</v>
      </c>
      <c r="CI2" t="s">
        <v>10</v>
      </c>
      <c r="CJ2" t="s">
        <v>11</v>
      </c>
      <c r="CL2" t="s">
        <v>9</v>
      </c>
      <c r="CM2" t="s">
        <v>10</v>
      </c>
      <c r="CN2" t="s">
        <v>11</v>
      </c>
      <c r="CP2" t="s">
        <v>9</v>
      </c>
      <c r="CQ2" t="s">
        <v>10</v>
      </c>
      <c r="CR2" t="s">
        <v>11</v>
      </c>
      <c r="CT2" t="s">
        <v>9</v>
      </c>
      <c r="CU2" t="s">
        <v>10</v>
      </c>
      <c r="CV2" t="s">
        <v>11</v>
      </c>
      <c r="CX2" t="s">
        <v>9</v>
      </c>
      <c r="CY2" t="s">
        <v>10</v>
      </c>
      <c r="CZ2" t="s">
        <v>11</v>
      </c>
      <c r="DB2" t="s">
        <v>9</v>
      </c>
      <c r="DC2" t="s">
        <v>10</v>
      </c>
      <c r="DD2" t="s">
        <v>11</v>
      </c>
      <c r="DF2" t="s">
        <v>9</v>
      </c>
      <c r="DG2" t="s">
        <v>10</v>
      </c>
      <c r="DH2" t="s">
        <v>11</v>
      </c>
      <c r="DJ2" t="s">
        <v>9</v>
      </c>
      <c r="DK2" t="s">
        <v>10</v>
      </c>
      <c r="DL2" t="s">
        <v>11</v>
      </c>
      <c r="DN2" t="s">
        <v>9</v>
      </c>
      <c r="DO2" t="s">
        <v>10</v>
      </c>
      <c r="DP2" t="s">
        <v>11</v>
      </c>
      <c r="DR2" t="s">
        <v>9</v>
      </c>
      <c r="DS2" t="s">
        <v>10</v>
      </c>
      <c r="DT2" t="s">
        <v>11</v>
      </c>
      <c r="DV2" t="s">
        <v>9</v>
      </c>
      <c r="DW2" t="s">
        <v>10</v>
      </c>
      <c r="DX2" t="s">
        <v>11</v>
      </c>
      <c r="DZ2" t="s">
        <v>9</v>
      </c>
      <c r="EA2" t="s">
        <v>10</v>
      </c>
      <c r="EB2" t="s">
        <v>11</v>
      </c>
      <c r="ED2" t="s">
        <v>9</v>
      </c>
      <c r="EE2" t="s">
        <v>10</v>
      </c>
      <c r="EF2" t="s">
        <v>11</v>
      </c>
      <c r="EH2" t="s">
        <v>9</v>
      </c>
      <c r="EI2" t="s">
        <v>10</v>
      </c>
      <c r="EJ2" t="s">
        <v>11</v>
      </c>
      <c r="EL2" t="s">
        <v>9</v>
      </c>
      <c r="EM2" t="s">
        <v>10</v>
      </c>
      <c r="EN2" t="s">
        <v>11</v>
      </c>
      <c r="EP2" t="s">
        <v>9</v>
      </c>
      <c r="EQ2" t="s">
        <v>10</v>
      </c>
      <c r="ER2" t="s">
        <v>11</v>
      </c>
      <c r="ET2" t="s">
        <v>9</v>
      </c>
      <c r="EU2" t="s">
        <v>10</v>
      </c>
      <c r="EV2" t="s">
        <v>11</v>
      </c>
      <c r="EX2" t="s">
        <v>9</v>
      </c>
      <c r="EY2" t="s">
        <v>10</v>
      </c>
      <c r="EZ2" t="s">
        <v>11</v>
      </c>
      <c r="FB2" t="s">
        <v>9</v>
      </c>
      <c r="FC2" t="s">
        <v>10</v>
      </c>
      <c r="FD2" t="s">
        <v>11</v>
      </c>
      <c r="FF2" t="s">
        <v>9</v>
      </c>
      <c r="FG2" t="s">
        <v>10</v>
      </c>
      <c r="FH2" t="s">
        <v>11</v>
      </c>
      <c r="FJ2" t="s">
        <v>9</v>
      </c>
      <c r="FK2" t="s">
        <v>10</v>
      </c>
      <c r="FL2" t="s">
        <v>11</v>
      </c>
      <c r="FN2" t="s">
        <v>9</v>
      </c>
      <c r="FO2" t="s">
        <v>10</v>
      </c>
      <c r="FP2" t="s">
        <v>11</v>
      </c>
      <c r="FR2" t="s">
        <v>9</v>
      </c>
      <c r="FS2" t="s">
        <v>10</v>
      </c>
      <c r="FT2" t="s">
        <v>11</v>
      </c>
      <c r="FV2" t="s">
        <v>9</v>
      </c>
      <c r="FW2" t="s">
        <v>10</v>
      </c>
      <c r="FX2" t="s">
        <v>11</v>
      </c>
      <c r="FZ2" t="s">
        <v>9</v>
      </c>
      <c r="GA2" t="s">
        <v>10</v>
      </c>
      <c r="GB2" t="s">
        <v>11</v>
      </c>
      <c r="GD2" t="s">
        <v>9</v>
      </c>
      <c r="GE2" t="s">
        <v>10</v>
      </c>
      <c r="GF2" t="s">
        <v>11</v>
      </c>
      <c r="GH2" t="s">
        <v>9</v>
      </c>
      <c r="GI2" t="s">
        <v>10</v>
      </c>
      <c r="GJ2" t="s">
        <v>11</v>
      </c>
      <c r="GL2" t="s">
        <v>9</v>
      </c>
      <c r="GM2" t="s">
        <v>10</v>
      </c>
      <c r="GN2" t="s">
        <v>11</v>
      </c>
      <c r="GP2" t="s">
        <v>9</v>
      </c>
      <c r="GQ2" t="s">
        <v>10</v>
      </c>
      <c r="GR2" t="s">
        <v>11</v>
      </c>
      <c r="GT2" t="s">
        <v>9</v>
      </c>
      <c r="GU2" t="s">
        <v>10</v>
      </c>
      <c r="GV2" t="s">
        <v>11</v>
      </c>
      <c r="GX2" t="s">
        <v>9</v>
      </c>
      <c r="GY2" t="s">
        <v>10</v>
      </c>
      <c r="GZ2" t="s">
        <v>11</v>
      </c>
      <c r="HB2" t="s">
        <v>9</v>
      </c>
      <c r="HC2" t="s">
        <v>10</v>
      </c>
      <c r="HD2" t="s">
        <v>11</v>
      </c>
      <c r="HF2" t="s">
        <v>9</v>
      </c>
      <c r="HG2" t="s">
        <v>10</v>
      </c>
      <c r="HH2" t="s">
        <v>11</v>
      </c>
      <c r="HJ2" t="s">
        <v>9</v>
      </c>
      <c r="HK2" t="s">
        <v>10</v>
      </c>
      <c r="HL2" t="s">
        <v>11</v>
      </c>
      <c r="HN2" t="s">
        <v>9</v>
      </c>
      <c r="HO2" t="s">
        <v>10</v>
      </c>
      <c r="HP2" t="s">
        <v>11</v>
      </c>
    </row>
    <row r="3" spans="1:224">
      <c r="A3" t="s">
        <v>12</v>
      </c>
      <c r="B3" s="2"/>
      <c r="C3" s="2"/>
      <c r="D3" s="2"/>
      <c r="E3" t="s">
        <v>12</v>
      </c>
      <c r="F3" s="2"/>
      <c r="G3" s="2"/>
      <c r="H3" s="2"/>
      <c r="I3" t="s">
        <v>12</v>
      </c>
      <c r="J3" s="2"/>
      <c r="K3" s="2"/>
      <c r="L3" s="2"/>
      <c r="M3" t="s">
        <v>12</v>
      </c>
      <c r="N3" s="2"/>
      <c r="O3" s="2"/>
      <c r="P3" s="2"/>
      <c r="R3" s="2"/>
      <c r="S3" s="2"/>
      <c r="T3" s="2"/>
      <c r="U3" t="s">
        <v>12</v>
      </c>
      <c r="V3" s="2"/>
      <c r="W3" s="2"/>
      <c r="X3" s="2"/>
      <c r="Y3" t="s">
        <v>12</v>
      </c>
      <c r="Z3" s="2"/>
      <c r="AA3" s="2"/>
      <c r="AB3" s="2"/>
      <c r="AC3" t="s">
        <v>12</v>
      </c>
      <c r="AD3" s="2"/>
      <c r="AE3" s="2"/>
      <c r="AF3" s="2"/>
      <c r="AG3" t="s">
        <v>12</v>
      </c>
      <c r="AH3" s="2"/>
      <c r="AI3" s="2"/>
      <c r="AJ3" s="2"/>
      <c r="AK3" t="s">
        <v>12</v>
      </c>
      <c r="AL3" s="2"/>
      <c r="AM3" s="2"/>
      <c r="AN3" s="2"/>
      <c r="AO3" t="s">
        <v>12</v>
      </c>
      <c r="AP3" s="2"/>
      <c r="AQ3" s="2"/>
      <c r="AR3" s="2"/>
      <c r="AS3" t="s">
        <v>12</v>
      </c>
      <c r="AT3" s="2"/>
      <c r="AU3" s="2"/>
      <c r="AV3" s="2"/>
      <c r="AW3" t="s">
        <v>12</v>
      </c>
      <c r="AX3" s="2"/>
      <c r="AY3" s="2"/>
      <c r="AZ3" s="2"/>
      <c r="BA3" t="s">
        <v>12</v>
      </c>
      <c r="BB3" s="2"/>
      <c r="BC3" s="2"/>
      <c r="BD3" s="2"/>
      <c r="BE3" t="s">
        <v>12</v>
      </c>
      <c r="BF3" s="2"/>
      <c r="BG3" s="2"/>
      <c r="BH3" s="2"/>
      <c r="BI3" t="s">
        <v>12</v>
      </c>
      <c r="BJ3" s="2"/>
      <c r="BK3" s="2"/>
      <c r="BL3" s="2"/>
      <c r="BM3" t="s">
        <v>12</v>
      </c>
      <c r="BN3" s="2"/>
      <c r="BO3" s="2"/>
      <c r="BP3" s="2"/>
      <c r="BQ3" t="s">
        <v>12</v>
      </c>
      <c r="BR3" s="2"/>
      <c r="BS3" s="2"/>
      <c r="BT3" s="2"/>
      <c r="BU3" t="s">
        <v>12</v>
      </c>
      <c r="BV3" s="2"/>
      <c r="BW3" s="2"/>
      <c r="BX3" s="2"/>
      <c r="BY3" t="s">
        <v>12</v>
      </c>
      <c r="BZ3" s="2"/>
      <c r="CA3" s="2"/>
      <c r="CB3" s="2"/>
      <c r="CC3" t="s">
        <v>12</v>
      </c>
      <c r="CD3" s="2"/>
      <c r="CE3" s="2"/>
      <c r="CF3" s="2"/>
      <c r="CG3" t="s">
        <v>12</v>
      </c>
      <c r="CH3" s="2"/>
      <c r="CI3" s="2"/>
      <c r="CJ3" s="2"/>
      <c r="CK3" t="s">
        <v>12</v>
      </c>
      <c r="CL3" s="2"/>
      <c r="CM3" s="2"/>
      <c r="CN3" s="2"/>
      <c r="CO3" t="s">
        <v>12</v>
      </c>
      <c r="CP3" s="2"/>
      <c r="CQ3" s="2"/>
      <c r="CR3" s="2"/>
      <c r="CS3" t="s">
        <v>12</v>
      </c>
      <c r="CT3" s="2"/>
      <c r="CU3" s="2"/>
      <c r="CV3" s="2"/>
      <c r="CW3" t="s">
        <v>12</v>
      </c>
      <c r="CX3" s="2"/>
      <c r="CY3" s="2"/>
      <c r="CZ3" s="2"/>
      <c r="DA3" t="s">
        <v>12</v>
      </c>
      <c r="DB3" s="2"/>
      <c r="DC3" s="2"/>
      <c r="DD3" s="2"/>
      <c r="DE3" t="s">
        <v>12</v>
      </c>
      <c r="DF3" s="2"/>
      <c r="DG3" s="2"/>
      <c r="DH3" s="2"/>
      <c r="DI3" t="s">
        <v>12</v>
      </c>
      <c r="DJ3" s="2"/>
      <c r="DK3" s="2"/>
      <c r="DL3" s="2"/>
      <c r="DM3" t="s">
        <v>12</v>
      </c>
      <c r="DN3" s="2"/>
      <c r="DO3" s="2"/>
      <c r="DP3" s="2"/>
      <c r="DQ3" t="s">
        <v>12</v>
      </c>
      <c r="DR3" s="2"/>
      <c r="DS3" s="2"/>
      <c r="DT3" s="2"/>
      <c r="DU3" t="s">
        <v>12</v>
      </c>
      <c r="DV3" s="2"/>
      <c r="DW3" s="2"/>
      <c r="DX3" s="2"/>
      <c r="DY3" t="s">
        <v>12</v>
      </c>
      <c r="DZ3" s="2"/>
      <c r="EA3" s="2"/>
      <c r="EB3" s="2"/>
      <c r="EC3" t="s">
        <v>12</v>
      </c>
      <c r="ED3" s="2"/>
      <c r="EE3" s="2"/>
      <c r="EF3" s="2"/>
      <c r="EG3" t="s">
        <v>12</v>
      </c>
      <c r="EH3" s="2"/>
      <c r="EI3" s="2"/>
      <c r="EJ3" s="2"/>
      <c r="EK3" t="s">
        <v>12</v>
      </c>
      <c r="EL3" s="2"/>
      <c r="EM3" s="2"/>
      <c r="EN3" s="2"/>
      <c r="EO3" t="s">
        <v>12</v>
      </c>
      <c r="EP3" s="2"/>
      <c r="EQ3" s="2"/>
      <c r="ER3" s="2"/>
      <c r="ES3" t="s">
        <v>12</v>
      </c>
      <c r="ET3" s="2"/>
      <c r="EU3" s="2"/>
      <c r="EV3" s="2"/>
      <c r="EW3" t="s">
        <v>12</v>
      </c>
      <c r="EX3" s="2"/>
      <c r="EY3" s="2"/>
      <c r="EZ3" s="2"/>
      <c r="FA3" t="s">
        <v>12</v>
      </c>
      <c r="FB3" s="2"/>
      <c r="FC3" s="2"/>
      <c r="FD3" s="2"/>
      <c r="FE3" t="s">
        <v>12</v>
      </c>
      <c r="FF3" s="2"/>
      <c r="FG3" s="2"/>
      <c r="FH3" s="2"/>
      <c r="FI3" t="s">
        <v>12</v>
      </c>
      <c r="FJ3" s="2"/>
      <c r="FK3" s="2"/>
      <c r="FL3" s="2"/>
      <c r="FM3" t="s">
        <v>12</v>
      </c>
      <c r="FN3" s="2"/>
      <c r="FO3" s="2"/>
      <c r="FP3" s="2"/>
      <c r="FQ3" t="s">
        <v>12</v>
      </c>
      <c r="FR3" s="2"/>
      <c r="FS3" s="2"/>
      <c r="FT3" s="2"/>
      <c r="FU3" t="s">
        <v>12</v>
      </c>
      <c r="FV3" s="2"/>
      <c r="FW3" s="2"/>
      <c r="FX3" s="2"/>
      <c r="FY3" t="s">
        <v>12</v>
      </c>
      <c r="FZ3" s="2"/>
      <c r="GA3" s="2"/>
      <c r="GB3" s="2"/>
      <c r="GC3" t="s">
        <v>12</v>
      </c>
      <c r="GD3" s="2"/>
      <c r="GE3" s="2"/>
      <c r="GF3" s="2"/>
      <c r="GG3" t="s">
        <v>12</v>
      </c>
      <c r="GH3" s="2"/>
      <c r="GI3" s="2"/>
      <c r="GJ3" s="2"/>
      <c r="GK3" t="s">
        <v>12</v>
      </c>
      <c r="GL3" s="2"/>
      <c r="GM3" s="2"/>
      <c r="GN3" s="2"/>
      <c r="GO3" t="s">
        <v>12</v>
      </c>
      <c r="GP3" s="2"/>
      <c r="GQ3" s="2"/>
      <c r="GR3" s="2"/>
      <c r="GS3" t="s">
        <v>12</v>
      </c>
      <c r="GT3" s="2"/>
      <c r="GU3" s="2"/>
      <c r="GV3" s="2"/>
      <c r="GW3" t="s">
        <v>12</v>
      </c>
      <c r="GX3" s="2"/>
      <c r="GY3" s="2"/>
      <c r="GZ3" s="2"/>
      <c r="HA3" t="s">
        <v>12</v>
      </c>
      <c r="HB3" s="2"/>
      <c r="HC3" s="2"/>
      <c r="HD3" s="2"/>
      <c r="HE3" t="s">
        <v>12</v>
      </c>
      <c r="HF3" s="2"/>
      <c r="HG3" s="2"/>
      <c r="HH3" s="2"/>
      <c r="HI3" t="s">
        <v>12</v>
      </c>
      <c r="HJ3" s="2"/>
      <c r="HK3" s="2"/>
      <c r="HL3" s="2"/>
      <c r="HM3" t="s">
        <v>12</v>
      </c>
      <c r="HN3" s="2"/>
      <c r="HO3" s="2"/>
      <c r="HP3" s="2"/>
    </row>
    <row r="4" spans="1:224">
      <c r="A4" t="s">
        <v>14</v>
      </c>
      <c r="B4" s="2">
        <v>-2.06</v>
      </c>
      <c r="C4" s="2">
        <v>9</v>
      </c>
      <c r="D4" s="2">
        <v>11.27</v>
      </c>
      <c r="E4" t="s">
        <v>21</v>
      </c>
      <c r="F4" s="2">
        <v>-10.82</v>
      </c>
      <c r="G4" s="2">
        <v>-3.95</v>
      </c>
      <c r="H4" s="2">
        <v>1.23</v>
      </c>
      <c r="I4" t="s">
        <v>21</v>
      </c>
      <c r="J4" s="2">
        <v>-2.86</v>
      </c>
      <c r="K4" s="2">
        <v>4.6399999999999997</v>
      </c>
      <c r="L4" s="2">
        <v>8.73</v>
      </c>
      <c r="M4" t="s">
        <v>21</v>
      </c>
      <c r="N4" s="2">
        <v>-2.85</v>
      </c>
      <c r="O4" s="2">
        <v>0.55000000000000004</v>
      </c>
      <c r="P4" s="2">
        <v>2.82</v>
      </c>
      <c r="R4" s="2"/>
      <c r="S4" s="2"/>
      <c r="T4" s="2"/>
      <c r="U4" t="s">
        <v>23</v>
      </c>
      <c r="V4" s="2">
        <v>-5.93</v>
      </c>
      <c r="W4" s="2">
        <v>-3.89</v>
      </c>
      <c r="X4" s="2">
        <v>2.21</v>
      </c>
      <c r="Y4" t="s">
        <v>40</v>
      </c>
      <c r="Z4" s="2">
        <v>-4.13</v>
      </c>
      <c r="AA4" s="2">
        <v>12.64</v>
      </c>
      <c r="AB4" s="2">
        <v>15.34</v>
      </c>
      <c r="AC4" t="s">
        <v>24</v>
      </c>
      <c r="AD4" s="2">
        <v>-5.42</v>
      </c>
      <c r="AE4" s="2">
        <v>-0.5</v>
      </c>
      <c r="AF4" s="2">
        <v>3.32</v>
      </c>
      <c r="AG4" t="s">
        <v>23</v>
      </c>
      <c r="AH4" s="2">
        <v>-4.6399999999999997</v>
      </c>
      <c r="AI4" s="2">
        <v>7.74</v>
      </c>
      <c r="AJ4" s="2">
        <v>10.49</v>
      </c>
      <c r="AK4" t="s">
        <v>23</v>
      </c>
      <c r="AL4" s="2">
        <v>-13.55</v>
      </c>
      <c r="AM4" s="2">
        <v>-5.78</v>
      </c>
      <c r="AN4" s="2">
        <v>5.24</v>
      </c>
      <c r="AO4" t="s">
        <v>23</v>
      </c>
      <c r="AP4" s="2">
        <v>-12.16</v>
      </c>
      <c r="AQ4" s="2">
        <v>-9.94</v>
      </c>
      <c r="AR4" s="2">
        <v>1.23</v>
      </c>
      <c r="AS4" t="s">
        <v>21</v>
      </c>
      <c r="AT4" s="2">
        <v>-1.19</v>
      </c>
      <c r="AU4" s="2">
        <v>5.37</v>
      </c>
      <c r="AV4" s="2">
        <v>8.61</v>
      </c>
      <c r="AW4" t="s">
        <v>23</v>
      </c>
      <c r="AX4" s="2">
        <v>-7.21</v>
      </c>
      <c r="AY4" s="2">
        <v>0.88</v>
      </c>
      <c r="AZ4" s="2">
        <v>4.79</v>
      </c>
      <c r="BA4" t="s">
        <v>22</v>
      </c>
      <c r="BB4" s="2">
        <v>-6.19</v>
      </c>
      <c r="BC4" s="2">
        <v>0.08</v>
      </c>
      <c r="BD4" s="2">
        <v>1.82</v>
      </c>
      <c r="BE4" t="s">
        <v>40</v>
      </c>
      <c r="BF4" s="2">
        <v>-7.97</v>
      </c>
      <c r="BG4" s="2">
        <v>-5.79</v>
      </c>
      <c r="BH4" s="2">
        <v>3.33</v>
      </c>
      <c r="BI4" t="s">
        <v>21</v>
      </c>
      <c r="BJ4" s="2">
        <v>-9.49</v>
      </c>
      <c r="BK4" s="2">
        <v>2.67</v>
      </c>
      <c r="BL4" s="2">
        <v>2.67</v>
      </c>
      <c r="BM4" t="s">
        <v>42</v>
      </c>
      <c r="BN4" s="2">
        <v>-0.19</v>
      </c>
      <c r="BO4" s="2">
        <v>-0.83</v>
      </c>
      <c r="BP4" s="2">
        <v>8.81</v>
      </c>
      <c r="BQ4" t="s">
        <v>23</v>
      </c>
      <c r="BR4" s="2">
        <v>-1.34</v>
      </c>
      <c r="BS4" s="2">
        <v>11.83</v>
      </c>
      <c r="BT4" s="2">
        <v>14.56</v>
      </c>
      <c r="BU4" t="s">
        <v>42</v>
      </c>
      <c r="BV4" s="2">
        <v>-4.17</v>
      </c>
      <c r="BW4" s="2">
        <v>4.09</v>
      </c>
      <c r="BX4" s="2">
        <v>4.71</v>
      </c>
      <c r="BY4" t="s">
        <v>21</v>
      </c>
      <c r="BZ4" s="2">
        <v>-11.85</v>
      </c>
      <c r="CA4" s="2">
        <v>-4</v>
      </c>
      <c r="CB4" s="2">
        <v>0.33</v>
      </c>
      <c r="CC4" t="s">
        <v>21</v>
      </c>
      <c r="CD4" s="2">
        <v>-0.75</v>
      </c>
      <c r="CE4" s="2">
        <v>5.79</v>
      </c>
      <c r="CF4" s="2">
        <v>5.94</v>
      </c>
      <c r="CG4" t="s">
        <v>21</v>
      </c>
      <c r="CH4" s="2">
        <v>-4.05</v>
      </c>
      <c r="CI4" s="2">
        <v>-1.38</v>
      </c>
      <c r="CJ4" s="2">
        <v>1.07</v>
      </c>
      <c r="CK4" t="s">
        <v>21</v>
      </c>
      <c r="CL4" s="2">
        <v>-2.73</v>
      </c>
      <c r="CM4" s="2">
        <v>-0.56999999999999995</v>
      </c>
      <c r="CN4" s="2">
        <v>3.19</v>
      </c>
      <c r="CO4" t="s">
        <v>27</v>
      </c>
      <c r="CP4" s="2">
        <v>-3.44</v>
      </c>
      <c r="CQ4" s="2">
        <v>-2.1800000000000002</v>
      </c>
      <c r="CR4" s="2">
        <v>4.32</v>
      </c>
      <c r="CS4" t="s">
        <v>21</v>
      </c>
      <c r="CT4" s="2">
        <v>-9.59</v>
      </c>
      <c r="CU4" s="2">
        <v>-7.35</v>
      </c>
      <c r="CV4" s="2">
        <v>0.33</v>
      </c>
      <c r="CW4" t="s">
        <v>42</v>
      </c>
      <c r="CX4" s="2">
        <v>-2.2400000000000002</v>
      </c>
      <c r="CY4" s="2">
        <v>8.19</v>
      </c>
      <c r="CZ4" s="2">
        <v>11.83</v>
      </c>
      <c r="DA4" t="s">
        <v>42</v>
      </c>
      <c r="DB4" s="2">
        <v>-6.79</v>
      </c>
      <c r="DC4" s="2">
        <v>0.48</v>
      </c>
      <c r="DD4" s="2">
        <v>4.3</v>
      </c>
      <c r="DE4" t="s">
        <v>42</v>
      </c>
      <c r="DF4" s="2">
        <v>-3.21</v>
      </c>
      <c r="DG4" s="2">
        <v>2.74</v>
      </c>
      <c r="DH4" s="2">
        <v>4.72</v>
      </c>
      <c r="DI4" t="s">
        <v>28</v>
      </c>
      <c r="DJ4" s="2">
        <v>-0.84</v>
      </c>
      <c r="DK4" s="2">
        <v>11.42</v>
      </c>
      <c r="DL4" s="2">
        <v>11.42</v>
      </c>
      <c r="DM4" t="s">
        <v>23</v>
      </c>
      <c r="DN4" s="2">
        <v>-2.8</v>
      </c>
      <c r="DO4" s="2">
        <v>6.63</v>
      </c>
      <c r="DP4" s="2">
        <v>6.97</v>
      </c>
      <c r="DQ4" t="s">
        <v>22</v>
      </c>
      <c r="DR4" s="2">
        <v>-0.15</v>
      </c>
      <c r="DS4" s="2">
        <v>12.97</v>
      </c>
      <c r="DT4" s="2">
        <v>13.53</v>
      </c>
      <c r="DU4" t="s">
        <v>57</v>
      </c>
      <c r="DV4" s="2">
        <v>-5.91</v>
      </c>
      <c r="DW4" s="2">
        <v>-5.91</v>
      </c>
      <c r="DX4" s="2">
        <v>2.69</v>
      </c>
      <c r="DY4" t="s">
        <v>76</v>
      </c>
      <c r="DZ4" s="2">
        <v>-1.33</v>
      </c>
      <c r="EA4" s="2">
        <v>-0.05</v>
      </c>
      <c r="EB4" s="2">
        <v>1.87</v>
      </c>
      <c r="EC4" t="s">
        <v>60</v>
      </c>
      <c r="ED4" s="2">
        <v>-7.61</v>
      </c>
      <c r="EE4" s="2">
        <v>-5.91</v>
      </c>
      <c r="EF4" s="2">
        <v>1.27</v>
      </c>
      <c r="EG4" t="s">
        <v>80</v>
      </c>
      <c r="EH4" s="2">
        <v>-10.01</v>
      </c>
      <c r="EI4" s="2">
        <v>-7.09</v>
      </c>
      <c r="EJ4" s="2">
        <v>0.49</v>
      </c>
      <c r="EK4" t="s">
        <v>23</v>
      </c>
      <c r="EL4" s="2">
        <v>-4.07</v>
      </c>
      <c r="EM4" s="2">
        <v>8.98</v>
      </c>
      <c r="EN4" s="2">
        <v>9.9600000000000009</v>
      </c>
      <c r="EO4" t="s">
        <v>23</v>
      </c>
      <c r="EP4" s="2">
        <v>-6.38</v>
      </c>
      <c r="EQ4" s="2">
        <v>-4.83</v>
      </c>
      <c r="ER4" s="2">
        <v>2.17</v>
      </c>
      <c r="ES4" s="24" t="s">
        <v>42</v>
      </c>
      <c r="ET4" s="46">
        <v>-5.39</v>
      </c>
      <c r="EU4" s="46">
        <v>-3.73</v>
      </c>
      <c r="EV4" s="46">
        <v>3.05</v>
      </c>
      <c r="EW4" s="24" t="s">
        <v>23</v>
      </c>
      <c r="EX4" s="46">
        <v>-1.75</v>
      </c>
      <c r="EY4" s="46">
        <v>0.16</v>
      </c>
      <c r="EZ4" s="46">
        <v>4.7699999999999996</v>
      </c>
      <c r="FA4" t="s">
        <v>44</v>
      </c>
      <c r="FB4" s="2">
        <v>-10.78</v>
      </c>
      <c r="FC4" s="2">
        <v>-10.29</v>
      </c>
      <c r="FD4" s="2">
        <v>0.1</v>
      </c>
      <c r="FE4" s="24" t="s">
        <v>40</v>
      </c>
      <c r="FF4" s="46">
        <v>-2.69</v>
      </c>
      <c r="FG4" s="46">
        <v>9.66</v>
      </c>
      <c r="FH4" s="46">
        <v>13.15</v>
      </c>
      <c r="FI4" s="24" t="s">
        <v>23</v>
      </c>
      <c r="FJ4" s="46">
        <v>-1.86</v>
      </c>
      <c r="FK4" s="46">
        <v>12.49</v>
      </c>
      <c r="FL4" s="46">
        <v>12.72</v>
      </c>
      <c r="FM4" s="24" t="s">
        <v>44</v>
      </c>
      <c r="FN4" s="46">
        <v>-13.92</v>
      </c>
      <c r="FO4" s="46">
        <v>-13.08</v>
      </c>
      <c r="FP4" s="46">
        <v>2.5</v>
      </c>
      <c r="FQ4" s="24"/>
      <c r="FR4" s="46"/>
      <c r="FS4" s="46"/>
      <c r="FT4" s="46"/>
      <c r="FU4" t="s">
        <v>76</v>
      </c>
      <c r="FV4" s="46">
        <v>-0.87</v>
      </c>
      <c r="FW4" s="46">
        <v>3.44</v>
      </c>
      <c r="FX4" s="46">
        <v>4.67</v>
      </c>
      <c r="FY4" s="24" t="s">
        <v>32</v>
      </c>
      <c r="FZ4" s="46">
        <v>-14.52</v>
      </c>
      <c r="GA4" s="46">
        <v>-5.88</v>
      </c>
      <c r="GB4" s="46">
        <v>4.32</v>
      </c>
      <c r="GC4" t="s">
        <v>31</v>
      </c>
      <c r="GD4" s="46">
        <v>-7.05</v>
      </c>
      <c r="GE4" s="46">
        <v>-3.92</v>
      </c>
      <c r="GF4" s="46">
        <v>0.99</v>
      </c>
      <c r="GG4" t="s">
        <v>80</v>
      </c>
      <c r="GH4" s="46">
        <v>-12.69</v>
      </c>
      <c r="GI4" s="46">
        <v>-5.2</v>
      </c>
      <c r="GJ4" s="46">
        <v>0</v>
      </c>
      <c r="GK4" t="s">
        <v>31</v>
      </c>
      <c r="GL4" s="46">
        <v>-0.52</v>
      </c>
      <c r="GM4" s="46">
        <v>-0.4</v>
      </c>
      <c r="GN4" s="46">
        <v>5.4</v>
      </c>
      <c r="GO4" t="s">
        <v>22</v>
      </c>
      <c r="GP4" s="46">
        <v>-12.44</v>
      </c>
      <c r="GQ4" s="46">
        <v>-9.8800000000000008</v>
      </c>
      <c r="GR4" s="46">
        <v>0.45</v>
      </c>
      <c r="GS4" t="s">
        <v>23</v>
      </c>
      <c r="GT4" s="46">
        <v>-3.12</v>
      </c>
      <c r="GU4" s="46">
        <v>8.6300000000000008</v>
      </c>
      <c r="GV4" s="46">
        <v>11.02</v>
      </c>
      <c r="GW4" t="s">
        <v>23</v>
      </c>
      <c r="GX4" s="46">
        <v>-3.94</v>
      </c>
      <c r="GY4" s="46">
        <v>7.35</v>
      </c>
      <c r="GZ4" s="46">
        <v>8.2100000000000009</v>
      </c>
      <c r="HA4" t="s">
        <v>22</v>
      </c>
      <c r="HB4" s="46">
        <v>0</v>
      </c>
      <c r="HC4" s="46">
        <v>15.47</v>
      </c>
      <c r="HD4" s="46">
        <v>18.14</v>
      </c>
      <c r="HE4" t="s">
        <v>133</v>
      </c>
      <c r="HF4" s="46">
        <v>-1.81</v>
      </c>
      <c r="HG4" s="46">
        <v>0.48</v>
      </c>
      <c r="HH4" s="46">
        <v>2.38</v>
      </c>
      <c r="HI4" t="s">
        <v>31</v>
      </c>
      <c r="HJ4" s="46">
        <v>-8.39</v>
      </c>
      <c r="HK4" s="46">
        <v>-6.85</v>
      </c>
      <c r="HL4" s="46">
        <v>1.62</v>
      </c>
      <c r="HM4" t="s">
        <v>19</v>
      </c>
      <c r="HN4" s="46">
        <v>-0.32</v>
      </c>
      <c r="HO4" s="46">
        <v>2.57</v>
      </c>
      <c r="HP4" s="46">
        <v>7.12</v>
      </c>
    </row>
    <row r="5" spans="1:224">
      <c r="A5" t="s">
        <v>15</v>
      </c>
      <c r="B5" s="2">
        <v>-3.76</v>
      </c>
      <c r="C5" s="2">
        <v>3.67</v>
      </c>
      <c r="D5" s="2">
        <v>3.67</v>
      </c>
      <c r="E5" t="s">
        <v>14</v>
      </c>
      <c r="F5" s="2">
        <v>-6.12</v>
      </c>
      <c r="G5" s="2">
        <v>-0.96</v>
      </c>
      <c r="H5" s="2">
        <v>2.95</v>
      </c>
      <c r="I5" t="s">
        <v>22</v>
      </c>
      <c r="J5" s="2">
        <v>-6.15</v>
      </c>
      <c r="K5" s="2">
        <v>11.77</v>
      </c>
      <c r="L5" s="2">
        <v>13.44</v>
      </c>
      <c r="M5" t="s">
        <v>22</v>
      </c>
      <c r="N5" s="2">
        <v>-4.83</v>
      </c>
      <c r="O5" s="2">
        <v>10.220000000000001</v>
      </c>
      <c r="P5" s="2">
        <v>12.55</v>
      </c>
      <c r="R5" s="2"/>
      <c r="S5" s="2"/>
      <c r="T5" s="2"/>
      <c r="U5" t="s">
        <v>31</v>
      </c>
      <c r="V5" s="2">
        <v>-5.99</v>
      </c>
      <c r="W5" s="2">
        <v>-4.84</v>
      </c>
      <c r="X5" s="2">
        <v>7.3</v>
      </c>
      <c r="Y5" t="s">
        <v>41</v>
      </c>
      <c r="Z5" s="2">
        <v>-5.21</v>
      </c>
      <c r="AA5" s="2">
        <v>1.04</v>
      </c>
      <c r="AB5" s="2">
        <v>10.63</v>
      </c>
      <c r="AC5" t="s">
        <v>26</v>
      </c>
      <c r="AD5" s="2">
        <v>-8.98</v>
      </c>
      <c r="AE5" s="2">
        <v>-4.34</v>
      </c>
      <c r="AF5" s="2">
        <v>4.0999999999999996</v>
      </c>
      <c r="AG5" t="s">
        <v>57</v>
      </c>
      <c r="AH5" s="2">
        <v>-2.46</v>
      </c>
      <c r="AI5" s="2">
        <v>13.36</v>
      </c>
      <c r="AJ5" s="2">
        <v>14.27</v>
      </c>
      <c r="AK5" t="s">
        <v>22</v>
      </c>
      <c r="AL5" s="2">
        <v>-15.66</v>
      </c>
      <c r="AM5" s="2">
        <v>-9.94</v>
      </c>
      <c r="AN5" s="2">
        <v>1.87</v>
      </c>
      <c r="AO5" t="s">
        <v>22</v>
      </c>
      <c r="AP5" s="2">
        <v>-6.62</v>
      </c>
      <c r="AQ5" s="2">
        <v>-3.24</v>
      </c>
      <c r="AR5" s="2">
        <v>4.71</v>
      </c>
      <c r="AS5" t="s">
        <v>22</v>
      </c>
      <c r="AT5" s="2">
        <v>-2.78</v>
      </c>
      <c r="AU5" s="2">
        <v>19.579999999999998</v>
      </c>
      <c r="AV5" s="2">
        <v>19.72</v>
      </c>
      <c r="AW5" t="s">
        <v>40</v>
      </c>
      <c r="AX5" s="2">
        <v>-6.63</v>
      </c>
      <c r="AY5" s="2">
        <v>-0.69</v>
      </c>
      <c r="AZ5" s="2">
        <v>2.86</v>
      </c>
      <c r="BA5" t="s">
        <v>65</v>
      </c>
      <c r="BB5" s="2">
        <v>-6.34</v>
      </c>
      <c r="BC5" s="2">
        <v>-3.02</v>
      </c>
      <c r="BD5" s="2">
        <v>5.44</v>
      </c>
      <c r="BE5" t="s">
        <v>58</v>
      </c>
      <c r="BF5" s="2">
        <v>-8.7200000000000006</v>
      </c>
      <c r="BG5" s="2">
        <v>-10.029999999999999</v>
      </c>
      <c r="BH5" s="2">
        <v>0.89</v>
      </c>
      <c r="BI5" t="s">
        <v>27</v>
      </c>
      <c r="BJ5" s="2">
        <v>-9.17</v>
      </c>
      <c r="BK5" s="2">
        <v>18.600000000000001</v>
      </c>
      <c r="BL5" s="2">
        <v>21.77</v>
      </c>
      <c r="BM5" t="s">
        <v>23</v>
      </c>
      <c r="BN5" s="2">
        <v>-0.69</v>
      </c>
      <c r="BO5" s="2">
        <v>9.44</v>
      </c>
      <c r="BP5" s="2">
        <v>13.92</v>
      </c>
      <c r="BQ5" t="s">
        <v>27</v>
      </c>
      <c r="BR5" s="2">
        <v>-4.93</v>
      </c>
      <c r="BS5" s="2">
        <v>2.64</v>
      </c>
      <c r="BT5" s="2">
        <v>12.44</v>
      </c>
      <c r="BU5" t="s">
        <v>21</v>
      </c>
      <c r="BV5" s="2">
        <v>-4.3600000000000003</v>
      </c>
      <c r="BW5" s="2">
        <v>-2.2599999999999998</v>
      </c>
      <c r="BX5" s="2">
        <v>0.44</v>
      </c>
      <c r="BY5" t="s">
        <v>40</v>
      </c>
      <c r="BZ5" s="2">
        <v>-15.71</v>
      </c>
      <c r="CA5" s="2">
        <v>-6.81</v>
      </c>
      <c r="CB5" s="2">
        <v>4.79</v>
      </c>
      <c r="CC5" t="s">
        <v>80</v>
      </c>
      <c r="CD5" s="2">
        <v>-1.38</v>
      </c>
      <c r="CE5" s="2">
        <v>8.18</v>
      </c>
      <c r="CF5" s="2">
        <v>8.89</v>
      </c>
      <c r="CG5" t="s">
        <v>80</v>
      </c>
      <c r="CH5" s="2">
        <v>-2.98</v>
      </c>
      <c r="CI5" s="2">
        <v>-1.97</v>
      </c>
      <c r="CJ5" s="2">
        <v>1.1599999999999999</v>
      </c>
      <c r="CK5" t="s">
        <v>66</v>
      </c>
      <c r="CL5" s="2">
        <v>-1.57</v>
      </c>
      <c r="CM5" s="2">
        <v>3.25</v>
      </c>
      <c r="CN5" s="2">
        <v>7.14</v>
      </c>
      <c r="CO5" t="s">
        <v>40</v>
      </c>
      <c r="CP5" s="2">
        <v>-7.15</v>
      </c>
      <c r="CQ5" s="2">
        <v>-5.34</v>
      </c>
      <c r="CR5" s="2">
        <v>0.57999999999999996</v>
      </c>
      <c r="CS5" t="s">
        <v>57</v>
      </c>
      <c r="CT5" s="2">
        <v>-8.5500000000000007</v>
      </c>
      <c r="CU5" s="2">
        <v>0.19</v>
      </c>
      <c r="CV5" s="2">
        <v>2.4700000000000002</v>
      </c>
      <c r="CW5" t="s">
        <v>27</v>
      </c>
      <c r="CX5" s="2">
        <v>-2.4</v>
      </c>
      <c r="CY5" s="2">
        <v>6.15</v>
      </c>
      <c r="CZ5" s="2">
        <v>12.84</v>
      </c>
      <c r="DA5" t="s">
        <v>40</v>
      </c>
      <c r="DB5" s="2">
        <v>0</v>
      </c>
      <c r="DC5" s="2">
        <v>1.57</v>
      </c>
      <c r="DD5" s="2">
        <v>8.18</v>
      </c>
      <c r="DE5" t="s">
        <v>31</v>
      </c>
      <c r="DF5" s="2">
        <v>-1.55</v>
      </c>
      <c r="DG5" s="2">
        <v>3.54</v>
      </c>
      <c r="DH5" s="2">
        <v>6.49</v>
      </c>
      <c r="DI5" t="s">
        <v>24</v>
      </c>
      <c r="DJ5" s="2">
        <v>-2.2200000000000002</v>
      </c>
      <c r="DK5" s="2">
        <v>4.2</v>
      </c>
      <c r="DL5" s="2">
        <v>4.22</v>
      </c>
      <c r="DM5" t="s">
        <v>24</v>
      </c>
      <c r="DN5" s="2">
        <v>-3.06</v>
      </c>
      <c r="DO5" s="2">
        <v>5.66</v>
      </c>
      <c r="DP5" s="2">
        <v>5.97</v>
      </c>
      <c r="DQ5" t="s">
        <v>25</v>
      </c>
      <c r="DR5" s="2">
        <v>-8.11</v>
      </c>
      <c r="DS5" s="2">
        <v>-5.58</v>
      </c>
      <c r="DT5" s="2">
        <v>2.39</v>
      </c>
      <c r="DU5" t="s">
        <v>108</v>
      </c>
      <c r="DV5" s="2">
        <v>-12.93</v>
      </c>
      <c r="DW5" s="2">
        <v>-12.78</v>
      </c>
      <c r="DX5" s="2">
        <v>2.41</v>
      </c>
      <c r="DZ5" s="2"/>
      <c r="EA5" s="2"/>
      <c r="EB5" s="2"/>
      <c r="ED5" s="2"/>
      <c r="EE5" s="2"/>
      <c r="EF5" s="2"/>
      <c r="EG5" t="s">
        <v>31</v>
      </c>
      <c r="EH5" s="2">
        <v>-2.33</v>
      </c>
      <c r="EI5" s="2">
        <v>3.27</v>
      </c>
      <c r="EJ5" s="2">
        <v>4.4400000000000004</v>
      </c>
      <c r="EK5" t="s">
        <v>44</v>
      </c>
      <c r="EL5" s="2">
        <v>-4.87</v>
      </c>
      <c r="EM5" s="2">
        <v>1.74</v>
      </c>
      <c r="EN5" s="2">
        <v>2.13</v>
      </c>
      <c r="EO5" t="s">
        <v>80</v>
      </c>
      <c r="EP5" s="2">
        <v>-1</v>
      </c>
      <c r="EQ5" s="2">
        <v>4.8899999999999997</v>
      </c>
      <c r="ER5" s="2">
        <v>7.94</v>
      </c>
      <c r="ES5" s="24" t="s">
        <v>64</v>
      </c>
      <c r="ET5" s="46">
        <v>-3.55</v>
      </c>
      <c r="EU5" s="46">
        <v>-1.84</v>
      </c>
      <c r="EV5" s="46">
        <v>0</v>
      </c>
      <c r="EW5" s="24" t="s">
        <v>64</v>
      </c>
      <c r="EX5" s="46">
        <v>-0.56999999999999995</v>
      </c>
      <c r="EY5" s="46">
        <v>17.239999999999998</v>
      </c>
      <c r="EZ5" s="46">
        <v>18.579999999999998</v>
      </c>
      <c r="FA5" t="s">
        <v>60</v>
      </c>
      <c r="FB5" s="2">
        <v>-10.79</v>
      </c>
      <c r="FC5" s="2">
        <v>-6.49</v>
      </c>
      <c r="FD5" s="2">
        <v>0</v>
      </c>
      <c r="FE5" s="24" t="s">
        <v>24</v>
      </c>
      <c r="FF5" s="46">
        <v>-7.92</v>
      </c>
      <c r="FG5" s="46">
        <v>-5.2</v>
      </c>
      <c r="FH5" s="46">
        <v>2.23</v>
      </c>
      <c r="FI5" s="24" t="s">
        <v>40</v>
      </c>
      <c r="FJ5" s="46">
        <v>-3.49</v>
      </c>
      <c r="FK5" s="46">
        <v>7.66</v>
      </c>
      <c r="FL5" s="46">
        <v>8.08</v>
      </c>
      <c r="FM5" s="24" t="s">
        <v>51</v>
      </c>
      <c r="FN5" s="46">
        <v>-10.83</v>
      </c>
      <c r="FO5" s="46">
        <v>-10.11</v>
      </c>
      <c r="FP5" s="46">
        <v>7.02</v>
      </c>
      <c r="FQ5" s="24"/>
      <c r="FR5" s="46"/>
      <c r="FS5" s="46"/>
      <c r="FT5" s="46"/>
      <c r="FU5" s="24"/>
      <c r="FV5" s="46"/>
      <c r="FW5" s="46"/>
      <c r="FX5" s="46"/>
      <c r="FY5" s="24" t="s">
        <v>60</v>
      </c>
      <c r="FZ5" s="46">
        <v>-11.82</v>
      </c>
      <c r="GA5" s="46">
        <v>-11.15</v>
      </c>
      <c r="GB5" s="46">
        <v>0.2</v>
      </c>
      <c r="GC5" t="s">
        <v>127</v>
      </c>
      <c r="GD5" s="46">
        <v>-14.72</v>
      </c>
      <c r="GE5" s="46">
        <v>-5.41</v>
      </c>
      <c r="GF5" s="46">
        <v>0</v>
      </c>
      <c r="GG5" t="s">
        <v>41</v>
      </c>
      <c r="GH5" s="46">
        <v>-22.16</v>
      </c>
      <c r="GI5" s="46">
        <v>-17.850000000000001</v>
      </c>
      <c r="GJ5" s="46">
        <v>2.04</v>
      </c>
      <c r="GK5" t="s">
        <v>130</v>
      </c>
      <c r="GL5" s="46">
        <v>-17.36</v>
      </c>
      <c r="GM5" s="46">
        <v>-5.41</v>
      </c>
      <c r="GN5" s="46">
        <v>2.97</v>
      </c>
      <c r="GO5" t="s">
        <v>65</v>
      </c>
      <c r="GP5" s="46">
        <v>-12.01</v>
      </c>
      <c r="GQ5" s="46">
        <v>-9.51</v>
      </c>
      <c r="GR5" s="46">
        <v>0.56999999999999995</v>
      </c>
      <c r="GS5" t="s">
        <v>57</v>
      </c>
      <c r="GT5" s="46">
        <v>-1.05</v>
      </c>
      <c r="GU5" s="46">
        <v>9.48</v>
      </c>
      <c r="GV5" s="46">
        <v>9.58</v>
      </c>
      <c r="GW5" t="s">
        <v>135</v>
      </c>
      <c r="GX5" s="46">
        <v>-1.56</v>
      </c>
      <c r="GY5" s="46">
        <v>12.25</v>
      </c>
      <c r="GZ5" s="46">
        <v>12.6</v>
      </c>
      <c r="HA5" t="s">
        <v>138</v>
      </c>
      <c r="HB5" s="46">
        <v>-12.06</v>
      </c>
      <c r="HC5" s="46">
        <v>-4.84</v>
      </c>
      <c r="HD5" s="46">
        <v>1.1100000000000001</v>
      </c>
      <c r="HE5" t="s">
        <v>130</v>
      </c>
      <c r="HF5" s="46">
        <v>-8.2100000000000009</v>
      </c>
      <c r="HG5" s="46">
        <v>2.84</v>
      </c>
      <c r="HH5" s="46">
        <v>5.26</v>
      </c>
      <c r="HI5" t="s">
        <v>130</v>
      </c>
      <c r="HJ5" s="46">
        <v>-4.28</v>
      </c>
      <c r="HK5" s="46">
        <v>1.53</v>
      </c>
      <c r="HL5" s="46">
        <v>7.54</v>
      </c>
      <c r="HM5" t="s">
        <v>130</v>
      </c>
      <c r="HN5" s="46">
        <v>-4.63</v>
      </c>
      <c r="HO5" s="46">
        <v>-1.41</v>
      </c>
      <c r="HP5" s="46">
        <v>6.89</v>
      </c>
    </row>
    <row r="6" spans="1:224">
      <c r="A6" t="s">
        <v>16</v>
      </c>
      <c r="B6" s="2">
        <v>-2.1800000000000002</v>
      </c>
      <c r="C6" s="2">
        <v>10.79</v>
      </c>
      <c r="D6" s="2">
        <v>10.88</v>
      </c>
      <c r="E6" t="s">
        <v>26</v>
      </c>
      <c r="F6" s="2">
        <v>-8.6199999999999992</v>
      </c>
      <c r="G6" s="2">
        <v>-2.02</v>
      </c>
      <c r="H6" s="2">
        <v>5.63</v>
      </c>
      <c r="I6" t="s">
        <v>23</v>
      </c>
      <c r="J6" s="2">
        <v>-4.91</v>
      </c>
      <c r="K6" s="2">
        <v>7.16</v>
      </c>
      <c r="L6" s="2">
        <v>12.54</v>
      </c>
      <c r="M6" t="s">
        <v>27</v>
      </c>
      <c r="N6" s="2">
        <v>-3.07</v>
      </c>
      <c r="O6" s="2">
        <v>10.220000000000001</v>
      </c>
      <c r="P6" s="2">
        <v>14.35</v>
      </c>
      <c r="R6" s="2"/>
      <c r="S6" s="2"/>
      <c r="T6" s="2"/>
      <c r="U6" t="s">
        <v>25</v>
      </c>
      <c r="V6" s="2">
        <v>-0.56000000000000005</v>
      </c>
      <c r="W6" s="2">
        <v>4.13</v>
      </c>
      <c r="X6" s="2">
        <v>7.26</v>
      </c>
      <c r="Y6" t="s">
        <v>26</v>
      </c>
      <c r="Z6" s="2">
        <v>-5</v>
      </c>
      <c r="AA6" s="2">
        <v>-3.07</v>
      </c>
      <c r="AB6" s="2">
        <v>2.35</v>
      </c>
      <c r="AC6" t="s">
        <v>50</v>
      </c>
      <c r="AD6" s="2">
        <v>-12.69</v>
      </c>
      <c r="AE6" s="2">
        <v>-12.69</v>
      </c>
      <c r="AF6" s="2">
        <v>1.7</v>
      </c>
      <c r="AG6" t="s">
        <v>31</v>
      </c>
      <c r="AH6" s="2">
        <v>-2.41</v>
      </c>
      <c r="AI6" s="2">
        <v>10.72</v>
      </c>
      <c r="AJ6" s="2">
        <v>12.85</v>
      </c>
      <c r="AK6" t="s">
        <v>44</v>
      </c>
      <c r="AL6" s="2">
        <v>-16.02</v>
      </c>
      <c r="AM6" s="2">
        <v>-9.82</v>
      </c>
      <c r="AN6" s="2">
        <v>2.5099999999999998</v>
      </c>
      <c r="AO6" t="s">
        <v>57</v>
      </c>
      <c r="AP6" s="2">
        <v>-0.98</v>
      </c>
      <c r="AQ6" s="2">
        <v>2.4500000000000002</v>
      </c>
      <c r="AR6" s="2">
        <v>7.53</v>
      </c>
      <c r="AS6" t="s">
        <v>63</v>
      </c>
      <c r="AT6" s="2">
        <v>-3.59</v>
      </c>
      <c r="AU6" s="2">
        <v>0.11</v>
      </c>
      <c r="AV6" s="2">
        <v>7.6</v>
      </c>
      <c r="AW6" t="s">
        <v>22</v>
      </c>
      <c r="AX6" s="2">
        <v>-1.89</v>
      </c>
      <c r="AY6" s="2">
        <v>3.58</v>
      </c>
      <c r="AZ6" s="2">
        <v>4.4400000000000004</v>
      </c>
      <c r="BA6" t="s">
        <v>66</v>
      </c>
      <c r="BB6" s="2">
        <v>-8.42</v>
      </c>
      <c r="BC6" s="2">
        <v>-4.8600000000000003</v>
      </c>
      <c r="BD6" s="2">
        <v>1.0900000000000001</v>
      </c>
      <c r="BE6" t="s">
        <v>22</v>
      </c>
      <c r="BF6" s="2">
        <v>-16.190000000000001</v>
      </c>
      <c r="BG6" s="2">
        <v>-10.62</v>
      </c>
      <c r="BH6" s="2">
        <v>0.97</v>
      </c>
      <c r="BI6" t="s">
        <v>64</v>
      </c>
      <c r="BJ6" s="2">
        <v>-11.68</v>
      </c>
      <c r="BK6" s="2">
        <v>-4.8499999999999996</v>
      </c>
      <c r="BL6" s="2">
        <v>1.33</v>
      </c>
      <c r="BM6" t="s">
        <v>22</v>
      </c>
      <c r="BN6" s="2">
        <v>-9.1</v>
      </c>
      <c r="BO6" s="2">
        <v>-6.31</v>
      </c>
      <c r="BP6" s="2">
        <v>0</v>
      </c>
      <c r="BQ6" t="s">
        <v>80</v>
      </c>
      <c r="BR6" s="2">
        <v>-1.1499999999999999</v>
      </c>
      <c r="BS6" s="2">
        <v>10.32</v>
      </c>
      <c r="BT6" s="2">
        <v>13.06</v>
      </c>
      <c r="BU6" t="s">
        <v>23</v>
      </c>
      <c r="BV6" s="2">
        <v>-7.23</v>
      </c>
      <c r="BW6" s="2">
        <v>2.6</v>
      </c>
      <c r="BX6" s="2">
        <v>2.75</v>
      </c>
      <c r="BY6" t="s">
        <v>65</v>
      </c>
      <c r="BZ6" s="2">
        <v>-15.52</v>
      </c>
      <c r="CA6" s="2">
        <v>-6.85</v>
      </c>
      <c r="CB6" s="2">
        <v>1.4</v>
      </c>
      <c r="CC6" t="s">
        <v>66</v>
      </c>
      <c r="CD6" s="2">
        <v>-7.17</v>
      </c>
      <c r="CE6" s="2">
        <v>6.58</v>
      </c>
      <c r="CF6" s="2">
        <v>9.99</v>
      </c>
      <c r="CG6" t="s">
        <v>58</v>
      </c>
      <c r="CH6" s="2">
        <v>-3.6</v>
      </c>
      <c r="CI6" s="2">
        <v>-2.69</v>
      </c>
      <c r="CJ6" s="2">
        <v>1.57</v>
      </c>
      <c r="CK6" t="s">
        <v>28</v>
      </c>
      <c r="CL6" s="2">
        <v>-3.57</v>
      </c>
      <c r="CM6" s="2">
        <v>0.06</v>
      </c>
      <c r="CN6" s="2">
        <v>5.85</v>
      </c>
      <c r="CO6" t="s">
        <v>19</v>
      </c>
      <c r="CP6" s="2">
        <v>-6.37</v>
      </c>
      <c r="CQ6" s="2">
        <v>-5.48</v>
      </c>
      <c r="CR6" s="2">
        <v>2.16</v>
      </c>
      <c r="CS6" t="s">
        <v>45</v>
      </c>
      <c r="CT6" s="2">
        <v>-7.2</v>
      </c>
      <c r="CU6" s="2">
        <v>4.6399999999999997</v>
      </c>
      <c r="CV6" s="2">
        <v>10.45</v>
      </c>
      <c r="CW6" t="s">
        <v>82</v>
      </c>
      <c r="CX6" s="2">
        <v>-3.81</v>
      </c>
      <c r="CY6" s="2">
        <v>5.45</v>
      </c>
      <c r="CZ6" s="2">
        <v>5.45</v>
      </c>
      <c r="DA6" t="s">
        <v>57</v>
      </c>
      <c r="DB6" s="2">
        <v>-6.12</v>
      </c>
      <c r="DC6" s="2">
        <v>-5.55</v>
      </c>
      <c r="DD6" s="2">
        <v>0.92</v>
      </c>
      <c r="DE6" t="s">
        <v>24</v>
      </c>
      <c r="DF6" s="2">
        <v>-1.17</v>
      </c>
      <c r="DG6" s="2">
        <v>2.67</v>
      </c>
      <c r="DH6" s="2">
        <v>3.75</v>
      </c>
      <c r="DJ6" s="2"/>
      <c r="DK6" s="2"/>
      <c r="DL6" s="2"/>
      <c r="DN6" s="2"/>
      <c r="DO6" s="2"/>
      <c r="DP6" s="2"/>
      <c r="DR6" s="2"/>
      <c r="DS6" s="2"/>
      <c r="DT6" s="2"/>
      <c r="DV6" s="2"/>
      <c r="DW6" s="2"/>
      <c r="DX6" s="2"/>
      <c r="DZ6" s="2"/>
      <c r="EA6" s="2"/>
      <c r="EB6" s="2"/>
      <c r="ED6" s="2"/>
      <c r="EE6" s="2"/>
      <c r="EF6" s="2"/>
      <c r="EG6" t="s">
        <v>73</v>
      </c>
      <c r="EH6" s="2">
        <v>-9.07</v>
      </c>
      <c r="EI6" s="2">
        <v>-6.33</v>
      </c>
      <c r="EJ6" s="2">
        <v>0.84</v>
      </c>
      <c r="EK6" t="s">
        <v>31</v>
      </c>
      <c r="EL6" s="2">
        <v>-2.5099999999999998</v>
      </c>
      <c r="EM6" s="2">
        <v>10.53</v>
      </c>
      <c r="EN6" s="2">
        <v>10.63</v>
      </c>
      <c r="EO6" t="s">
        <v>44</v>
      </c>
      <c r="EP6" s="2">
        <v>-7.08</v>
      </c>
      <c r="EQ6" s="2">
        <v>-4.95</v>
      </c>
      <c r="ER6" s="2">
        <v>0.25</v>
      </c>
      <c r="ES6" s="24" t="s">
        <v>51</v>
      </c>
      <c r="ET6" s="46">
        <v>-4.1500000000000004</v>
      </c>
      <c r="EU6" s="46">
        <v>-2.8</v>
      </c>
      <c r="EV6" s="46">
        <v>2.15</v>
      </c>
      <c r="EW6" s="24" t="s">
        <v>65</v>
      </c>
      <c r="EX6" s="46">
        <v>-1.23</v>
      </c>
      <c r="EY6" s="46">
        <v>9.27</v>
      </c>
      <c r="EZ6" s="46">
        <v>9.27</v>
      </c>
      <c r="FA6" s="8" t="s">
        <v>1</v>
      </c>
      <c r="FB6" s="2"/>
      <c r="FC6" s="2"/>
      <c r="FD6" s="2"/>
      <c r="FE6" s="24" t="s">
        <v>70</v>
      </c>
      <c r="FF6" s="46">
        <v>-1.23</v>
      </c>
      <c r="FG6" s="46">
        <v>5.6</v>
      </c>
      <c r="FH6" s="46">
        <v>6.15</v>
      </c>
      <c r="FI6" s="24" t="s">
        <v>119</v>
      </c>
      <c r="FJ6" s="46">
        <v>-2.79</v>
      </c>
      <c r="FK6" s="46">
        <v>6.39</v>
      </c>
      <c r="FL6" s="46">
        <v>9.7899999999999991</v>
      </c>
      <c r="FM6" s="24" t="s">
        <v>65</v>
      </c>
      <c r="FN6" s="46">
        <v>-7.22</v>
      </c>
      <c r="FO6" s="46">
        <v>-5.51</v>
      </c>
      <c r="FP6" s="46">
        <v>6.76</v>
      </c>
      <c r="FQ6" s="24"/>
      <c r="FR6" s="46"/>
      <c r="FS6" s="46"/>
      <c r="FT6" s="46"/>
      <c r="FU6" s="24"/>
      <c r="FV6" s="46"/>
      <c r="FW6" s="46"/>
      <c r="FX6" s="46"/>
      <c r="FY6" s="24" t="s">
        <v>75</v>
      </c>
      <c r="FZ6" s="46">
        <v>-5.81</v>
      </c>
      <c r="GA6" s="46">
        <v>1.36</v>
      </c>
      <c r="GB6" s="46">
        <v>3.41</v>
      </c>
      <c r="GD6" s="46"/>
      <c r="GE6" s="46"/>
      <c r="GF6" s="46"/>
      <c r="GG6" t="s">
        <v>102</v>
      </c>
      <c r="GH6" s="46">
        <v>-17.27</v>
      </c>
      <c r="GI6" s="46">
        <v>-8.06</v>
      </c>
      <c r="GJ6" s="46">
        <v>0.75</v>
      </c>
      <c r="GK6" t="s">
        <v>55</v>
      </c>
      <c r="GL6" s="46">
        <v>-5.56</v>
      </c>
      <c r="GM6" s="46">
        <v>-2.62</v>
      </c>
      <c r="GN6" s="46">
        <v>3.51</v>
      </c>
      <c r="GO6" t="s">
        <v>47</v>
      </c>
      <c r="GP6" s="46">
        <v>-20.440000000000001</v>
      </c>
      <c r="GQ6" s="46">
        <v>-18.989999999999998</v>
      </c>
      <c r="GR6" s="46">
        <v>0.44</v>
      </c>
      <c r="GS6" t="s">
        <v>45</v>
      </c>
      <c r="GT6" s="46">
        <v>-3.3</v>
      </c>
      <c r="GU6" s="46">
        <v>10.8</v>
      </c>
      <c r="GV6" s="46">
        <v>11.7</v>
      </c>
      <c r="GW6" t="s">
        <v>45</v>
      </c>
      <c r="GX6" s="46">
        <v>-5.6</v>
      </c>
      <c r="GY6" s="46">
        <v>-5.44</v>
      </c>
      <c r="GZ6" s="46">
        <v>3.72</v>
      </c>
      <c r="HA6" t="s">
        <v>65</v>
      </c>
      <c r="HB6" s="46">
        <v>-1.59</v>
      </c>
      <c r="HC6" s="46">
        <v>0.49</v>
      </c>
      <c r="HD6" s="46">
        <v>2.4700000000000002</v>
      </c>
      <c r="HE6" t="s">
        <v>70</v>
      </c>
      <c r="HF6" s="46">
        <v>-0.6</v>
      </c>
      <c r="HG6" s="46">
        <v>5.93</v>
      </c>
      <c r="HH6" s="46">
        <v>6.19</v>
      </c>
      <c r="HI6" t="s">
        <v>26</v>
      </c>
      <c r="HJ6" s="46">
        <v>-4.78</v>
      </c>
      <c r="HK6" s="46">
        <v>-3.95</v>
      </c>
      <c r="HL6" s="46">
        <v>4.26</v>
      </c>
      <c r="HN6" s="46"/>
      <c r="HO6" s="46"/>
      <c r="HP6" s="46"/>
    </row>
    <row r="7" spans="1:224">
      <c r="A7" t="s">
        <v>17</v>
      </c>
      <c r="B7" s="2">
        <v>-3</v>
      </c>
      <c r="C7" s="2">
        <v>-1.55</v>
      </c>
      <c r="D7" s="2">
        <v>2.92</v>
      </c>
      <c r="E7" t="s">
        <v>16</v>
      </c>
      <c r="F7" s="2">
        <v>-9.59</v>
      </c>
      <c r="G7" s="2">
        <v>-7.09</v>
      </c>
      <c r="H7" s="2">
        <v>4.67</v>
      </c>
      <c r="I7" t="s">
        <v>14</v>
      </c>
      <c r="J7" s="2">
        <v>-1.59</v>
      </c>
      <c r="K7" s="2">
        <v>12.9</v>
      </c>
      <c r="L7" s="2">
        <v>15.21</v>
      </c>
      <c r="M7" t="s">
        <v>14</v>
      </c>
      <c r="N7" s="2">
        <v>-3.42</v>
      </c>
      <c r="O7" s="2">
        <v>7.05</v>
      </c>
      <c r="P7" s="2">
        <v>9.77</v>
      </c>
      <c r="R7" s="2"/>
      <c r="S7" s="2"/>
      <c r="T7" s="2"/>
      <c r="U7" s="8" t="s">
        <v>1</v>
      </c>
      <c r="V7" s="2"/>
      <c r="W7" s="2"/>
      <c r="X7" s="2"/>
      <c r="Z7" s="2"/>
      <c r="AA7" s="2"/>
      <c r="AB7" s="2"/>
      <c r="AD7" s="2"/>
      <c r="AE7" s="2"/>
      <c r="AF7" s="2"/>
      <c r="AG7" t="s">
        <v>24</v>
      </c>
      <c r="AH7" s="2">
        <v>-2.48</v>
      </c>
      <c r="AI7" s="2">
        <v>10.210000000000001</v>
      </c>
      <c r="AJ7" s="2">
        <v>15.26</v>
      </c>
      <c r="AK7" t="s">
        <v>63</v>
      </c>
      <c r="AL7" s="2">
        <v>-17.5</v>
      </c>
      <c r="AM7" s="2">
        <v>-10.25</v>
      </c>
      <c r="AN7" s="2">
        <v>0.57999999999999996</v>
      </c>
      <c r="AO7" t="s">
        <v>24</v>
      </c>
      <c r="AP7" s="2">
        <v>-4.8899999999999997</v>
      </c>
      <c r="AQ7" s="2">
        <v>-1.78</v>
      </c>
      <c r="AR7" s="2">
        <v>3.16</v>
      </c>
      <c r="AS7" t="s">
        <v>64</v>
      </c>
      <c r="AT7" s="2">
        <v>-2.2000000000000002</v>
      </c>
      <c r="AU7" s="2">
        <v>0.14000000000000001</v>
      </c>
      <c r="AV7" s="2">
        <v>7.59</v>
      </c>
      <c r="AW7" t="s">
        <v>65</v>
      </c>
      <c r="AX7" s="2">
        <v>-6.41</v>
      </c>
      <c r="AY7" s="2">
        <v>-1.34</v>
      </c>
      <c r="AZ7" s="2">
        <v>3.28</v>
      </c>
      <c r="BA7" t="s">
        <v>70</v>
      </c>
      <c r="BB7" s="2">
        <v>-6.12</v>
      </c>
      <c r="BC7" s="2">
        <v>-2.57</v>
      </c>
      <c r="BD7" s="2">
        <v>3.08</v>
      </c>
      <c r="BE7" t="s">
        <v>72</v>
      </c>
      <c r="BF7" s="2">
        <v>-13.07</v>
      </c>
      <c r="BG7" s="2">
        <v>-10.43</v>
      </c>
      <c r="BH7" s="2">
        <v>0.45</v>
      </c>
      <c r="BI7" t="s">
        <v>19</v>
      </c>
      <c r="BJ7" s="2">
        <v>-5.1100000000000003</v>
      </c>
      <c r="BK7" s="2">
        <v>6.46</v>
      </c>
      <c r="BL7" s="2">
        <v>6.69</v>
      </c>
      <c r="BM7" t="s">
        <v>44</v>
      </c>
      <c r="BN7" s="2">
        <v>-0.91</v>
      </c>
      <c r="BO7" s="2">
        <v>0.21</v>
      </c>
      <c r="BP7" s="2">
        <v>14.3</v>
      </c>
      <c r="BQ7" t="s">
        <v>29</v>
      </c>
      <c r="BR7" s="2">
        <v>-4.2</v>
      </c>
      <c r="BS7" s="2">
        <v>1.0900000000000001</v>
      </c>
      <c r="BT7" s="2">
        <v>8.65</v>
      </c>
      <c r="BU7" t="s">
        <v>80</v>
      </c>
      <c r="BV7" s="2">
        <v>-3.31</v>
      </c>
      <c r="BW7" s="2">
        <v>-1.9</v>
      </c>
      <c r="BX7" s="2">
        <v>1.46</v>
      </c>
      <c r="BY7" t="s">
        <v>66</v>
      </c>
      <c r="BZ7" s="2">
        <v>-15.99</v>
      </c>
      <c r="CA7" s="2">
        <v>0</v>
      </c>
      <c r="CB7" s="2">
        <v>3.84</v>
      </c>
      <c r="CC7" t="s">
        <v>28</v>
      </c>
      <c r="CD7" s="2">
        <v>-3.32</v>
      </c>
      <c r="CE7" s="2">
        <v>4.2</v>
      </c>
      <c r="CF7" s="2">
        <v>5.71</v>
      </c>
      <c r="CG7" t="s">
        <v>57</v>
      </c>
      <c r="CH7" s="2">
        <v>-3.5</v>
      </c>
      <c r="CI7" s="2">
        <v>-3.1</v>
      </c>
      <c r="CJ7" s="2">
        <v>1.1399999999999999</v>
      </c>
      <c r="CK7" t="s">
        <v>29</v>
      </c>
      <c r="CL7" s="2">
        <v>-1.07</v>
      </c>
      <c r="CM7" s="2">
        <v>2.4</v>
      </c>
      <c r="CN7" s="2">
        <v>7.68</v>
      </c>
      <c r="CO7" t="s">
        <v>57</v>
      </c>
      <c r="CP7" s="2">
        <v>-4</v>
      </c>
      <c r="CQ7" s="2">
        <v>1.81</v>
      </c>
      <c r="CR7" s="2">
        <v>2.42</v>
      </c>
      <c r="CS7" t="s">
        <v>46</v>
      </c>
      <c r="CT7" s="2">
        <v>-11.14</v>
      </c>
      <c r="CU7" s="2">
        <v>-9.24</v>
      </c>
      <c r="CV7" s="2">
        <v>0</v>
      </c>
      <c r="CW7" t="s">
        <v>57</v>
      </c>
      <c r="CX7" s="2">
        <v>-2.0299999999999998</v>
      </c>
      <c r="CY7" s="2">
        <v>6.99</v>
      </c>
      <c r="CZ7" s="2">
        <v>8.91</v>
      </c>
      <c r="DA7" t="s">
        <v>31</v>
      </c>
      <c r="DB7" s="2">
        <v>-0.77</v>
      </c>
      <c r="DC7" s="2">
        <v>4.9000000000000004</v>
      </c>
      <c r="DD7" s="2">
        <v>6.99</v>
      </c>
      <c r="DF7" s="2"/>
      <c r="DG7" s="2"/>
      <c r="DH7" s="2"/>
      <c r="DJ7" s="2"/>
      <c r="DK7" s="2"/>
      <c r="DL7" s="2"/>
      <c r="DN7" s="2"/>
      <c r="DO7" s="2"/>
      <c r="DP7" s="2"/>
      <c r="DR7" s="2"/>
      <c r="DS7" s="2"/>
      <c r="DT7" s="2"/>
      <c r="DV7" s="2"/>
      <c r="DW7" s="2"/>
      <c r="DX7" s="2"/>
      <c r="DZ7" s="2"/>
      <c r="EA7" s="2"/>
      <c r="EB7" s="2"/>
      <c r="ED7" s="2"/>
      <c r="EE7" s="2"/>
      <c r="EF7" s="2"/>
      <c r="EH7" s="2"/>
      <c r="EI7" s="2"/>
      <c r="EJ7" s="2"/>
      <c r="EK7" t="s">
        <v>50</v>
      </c>
      <c r="EL7" s="2">
        <v>-4.58</v>
      </c>
      <c r="EM7" s="2">
        <v>1.42</v>
      </c>
      <c r="EN7" s="2">
        <v>1.42</v>
      </c>
      <c r="EO7" t="s">
        <v>47</v>
      </c>
      <c r="EP7" s="2">
        <v>-10.23</v>
      </c>
      <c r="EQ7" s="2">
        <v>-7.94</v>
      </c>
      <c r="ER7" s="2">
        <v>0</v>
      </c>
      <c r="ES7" s="24" t="s">
        <v>41</v>
      </c>
      <c r="ET7" s="46">
        <v>-2.5499999999999998</v>
      </c>
      <c r="EU7" s="46">
        <v>6.32</v>
      </c>
      <c r="EV7" s="46">
        <v>8.7899999999999991</v>
      </c>
      <c r="EW7" s="24" t="s">
        <v>73</v>
      </c>
      <c r="EX7" s="46">
        <v>-0.38</v>
      </c>
      <c r="EY7" s="46">
        <v>13.23</v>
      </c>
      <c r="EZ7" s="46">
        <v>17.29</v>
      </c>
      <c r="FB7" s="2"/>
      <c r="FC7" s="2"/>
      <c r="FD7" s="2"/>
      <c r="FE7" s="24" t="s">
        <v>54</v>
      </c>
      <c r="FF7" s="46">
        <v>-3.8</v>
      </c>
      <c r="FG7" s="46">
        <v>3.32</v>
      </c>
      <c r="FH7" s="46">
        <v>6.47</v>
      </c>
      <c r="FI7" s="8" t="s">
        <v>1</v>
      </c>
      <c r="FJ7" s="46"/>
      <c r="FK7" s="46"/>
      <c r="FL7" s="46"/>
      <c r="FM7" s="24" t="s">
        <v>60</v>
      </c>
      <c r="FN7" s="46">
        <v>-15.31</v>
      </c>
      <c r="FO7" s="46">
        <v>-14.16</v>
      </c>
      <c r="FP7" s="46">
        <v>3.32</v>
      </c>
      <c r="FQ7" s="8"/>
      <c r="FR7" s="46"/>
      <c r="FS7" s="46"/>
      <c r="FT7" s="46"/>
      <c r="FU7" s="24"/>
      <c r="FV7" s="46"/>
      <c r="FW7" s="46"/>
      <c r="FX7" s="46"/>
      <c r="FY7" s="24"/>
      <c r="FZ7" s="46"/>
      <c r="GA7" s="46"/>
      <c r="GB7" s="46"/>
      <c r="GC7" s="24"/>
      <c r="GD7" s="46"/>
      <c r="GE7" s="46"/>
      <c r="GF7" s="46"/>
      <c r="GG7" s="24" t="s">
        <v>55</v>
      </c>
      <c r="GH7" s="46">
        <v>-14.72</v>
      </c>
      <c r="GI7" s="46">
        <v>-8.1300000000000008</v>
      </c>
      <c r="GJ7" s="46">
        <v>1.07</v>
      </c>
      <c r="GK7" s="8" t="s">
        <v>1</v>
      </c>
      <c r="GL7" s="46"/>
      <c r="GM7" s="46"/>
      <c r="GN7" s="46"/>
      <c r="GO7" s="24" t="s">
        <v>24</v>
      </c>
      <c r="GP7" s="46">
        <v>-12.79</v>
      </c>
      <c r="GQ7" s="46">
        <v>-8.68</v>
      </c>
      <c r="GR7" s="46">
        <v>0</v>
      </c>
      <c r="GS7" s="24" t="s">
        <v>46</v>
      </c>
      <c r="GT7" s="46">
        <v>-1.21</v>
      </c>
      <c r="GU7" s="46">
        <v>5.88</v>
      </c>
      <c r="GV7" s="46">
        <v>5.88</v>
      </c>
      <c r="GW7" s="24"/>
      <c r="GX7" s="46"/>
      <c r="GY7" s="46"/>
      <c r="GZ7" s="46"/>
      <c r="HA7" s="24" t="s">
        <v>70</v>
      </c>
      <c r="HB7" s="46">
        <v>-3.04</v>
      </c>
      <c r="HC7" s="46">
        <v>1.35</v>
      </c>
      <c r="HD7" s="46">
        <v>2.09</v>
      </c>
      <c r="HE7" s="24" t="s">
        <v>140</v>
      </c>
      <c r="HF7" s="46">
        <v>-0.57999999999999996</v>
      </c>
      <c r="HG7" s="46">
        <v>16.87</v>
      </c>
      <c r="HH7" s="46">
        <v>17.78</v>
      </c>
      <c r="HI7" s="24"/>
      <c r="HJ7" s="46"/>
      <c r="HK7" s="46"/>
      <c r="HL7" s="46"/>
      <c r="HM7" s="24"/>
      <c r="HN7" s="46"/>
      <c r="HO7" s="46"/>
      <c r="HP7" s="46"/>
    </row>
    <row r="8" spans="1:224">
      <c r="B8" s="2"/>
      <c r="C8" s="2"/>
      <c r="D8" s="2"/>
      <c r="F8" s="2"/>
      <c r="G8" s="2"/>
      <c r="H8" s="2"/>
      <c r="I8" t="s">
        <v>24</v>
      </c>
      <c r="J8" s="2">
        <v>-2.42</v>
      </c>
      <c r="K8" s="2">
        <v>14.7</v>
      </c>
      <c r="L8" s="2">
        <v>17.12</v>
      </c>
      <c r="M8" t="s">
        <v>28</v>
      </c>
      <c r="N8" s="2">
        <v>-4.26</v>
      </c>
      <c r="O8" s="2">
        <v>3.35</v>
      </c>
      <c r="P8" s="2">
        <v>3.61</v>
      </c>
      <c r="R8" s="2"/>
      <c r="S8" s="2"/>
      <c r="T8" s="2"/>
      <c r="V8" s="2"/>
      <c r="W8" s="2"/>
      <c r="X8" s="2"/>
      <c r="Z8" s="2"/>
      <c r="AA8" s="2"/>
      <c r="AB8" s="2"/>
      <c r="AD8" s="2"/>
      <c r="AE8" s="2"/>
      <c r="AF8" s="2"/>
      <c r="AH8" s="2"/>
      <c r="AI8" s="2"/>
      <c r="AJ8" s="2"/>
      <c r="AK8" t="s">
        <v>64</v>
      </c>
      <c r="AL8" s="2">
        <v>-11.84</v>
      </c>
      <c r="AM8" s="2">
        <v>-4.5999999999999996</v>
      </c>
      <c r="AN8" s="2">
        <v>2.21</v>
      </c>
      <c r="AP8" s="2"/>
      <c r="AQ8" s="2"/>
      <c r="AR8" s="2"/>
      <c r="AS8" t="s">
        <v>65</v>
      </c>
      <c r="AT8" s="2">
        <v>-0.64</v>
      </c>
      <c r="AU8" s="2">
        <v>8.5299999999999994</v>
      </c>
      <c r="AV8" s="2">
        <v>10.79</v>
      </c>
      <c r="AW8" t="s">
        <v>57</v>
      </c>
      <c r="AX8" s="2">
        <v>-6.15</v>
      </c>
      <c r="AY8" s="2">
        <v>-2.85</v>
      </c>
      <c r="AZ8" s="2">
        <v>2.78</v>
      </c>
      <c r="BA8" t="s">
        <v>25</v>
      </c>
      <c r="BB8" s="2">
        <v>-10.9</v>
      </c>
      <c r="BC8" s="2">
        <v>-7.98</v>
      </c>
      <c r="BD8" s="2">
        <v>2.39</v>
      </c>
      <c r="BE8" t="s">
        <v>30</v>
      </c>
      <c r="BF8" s="2">
        <v>-14.61</v>
      </c>
      <c r="BG8" s="2">
        <v>-5.05</v>
      </c>
      <c r="BH8" s="2">
        <v>4.59</v>
      </c>
      <c r="BI8" t="s">
        <v>30</v>
      </c>
      <c r="BJ8" s="2">
        <v>-10.35</v>
      </c>
      <c r="BK8" s="2">
        <v>-1.23</v>
      </c>
      <c r="BL8" s="2">
        <v>6.4</v>
      </c>
      <c r="BM8" t="s">
        <v>51</v>
      </c>
      <c r="BN8" s="2">
        <v>-2.65</v>
      </c>
      <c r="BO8" s="2">
        <v>-0.15</v>
      </c>
      <c r="BP8" s="2">
        <v>12.88</v>
      </c>
      <c r="BQ8" t="s">
        <v>50</v>
      </c>
      <c r="BR8" s="2">
        <v>-12.09</v>
      </c>
      <c r="BS8" s="2">
        <v>-7.3</v>
      </c>
      <c r="BT8" s="2">
        <v>1.29</v>
      </c>
      <c r="BU8" t="s">
        <v>72</v>
      </c>
      <c r="BV8" s="2">
        <v>-10.36</v>
      </c>
      <c r="BW8" s="2">
        <v>-9.35</v>
      </c>
      <c r="BX8" s="2">
        <v>0.27</v>
      </c>
      <c r="BY8" t="s">
        <v>31</v>
      </c>
      <c r="BZ8" s="2">
        <v>-11.57</v>
      </c>
      <c r="CA8" s="2">
        <v>0</v>
      </c>
      <c r="CB8" s="2">
        <v>0.48</v>
      </c>
      <c r="CC8" t="s">
        <v>59</v>
      </c>
      <c r="CD8" s="2">
        <v>-1.64</v>
      </c>
      <c r="CE8" s="2">
        <v>1.81</v>
      </c>
      <c r="CF8" s="2">
        <v>2.36</v>
      </c>
      <c r="CG8" t="s">
        <v>66</v>
      </c>
      <c r="CH8" s="2">
        <v>-3.42</v>
      </c>
      <c r="CI8" s="2">
        <v>7.3</v>
      </c>
      <c r="CJ8" s="2">
        <v>9.4700000000000006</v>
      </c>
      <c r="CK8" t="s">
        <v>24</v>
      </c>
      <c r="CL8" s="2">
        <v>-3.26</v>
      </c>
      <c r="CM8" s="2">
        <v>-0.85</v>
      </c>
      <c r="CN8" s="2">
        <v>3.04</v>
      </c>
      <c r="CO8" t="s">
        <v>70</v>
      </c>
      <c r="CP8" s="2">
        <v>-7.95</v>
      </c>
      <c r="CQ8" s="2">
        <v>-1</v>
      </c>
      <c r="CR8" s="2">
        <v>1.41</v>
      </c>
      <c r="CT8" s="2"/>
      <c r="CU8" s="2"/>
      <c r="CV8" s="2"/>
      <c r="CW8" t="s">
        <v>45</v>
      </c>
      <c r="CX8" s="2">
        <v>-4.92</v>
      </c>
      <c r="CY8" s="2">
        <v>0.96</v>
      </c>
      <c r="CZ8" s="2">
        <v>8.33</v>
      </c>
      <c r="DA8" t="s">
        <v>24</v>
      </c>
      <c r="DB8" s="2">
        <v>-2.09</v>
      </c>
      <c r="DC8" s="2">
        <v>7.71</v>
      </c>
      <c r="DD8" s="2">
        <v>10.34</v>
      </c>
      <c r="DF8" s="2"/>
      <c r="DG8" s="2"/>
      <c r="DH8" s="2"/>
      <c r="DJ8" s="2"/>
      <c r="DK8" s="2"/>
      <c r="DL8" s="2"/>
      <c r="DN8" s="2"/>
      <c r="DO8" s="2"/>
      <c r="DP8" s="2"/>
      <c r="DR8" s="2"/>
      <c r="DS8" s="2"/>
      <c r="DT8" s="2"/>
      <c r="DV8" s="2"/>
      <c r="DW8" s="2"/>
      <c r="DX8" s="2"/>
      <c r="DZ8" s="2"/>
      <c r="EA8" s="2"/>
      <c r="EB8" s="2"/>
      <c r="ED8" s="2"/>
      <c r="EE8" s="2"/>
      <c r="EF8" s="2"/>
      <c r="EH8" s="2"/>
      <c r="EI8" s="2"/>
      <c r="EJ8" s="2"/>
      <c r="EK8" s="8" t="s">
        <v>1</v>
      </c>
      <c r="EL8" s="2"/>
      <c r="EM8" s="2"/>
      <c r="EN8" s="2"/>
      <c r="EO8" s="24" t="s">
        <v>50</v>
      </c>
      <c r="EP8" s="2">
        <v>-3.76</v>
      </c>
      <c r="EQ8" s="2">
        <v>0.97</v>
      </c>
      <c r="ER8" s="2">
        <v>3.12</v>
      </c>
      <c r="ES8" s="24" t="s">
        <v>26</v>
      </c>
      <c r="ET8" s="46">
        <v>-4.55</v>
      </c>
      <c r="EU8" s="46">
        <v>-1.01</v>
      </c>
      <c r="EV8" s="46">
        <v>3.37</v>
      </c>
      <c r="EW8" s="24"/>
      <c r="EX8" s="46"/>
      <c r="EY8" s="46"/>
      <c r="EZ8" s="46"/>
      <c r="FA8" s="8"/>
      <c r="FB8" s="2"/>
      <c r="FC8" s="2"/>
      <c r="FD8" s="2"/>
      <c r="FE8" s="24"/>
      <c r="FF8" s="46"/>
      <c r="FG8" s="46"/>
      <c r="FH8" s="46"/>
      <c r="FI8" s="24"/>
      <c r="FJ8" s="46"/>
      <c r="FK8" s="46"/>
      <c r="FL8" s="46"/>
      <c r="FM8" s="24" t="s">
        <v>75</v>
      </c>
      <c r="FN8" s="46">
        <v>-7.25</v>
      </c>
      <c r="FO8" s="46">
        <v>-5.42</v>
      </c>
      <c r="FP8" s="46">
        <v>1.79</v>
      </c>
      <c r="FQ8" s="24"/>
      <c r="FR8" s="46"/>
      <c r="FS8" s="46"/>
      <c r="FT8" s="46"/>
      <c r="FU8" s="24"/>
      <c r="FV8" s="46"/>
      <c r="FW8" s="46"/>
      <c r="FX8" s="46"/>
      <c r="FY8" s="24"/>
      <c r="FZ8" s="46"/>
      <c r="GA8" s="46"/>
      <c r="GB8" s="46"/>
      <c r="GC8" s="24"/>
      <c r="GD8" s="46"/>
      <c r="GE8" s="46"/>
      <c r="GF8" s="46"/>
      <c r="GG8" s="8" t="s">
        <v>1</v>
      </c>
      <c r="GH8" s="46"/>
      <c r="GI8" s="46"/>
      <c r="GJ8" s="46"/>
      <c r="GK8" s="24"/>
      <c r="GL8" s="46"/>
      <c r="GM8" s="46"/>
      <c r="GN8" s="46"/>
      <c r="GO8" s="24"/>
      <c r="GP8" s="46"/>
      <c r="GQ8" s="46"/>
      <c r="GR8" s="46"/>
      <c r="GS8" s="24" t="s">
        <v>133</v>
      </c>
      <c r="GT8" s="46">
        <v>-1.74</v>
      </c>
      <c r="GU8" s="46">
        <v>3.02</v>
      </c>
      <c r="GV8" s="46">
        <v>5.48</v>
      </c>
      <c r="GW8" s="24"/>
      <c r="GX8" s="46"/>
      <c r="GY8" s="46"/>
      <c r="GZ8" s="46"/>
      <c r="HA8" s="24" t="s">
        <v>26</v>
      </c>
      <c r="HB8" s="46">
        <v>-15.25</v>
      </c>
      <c r="HC8" s="46">
        <v>-12.1</v>
      </c>
      <c r="HD8" s="46">
        <v>1.39</v>
      </c>
      <c r="HE8" s="24" t="s">
        <v>17</v>
      </c>
      <c r="HF8" s="46">
        <v>1.25</v>
      </c>
      <c r="HG8" s="46">
        <v>-4.12</v>
      </c>
      <c r="HH8" s="46">
        <v>-4.3</v>
      </c>
      <c r="HI8" s="24"/>
      <c r="HJ8" s="46"/>
      <c r="HK8" s="46"/>
      <c r="HL8" s="46"/>
      <c r="HM8" s="24"/>
      <c r="HN8" s="46"/>
      <c r="HO8" s="46"/>
      <c r="HP8" s="46"/>
    </row>
    <row r="9" spans="1:224">
      <c r="B9" s="2"/>
      <c r="C9" s="2"/>
      <c r="D9" s="2"/>
      <c r="F9" s="2"/>
      <c r="G9" s="2"/>
      <c r="H9" s="2"/>
      <c r="I9" t="s">
        <v>25</v>
      </c>
      <c r="J9" s="2">
        <v>-5.96</v>
      </c>
      <c r="K9" s="2">
        <v>2.52</v>
      </c>
      <c r="L9" s="2">
        <v>4.75</v>
      </c>
      <c r="M9" t="s">
        <v>29</v>
      </c>
      <c r="N9" s="2">
        <v>-4.42</v>
      </c>
      <c r="O9" s="2">
        <v>5.19</v>
      </c>
      <c r="P9" s="2">
        <v>5.19</v>
      </c>
      <c r="R9" s="2"/>
      <c r="S9" s="2"/>
      <c r="T9" s="2"/>
      <c r="V9" s="2"/>
      <c r="W9" s="2"/>
      <c r="X9" s="2"/>
      <c r="Z9" s="2"/>
      <c r="AA9" s="2"/>
      <c r="AB9" s="2"/>
      <c r="AD9" s="2"/>
      <c r="AE9" s="2"/>
      <c r="AF9" s="2"/>
      <c r="AH9" s="2"/>
      <c r="AI9" s="2"/>
      <c r="AJ9" s="2"/>
      <c r="AK9" t="s">
        <v>65</v>
      </c>
      <c r="AL9" s="2">
        <v>-12.79</v>
      </c>
      <c r="AM9" s="2">
        <v>-7.79</v>
      </c>
      <c r="AN9" s="2">
        <v>2.79</v>
      </c>
      <c r="AP9" s="2"/>
      <c r="AQ9" s="2"/>
      <c r="AR9" s="2"/>
      <c r="AS9" t="s">
        <v>24</v>
      </c>
      <c r="AT9" s="2">
        <v>-6.72</v>
      </c>
      <c r="AU9" s="2">
        <v>5.24</v>
      </c>
      <c r="AV9" s="2">
        <v>5.64</v>
      </c>
      <c r="AW9" t="s">
        <v>15</v>
      </c>
      <c r="AX9" s="2">
        <v>-4.37</v>
      </c>
      <c r="AY9" s="2">
        <v>0</v>
      </c>
      <c r="AZ9" s="2">
        <v>1</v>
      </c>
      <c r="BB9" s="2"/>
      <c r="BC9" s="2"/>
      <c r="BD9" s="2"/>
      <c r="BF9" s="2"/>
      <c r="BG9" s="2"/>
      <c r="BH9" s="2"/>
      <c r="BI9" t="s">
        <v>46</v>
      </c>
      <c r="BJ9" s="2">
        <v>-11.13</v>
      </c>
      <c r="BK9" s="2">
        <v>-9.09</v>
      </c>
      <c r="BL9" s="2">
        <v>0.56000000000000005</v>
      </c>
      <c r="BM9" t="s">
        <v>19</v>
      </c>
      <c r="BN9" s="2">
        <v>-1.42</v>
      </c>
      <c r="BO9" s="2">
        <v>1</v>
      </c>
      <c r="BP9" s="2">
        <v>3.66</v>
      </c>
      <c r="BR9" s="2"/>
      <c r="BS9" s="2"/>
      <c r="BT9" s="2"/>
      <c r="BU9" t="s">
        <v>66</v>
      </c>
      <c r="BV9" s="2">
        <v>-4.3600000000000003</v>
      </c>
      <c r="BW9" s="2">
        <v>4.0999999999999996</v>
      </c>
      <c r="BX9" s="2">
        <v>4.62</v>
      </c>
      <c r="BY9" t="s">
        <v>24</v>
      </c>
      <c r="BZ9" s="2">
        <v>-35.04</v>
      </c>
      <c r="CA9" s="2">
        <v>-12.26</v>
      </c>
      <c r="CB9" s="2">
        <v>2.91</v>
      </c>
      <c r="CD9" s="2"/>
      <c r="CE9" s="2"/>
      <c r="CF9" s="2"/>
      <c r="CG9" t="s">
        <v>28</v>
      </c>
      <c r="CH9" s="2">
        <v>-3.42</v>
      </c>
      <c r="CI9" s="2">
        <v>-0.4</v>
      </c>
      <c r="CJ9" s="2">
        <v>1.94</v>
      </c>
      <c r="CL9" s="2"/>
      <c r="CM9" s="2"/>
      <c r="CN9" s="2"/>
      <c r="CO9" t="s">
        <v>41</v>
      </c>
      <c r="CP9" s="2">
        <v>-2.1800000000000002</v>
      </c>
      <c r="CQ9" s="2">
        <v>11.84</v>
      </c>
      <c r="CR9" s="2">
        <v>15.64</v>
      </c>
      <c r="CT9" s="2"/>
      <c r="CU9" s="2"/>
      <c r="CV9" s="2"/>
      <c r="CW9" t="s">
        <v>75</v>
      </c>
      <c r="CX9" s="2">
        <v>-0.76</v>
      </c>
      <c r="CY9" s="2">
        <v>11.57</v>
      </c>
      <c r="CZ9" s="2">
        <v>12.44</v>
      </c>
      <c r="DB9" s="2"/>
      <c r="DC9" s="2"/>
      <c r="DD9" s="2"/>
      <c r="DF9" s="2"/>
      <c r="DG9" s="2"/>
      <c r="DH9" s="2"/>
      <c r="DJ9" s="2"/>
      <c r="DK9" s="2"/>
      <c r="DL9" s="2"/>
      <c r="DN9" s="2"/>
      <c r="DO9" s="2"/>
      <c r="DP9" s="2"/>
      <c r="DR9" s="2"/>
      <c r="DS9" s="2"/>
      <c r="DT9" s="2"/>
      <c r="DV9" s="2"/>
      <c r="DW9" s="2"/>
      <c r="DX9" s="2"/>
      <c r="DZ9" s="2"/>
      <c r="EA9" s="2"/>
      <c r="EB9" s="2"/>
      <c r="ED9" s="2"/>
      <c r="EE9" s="2"/>
      <c r="EF9" s="2"/>
      <c r="EH9" s="2"/>
      <c r="EI9" s="2"/>
      <c r="EJ9" s="2"/>
      <c r="EL9" s="2"/>
      <c r="EM9" s="2"/>
      <c r="EN9" s="2"/>
      <c r="EO9" s="8" t="s">
        <v>1</v>
      </c>
      <c r="EP9" s="2"/>
      <c r="EQ9" s="2"/>
      <c r="ER9" s="2"/>
      <c r="ES9" s="24" t="s">
        <v>25</v>
      </c>
      <c r="ET9" s="46">
        <v>-5.0999999999999996</v>
      </c>
      <c r="EU9" s="46">
        <v>-4.5</v>
      </c>
      <c r="EV9" s="46">
        <v>1.33</v>
      </c>
      <c r="EW9" s="24"/>
      <c r="EX9" s="46"/>
      <c r="EY9" s="46"/>
      <c r="EZ9" s="46"/>
      <c r="FB9" s="2"/>
      <c r="FC9" s="2"/>
      <c r="FD9" s="2"/>
      <c r="FE9" s="24"/>
      <c r="FF9" s="46"/>
      <c r="FG9" s="46"/>
      <c r="FH9" s="46"/>
      <c r="FI9" s="24"/>
      <c r="FJ9" s="46"/>
      <c r="FK9" s="46"/>
      <c r="FL9" s="46"/>
      <c r="FM9" s="8" t="s">
        <v>1</v>
      </c>
      <c r="FN9" s="46"/>
      <c r="FO9" s="46"/>
      <c r="FP9" s="46"/>
      <c r="FQ9" s="24"/>
      <c r="FR9" s="46"/>
      <c r="FS9" s="46"/>
      <c r="FT9" s="46"/>
      <c r="FU9" s="24"/>
      <c r="FV9" s="46"/>
      <c r="FW9" s="46"/>
      <c r="FX9" s="46"/>
      <c r="FY9" s="24"/>
      <c r="FZ9" s="46"/>
      <c r="GA9" s="46"/>
      <c r="GB9" s="46"/>
      <c r="GC9" s="24"/>
      <c r="GD9" s="46"/>
      <c r="GE9" s="46"/>
      <c r="GF9" s="46"/>
      <c r="GG9" s="24"/>
      <c r="GH9" s="46"/>
      <c r="GI9" s="46"/>
      <c r="GJ9" s="46"/>
      <c r="GK9" s="24"/>
      <c r="GL9" s="46"/>
      <c r="GM9" s="46"/>
      <c r="GN9" s="46"/>
      <c r="GO9" s="24"/>
      <c r="GP9" s="46"/>
      <c r="GQ9" s="46"/>
      <c r="GR9" s="46"/>
      <c r="GS9" s="24"/>
      <c r="GT9" s="46"/>
      <c r="GU9" s="46"/>
      <c r="GV9" s="46"/>
      <c r="GW9" s="24"/>
      <c r="GX9" s="46"/>
      <c r="GY9" s="46"/>
      <c r="GZ9" s="46"/>
      <c r="HA9" s="24"/>
      <c r="HB9" s="46"/>
      <c r="HC9" s="46"/>
      <c r="HD9" s="46"/>
      <c r="HE9" s="24"/>
      <c r="HF9" s="46"/>
      <c r="HG9" s="46"/>
      <c r="HH9" s="46"/>
      <c r="HI9" s="24"/>
      <c r="HJ9" s="46"/>
      <c r="HK9" s="46"/>
      <c r="HL9" s="46"/>
      <c r="HM9" s="24"/>
      <c r="HN9" s="46"/>
      <c r="HO9" s="46"/>
      <c r="HP9" s="46"/>
    </row>
    <row r="10" spans="1:224">
      <c r="B10" s="2"/>
      <c r="C10" s="2"/>
      <c r="D10" s="2"/>
      <c r="F10" s="2"/>
      <c r="G10" s="2"/>
      <c r="H10" s="2"/>
      <c r="J10" s="2"/>
      <c r="K10" s="2"/>
      <c r="L10" s="2"/>
      <c r="M10" t="s">
        <v>25</v>
      </c>
      <c r="N10" s="2">
        <v>-5.08</v>
      </c>
      <c r="O10" s="2">
        <v>1.94</v>
      </c>
      <c r="P10" s="2">
        <v>6.09</v>
      </c>
      <c r="R10" s="2"/>
      <c r="S10" s="2"/>
      <c r="T10" s="2"/>
      <c r="V10" s="2"/>
      <c r="W10" s="2"/>
      <c r="X10" s="2"/>
      <c r="Z10" s="2"/>
      <c r="AA10" s="2"/>
      <c r="AB10" s="2"/>
      <c r="AD10" s="2"/>
      <c r="AE10" s="2"/>
      <c r="AF10" s="2"/>
      <c r="AH10" s="2"/>
      <c r="AI10" s="2"/>
      <c r="AJ10" s="2"/>
      <c r="AK10" t="s">
        <v>57</v>
      </c>
      <c r="AL10" s="2">
        <v>-7.04</v>
      </c>
      <c r="AM10" s="2">
        <v>-3.52</v>
      </c>
      <c r="AN10" s="2">
        <v>2.69</v>
      </c>
      <c r="AP10" s="2"/>
      <c r="AQ10" s="2"/>
      <c r="AR10" s="2"/>
      <c r="AS10" t="s">
        <v>55</v>
      </c>
      <c r="AT10" s="2">
        <v>-0.19</v>
      </c>
      <c r="AU10" s="2">
        <v>8.0500000000000007</v>
      </c>
      <c r="AV10" s="2">
        <v>20.9</v>
      </c>
      <c r="AW10" t="s">
        <v>66</v>
      </c>
      <c r="AX10" s="2">
        <v>-1.02</v>
      </c>
      <c r="AY10" s="2">
        <v>16.87</v>
      </c>
      <c r="AZ10" s="2">
        <v>17.77</v>
      </c>
      <c r="BB10" s="2"/>
      <c r="BC10" s="2"/>
      <c r="BD10" s="2"/>
      <c r="BF10" s="2"/>
      <c r="BG10" s="2"/>
      <c r="BH10" s="2"/>
      <c r="BI10" t="s">
        <v>41</v>
      </c>
      <c r="BJ10" s="2">
        <v>-32.15</v>
      </c>
      <c r="BK10" s="2">
        <v>-7.41</v>
      </c>
      <c r="BL10" s="2">
        <v>0</v>
      </c>
      <c r="BM10" t="s">
        <v>30</v>
      </c>
      <c r="BN10" s="2">
        <v>0</v>
      </c>
      <c r="BO10" s="2">
        <v>17.97</v>
      </c>
      <c r="BP10" s="2">
        <v>19.920000000000002</v>
      </c>
      <c r="BR10" s="2"/>
      <c r="BS10" s="2"/>
      <c r="BT10" s="2"/>
      <c r="BU10" t="s">
        <v>24</v>
      </c>
      <c r="BV10" s="2">
        <v>-6.83</v>
      </c>
      <c r="BW10" s="2">
        <v>-0.74</v>
      </c>
      <c r="BX10" s="2">
        <v>1.27</v>
      </c>
      <c r="BY10" t="s">
        <v>54</v>
      </c>
      <c r="BZ10" s="2">
        <v>-22.17</v>
      </c>
      <c r="CA10" s="2">
        <v>-17.829999999999998</v>
      </c>
      <c r="CB10" s="2">
        <v>5.1100000000000003</v>
      </c>
      <c r="CD10" s="2"/>
      <c r="CE10" s="2"/>
      <c r="CF10" s="2"/>
      <c r="CH10" s="2"/>
      <c r="CI10" s="2"/>
      <c r="CJ10" s="2"/>
      <c r="CL10" s="2"/>
      <c r="CM10" s="2"/>
      <c r="CN10" s="2"/>
      <c r="CP10" s="2"/>
      <c r="CQ10" s="2"/>
      <c r="CR10" s="2"/>
      <c r="CT10" s="2"/>
      <c r="CU10" s="2"/>
      <c r="CV10" s="2"/>
      <c r="CX10" s="2"/>
      <c r="CY10" s="2"/>
      <c r="CZ10" s="2"/>
      <c r="DB10" s="2"/>
      <c r="DC10" s="2"/>
      <c r="DD10" s="2"/>
      <c r="DF10" s="2"/>
      <c r="DG10" s="2"/>
      <c r="DH10" s="2"/>
      <c r="DJ10" s="2"/>
      <c r="DK10" s="2"/>
      <c r="DL10" s="2"/>
      <c r="DN10" s="2"/>
      <c r="DO10" s="2"/>
      <c r="DP10" s="2"/>
      <c r="DR10" s="2"/>
      <c r="DS10" s="2"/>
      <c r="DT10" s="2"/>
      <c r="DV10" s="2"/>
      <c r="DW10" s="2"/>
      <c r="DX10" s="2"/>
      <c r="DZ10" s="2"/>
      <c r="EA10" s="2"/>
      <c r="EB10" s="2"/>
      <c r="ED10" s="2"/>
      <c r="EE10" s="2"/>
      <c r="EF10" s="2"/>
      <c r="EH10" s="2"/>
      <c r="EI10" s="2"/>
      <c r="EJ10" s="2"/>
      <c r="EL10" s="2"/>
      <c r="EM10" s="2"/>
      <c r="EN10" s="2"/>
      <c r="EP10" s="2"/>
      <c r="EQ10" s="2"/>
      <c r="ER10" s="2"/>
      <c r="ES10" s="24" t="s">
        <v>17</v>
      </c>
      <c r="ET10" s="46">
        <v>-1.74</v>
      </c>
      <c r="EU10" s="46">
        <v>2.88</v>
      </c>
      <c r="EV10" s="46">
        <v>4.18</v>
      </c>
      <c r="EW10" s="24"/>
      <c r="EX10" s="46"/>
      <c r="EY10" s="46"/>
      <c r="EZ10" s="46"/>
      <c r="FB10" s="2"/>
      <c r="FC10" s="2"/>
      <c r="FD10" s="2"/>
      <c r="FE10" s="24"/>
      <c r="FF10" s="46"/>
      <c r="FG10" s="46"/>
      <c r="FH10" s="46"/>
      <c r="FI10" s="24"/>
      <c r="FJ10" s="46"/>
      <c r="FK10" s="46"/>
      <c r="FL10" s="46"/>
      <c r="FM10" s="24"/>
      <c r="FN10" s="46"/>
      <c r="FO10" s="46"/>
      <c r="FP10" s="46"/>
      <c r="FQ10" s="24"/>
      <c r="FR10" s="46"/>
      <c r="FS10" s="46"/>
      <c r="FT10" s="46"/>
      <c r="FU10" s="24"/>
      <c r="FV10" s="46"/>
      <c r="FW10" s="46"/>
      <c r="FX10" s="46"/>
      <c r="FY10" s="24"/>
      <c r="FZ10" s="46"/>
      <c r="GA10" s="46"/>
      <c r="GB10" s="46"/>
      <c r="GC10" s="24"/>
      <c r="GD10" s="46"/>
      <c r="GE10" s="46"/>
      <c r="GF10" s="46"/>
      <c r="GG10" s="24"/>
      <c r="GH10" s="46"/>
      <c r="GI10" s="46"/>
      <c r="GJ10" s="46"/>
      <c r="GK10" s="24"/>
      <c r="GL10" s="46"/>
      <c r="GM10" s="46"/>
      <c r="GN10" s="46"/>
      <c r="GO10" s="24"/>
      <c r="GP10" s="46"/>
      <c r="GQ10" s="46"/>
      <c r="GR10" s="46"/>
      <c r="GS10" s="24"/>
      <c r="GT10" s="46"/>
      <c r="GU10" s="46"/>
      <c r="GV10" s="46"/>
      <c r="GW10" s="24"/>
      <c r="GX10" s="46"/>
      <c r="GY10" s="46"/>
      <c r="GZ10" s="46"/>
      <c r="HA10" s="24"/>
      <c r="HB10" s="46"/>
      <c r="HC10" s="46"/>
      <c r="HD10" s="46"/>
      <c r="HE10" s="24"/>
      <c r="HF10" s="46"/>
      <c r="HG10" s="46"/>
      <c r="HH10" s="46"/>
      <c r="HI10" s="24"/>
      <c r="HJ10" s="46"/>
      <c r="HK10" s="46"/>
      <c r="HL10" s="46"/>
      <c r="HM10" s="24"/>
      <c r="HN10" s="46"/>
      <c r="HO10" s="46"/>
      <c r="HP10" s="46"/>
    </row>
    <row r="11" spans="1:224">
      <c r="B11" s="2"/>
      <c r="C11" s="2"/>
      <c r="D11" s="2"/>
      <c r="F11" s="2"/>
      <c r="G11" s="2"/>
      <c r="H11" s="2"/>
      <c r="J11" s="2"/>
      <c r="K11" s="2"/>
      <c r="L11" s="2"/>
      <c r="M11" s="8" t="s">
        <v>1</v>
      </c>
      <c r="N11" s="2"/>
      <c r="O11" s="2"/>
      <c r="P11" s="2"/>
      <c r="R11" s="2"/>
      <c r="S11" s="2"/>
      <c r="T11" s="2"/>
      <c r="V11" s="2"/>
      <c r="W11" s="2"/>
      <c r="X11" s="2"/>
      <c r="Z11" s="2"/>
      <c r="AA11" s="2"/>
      <c r="AB11" s="2"/>
      <c r="AD11" s="2"/>
      <c r="AE11" s="2"/>
      <c r="AF11" s="2"/>
      <c r="AH11" s="2"/>
      <c r="AI11" s="2"/>
      <c r="AJ11" s="2"/>
      <c r="AK11" t="s">
        <v>30</v>
      </c>
      <c r="AL11" s="2">
        <v>-23.52</v>
      </c>
      <c r="AM11" s="2">
        <v>-13.21</v>
      </c>
      <c r="AN11" s="2">
        <v>0</v>
      </c>
      <c r="AP11" s="2"/>
      <c r="AQ11" s="2"/>
      <c r="AR11" s="2"/>
      <c r="AS11" t="s">
        <v>50</v>
      </c>
      <c r="AT11" s="2">
        <v>-1.32</v>
      </c>
      <c r="AU11" s="2">
        <v>14.9</v>
      </c>
      <c r="AV11" s="2">
        <v>18.18</v>
      </c>
      <c r="AW11" t="s">
        <v>24</v>
      </c>
      <c r="AX11" s="2">
        <v>-12.66</v>
      </c>
      <c r="AY11" s="2">
        <v>-8.7200000000000006</v>
      </c>
      <c r="AZ11" s="2">
        <v>1.02</v>
      </c>
      <c r="BB11" s="2"/>
      <c r="BC11" s="2"/>
      <c r="BD11" s="2"/>
      <c r="BF11" s="2"/>
      <c r="BG11" s="2"/>
      <c r="BH11" s="2"/>
      <c r="BI11" t="s">
        <v>17</v>
      </c>
      <c r="BJ11" s="2">
        <v>-4.93</v>
      </c>
      <c r="BK11" s="2">
        <v>0.38</v>
      </c>
      <c r="BL11" s="2">
        <v>2.2400000000000002</v>
      </c>
      <c r="BM11" t="s">
        <v>66</v>
      </c>
      <c r="BN11" s="2">
        <v>-6.98</v>
      </c>
      <c r="BO11" s="2">
        <v>-0.39</v>
      </c>
      <c r="BP11" s="2">
        <v>4.91</v>
      </c>
      <c r="BR11" s="2"/>
      <c r="BS11" s="2"/>
      <c r="BT11" s="2"/>
      <c r="BU11" t="s">
        <v>32</v>
      </c>
      <c r="BV11" s="2">
        <v>-18.98</v>
      </c>
      <c r="BW11" s="2">
        <v>-15.2</v>
      </c>
      <c r="BX11" s="2">
        <v>0.76</v>
      </c>
      <c r="BY11" t="s">
        <v>16</v>
      </c>
      <c r="BZ11" s="2">
        <v>-20.67</v>
      </c>
      <c r="CA11" s="2">
        <v>-9.92</v>
      </c>
      <c r="CB11" s="2">
        <v>0.51</v>
      </c>
      <c r="CD11" s="2"/>
      <c r="CE11" s="2"/>
      <c r="CF11" s="2"/>
      <c r="CH11" s="2"/>
      <c r="CI11" s="2"/>
      <c r="CJ11" s="2"/>
      <c r="CL11" s="2"/>
      <c r="CM11" s="2"/>
      <c r="CN11" s="2"/>
      <c r="CP11" s="2"/>
      <c r="CQ11" s="2"/>
      <c r="CR11" s="2"/>
      <c r="CT11" s="2"/>
      <c r="CU11" s="2"/>
      <c r="CV11" s="2"/>
      <c r="CX11" s="2"/>
      <c r="CY11" s="2"/>
      <c r="CZ11" s="2"/>
      <c r="DB11" s="2"/>
      <c r="DC11" s="2"/>
      <c r="DD11" s="2"/>
      <c r="DF11" s="2"/>
      <c r="DG11" s="2"/>
      <c r="DH11" s="2"/>
      <c r="DJ11" s="2"/>
      <c r="DK11" s="2"/>
      <c r="DL11" s="2"/>
      <c r="DN11" s="2"/>
      <c r="DO11" s="2"/>
      <c r="DP11" s="2"/>
      <c r="DR11" s="2"/>
      <c r="DS11" s="2"/>
      <c r="DT11" s="2"/>
      <c r="DV11" s="2"/>
      <c r="DW11" s="2"/>
      <c r="DX11" s="2"/>
      <c r="DZ11" s="2"/>
      <c r="EA11" s="2"/>
      <c r="EB11" s="2"/>
      <c r="ED11" s="2"/>
      <c r="EE11" s="2"/>
      <c r="EF11" s="2"/>
      <c r="EH11" s="2"/>
      <c r="EI11" s="2"/>
      <c r="EJ11" s="2"/>
      <c r="EL11" s="2"/>
      <c r="EM11" s="2"/>
      <c r="EN11" s="2"/>
      <c r="EP11" s="2"/>
      <c r="EQ11" s="2"/>
      <c r="ER11" s="2"/>
      <c r="ET11" s="2"/>
      <c r="EU11" s="2"/>
      <c r="EV11" s="2"/>
      <c r="EX11" s="2"/>
      <c r="EY11" s="2"/>
      <c r="EZ11" s="2"/>
      <c r="FB11" s="2"/>
      <c r="FC11" s="2"/>
      <c r="FD11" s="2"/>
      <c r="FE11" s="24"/>
      <c r="FF11" s="46"/>
      <c r="FG11" s="46"/>
      <c r="FH11" s="46"/>
      <c r="FI11" s="24"/>
      <c r="FJ11" s="46"/>
      <c r="FK11" s="46"/>
      <c r="FL11" s="46"/>
      <c r="FM11" s="24"/>
      <c r="FN11" s="46"/>
      <c r="FO11" s="46"/>
      <c r="FP11" s="46"/>
      <c r="FQ11" s="24"/>
      <c r="FR11" s="46"/>
      <c r="FS11" s="46"/>
      <c r="FT11" s="46"/>
      <c r="FU11" s="24"/>
      <c r="FV11" s="46"/>
      <c r="FW11" s="46"/>
      <c r="FX11" s="46"/>
      <c r="FY11" s="24"/>
      <c r="FZ11" s="46"/>
      <c r="GA11" s="46"/>
      <c r="GB11" s="46"/>
      <c r="GC11" s="24"/>
      <c r="GD11" s="46"/>
      <c r="GE11" s="46"/>
      <c r="GF11" s="46"/>
      <c r="GG11" s="24"/>
      <c r="GH11" s="46"/>
      <c r="GI11" s="46"/>
      <c r="GJ11" s="46"/>
      <c r="GK11" s="24"/>
      <c r="GL11" s="46"/>
      <c r="GM11" s="46"/>
      <c r="GN11" s="46"/>
      <c r="GO11" s="24"/>
      <c r="GP11" s="46"/>
      <c r="GQ11" s="46"/>
      <c r="GR11" s="46"/>
      <c r="GS11" s="24"/>
      <c r="GT11" s="46"/>
      <c r="GU11" s="46"/>
      <c r="GV11" s="46"/>
      <c r="GW11" s="24"/>
      <c r="GX11" s="46"/>
      <c r="GY11" s="46"/>
      <c r="GZ11" s="46"/>
      <c r="HA11" s="24"/>
      <c r="HB11" s="46"/>
      <c r="HC11" s="46"/>
      <c r="HD11" s="46"/>
      <c r="HE11" s="24"/>
      <c r="HF11" s="46"/>
      <c r="HG11" s="46"/>
      <c r="HH11" s="46"/>
      <c r="HI11" s="24"/>
      <c r="HJ11" s="46"/>
      <c r="HK11" s="46"/>
      <c r="HL11" s="46"/>
      <c r="HM11" s="24"/>
      <c r="HN11" s="46"/>
      <c r="HO11" s="46"/>
      <c r="HP11" s="46"/>
    </row>
    <row r="12" spans="1:224">
      <c r="B12" s="2"/>
      <c r="C12" s="2"/>
      <c r="D12" s="2"/>
      <c r="F12" s="2"/>
      <c r="G12" s="2"/>
      <c r="H12" s="2"/>
      <c r="J12" s="2"/>
      <c r="K12" s="2"/>
      <c r="L12" s="2"/>
      <c r="M12" s="8"/>
      <c r="N12" s="2"/>
      <c r="O12" s="2"/>
      <c r="P12" s="2"/>
      <c r="R12" s="2"/>
      <c r="S12" s="2"/>
      <c r="T12" s="2"/>
      <c r="V12" s="2"/>
      <c r="W12" s="2"/>
      <c r="X12" s="2"/>
      <c r="Z12" s="2"/>
      <c r="AA12" s="2"/>
      <c r="AB12" s="2"/>
      <c r="AD12" s="2"/>
      <c r="AE12" s="2"/>
      <c r="AF12" s="2"/>
      <c r="AH12" s="2"/>
      <c r="AI12" s="2"/>
      <c r="AJ12" s="2"/>
      <c r="AK12" t="s">
        <v>31</v>
      </c>
      <c r="AL12" s="2">
        <v>-15.64</v>
      </c>
      <c r="AM12" s="2">
        <v>-9.3000000000000007</v>
      </c>
      <c r="AN12" s="2">
        <v>2.96</v>
      </c>
      <c r="AP12" s="2"/>
      <c r="AQ12" s="2"/>
      <c r="AR12" s="2"/>
      <c r="AT12" s="2"/>
      <c r="AU12" s="2"/>
      <c r="AV12" s="2"/>
      <c r="AW12" t="s">
        <v>54</v>
      </c>
      <c r="AX12" s="2">
        <v>-13.55</v>
      </c>
      <c r="AY12" s="2">
        <v>-9.07</v>
      </c>
      <c r="AZ12" s="2">
        <v>3.41</v>
      </c>
      <c r="BB12" s="2"/>
      <c r="BC12" s="2"/>
      <c r="BD12" s="2"/>
      <c r="BF12" s="2"/>
      <c r="BG12" s="2"/>
      <c r="BH12" s="2"/>
      <c r="BJ12" s="2"/>
      <c r="BK12" s="2"/>
      <c r="BL12" s="2"/>
      <c r="BM12" t="s">
        <v>45</v>
      </c>
      <c r="BN12" s="2">
        <v>-4.2300000000000004</v>
      </c>
      <c r="BO12" s="2">
        <v>-0.1</v>
      </c>
      <c r="BP12" s="2">
        <v>3.88</v>
      </c>
      <c r="BR12" s="2"/>
      <c r="BS12" s="2"/>
      <c r="BT12" s="2"/>
      <c r="BV12" s="2"/>
      <c r="BW12" s="2"/>
      <c r="BX12" s="2"/>
      <c r="BZ12" s="2"/>
      <c r="CA12" s="2"/>
      <c r="CB12" s="2"/>
      <c r="CD12" s="2"/>
      <c r="CE12" s="2"/>
      <c r="CF12" s="2"/>
      <c r="CH12" s="2"/>
      <c r="CI12" s="2"/>
      <c r="CJ12" s="2"/>
      <c r="CL12" s="2"/>
      <c r="CM12" s="2"/>
      <c r="CN12" s="2"/>
      <c r="CP12" s="2"/>
      <c r="CQ12" s="2"/>
      <c r="CR12" s="2"/>
      <c r="CT12" s="2"/>
      <c r="CU12" s="2"/>
      <c r="CV12" s="2"/>
      <c r="CX12" s="2"/>
      <c r="CY12" s="2"/>
      <c r="CZ12" s="2"/>
      <c r="DB12" s="2"/>
      <c r="DC12" s="2"/>
      <c r="DD12" s="2"/>
      <c r="DF12" s="2"/>
      <c r="DG12" s="2"/>
      <c r="DH12" s="2"/>
      <c r="DJ12" s="2"/>
      <c r="DK12" s="2"/>
      <c r="DL12" s="2"/>
      <c r="DN12" s="2"/>
      <c r="DO12" s="2"/>
      <c r="DP12" s="2"/>
      <c r="DR12" s="2"/>
      <c r="DS12" s="2"/>
      <c r="DT12" s="2"/>
      <c r="DV12" s="2"/>
      <c r="DW12" s="2"/>
      <c r="DX12" s="2"/>
      <c r="DZ12" s="2"/>
      <c r="EA12" s="2"/>
      <c r="EB12" s="2"/>
      <c r="ED12" s="2"/>
      <c r="EE12" s="2"/>
      <c r="EF12" s="2"/>
      <c r="EH12" s="2"/>
      <c r="EI12" s="2"/>
      <c r="EJ12" s="2"/>
      <c r="EL12" s="2"/>
      <c r="EM12" s="2"/>
      <c r="EN12" s="2"/>
      <c r="EP12" s="2"/>
      <c r="EQ12" s="2"/>
      <c r="ER12" s="2"/>
      <c r="ET12" s="2"/>
      <c r="EU12" s="2"/>
      <c r="EV12" s="2"/>
      <c r="EX12" s="2"/>
      <c r="EY12" s="2"/>
      <c r="EZ12" s="2"/>
      <c r="FB12" s="2"/>
      <c r="FC12" s="2"/>
      <c r="FD12" s="2"/>
      <c r="FF12" s="2"/>
      <c r="FG12" s="2"/>
      <c r="FH12" s="2"/>
      <c r="FJ12" s="2"/>
      <c r="FK12" s="2"/>
      <c r="FL12" s="2"/>
      <c r="FN12" s="2"/>
      <c r="FO12" s="2"/>
      <c r="FP12" s="2"/>
      <c r="FR12" s="2"/>
      <c r="FS12" s="2"/>
      <c r="FT12" s="2"/>
      <c r="FV12" s="2"/>
      <c r="FW12" s="2"/>
      <c r="FX12" s="2"/>
      <c r="FZ12" s="2"/>
      <c r="GA12" s="2"/>
      <c r="GB12" s="2"/>
      <c r="GD12" s="2"/>
      <c r="GE12" s="2"/>
      <c r="GF12" s="2"/>
      <c r="GH12" s="2"/>
      <c r="GI12" s="2"/>
      <c r="GJ12" s="2"/>
      <c r="GL12" s="2"/>
      <c r="GM12" s="2"/>
      <c r="GN12" s="2"/>
      <c r="GP12" s="2"/>
      <c r="GQ12" s="2"/>
      <c r="GR12" s="2"/>
      <c r="GT12" s="2"/>
      <c r="GU12" s="2"/>
      <c r="GV12" s="2"/>
      <c r="GX12" s="2"/>
      <c r="GY12" s="2"/>
      <c r="GZ12" s="2"/>
      <c r="HB12" s="2"/>
      <c r="HC12" s="2"/>
      <c r="HD12" s="2"/>
      <c r="HF12" s="2"/>
      <c r="HG12" s="2"/>
      <c r="HH12" s="2"/>
      <c r="HJ12" s="2"/>
      <c r="HK12" s="2"/>
      <c r="HL12" s="2"/>
      <c r="HN12" s="2"/>
      <c r="HO12" s="2"/>
      <c r="HP12" s="2"/>
    </row>
    <row r="13" spans="1:224">
      <c r="B13" s="2"/>
      <c r="C13" s="2"/>
      <c r="D13" s="2"/>
      <c r="F13" s="2"/>
      <c r="G13" s="2"/>
      <c r="H13" s="2"/>
      <c r="J13" s="2"/>
      <c r="K13" s="2"/>
      <c r="L13" s="2"/>
      <c r="M13" s="8"/>
      <c r="N13" s="2"/>
      <c r="O13" s="2"/>
      <c r="P13" s="2"/>
      <c r="R13" s="2"/>
      <c r="S13" s="2"/>
      <c r="T13" s="2"/>
      <c r="V13" s="2"/>
      <c r="W13" s="2"/>
      <c r="X13" s="2"/>
      <c r="Z13" s="2"/>
      <c r="AA13" s="2"/>
      <c r="AB13" s="2"/>
      <c r="AD13" s="2"/>
      <c r="AE13" s="2"/>
      <c r="AF13" s="2"/>
      <c r="AH13" s="2"/>
      <c r="AI13" s="2"/>
      <c r="AJ13" s="2"/>
      <c r="AK13" t="s">
        <v>24</v>
      </c>
      <c r="AL13" s="2">
        <v>-10.1</v>
      </c>
      <c r="AM13" s="2">
        <v>-3.7</v>
      </c>
      <c r="AN13" s="2">
        <v>1.81</v>
      </c>
      <c r="AP13" s="2"/>
      <c r="AQ13" s="2"/>
      <c r="AR13" s="2"/>
      <c r="AT13" s="2"/>
      <c r="AU13" s="2"/>
      <c r="AV13" s="2"/>
      <c r="AW13" t="s">
        <v>25</v>
      </c>
      <c r="AX13" s="2">
        <v>-6.34</v>
      </c>
      <c r="AY13" s="2">
        <v>-0.87</v>
      </c>
      <c r="AZ13" s="2">
        <v>0.82</v>
      </c>
      <c r="BB13" s="2"/>
      <c r="BC13" s="2"/>
      <c r="BD13" s="2"/>
      <c r="BF13" s="2"/>
      <c r="BG13" s="2"/>
      <c r="BH13" s="2"/>
      <c r="BJ13" s="2"/>
      <c r="BK13" s="2"/>
      <c r="BL13" s="2"/>
      <c r="BM13" t="s">
        <v>24</v>
      </c>
      <c r="BN13" s="2">
        <v>-2.23</v>
      </c>
      <c r="BO13" s="2">
        <v>4.82</v>
      </c>
      <c r="BP13" s="2">
        <v>8.9700000000000006</v>
      </c>
      <c r="BR13" s="2"/>
      <c r="BS13" s="2"/>
      <c r="BT13" s="2"/>
      <c r="BV13" s="2"/>
      <c r="BW13" s="2"/>
      <c r="BX13" s="2"/>
      <c r="BZ13" s="2"/>
      <c r="CA13" s="2"/>
      <c r="CB13" s="2"/>
      <c r="CD13" s="2"/>
      <c r="CE13" s="2"/>
      <c r="CF13" s="2"/>
      <c r="CH13" s="2"/>
      <c r="CI13" s="2"/>
      <c r="CJ13" s="2"/>
      <c r="CL13" s="2"/>
      <c r="CM13" s="2"/>
      <c r="CN13" s="2"/>
      <c r="CP13" s="2"/>
      <c r="CQ13" s="2"/>
      <c r="CR13" s="2"/>
      <c r="CT13" s="2"/>
      <c r="CU13" s="2"/>
      <c r="CV13" s="2"/>
      <c r="CX13" s="2"/>
      <c r="CY13" s="2"/>
      <c r="CZ13" s="2"/>
      <c r="DB13" s="2"/>
      <c r="DC13" s="2"/>
      <c r="DD13" s="2"/>
      <c r="DF13" s="2"/>
      <c r="DG13" s="2"/>
      <c r="DH13" s="2"/>
      <c r="DJ13" s="2"/>
      <c r="DK13" s="2"/>
      <c r="DL13" s="2"/>
      <c r="DN13" s="2"/>
      <c r="DO13" s="2"/>
      <c r="DP13" s="2"/>
      <c r="DR13" s="2"/>
      <c r="DS13" s="2"/>
      <c r="DT13" s="2"/>
      <c r="DV13" s="2"/>
      <c r="DW13" s="2"/>
      <c r="DX13" s="2"/>
      <c r="DZ13" s="2"/>
      <c r="EA13" s="2"/>
      <c r="EB13" s="2"/>
      <c r="ED13" s="2"/>
      <c r="EE13" s="2"/>
      <c r="EF13" s="2"/>
      <c r="EH13" s="2"/>
      <c r="EI13" s="2"/>
      <c r="EJ13" s="2"/>
      <c r="EL13" s="2"/>
      <c r="EM13" s="2"/>
      <c r="EN13" s="2"/>
      <c r="EP13" s="2"/>
      <c r="EQ13" s="2"/>
      <c r="ER13" s="2"/>
      <c r="ET13" s="2"/>
      <c r="EU13" s="2"/>
      <c r="EV13" s="2"/>
      <c r="EX13" s="2"/>
      <c r="EY13" s="2"/>
      <c r="EZ13" s="2"/>
      <c r="FB13" s="2"/>
      <c r="FC13" s="2"/>
      <c r="FD13" s="2"/>
      <c r="FF13" s="2"/>
      <c r="FG13" s="2"/>
      <c r="FH13" s="2"/>
      <c r="FJ13" s="2"/>
      <c r="FK13" s="2"/>
      <c r="FL13" s="2"/>
      <c r="FN13" s="2"/>
      <c r="FO13" s="2"/>
      <c r="FP13" s="2"/>
      <c r="FR13" s="2"/>
      <c r="FS13" s="2"/>
      <c r="FT13" s="2"/>
      <c r="FV13" s="2"/>
      <c r="FW13" s="2"/>
      <c r="FX13" s="2"/>
      <c r="FZ13" s="2"/>
      <c r="GA13" s="2"/>
      <c r="GB13" s="2"/>
      <c r="GD13" s="2"/>
      <c r="GE13" s="2"/>
      <c r="GF13" s="2"/>
      <c r="GH13" s="2"/>
      <c r="GI13" s="2"/>
      <c r="GJ13" s="2"/>
      <c r="GL13" s="2"/>
      <c r="GM13" s="2"/>
      <c r="GN13" s="2"/>
      <c r="GP13" s="2"/>
      <c r="GQ13" s="2"/>
      <c r="GR13" s="2"/>
      <c r="GT13" s="2"/>
      <c r="GU13" s="2"/>
      <c r="GV13" s="2"/>
      <c r="GX13" s="2"/>
      <c r="GY13" s="2"/>
      <c r="GZ13" s="2"/>
      <c r="HB13" s="2"/>
      <c r="HC13" s="2"/>
      <c r="HD13" s="2"/>
      <c r="HF13" s="2"/>
      <c r="HG13" s="2"/>
      <c r="HH13" s="2"/>
      <c r="HJ13" s="2"/>
      <c r="HK13" s="2"/>
      <c r="HL13" s="2"/>
      <c r="HN13" s="2"/>
      <c r="HO13" s="2"/>
      <c r="HP13" s="2"/>
    </row>
    <row r="14" spans="1:224">
      <c r="B14" s="2"/>
      <c r="C14" s="2"/>
      <c r="D14" s="2"/>
      <c r="F14" s="2"/>
      <c r="G14" s="2"/>
      <c r="H14" s="2"/>
      <c r="J14" s="2"/>
      <c r="K14" s="2"/>
      <c r="L14" s="2"/>
      <c r="M14" s="8"/>
      <c r="N14" s="2"/>
      <c r="O14" s="2"/>
      <c r="P14" s="2"/>
      <c r="R14" s="2"/>
      <c r="S14" s="2"/>
      <c r="T14" s="2"/>
      <c r="V14" s="2"/>
      <c r="W14" s="2"/>
      <c r="X14" s="2"/>
      <c r="Z14" s="2"/>
      <c r="AA14" s="2"/>
      <c r="AB14" s="2"/>
      <c r="AD14" s="2"/>
      <c r="AE14" s="2"/>
      <c r="AF14" s="2"/>
      <c r="AH14" s="2"/>
      <c r="AI14" s="2"/>
      <c r="AJ14" s="2"/>
      <c r="AK14" t="s">
        <v>41</v>
      </c>
      <c r="AL14" s="2">
        <v>-21.38</v>
      </c>
      <c r="AM14" s="2">
        <v>-16.03</v>
      </c>
      <c r="AN14" s="2">
        <v>6.94</v>
      </c>
      <c r="AP14" s="2"/>
      <c r="AQ14" s="2"/>
      <c r="AR14" s="2"/>
      <c r="AT14" s="2"/>
      <c r="AU14" s="2"/>
      <c r="AV14" s="2"/>
      <c r="AX14" s="2"/>
      <c r="AY14" s="2"/>
      <c r="AZ14" s="2"/>
      <c r="BB14" s="2"/>
      <c r="BC14" s="2"/>
      <c r="BD14" s="2"/>
      <c r="BF14" s="2"/>
      <c r="BG14" s="2"/>
      <c r="BH14" s="2"/>
      <c r="BJ14" s="2"/>
      <c r="BK14" s="2"/>
      <c r="BL14" s="2"/>
      <c r="BM14" t="s">
        <v>41</v>
      </c>
      <c r="BN14" s="2">
        <v>0</v>
      </c>
      <c r="BO14" s="2">
        <v>44.89</v>
      </c>
      <c r="BP14" s="2">
        <v>49.98</v>
      </c>
      <c r="BR14" s="2"/>
      <c r="BS14" s="2"/>
      <c r="BT14" s="2"/>
      <c r="BV14" s="2"/>
      <c r="BW14" s="2"/>
      <c r="BX14" s="2"/>
      <c r="BZ14" s="2"/>
      <c r="CA14" s="2"/>
      <c r="CB14" s="2"/>
      <c r="CD14" s="2"/>
      <c r="CE14" s="2"/>
      <c r="CF14" s="2"/>
      <c r="CH14" s="2"/>
      <c r="CI14" s="2"/>
      <c r="CJ14" s="2"/>
      <c r="CL14" s="2"/>
      <c r="CM14" s="2"/>
      <c r="CN14" s="2"/>
      <c r="CP14" s="2"/>
      <c r="CQ14" s="2"/>
      <c r="CR14" s="2"/>
      <c r="CT14" s="2"/>
      <c r="CU14" s="2"/>
      <c r="CV14" s="2"/>
      <c r="CX14" s="2"/>
      <c r="CY14" s="2"/>
      <c r="CZ14" s="2"/>
      <c r="DB14" s="2"/>
      <c r="DC14" s="2"/>
      <c r="DD14" s="2"/>
      <c r="DF14" s="2"/>
      <c r="DG14" s="2"/>
      <c r="DH14" s="2"/>
      <c r="DJ14" s="2"/>
      <c r="DK14" s="2"/>
      <c r="DL14" s="2"/>
      <c r="DN14" s="2"/>
      <c r="DO14" s="2"/>
      <c r="DP14" s="2"/>
      <c r="DR14" s="2"/>
      <c r="DS14" s="2"/>
      <c r="DT14" s="2"/>
      <c r="DV14" s="2"/>
      <c r="DW14" s="2"/>
      <c r="DX14" s="2"/>
      <c r="DZ14" s="2"/>
      <c r="EA14" s="2"/>
      <c r="EB14" s="2"/>
      <c r="ED14" s="2"/>
      <c r="EE14" s="2"/>
      <c r="EF14" s="2"/>
      <c r="EH14" s="2"/>
      <c r="EI14" s="2"/>
      <c r="EJ14" s="2"/>
      <c r="EL14" s="2"/>
      <c r="EM14" s="2"/>
      <c r="EN14" s="2"/>
      <c r="EP14" s="2"/>
      <c r="EQ14" s="2"/>
      <c r="ER14" s="2"/>
      <c r="ET14" s="2"/>
      <c r="EU14" s="2"/>
      <c r="EV14" s="2"/>
      <c r="EX14" s="2"/>
      <c r="EY14" s="2"/>
      <c r="EZ14" s="2"/>
      <c r="FB14" s="2"/>
      <c r="FC14" s="2"/>
      <c r="FD14" s="2"/>
      <c r="FF14" s="2"/>
      <c r="FG14" s="2"/>
      <c r="FH14" s="2"/>
      <c r="FJ14" s="2"/>
      <c r="FK14" s="2"/>
      <c r="FL14" s="2"/>
      <c r="FN14" s="2"/>
      <c r="FO14" s="2"/>
      <c r="FP14" s="2"/>
      <c r="FR14" s="2"/>
      <c r="FS14" s="2"/>
      <c r="FT14" s="2"/>
      <c r="FV14" s="2"/>
      <c r="FW14" s="2"/>
      <c r="FX14" s="2"/>
      <c r="FZ14" s="2"/>
      <c r="GA14" s="2"/>
      <c r="GB14" s="2"/>
      <c r="GD14" s="2"/>
      <c r="GE14" s="2"/>
      <c r="GF14" s="2"/>
      <c r="GH14" s="2"/>
      <c r="GI14" s="2"/>
      <c r="GJ14" s="2"/>
      <c r="GL14" s="2"/>
      <c r="GM14" s="2"/>
      <c r="GN14" s="2"/>
      <c r="GP14" s="2"/>
      <c r="GQ14" s="2"/>
      <c r="GR14" s="2"/>
      <c r="GT14" s="2"/>
      <c r="GU14" s="2"/>
      <c r="GV14" s="2"/>
      <c r="GX14" s="2"/>
      <c r="GY14" s="2"/>
      <c r="GZ14" s="2"/>
      <c r="HB14" s="2"/>
      <c r="HC14" s="2"/>
      <c r="HD14" s="2"/>
      <c r="HF14" s="2"/>
      <c r="HG14" s="2"/>
      <c r="HH14" s="2"/>
      <c r="HJ14" s="2"/>
      <c r="HK14" s="2"/>
      <c r="HL14" s="2"/>
      <c r="HN14" s="2"/>
      <c r="HO14" s="2"/>
      <c r="HP14" s="2"/>
    </row>
    <row r="15" spans="1:224">
      <c r="B15" s="2"/>
      <c r="C15" s="2"/>
      <c r="D15" s="2"/>
      <c r="F15" s="2"/>
      <c r="G15" s="2"/>
      <c r="H15" s="2"/>
      <c r="J15" s="2"/>
      <c r="K15" s="2"/>
      <c r="L15" s="2"/>
      <c r="M15" s="8"/>
      <c r="N15" s="2"/>
      <c r="O15" s="2"/>
      <c r="P15" s="2"/>
      <c r="R15" s="2"/>
      <c r="S15" s="2"/>
      <c r="T15" s="2"/>
      <c r="V15" s="2"/>
      <c r="W15" s="2"/>
      <c r="X15" s="2"/>
      <c r="Z15" s="2"/>
      <c r="AA15" s="2"/>
      <c r="AB15" s="2"/>
      <c r="AD15" s="2"/>
      <c r="AE15" s="2"/>
      <c r="AF15" s="2"/>
      <c r="AH15" s="2"/>
      <c r="AI15" s="2"/>
      <c r="AJ15" s="2"/>
      <c r="AK15" s="8" t="s">
        <v>1</v>
      </c>
      <c r="AL15" s="2"/>
      <c r="AM15" s="2"/>
      <c r="AN15" s="2"/>
      <c r="AO15" s="8"/>
      <c r="AP15" s="2"/>
      <c r="AQ15" s="2"/>
      <c r="AR15" s="2"/>
      <c r="AS15" s="8"/>
      <c r="AT15" s="2"/>
      <c r="AU15" s="2"/>
      <c r="AV15" s="2"/>
      <c r="AW15" s="8"/>
      <c r="AX15" s="2"/>
      <c r="AY15" s="2"/>
      <c r="AZ15" s="2"/>
      <c r="BA15" s="8"/>
      <c r="BB15" s="2"/>
      <c r="BC15" s="2"/>
      <c r="BD15" s="2"/>
      <c r="BE15" s="8"/>
      <c r="BF15" s="2"/>
      <c r="BG15" s="2"/>
      <c r="BH15" s="2"/>
      <c r="BI15" s="8"/>
      <c r="BJ15" s="2"/>
      <c r="BK15" s="2"/>
      <c r="BL15" s="2"/>
      <c r="BM15" s="24" t="s">
        <v>25</v>
      </c>
      <c r="BN15" s="2">
        <v>-2.25</v>
      </c>
      <c r="BO15" s="2">
        <v>-0.44</v>
      </c>
      <c r="BP15" s="2">
        <v>4.4800000000000004</v>
      </c>
      <c r="BQ15" s="24"/>
      <c r="BR15" s="2"/>
      <c r="BS15" s="2"/>
      <c r="BT15" s="2"/>
      <c r="BU15" s="24"/>
      <c r="BV15" s="2"/>
      <c r="BW15" s="2"/>
      <c r="BX15" s="2"/>
      <c r="BY15" s="24"/>
      <c r="BZ15" s="2"/>
      <c r="CA15" s="2"/>
      <c r="CB15" s="2"/>
      <c r="CC15" s="24"/>
      <c r="CD15" s="2"/>
      <c r="CE15" s="2"/>
      <c r="CF15" s="2"/>
      <c r="CG15" s="24"/>
      <c r="CH15" s="2"/>
      <c r="CI15" s="2"/>
      <c r="CJ15" s="2"/>
      <c r="CK15" s="24"/>
      <c r="CL15" s="2"/>
      <c r="CM15" s="2"/>
      <c r="CN15" s="2"/>
      <c r="CO15" s="24"/>
      <c r="CP15" s="2"/>
      <c r="CQ15" s="2"/>
      <c r="CR15" s="2"/>
      <c r="CS15" s="24"/>
      <c r="CT15" s="2"/>
      <c r="CU15" s="2"/>
      <c r="CV15" s="2"/>
      <c r="CW15" s="24"/>
      <c r="CX15" s="2"/>
      <c r="CY15" s="2"/>
      <c r="CZ15" s="2"/>
      <c r="DA15" s="24"/>
      <c r="DB15" s="2"/>
      <c r="DC15" s="2"/>
      <c r="DD15" s="2"/>
      <c r="DE15" s="24"/>
      <c r="DF15" s="2"/>
      <c r="DG15" s="2"/>
      <c r="DH15" s="2"/>
      <c r="DI15" s="24"/>
      <c r="DJ15" s="2"/>
      <c r="DK15" s="2"/>
      <c r="DL15" s="2"/>
      <c r="DM15" s="24"/>
      <c r="DN15" s="2"/>
      <c r="DO15" s="2"/>
      <c r="DP15" s="2"/>
      <c r="DQ15" s="24"/>
      <c r="DR15" s="2"/>
      <c r="DS15" s="2"/>
      <c r="DT15" s="2"/>
      <c r="DU15" s="24"/>
      <c r="DV15" s="2"/>
      <c r="DW15" s="2"/>
      <c r="DX15" s="2"/>
      <c r="DY15" s="24"/>
      <c r="DZ15" s="2"/>
      <c r="EA15" s="2"/>
      <c r="EB15" s="2"/>
      <c r="EC15" s="24"/>
      <c r="ED15" s="2"/>
      <c r="EE15" s="2"/>
      <c r="EF15" s="2"/>
      <c r="EG15" s="24"/>
      <c r="EH15" s="2"/>
      <c r="EI15" s="2"/>
      <c r="EJ15" s="2"/>
      <c r="EK15" s="24"/>
      <c r="EL15" s="2"/>
      <c r="EM15" s="2"/>
      <c r="EN15" s="2"/>
      <c r="EO15" s="24"/>
      <c r="EP15" s="2"/>
      <c r="EQ15" s="2"/>
      <c r="ER15" s="2"/>
      <c r="ES15" s="24"/>
      <c r="ET15" s="2"/>
      <c r="EU15" s="2"/>
      <c r="EV15" s="2"/>
      <c r="EW15" s="24"/>
      <c r="EX15" s="2"/>
      <c r="EY15" s="2"/>
      <c r="EZ15" s="2"/>
      <c r="FA15" s="24"/>
      <c r="FB15" s="2"/>
      <c r="FC15" s="2"/>
      <c r="FD15" s="2"/>
      <c r="FE15" s="24"/>
      <c r="FF15" s="2"/>
      <c r="FG15" s="2"/>
      <c r="FH15" s="2"/>
      <c r="FI15" s="24"/>
      <c r="FJ15" s="2"/>
      <c r="FK15" s="2"/>
      <c r="FL15" s="2"/>
      <c r="FM15" s="24"/>
      <c r="FN15" s="2"/>
      <c r="FO15" s="2"/>
      <c r="FP15" s="2"/>
      <c r="FQ15" s="24"/>
      <c r="FR15" s="2"/>
      <c r="FS15" s="2"/>
      <c r="FT15" s="2"/>
      <c r="FU15" s="24"/>
      <c r="FV15" s="2"/>
      <c r="FW15" s="2"/>
      <c r="FX15" s="2"/>
      <c r="FY15" s="24"/>
      <c r="FZ15" s="2"/>
      <c r="GA15" s="2"/>
      <c r="GB15" s="2"/>
      <c r="GC15" s="24"/>
      <c r="GD15" s="2"/>
      <c r="GE15" s="2"/>
      <c r="GF15" s="2"/>
      <c r="GG15" s="24"/>
      <c r="GH15" s="2"/>
      <c r="GI15" s="2"/>
      <c r="GJ15" s="2"/>
      <c r="GK15" s="24"/>
      <c r="GL15" s="2"/>
      <c r="GM15" s="2"/>
      <c r="GN15" s="2"/>
      <c r="GO15" s="24"/>
      <c r="GP15" s="2"/>
      <c r="GQ15" s="2"/>
      <c r="GR15" s="2"/>
      <c r="GS15" s="24"/>
      <c r="GT15" s="2"/>
      <c r="GU15" s="2"/>
      <c r="GV15" s="2"/>
      <c r="GW15" s="24"/>
      <c r="GX15" s="2"/>
      <c r="GY15" s="2"/>
      <c r="GZ15" s="2"/>
      <c r="HA15" s="24"/>
      <c r="HB15" s="2"/>
      <c r="HC15" s="2"/>
      <c r="HD15" s="2"/>
      <c r="HE15" s="24"/>
      <c r="HF15" s="2"/>
      <c r="HG15" s="2"/>
      <c r="HH15" s="2"/>
      <c r="HI15" s="24"/>
      <c r="HJ15" s="2"/>
      <c r="HK15" s="2"/>
      <c r="HL15" s="2"/>
      <c r="HM15" s="24"/>
      <c r="HN15" s="2"/>
      <c r="HO15" s="2"/>
      <c r="HP15" s="2"/>
    </row>
    <row r="16" spans="1:224">
      <c r="B16" s="2"/>
      <c r="C16" s="2"/>
      <c r="D16" s="2"/>
      <c r="F16" s="2"/>
      <c r="G16" s="2"/>
      <c r="H16" s="2"/>
      <c r="J16" s="2"/>
      <c r="K16" s="2"/>
      <c r="L16" s="2"/>
      <c r="M16" s="8"/>
      <c r="N16" s="2"/>
      <c r="O16" s="2"/>
      <c r="P16" s="2"/>
      <c r="R16" s="2"/>
      <c r="S16" s="2"/>
      <c r="T16" s="2"/>
      <c r="V16" s="2"/>
      <c r="W16" s="2"/>
      <c r="X16" s="2"/>
      <c r="Z16" s="2"/>
      <c r="AA16" s="2"/>
      <c r="AB16" s="2"/>
      <c r="AD16" s="2"/>
      <c r="AE16" s="2"/>
      <c r="AF16" s="2"/>
      <c r="AH16" s="2"/>
      <c r="AI16" s="2"/>
      <c r="AJ16" s="2"/>
      <c r="AL16" s="2"/>
      <c r="AM16" s="2"/>
      <c r="AN16" s="2"/>
      <c r="AP16" s="2"/>
      <c r="AQ16" s="2"/>
      <c r="AR16" s="2"/>
      <c r="AT16" s="2"/>
      <c r="AU16" s="2"/>
      <c r="AV16" s="2"/>
      <c r="AX16" s="2"/>
      <c r="AY16" s="2"/>
      <c r="AZ16" s="2"/>
      <c r="BB16" s="2"/>
      <c r="BC16" s="2"/>
      <c r="BD16" s="2"/>
      <c r="BF16" s="2"/>
      <c r="BG16" s="2"/>
      <c r="BH16" s="2"/>
      <c r="BJ16" s="2"/>
      <c r="BK16" s="2"/>
      <c r="BL16" s="2"/>
      <c r="BM16" t="s">
        <v>50</v>
      </c>
      <c r="BN16" s="2">
        <v>-3.86</v>
      </c>
      <c r="BO16" s="2">
        <v>3.86</v>
      </c>
      <c r="BP16" s="2">
        <v>4.37</v>
      </c>
      <c r="BR16" s="2"/>
      <c r="BS16" s="2"/>
      <c r="BT16" s="2"/>
      <c r="BV16" s="2"/>
      <c r="BW16" s="2"/>
      <c r="BX16" s="2"/>
      <c r="BZ16" s="2"/>
      <c r="CA16" s="2"/>
      <c r="CB16" s="2"/>
      <c r="CD16" s="2"/>
      <c r="CE16" s="2"/>
      <c r="CF16" s="2"/>
      <c r="CH16" s="2"/>
      <c r="CI16" s="2"/>
      <c r="CJ16" s="2"/>
      <c r="CL16" s="2"/>
      <c r="CM16" s="2"/>
      <c r="CN16" s="2"/>
      <c r="CP16" s="2"/>
      <c r="CQ16" s="2"/>
      <c r="CR16" s="2"/>
      <c r="CT16" s="2"/>
      <c r="CU16" s="2"/>
      <c r="CV16" s="2"/>
      <c r="CX16" s="2"/>
      <c r="CY16" s="2"/>
      <c r="CZ16" s="2"/>
      <c r="DB16" s="2"/>
      <c r="DC16" s="2"/>
      <c r="DD16" s="2"/>
      <c r="DF16" s="2"/>
      <c r="DG16" s="2"/>
      <c r="DH16" s="2"/>
      <c r="DJ16" s="2"/>
      <c r="DK16" s="2"/>
      <c r="DL16" s="2"/>
      <c r="DN16" s="2"/>
      <c r="DO16" s="2"/>
      <c r="DP16" s="2"/>
      <c r="DR16" s="2"/>
      <c r="DS16" s="2"/>
      <c r="DT16" s="2"/>
      <c r="DV16" s="2"/>
      <c r="DW16" s="2"/>
      <c r="DX16" s="2"/>
      <c r="DZ16" s="2"/>
      <c r="EA16" s="2"/>
      <c r="EB16" s="2"/>
      <c r="ED16" s="2"/>
      <c r="EE16" s="2"/>
      <c r="EF16" s="2"/>
      <c r="EH16" s="2"/>
      <c r="EI16" s="2"/>
      <c r="EJ16" s="2"/>
      <c r="EL16" s="2"/>
      <c r="EM16" s="2"/>
      <c r="EN16" s="2"/>
      <c r="EP16" s="2"/>
      <c r="EQ16" s="2"/>
      <c r="ER16" s="2"/>
      <c r="ET16" s="2"/>
      <c r="EU16" s="2"/>
      <c r="EV16" s="2"/>
      <c r="EX16" s="2"/>
      <c r="EY16" s="2"/>
      <c r="EZ16" s="2"/>
      <c r="FB16" s="2"/>
      <c r="FC16" s="2"/>
      <c r="FD16" s="2"/>
      <c r="FF16" s="2"/>
      <c r="FG16" s="2"/>
      <c r="FH16" s="2"/>
      <c r="FJ16" s="2"/>
      <c r="FK16" s="2"/>
      <c r="FL16" s="2"/>
      <c r="FN16" s="2"/>
      <c r="FO16" s="2"/>
      <c r="FP16" s="2"/>
      <c r="FR16" s="2"/>
      <c r="FS16" s="2"/>
      <c r="FT16" s="2"/>
      <c r="FV16" s="2"/>
      <c r="FW16" s="2"/>
      <c r="FX16" s="2"/>
      <c r="FZ16" s="2"/>
      <c r="GA16" s="2"/>
      <c r="GB16" s="2"/>
      <c r="GD16" s="2"/>
      <c r="GE16" s="2"/>
      <c r="GF16" s="2"/>
      <c r="GH16" s="2"/>
      <c r="GI16" s="2"/>
      <c r="GJ16" s="2"/>
      <c r="GL16" s="2"/>
      <c r="GM16" s="2"/>
      <c r="GN16" s="2"/>
      <c r="GP16" s="2"/>
      <c r="GQ16" s="2"/>
      <c r="GR16" s="2"/>
      <c r="GT16" s="2"/>
      <c r="GU16" s="2"/>
      <c r="GV16" s="2"/>
      <c r="GX16" s="2"/>
      <c r="GY16" s="2"/>
      <c r="GZ16" s="2"/>
      <c r="HB16" s="2"/>
      <c r="HC16" s="2"/>
      <c r="HD16" s="2"/>
      <c r="HF16" s="2"/>
      <c r="HG16" s="2"/>
      <c r="HH16" s="2"/>
      <c r="HJ16" s="2"/>
      <c r="HK16" s="2"/>
      <c r="HL16" s="2"/>
      <c r="HN16" s="2"/>
      <c r="HO16" s="2"/>
      <c r="HP16" s="2"/>
    </row>
    <row r="17" spans="1:224">
      <c r="B17" s="2"/>
      <c r="C17" s="2"/>
      <c r="D17" s="2"/>
      <c r="F17" s="2"/>
      <c r="G17" s="2"/>
      <c r="H17" s="2"/>
      <c r="J17" s="2"/>
      <c r="K17" s="2"/>
      <c r="L17" s="2"/>
      <c r="M17" s="8"/>
      <c r="N17" s="2"/>
      <c r="O17" s="2"/>
      <c r="P17" s="2"/>
      <c r="R17" s="2"/>
      <c r="S17" s="2"/>
      <c r="T17" s="2"/>
      <c r="V17" s="2"/>
      <c r="W17" s="2"/>
      <c r="X17" s="2"/>
      <c r="Z17" s="2"/>
      <c r="AA17" s="2"/>
      <c r="AB17" s="2"/>
      <c r="AD17" s="2"/>
      <c r="AE17" s="2"/>
      <c r="AF17" s="2"/>
      <c r="AH17" s="2"/>
      <c r="AI17" s="2"/>
      <c r="AJ17" s="2"/>
      <c r="AL17" s="2"/>
      <c r="AM17" s="2"/>
      <c r="AN17" s="2"/>
      <c r="AP17" s="2"/>
      <c r="AQ17" s="2"/>
      <c r="AR17" s="2"/>
      <c r="AT17" s="2"/>
      <c r="AU17" s="2"/>
      <c r="AV17" s="2"/>
      <c r="AX17" s="2"/>
      <c r="AY17" s="2"/>
      <c r="AZ17" s="2"/>
      <c r="BB17" s="2"/>
      <c r="BC17" s="2"/>
      <c r="BD17" s="2"/>
      <c r="BF17" s="2"/>
      <c r="BG17" s="2"/>
      <c r="BH17" s="2"/>
      <c r="BJ17" s="2"/>
      <c r="BK17" s="2"/>
      <c r="BL17" s="2"/>
      <c r="BM17" s="8" t="s">
        <v>1</v>
      </c>
      <c r="BN17" s="2"/>
      <c r="BO17" s="2"/>
      <c r="BP17" s="2"/>
      <c r="BQ17" s="8"/>
      <c r="BR17" s="2"/>
      <c r="BS17" s="2"/>
      <c r="BT17" s="2"/>
      <c r="BU17" s="8"/>
      <c r="BV17" s="2"/>
      <c r="BW17" s="2"/>
      <c r="BX17" s="2"/>
      <c r="BY17" s="8"/>
      <c r="BZ17" s="2"/>
      <c r="CA17" s="2"/>
      <c r="CB17" s="2"/>
      <c r="CC17" s="8"/>
      <c r="CD17" s="2"/>
      <c r="CE17" s="2"/>
      <c r="CF17" s="2"/>
      <c r="CG17" s="8"/>
      <c r="CH17" s="2"/>
      <c r="CI17" s="2"/>
      <c r="CJ17" s="2"/>
      <c r="CK17" s="8"/>
      <c r="CL17" s="2"/>
      <c r="CM17" s="2"/>
      <c r="CN17" s="2"/>
      <c r="CO17" s="8"/>
      <c r="CP17" s="2"/>
      <c r="CQ17" s="2"/>
      <c r="CR17" s="2"/>
      <c r="CS17" s="8"/>
      <c r="CT17" s="2"/>
      <c r="CU17" s="2"/>
      <c r="CV17" s="2"/>
      <c r="CW17" s="8"/>
      <c r="CX17" s="2"/>
      <c r="CY17" s="2"/>
      <c r="CZ17" s="2"/>
      <c r="DA17" s="8"/>
      <c r="DB17" s="2"/>
      <c r="DC17" s="2"/>
      <c r="DD17" s="2"/>
      <c r="DE17" s="8"/>
      <c r="DF17" s="2"/>
      <c r="DG17" s="2"/>
      <c r="DH17" s="2"/>
      <c r="DI17" s="8"/>
      <c r="DJ17" s="2"/>
      <c r="DK17" s="2"/>
      <c r="DL17" s="2"/>
      <c r="DM17" s="8"/>
      <c r="DN17" s="2"/>
      <c r="DO17" s="2"/>
      <c r="DP17" s="2"/>
      <c r="DQ17" s="8"/>
      <c r="DR17" s="2"/>
      <c r="DS17" s="2"/>
      <c r="DT17" s="2"/>
      <c r="DU17" s="8"/>
      <c r="DV17" s="2"/>
      <c r="DW17" s="2"/>
      <c r="DX17" s="2"/>
      <c r="DY17" s="8"/>
      <c r="DZ17" s="2"/>
      <c r="EA17" s="2"/>
      <c r="EB17" s="2"/>
      <c r="EC17" s="8"/>
      <c r="ED17" s="2"/>
      <c r="EE17" s="2"/>
      <c r="EF17" s="2"/>
      <c r="EG17" s="8"/>
      <c r="EH17" s="2"/>
      <c r="EI17" s="2"/>
      <c r="EJ17" s="2"/>
      <c r="EK17" s="8"/>
      <c r="EL17" s="2"/>
      <c r="EM17" s="2"/>
      <c r="EN17" s="2"/>
      <c r="EO17" s="8"/>
      <c r="EP17" s="2"/>
      <c r="EQ17" s="2"/>
      <c r="ER17" s="2"/>
      <c r="ES17" s="8"/>
      <c r="ET17" s="2"/>
      <c r="EU17" s="2"/>
      <c r="EV17" s="2"/>
      <c r="EW17" s="8"/>
      <c r="EX17" s="2"/>
      <c r="EY17" s="2"/>
      <c r="EZ17" s="2"/>
      <c r="FA17" s="8"/>
      <c r="FB17" s="2"/>
      <c r="FC17" s="2"/>
      <c r="FD17" s="2"/>
      <c r="FE17" s="8"/>
      <c r="FF17" s="2"/>
      <c r="FG17" s="2"/>
      <c r="FH17" s="2"/>
      <c r="FI17" s="8"/>
      <c r="FJ17" s="2"/>
      <c r="FK17" s="2"/>
      <c r="FL17" s="2"/>
      <c r="FM17" s="8"/>
      <c r="FN17" s="2"/>
      <c r="FO17" s="2"/>
      <c r="FP17" s="2"/>
      <c r="FQ17" s="8"/>
      <c r="FR17" s="2"/>
      <c r="FS17" s="2"/>
      <c r="FT17" s="2"/>
      <c r="FU17" s="8"/>
      <c r="FV17" s="2"/>
      <c r="FW17" s="2"/>
      <c r="FX17" s="2"/>
      <c r="FY17" s="8"/>
      <c r="FZ17" s="2"/>
      <c r="GA17" s="2"/>
      <c r="GB17" s="2"/>
      <c r="GC17" s="8"/>
      <c r="GD17" s="2"/>
      <c r="GE17" s="2"/>
      <c r="GF17" s="2"/>
      <c r="GG17" s="8"/>
      <c r="GH17" s="2"/>
      <c r="GI17" s="2"/>
      <c r="GJ17" s="2"/>
      <c r="GK17" s="8"/>
      <c r="GL17" s="2"/>
      <c r="GM17" s="2"/>
      <c r="GN17" s="2"/>
      <c r="GO17" s="8"/>
      <c r="GP17" s="2"/>
      <c r="GQ17" s="2"/>
      <c r="GR17" s="2"/>
      <c r="GS17" s="8"/>
      <c r="GT17" s="2"/>
      <c r="GU17" s="2"/>
      <c r="GV17" s="2"/>
      <c r="GW17" s="8"/>
      <c r="GX17" s="2"/>
      <c r="GY17" s="2"/>
      <c r="GZ17" s="2"/>
      <c r="HA17" s="8"/>
      <c r="HB17" s="2"/>
      <c r="HC17" s="2"/>
      <c r="HD17" s="2"/>
      <c r="HE17" s="8"/>
      <c r="HF17" s="2"/>
      <c r="HG17" s="2"/>
      <c r="HH17" s="2"/>
      <c r="HI17" s="8"/>
      <c r="HJ17" s="2"/>
      <c r="HK17" s="2"/>
      <c r="HL17" s="2"/>
      <c r="HM17" s="8"/>
      <c r="HN17" s="2"/>
      <c r="HO17" s="2"/>
      <c r="HP17" s="2"/>
    </row>
    <row r="18" spans="1:224">
      <c r="B18" s="2"/>
      <c r="C18" s="2"/>
      <c r="D18" s="2"/>
      <c r="F18" s="2"/>
      <c r="G18" s="2"/>
      <c r="H18" s="2"/>
      <c r="J18" s="2"/>
      <c r="K18" s="2"/>
      <c r="L18" s="2"/>
      <c r="N18" s="2"/>
      <c r="O18" s="2"/>
      <c r="P18" s="2"/>
      <c r="R18" s="2"/>
      <c r="S18" s="2"/>
      <c r="T18" s="2"/>
      <c r="V18" s="2"/>
      <c r="W18" s="2"/>
      <c r="X18" s="2"/>
      <c r="Z18" s="2"/>
      <c r="AA18" s="2"/>
      <c r="AB18" s="2"/>
      <c r="AD18" s="2"/>
      <c r="AE18" s="2"/>
      <c r="AF18" s="2"/>
      <c r="AH18" s="2"/>
      <c r="AI18" s="2"/>
      <c r="AJ18" s="2"/>
      <c r="AL18" s="2"/>
      <c r="AM18" s="2"/>
      <c r="AN18" s="2"/>
      <c r="AP18" s="2"/>
      <c r="AQ18" s="2"/>
      <c r="AR18" s="2"/>
      <c r="AT18" s="2"/>
      <c r="AU18" s="2"/>
      <c r="AV18" s="2"/>
      <c r="AX18" s="2"/>
      <c r="AY18" s="2"/>
      <c r="AZ18" s="2"/>
      <c r="BB18" s="2"/>
      <c r="BC18" s="2"/>
      <c r="BD18" s="2"/>
      <c r="BF18" s="2"/>
      <c r="BG18" s="2"/>
      <c r="BH18" s="2"/>
      <c r="BJ18" s="2"/>
      <c r="BK18" s="2"/>
      <c r="BL18" s="2"/>
      <c r="BN18" s="2"/>
      <c r="BO18" s="2"/>
      <c r="BP18" s="2"/>
      <c r="BR18" s="2"/>
      <c r="BS18" s="2"/>
      <c r="BT18" s="2"/>
      <c r="BV18" s="2"/>
      <c r="BW18" s="2"/>
      <c r="BX18" s="2"/>
      <c r="BZ18" s="2"/>
      <c r="CA18" s="2"/>
      <c r="CB18" s="2"/>
      <c r="CD18" s="2"/>
      <c r="CE18" s="2"/>
      <c r="CF18" s="2"/>
      <c r="CH18" s="2"/>
      <c r="CI18" s="2"/>
      <c r="CJ18" s="2"/>
      <c r="CL18" s="2"/>
      <c r="CM18" s="2"/>
      <c r="CN18" s="2"/>
      <c r="CP18" s="2"/>
      <c r="CQ18" s="2"/>
      <c r="CR18" s="2"/>
      <c r="CT18" s="2"/>
      <c r="CU18" s="2"/>
      <c r="CV18" s="2"/>
      <c r="CX18" s="2"/>
      <c r="CY18" s="2"/>
      <c r="CZ18" s="2"/>
      <c r="DB18" s="2"/>
      <c r="DC18" s="2"/>
      <c r="DD18" s="2"/>
      <c r="DF18" s="2"/>
      <c r="DG18" s="2"/>
      <c r="DH18" s="2"/>
      <c r="DJ18" s="2"/>
      <c r="DK18" s="2"/>
      <c r="DL18" s="2"/>
      <c r="DN18" s="2"/>
      <c r="DO18" s="2"/>
      <c r="DP18" s="2"/>
      <c r="DR18" s="2"/>
      <c r="DS18" s="2"/>
      <c r="DT18" s="2"/>
      <c r="DV18" s="2"/>
      <c r="DW18" s="2"/>
      <c r="DX18" s="2"/>
      <c r="DZ18" s="2"/>
      <c r="EA18" s="2"/>
      <c r="EB18" s="2"/>
      <c r="ED18" s="2"/>
      <c r="EE18" s="2"/>
      <c r="EF18" s="2"/>
      <c r="EH18" s="2"/>
      <c r="EI18" s="2"/>
      <c r="EJ18" s="2"/>
      <c r="EL18" s="2"/>
      <c r="EM18" s="2"/>
      <c r="EN18" s="2"/>
      <c r="EP18" s="2"/>
      <c r="EQ18" s="2"/>
      <c r="ER18" s="2"/>
      <c r="ET18" s="2"/>
      <c r="EU18" s="2"/>
      <c r="EV18" s="2"/>
      <c r="EX18" s="2"/>
      <c r="EY18" s="2"/>
      <c r="EZ18" s="2"/>
      <c r="FB18" s="2"/>
      <c r="FC18" s="2"/>
      <c r="FD18" s="2"/>
      <c r="FF18" s="2"/>
      <c r="FG18" s="2"/>
      <c r="FH18" s="2"/>
      <c r="FJ18" s="2"/>
      <c r="FK18" s="2"/>
      <c r="FL18" s="2"/>
      <c r="FN18" s="2"/>
      <c r="FO18" s="2"/>
      <c r="FP18" s="2"/>
      <c r="FR18" s="2"/>
      <c r="FS18" s="2"/>
      <c r="FT18" s="2"/>
      <c r="FV18" s="2"/>
      <c r="FW18" s="2"/>
      <c r="FX18" s="2"/>
      <c r="FZ18" s="2"/>
      <c r="GA18" s="2"/>
      <c r="GB18" s="2"/>
      <c r="GD18" s="2"/>
      <c r="GE18" s="2"/>
      <c r="GF18" s="2"/>
      <c r="GH18" s="2"/>
      <c r="GI18" s="2"/>
      <c r="GJ18" s="2"/>
      <c r="GL18" s="2"/>
      <c r="GM18" s="2"/>
      <c r="GN18" s="2"/>
      <c r="GP18" s="2"/>
      <c r="GQ18" s="2"/>
      <c r="GR18" s="2"/>
      <c r="GT18" s="2"/>
      <c r="GU18" s="2"/>
      <c r="GV18" s="2"/>
      <c r="GX18" s="2"/>
      <c r="GY18" s="2"/>
      <c r="GZ18" s="2"/>
      <c r="HB18" s="2"/>
      <c r="HC18" s="2"/>
      <c r="HD18" s="2"/>
      <c r="HF18" s="2"/>
      <c r="HG18" s="2"/>
      <c r="HH18" s="2"/>
      <c r="HJ18" s="2"/>
      <c r="HK18" s="2"/>
      <c r="HL18" s="2"/>
      <c r="HN18" s="2"/>
      <c r="HO18" s="2"/>
      <c r="HP18" s="2"/>
    </row>
    <row r="19" spans="1:224">
      <c r="A19" t="s">
        <v>13</v>
      </c>
      <c r="B19" s="2"/>
      <c r="C19" s="2"/>
      <c r="D19" s="2"/>
      <c r="E19" t="s">
        <v>13</v>
      </c>
      <c r="F19" s="2"/>
      <c r="G19" s="2"/>
      <c r="H19" s="2"/>
      <c r="I19" t="s">
        <v>13</v>
      </c>
      <c r="J19" s="2"/>
      <c r="K19" s="2"/>
      <c r="L19" s="2"/>
      <c r="M19" t="s">
        <v>13</v>
      </c>
      <c r="N19" s="2"/>
      <c r="O19" s="2"/>
      <c r="P19" s="2"/>
      <c r="R19" s="2"/>
      <c r="S19" s="2"/>
      <c r="T19" s="2"/>
      <c r="U19" t="s">
        <v>13</v>
      </c>
      <c r="V19" s="2"/>
      <c r="W19" s="2"/>
      <c r="X19" s="2"/>
      <c r="Y19" t="s">
        <v>13</v>
      </c>
      <c r="Z19" s="2"/>
      <c r="AA19" s="2"/>
      <c r="AB19" s="2"/>
      <c r="AC19" t="s">
        <v>13</v>
      </c>
      <c r="AD19" s="2"/>
      <c r="AE19" s="2"/>
      <c r="AF19" s="2"/>
      <c r="AG19" t="s">
        <v>13</v>
      </c>
      <c r="AH19" s="2"/>
      <c r="AI19" s="2"/>
      <c r="AJ19" s="2"/>
      <c r="AK19" t="s">
        <v>13</v>
      </c>
      <c r="AL19" s="2"/>
      <c r="AM19" s="2"/>
      <c r="AN19" s="2"/>
      <c r="AO19" t="s">
        <v>13</v>
      </c>
      <c r="AP19" s="2"/>
      <c r="AQ19" s="2"/>
      <c r="AR19" s="2"/>
      <c r="AS19" t="s">
        <v>13</v>
      </c>
      <c r="AT19" s="2"/>
      <c r="AU19" s="2"/>
      <c r="AV19" s="2"/>
      <c r="AW19" t="s">
        <v>13</v>
      </c>
      <c r="AX19" s="2"/>
      <c r="AY19" s="2"/>
      <c r="AZ19" s="2"/>
      <c r="BA19" t="s">
        <v>13</v>
      </c>
      <c r="BB19" s="2"/>
      <c r="BC19" s="2"/>
      <c r="BD19" s="2"/>
      <c r="BE19" t="s">
        <v>13</v>
      </c>
      <c r="BF19" s="2"/>
      <c r="BG19" s="2"/>
      <c r="BH19" s="2"/>
      <c r="BI19" t="s">
        <v>13</v>
      </c>
      <c r="BJ19" s="2"/>
      <c r="BK19" s="2"/>
      <c r="BL19" s="2"/>
      <c r="BM19" t="s">
        <v>13</v>
      </c>
      <c r="BN19" s="2"/>
      <c r="BO19" s="2"/>
      <c r="BP19" s="2"/>
      <c r="BQ19" t="s">
        <v>13</v>
      </c>
      <c r="BR19" s="2"/>
      <c r="BS19" s="2"/>
      <c r="BT19" s="2"/>
      <c r="BU19" t="s">
        <v>13</v>
      </c>
      <c r="BV19" s="2"/>
      <c r="BW19" s="2"/>
      <c r="BX19" s="2"/>
      <c r="BY19" t="s">
        <v>13</v>
      </c>
      <c r="BZ19" s="2"/>
      <c r="CA19" s="2"/>
      <c r="CB19" s="2"/>
      <c r="CC19" t="s">
        <v>13</v>
      </c>
      <c r="CD19" s="2"/>
      <c r="CE19" s="2"/>
      <c r="CF19" s="2"/>
      <c r="CG19" t="s">
        <v>13</v>
      </c>
      <c r="CH19" s="2"/>
      <c r="CI19" s="2"/>
      <c r="CJ19" s="2"/>
      <c r="CK19" t="s">
        <v>13</v>
      </c>
      <c r="CL19" s="2"/>
      <c r="CM19" s="2"/>
      <c r="CN19" s="2"/>
      <c r="CO19" t="s">
        <v>13</v>
      </c>
      <c r="CP19" s="2"/>
      <c r="CQ19" s="2"/>
      <c r="CR19" s="2"/>
      <c r="CS19" t="s">
        <v>13</v>
      </c>
      <c r="CT19" s="2"/>
      <c r="CU19" s="2"/>
      <c r="CV19" s="2"/>
      <c r="CW19" t="s">
        <v>13</v>
      </c>
      <c r="CX19" s="2"/>
      <c r="CY19" s="2"/>
      <c r="CZ19" s="2"/>
      <c r="DA19" t="s">
        <v>13</v>
      </c>
      <c r="DB19" s="2"/>
      <c r="DC19" s="2"/>
      <c r="DD19" s="2"/>
      <c r="DE19" t="s">
        <v>13</v>
      </c>
      <c r="DF19" s="2"/>
      <c r="DG19" s="2"/>
      <c r="DH19" s="2"/>
      <c r="DI19" t="s">
        <v>13</v>
      </c>
      <c r="DJ19" s="2"/>
      <c r="DK19" s="2"/>
      <c r="DL19" s="2"/>
      <c r="DM19" t="s">
        <v>13</v>
      </c>
      <c r="DN19" s="2"/>
      <c r="DO19" s="2"/>
      <c r="DP19" s="2"/>
      <c r="DQ19" t="s">
        <v>13</v>
      </c>
      <c r="DR19" s="2"/>
      <c r="DS19" s="2"/>
      <c r="DT19" s="2"/>
      <c r="DU19" t="s">
        <v>13</v>
      </c>
      <c r="DV19" s="2"/>
      <c r="DW19" s="2"/>
      <c r="DX19" s="2"/>
      <c r="DY19" t="s">
        <v>13</v>
      </c>
      <c r="DZ19" s="2"/>
      <c r="EA19" s="2"/>
      <c r="EB19" s="2"/>
      <c r="EC19" t="s">
        <v>13</v>
      </c>
      <c r="ED19" s="2"/>
      <c r="EE19" s="2"/>
      <c r="EF19" s="2"/>
      <c r="EG19" t="s">
        <v>13</v>
      </c>
      <c r="EH19" s="2"/>
      <c r="EI19" s="2"/>
      <c r="EJ19" s="2"/>
      <c r="EK19" t="s">
        <v>13</v>
      </c>
      <c r="EL19" s="2"/>
      <c r="EM19" s="2"/>
      <c r="EN19" s="2"/>
      <c r="EO19" t="s">
        <v>13</v>
      </c>
      <c r="EP19" s="2"/>
      <c r="EQ19" s="2"/>
      <c r="ER19" s="2"/>
      <c r="ES19" t="s">
        <v>13</v>
      </c>
      <c r="ET19" s="2"/>
      <c r="EU19" s="2"/>
      <c r="EV19" s="2"/>
      <c r="EW19" t="s">
        <v>13</v>
      </c>
      <c r="EX19" s="2"/>
      <c r="EY19" s="2"/>
      <c r="EZ19" s="2"/>
      <c r="FA19" t="s">
        <v>13</v>
      </c>
      <c r="FB19" s="2"/>
      <c r="FC19" s="2"/>
      <c r="FD19" s="2"/>
      <c r="FE19" t="s">
        <v>13</v>
      </c>
      <c r="FF19" s="2"/>
      <c r="FG19" s="2"/>
      <c r="FH19" s="2"/>
      <c r="FI19" t="s">
        <v>13</v>
      </c>
      <c r="FJ19" s="2"/>
      <c r="FK19" s="2"/>
      <c r="FL19" s="2"/>
      <c r="FM19" t="s">
        <v>13</v>
      </c>
      <c r="FN19" s="2"/>
      <c r="FO19" s="2"/>
      <c r="FP19" s="2"/>
      <c r="FQ19" t="s">
        <v>13</v>
      </c>
      <c r="FR19" s="2"/>
      <c r="FS19" s="2"/>
      <c r="FT19" s="2"/>
      <c r="FU19" t="s">
        <v>13</v>
      </c>
      <c r="FV19" s="2"/>
      <c r="FW19" s="2"/>
      <c r="FX19" s="2"/>
      <c r="FY19" t="s">
        <v>13</v>
      </c>
      <c r="FZ19" s="2"/>
      <c r="GA19" s="2"/>
      <c r="GB19" s="2"/>
      <c r="GC19" t="s">
        <v>13</v>
      </c>
      <c r="GD19" s="2"/>
      <c r="GE19" s="2"/>
      <c r="GF19" s="2"/>
      <c r="GG19" t="s">
        <v>13</v>
      </c>
      <c r="GH19" s="2"/>
      <c r="GI19" s="2"/>
      <c r="GJ19" s="2"/>
      <c r="GK19" t="s">
        <v>13</v>
      </c>
      <c r="GL19" s="2"/>
      <c r="GM19" s="2"/>
      <c r="GN19" s="2"/>
      <c r="GO19" t="s">
        <v>13</v>
      </c>
      <c r="GP19" s="2"/>
      <c r="GQ19" s="2"/>
      <c r="GR19" s="2"/>
      <c r="GS19" t="s">
        <v>13</v>
      </c>
      <c r="GT19" s="2"/>
      <c r="GU19" s="2"/>
      <c r="GV19" s="2"/>
      <c r="GW19" t="s">
        <v>13</v>
      </c>
      <c r="GX19" s="2"/>
      <c r="GY19" s="2"/>
      <c r="GZ19" s="2"/>
      <c r="HA19" t="s">
        <v>13</v>
      </c>
      <c r="HB19" s="2"/>
      <c r="HC19" s="2"/>
      <c r="HD19" s="2"/>
      <c r="HE19" t="s">
        <v>13</v>
      </c>
      <c r="HF19" s="2"/>
      <c r="HG19" s="2"/>
      <c r="HH19" s="2"/>
      <c r="HI19" t="s">
        <v>13</v>
      </c>
      <c r="HJ19" s="2"/>
      <c r="HK19" s="2"/>
      <c r="HL19" s="2"/>
      <c r="HM19" t="s">
        <v>13</v>
      </c>
      <c r="HN19" s="2"/>
      <c r="HO19" s="2"/>
      <c r="HP19" s="2"/>
    </row>
    <row r="20" spans="1:224">
      <c r="A20" t="s">
        <v>18</v>
      </c>
      <c r="B20" s="2">
        <v>-10.92</v>
      </c>
      <c r="C20" s="2">
        <v>-3.51</v>
      </c>
      <c r="D20" s="2">
        <v>0.44</v>
      </c>
      <c r="E20" t="s">
        <v>19</v>
      </c>
      <c r="F20" s="2">
        <v>-5.77</v>
      </c>
      <c r="G20" s="2">
        <v>-3.21</v>
      </c>
      <c r="H20" s="2">
        <v>2.2400000000000002</v>
      </c>
      <c r="I20" t="s">
        <v>19</v>
      </c>
      <c r="J20" s="2">
        <v>-2.0699999999999998</v>
      </c>
      <c r="K20" s="2">
        <v>9.68</v>
      </c>
      <c r="L20" s="2">
        <v>11.46</v>
      </c>
      <c r="M20" t="s">
        <v>30</v>
      </c>
      <c r="N20" s="2">
        <v>-5.32</v>
      </c>
      <c r="O20" s="2">
        <v>-4.59</v>
      </c>
      <c r="P20" s="2">
        <v>2.0499999999999998</v>
      </c>
      <c r="R20" s="2"/>
      <c r="S20" s="2"/>
      <c r="T20" s="2"/>
      <c r="U20" t="s">
        <v>32</v>
      </c>
      <c r="V20" s="2">
        <v>-2.4700000000000002</v>
      </c>
      <c r="W20" s="2">
        <v>4.8499999999999996</v>
      </c>
      <c r="X20" s="2">
        <v>8.84</v>
      </c>
      <c r="Y20" t="s">
        <v>42</v>
      </c>
      <c r="Z20" s="2">
        <v>-8.9700000000000006</v>
      </c>
      <c r="AA20" s="2">
        <v>-5.79</v>
      </c>
      <c r="AB20" s="2">
        <v>4.07</v>
      </c>
      <c r="AC20" t="s">
        <v>42</v>
      </c>
      <c r="AD20" s="2">
        <v>-4.5999999999999996</v>
      </c>
      <c r="AE20" s="2">
        <v>2.21</v>
      </c>
      <c r="AF20" s="2">
        <v>7.8</v>
      </c>
      <c r="AG20" t="s">
        <v>58</v>
      </c>
      <c r="AH20" s="2">
        <v>-3.11</v>
      </c>
      <c r="AI20" s="2">
        <v>11.37</v>
      </c>
      <c r="AJ20" s="2">
        <v>14.49</v>
      </c>
      <c r="AK20" t="s">
        <v>42</v>
      </c>
      <c r="AL20" s="2">
        <v>-14.38</v>
      </c>
      <c r="AM20" s="2">
        <v>-3.5</v>
      </c>
      <c r="AN20" s="2">
        <v>2.41</v>
      </c>
      <c r="AO20" t="s">
        <v>41</v>
      </c>
      <c r="AP20" s="2">
        <v>-34.299999999999997</v>
      </c>
      <c r="AQ20" s="2">
        <v>-32.22</v>
      </c>
      <c r="AR20" s="2">
        <v>2.02</v>
      </c>
      <c r="AS20" t="s">
        <v>76</v>
      </c>
      <c r="AT20" s="2">
        <v>-2.48</v>
      </c>
      <c r="AU20" s="2">
        <v>7.15</v>
      </c>
      <c r="AV20" s="2">
        <v>9.5500000000000007</v>
      </c>
      <c r="AW20" t="s">
        <v>30</v>
      </c>
      <c r="AX20" s="2">
        <v>-8.44</v>
      </c>
      <c r="AY20" s="2">
        <v>-4.84</v>
      </c>
      <c r="AZ20" s="2">
        <v>11.34</v>
      </c>
      <c r="BA20" t="s">
        <v>27</v>
      </c>
      <c r="BB20" s="2">
        <v>-15.2</v>
      </c>
      <c r="BC20" s="2">
        <v>-7.68</v>
      </c>
      <c r="BD20" s="2">
        <v>1.42</v>
      </c>
      <c r="BE20" t="s">
        <v>51</v>
      </c>
      <c r="BF20" s="2">
        <v>-19.57</v>
      </c>
      <c r="BG20" s="2">
        <v>-16.829999999999998</v>
      </c>
      <c r="BH20" s="2">
        <v>0.55000000000000004</v>
      </c>
      <c r="BI20" t="s">
        <v>54</v>
      </c>
      <c r="BJ20" s="2">
        <v>-16.27</v>
      </c>
      <c r="BK20" s="2">
        <v>8.99</v>
      </c>
      <c r="BL20" s="2">
        <v>8.99</v>
      </c>
      <c r="BM20" t="s">
        <v>76</v>
      </c>
      <c r="BN20" s="2">
        <v>-0.37</v>
      </c>
      <c r="BO20" s="2">
        <v>3.18</v>
      </c>
      <c r="BP20" s="2">
        <v>9.02</v>
      </c>
      <c r="BQ20" t="s">
        <v>40</v>
      </c>
      <c r="BR20" s="2">
        <v>-6.05</v>
      </c>
      <c r="BS20" s="2">
        <v>-2.38</v>
      </c>
      <c r="BT20" s="2">
        <v>3.4</v>
      </c>
      <c r="BU20" t="s">
        <v>44</v>
      </c>
      <c r="BV20" s="2">
        <v>-10.25</v>
      </c>
      <c r="BW20" s="2">
        <v>-0.65</v>
      </c>
      <c r="BX20" s="2">
        <v>2.25</v>
      </c>
      <c r="BY20" t="s">
        <v>83</v>
      </c>
      <c r="BZ20" s="2">
        <v>-40.950000000000003</v>
      </c>
      <c r="CA20" s="2">
        <v>-37.14</v>
      </c>
      <c r="CB20" s="2">
        <v>2.4300000000000002</v>
      </c>
      <c r="CC20" t="s">
        <v>51</v>
      </c>
      <c r="CD20" s="2">
        <v>-5.07</v>
      </c>
      <c r="CE20" s="2">
        <v>12.8</v>
      </c>
      <c r="CF20" s="2">
        <v>14.81</v>
      </c>
      <c r="CG20" t="s">
        <v>17</v>
      </c>
      <c r="CH20" s="2">
        <v>-2.92</v>
      </c>
      <c r="CI20" s="2">
        <v>1.43</v>
      </c>
      <c r="CJ20" s="2">
        <v>2.9</v>
      </c>
      <c r="CK20" t="s">
        <v>76</v>
      </c>
      <c r="CL20" s="2">
        <v>-2.3199999999999998</v>
      </c>
      <c r="CM20" s="2">
        <v>0.38</v>
      </c>
      <c r="CN20" s="2">
        <v>4.45</v>
      </c>
      <c r="CO20" t="s">
        <v>14</v>
      </c>
      <c r="CP20" s="2">
        <v>-2.75</v>
      </c>
      <c r="CQ20" s="2">
        <v>2.5299999999999998</v>
      </c>
      <c r="CR20" s="2">
        <v>4.13</v>
      </c>
      <c r="CS20" t="s">
        <v>47</v>
      </c>
      <c r="CT20" s="2">
        <v>-5.94</v>
      </c>
      <c r="CU20" s="2">
        <v>0.39</v>
      </c>
      <c r="CV20" s="2">
        <v>1.06</v>
      </c>
      <c r="CW20" t="s">
        <v>63</v>
      </c>
      <c r="CX20" s="2">
        <v>-1.93</v>
      </c>
      <c r="CY20" s="2">
        <v>16.850000000000001</v>
      </c>
      <c r="CZ20" s="2">
        <v>24.31</v>
      </c>
      <c r="DA20" t="s">
        <v>76</v>
      </c>
      <c r="DB20" s="2">
        <v>-0.56999999999999995</v>
      </c>
      <c r="DC20" s="2">
        <v>-0.19</v>
      </c>
      <c r="DD20" s="2">
        <v>3.12</v>
      </c>
      <c r="DE20" t="s">
        <v>15</v>
      </c>
      <c r="DF20" s="2">
        <v>-1.71</v>
      </c>
      <c r="DG20" s="2">
        <v>5.85</v>
      </c>
      <c r="DH20" s="2">
        <v>6.95</v>
      </c>
      <c r="DI20" t="s">
        <v>64</v>
      </c>
      <c r="DJ20" s="2">
        <v>-0.74</v>
      </c>
      <c r="DK20" s="2">
        <v>8.5399999999999991</v>
      </c>
      <c r="DL20" s="2">
        <v>8.5399999999999991</v>
      </c>
      <c r="DM20" t="s">
        <v>76</v>
      </c>
      <c r="DN20" s="2">
        <v>-2.2999999999999998</v>
      </c>
      <c r="DO20" s="2">
        <v>2.4700000000000002</v>
      </c>
      <c r="DP20" s="2">
        <v>3.55</v>
      </c>
      <c r="DQ20" t="s">
        <v>76</v>
      </c>
      <c r="DR20" s="2">
        <v>-1.61</v>
      </c>
      <c r="DS20" s="2">
        <v>1.33</v>
      </c>
      <c r="DT20" s="2">
        <v>4.16</v>
      </c>
      <c r="DU20" t="s">
        <v>44</v>
      </c>
      <c r="DV20" s="2">
        <v>-1.72</v>
      </c>
      <c r="DW20" s="2">
        <v>-0.17</v>
      </c>
      <c r="DX20" s="2">
        <v>4.68</v>
      </c>
      <c r="DY20" t="s">
        <v>44</v>
      </c>
      <c r="DZ20" s="2">
        <v>-0.19</v>
      </c>
      <c r="EA20" s="2">
        <v>4.8</v>
      </c>
      <c r="EB20" s="2">
        <v>5.22</v>
      </c>
      <c r="EC20" t="s">
        <v>15</v>
      </c>
      <c r="ED20" s="2">
        <v>-1.01</v>
      </c>
      <c r="EE20" s="2">
        <v>4.5</v>
      </c>
      <c r="EF20" s="2">
        <v>4.67</v>
      </c>
      <c r="EG20" t="s">
        <v>76</v>
      </c>
      <c r="EH20" s="2">
        <v>-2.34</v>
      </c>
      <c r="EI20" s="2">
        <v>0.51</v>
      </c>
      <c r="EJ20" s="2">
        <v>0.79</v>
      </c>
      <c r="EK20" t="s">
        <v>57</v>
      </c>
      <c r="EL20" s="2">
        <v>-3.15</v>
      </c>
      <c r="EM20" s="2">
        <v>3.86</v>
      </c>
      <c r="EN20" s="2">
        <v>4.99</v>
      </c>
      <c r="EO20" t="s">
        <v>76</v>
      </c>
      <c r="EP20" s="2">
        <v>-6.63</v>
      </c>
      <c r="EQ20" s="2">
        <v>-3.59</v>
      </c>
      <c r="ER20" s="2">
        <v>0</v>
      </c>
      <c r="ES20" t="s">
        <v>76</v>
      </c>
      <c r="ET20" s="2">
        <v>-1.92</v>
      </c>
      <c r="EU20" s="2">
        <v>-1.78</v>
      </c>
      <c r="EV20" s="2">
        <v>1.51</v>
      </c>
      <c r="EW20" t="s">
        <v>76</v>
      </c>
      <c r="EX20" s="2">
        <v>-0.72</v>
      </c>
      <c r="EY20" s="2">
        <v>3.59</v>
      </c>
      <c r="EZ20" s="2">
        <v>5.49</v>
      </c>
      <c r="FA20" t="s">
        <v>27</v>
      </c>
      <c r="FB20" s="2">
        <v>-11.57</v>
      </c>
      <c r="FC20" s="2">
        <v>2.0499999999999998</v>
      </c>
      <c r="FD20" s="2">
        <v>3.44</v>
      </c>
      <c r="FE20" t="s">
        <v>44</v>
      </c>
      <c r="FF20" s="2">
        <v>-9.3699999999999992</v>
      </c>
      <c r="FG20" s="2">
        <v>-6.16</v>
      </c>
      <c r="FH20" s="2">
        <v>0.27</v>
      </c>
      <c r="FI20" t="s">
        <v>63</v>
      </c>
      <c r="FJ20" s="2">
        <v>-1.77</v>
      </c>
      <c r="FK20" s="2">
        <v>4.12</v>
      </c>
      <c r="FL20" s="2">
        <v>6.03</v>
      </c>
      <c r="FM20" t="s">
        <v>76</v>
      </c>
      <c r="FN20" s="2">
        <v>-5.83</v>
      </c>
      <c r="FO20" s="2">
        <v>-5.18</v>
      </c>
      <c r="FP20" s="2">
        <v>3.09</v>
      </c>
      <c r="FR20" s="2"/>
      <c r="FS20" s="2"/>
      <c r="FT20" s="2"/>
      <c r="FU20" s="24" t="s">
        <v>42</v>
      </c>
      <c r="FV20" s="2">
        <v>-9.43</v>
      </c>
      <c r="FW20" s="2">
        <v>-5.87</v>
      </c>
      <c r="FX20" s="2">
        <v>0.84</v>
      </c>
      <c r="FY20" t="s">
        <v>14</v>
      </c>
      <c r="FZ20" s="2">
        <v>-1.23</v>
      </c>
      <c r="GA20" s="2">
        <v>2.4700000000000002</v>
      </c>
      <c r="GB20" s="2">
        <v>4.1399999999999997</v>
      </c>
      <c r="GC20" t="s">
        <v>44</v>
      </c>
      <c r="GD20" s="2">
        <v>-4.6900000000000004</v>
      </c>
      <c r="GE20" s="2">
        <v>2.23</v>
      </c>
      <c r="GF20" s="2">
        <v>7.73</v>
      </c>
      <c r="GG20" t="s">
        <v>54</v>
      </c>
      <c r="GH20" s="2">
        <v>-14.08</v>
      </c>
      <c r="GI20" s="2">
        <v>-12.49</v>
      </c>
      <c r="GJ20" s="2">
        <v>0.35</v>
      </c>
      <c r="GK20" t="s">
        <v>14</v>
      </c>
      <c r="GL20" s="2">
        <v>-3.46</v>
      </c>
      <c r="GM20" s="2">
        <v>-1.1499999999999999</v>
      </c>
      <c r="GN20" s="2">
        <v>2.23</v>
      </c>
      <c r="GO20" t="s">
        <v>44</v>
      </c>
      <c r="GP20" s="2">
        <v>-12.23</v>
      </c>
      <c r="GQ20" s="2">
        <v>-9.11</v>
      </c>
      <c r="GR20" s="2">
        <v>1.18</v>
      </c>
      <c r="GS20" t="s">
        <v>44</v>
      </c>
      <c r="GT20" s="2">
        <v>-1.39</v>
      </c>
      <c r="GU20" s="2">
        <v>13.04</v>
      </c>
      <c r="GV20" s="2">
        <v>16.559999999999999</v>
      </c>
      <c r="GW20" t="s">
        <v>63</v>
      </c>
      <c r="GX20" s="2">
        <v>-5.01</v>
      </c>
      <c r="GY20" s="2">
        <v>6</v>
      </c>
      <c r="GZ20" s="2">
        <v>6.51</v>
      </c>
      <c r="HA20" t="s">
        <v>137</v>
      </c>
      <c r="HB20" s="2">
        <v>-2.54</v>
      </c>
      <c r="HC20" s="2">
        <v>0.95</v>
      </c>
      <c r="HD20" s="2">
        <v>7.46</v>
      </c>
      <c r="HE20" t="s">
        <v>44</v>
      </c>
      <c r="HF20" s="2">
        <v>-0.79</v>
      </c>
      <c r="HG20" s="2">
        <v>7.38</v>
      </c>
      <c r="HH20" s="2">
        <v>12.55</v>
      </c>
      <c r="HI20" t="s">
        <v>27</v>
      </c>
      <c r="HJ20" s="2">
        <v>-10.79</v>
      </c>
      <c r="HK20" s="2">
        <v>-9.18</v>
      </c>
      <c r="HL20" s="2">
        <v>0</v>
      </c>
      <c r="HM20" t="s">
        <v>44</v>
      </c>
      <c r="HN20" s="2">
        <v>-0.83</v>
      </c>
      <c r="HO20" s="2">
        <v>2.0699999999999998</v>
      </c>
      <c r="HP20" s="2">
        <v>5.45</v>
      </c>
    </row>
    <row r="21" spans="1:224">
      <c r="A21" t="s">
        <v>19</v>
      </c>
      <c r="B21" s="2">
        <v>-1.71</v>
      </c>
      <c r="C21" s="2">
        <v>1.6</v>
      </c>
      <c r="D21" s="2">
        <v>4.21</v>
      </c>
      <c r="F21" s="2"/>
      <c r="G21" s="2"/>
      <c r="H21" s="2"/>
      <c r="J21" s="2"/>
      <c r="K21" s="2"/>
      <c r="L21" s="2"/>
      <c r="N21" s="2"/>
      <c r="O21" s="2"/>
      <c r="P21" s="2"/>
      <c r="R21" s="2"/>
      <c r="S21" s="2"/>
      <c r="T21" s="2"/>
      <c r="V21" s="2"/>
      <c r="W21" s="2"/>
      <c r="X21" s="2"/>
      <c r="Y21" t="s">
        <v>43</v>
      </c>
      <c r="Z21" s="2">
        <v>-6.86</v>
      </c>
      <c r="AA21" s="2">
        <v>5.17</v>
      </c>
      <c r="AB21" s="2">
        <v>7.41</v>
      </c>
      <c r="AC21" t="s">
        <v>14</v>
      </c>
      <c r="AD21" s="2">
        <v>-6.41</v>
      </c>
      <c r="AE21" s="2">
        <v>-1.95</v>
      </c>
      <c r="AF21" s="2">
        <v>1.89</v>
      </c>
      <c r="AG21" t="s">
        <v>44</v>
      </c>
      <c r="AH21" s="2">
        <v>-6.46</v>
      </c>
      <c r="AI21" s="2">
        <v>4.55</v>
      </c>
      <c r="AJ21" s="2">
        <v>7.38</v>
      </c>
      <c r="AK21" t="s">
        <v>51</v>
      </c>
      <c r="AL21" s="2">
        <v>-13.66</v>
      </c>
      <c r="AM21" s="2">
        <v>-5.85</v>
      </c>
      <c r="AN21" s="2">
        <v>0</v>
      </c>
      <c r="AP21" s="2"/>
      <c r="AQ21" s="2"/>
      <c r="AR21" s="2"/>
      <c r="AT21" s="2"/>
      <c r="AU21" s="2"/>
      <c r="AV21" s="2"/>
      <c r="AX21" s="2"/>
      <c r="AY21" s="2"/>
      <c r="AZ21" s="2"/>
      <c r="BA21" t="s">
        <v>30</v>
      </c>
      <c r="BB21" s="2">
        <v>-14.88</v>
      </c>
      <c r="BC21" s="2">
        <v>7.71</v>
      </c>
      <c r="BD21" s="2">
        <v>16.559999999999999</v>
      </c>
      <c r="BE21" t="s">
        <v>29</v>
      </c>
      <c r="BF21" s="2">
        <v>-7.79</v>
      </c>
      <c r="BG21" s="2">
        <v>3.91</v>
      </c>
      <c r="BH21" s="2">
        <v>9.1999999999999993</v>
      </c>
      <c r="BI21" t="s">
        <v>60</v>
      </c>
      <c r="BJ21" s="2">
        <v>-14.26</v>
      </c>
      <c r="BK21" s="2">
        <v>-2.78</v>
      </c>
      <c r="BL21" s="2">
        <v>2.06</v>
      </c>
      <c r="BN21" s="2"/>
      <c r="BO21" s="2"/>
      <c r="BP21" s="2"/>
      <c r="BQ21" t="s">
        <v>75</v>
      </c>
      <c r="BR21" s="2">
        <v>-0.76</v>
      </c>
      <c r="BS21" s="2">
        <v>19.420000000000002</v>
      </c>
      <c r="BT21" s="2">
        <v>26.38</v>
      </c>
      <c r="BU21" t="s">
        <v>82</v>
      </c>
      <c r="BV21" s="2">
        <v>-10.19</v>
      </c>
      <c r="BW21" s="2">
        <v>-4.87</v>
      </c>
      <c r="BX21" s="2">
        <v>0.8</v>
      </c>
      <c r="BZ21" s="2"/>
      <c r="CA21" s="2"/>
      <c r="CB21" s="2"/>
      <c r="CC21" t="s">
        <v>54</v>
      </c>
      <c r="CD21" s="2">
        <v>-9.91</v>
      </c>
      <c r="CE21" s="2">
        <v>7.53</v>
      </c>
      <c r="CF21" s="2">
        <v>7.79</v>
      </c>
      <c r="CH21" s="2"/>
      <c r="CI21" s="2"/>
      <c r="CJ21" s="2"/>
      <c r="CL21" s="2"/>
      <c r="CM21" s="2"/>
      <c r="CN21" s="2"/>
      <c r="CO21" t="s">
        <v>51</v>
      </c>
      <c r="CP21" s="2">
        <v>-1.87</v>
      </c>
      <c r="CQ21" s="2">
        <v>22.53</v>
      </c>
      <c r="CR21" s="2">
        <v>23.91</v>
      </c>
      <c r="CT21" s="2"/>
      <c r="CU21" s="2"/>
      <c r="CV21" s="2"/>
      <c r="CW21" t="s">
        <v>15</v>
      </c>
      <c r="CX21" s="2">
        <v>-2.2799999999999998</v>
      </c>
      <c r="CY21" s="2">
        <v>2.13</v>
      </c>
      <c r="CZ21" s="2">
        <v>5.56</v>
      </c>
      <c r="DB21" s="2"/>
      <c r="DC21" s="2"/>
      <c r="DD21" s="2"/>
      <c r="DE21" t="s">
        <v>47</v>
      </c>
      <c r="DF21" s="2">
        <v>-3.32</v>
      </c>
      <c r="DG21" s="2">
        <v>-1.73</v>
      </c>
      <c r="DH21" s="2">
        <v>2.2799999999999998</v>
      </c>
      <c r="DI21" t="s">
        <v>47</v>
      </c>
      <c r="DJ21" s="2">
        <v>-0.52</v>
      </c>
      <c r="DK21" s="2">
        <v>8.1199999999999992</v>
      </c>
      <c r="DL21" s="2">
        <v>8.1999999999999993</v>
      </c>
      <c r="DN21" s="2"/>
      <c r="DO21" s="2"/>
      <c r="DP21" s="2"/>
      <c r="DR21" s="2"/>
      <c r="DS21" s="2"/>
      <c r="DT21" s="2"/>
      <c r="DU21" t="s">
        <v>75</v>
      </c>
      <c r="DV21" s="2">
        <v>-3.7</v>
      </c>
      <c r="DW21" s="2">
        <v>-1.27</v>
      </c>
      <c r="DX21" s="2">
        <v>1.81</v>
      </c>
      <c r="DY21" t="s">
        <v>75</v>
      </c>
      <c r="DZ21" s="2">
        <v>-9.99</v>
      </c>
      <c r="EA21" s="2">
        <v>-9.99</v>
      </c>
      <c r="EB21" s="2">
        <v>7.52</v>
      </c>
      <c r="EC21" t="s">
        <v>46</v>
      </c>
      <c r="ED21" s="2">
        <v>-1.1399999999999999</v>
      </c>
      <c r="EE21" s="2">
        <v>1.64</v>
      </c>
      <c r="EF21" s="2">
        <v>4.01</v>
      </c>
      <c r="EH21" s="2"/>
      <c r="EI21" s="2"/>
      <c r="EJ21" s="2"/>
      <c r="EK21" t="s">
        <v>28</v>
      </c>
      <c r="EL21" s="2">
        <v>-3.85</v>
      </c>
      <c r="EM21" s="2">
        <v>-1.05</v>
      </c>
      <c r="EN21" s="2">
        <v>1.4</v>
      </c>
      <c r="EP21" s="2"/>
      <c r="EQ21" s="2"/>
      <c r="ER21" s="2"/>
      <c r="ET21" s="2"/>
      <c r="EU21" s="2"/>
      <c r="EV21" s="2"/>
      <c r="EX21" s="2"/>
      <c r="EY21" s="2"/>
      <c r="EZ21" s="2"/>
      <c r="FA21" t="s">
        <v>28</v>
      </c>
      <c r="FB21" s="2">
        <v>-6.96</v>
      </c>
      <c r="FC21" s="2">
        <v>0</v>
      </c>
      <c r="FD21" s="2">
        <v>2.02</v>
      </c>
      <c r="FE21" t="s">
        <v>52</v>
      </c>
      <c r="FF21" s="2">
        <v>-14.99</v>
      </c>
      <c r="FG21" s="2">
        <v>-12</v>
      </c>
      <c r="FH21" s="2">
        <v>7.0000000000000007E-2</v>
      </c>
      <c r="FI21" t="s">
        <v>52</v>
      </c>
      <c r="FJ21" s="2">
        <v>-1.81</v>
      </c>
      <c r="FK21" s="2">
        <v>12.51</v>
      </c>
      <c r="FL21" s="2">
        <v>14.9</v>
      </c>
      <c r="FN21" s="2"/>
      <c r="FO21" s="2"/>
      <c r="FP21" s="2"/>
      <c r="FR21" s="2"/>
      <c r="FS21" s="2"/>
      <c r="FT21" s="2"/>
      <c r="FU21" s="24" t="s">
        <v>27</v>
      </c>
      <c r="FV21" s="2">
        <v>-1.55</v>
      </c>
      <c r="FW21" s="2">
        <v>13.8</v>
      </c>
      <c r="FX21" s="2">
        <v>14.67</v>
      </c>
      <c r="FY21" t="s">
        <v>15</v>
      </c>
      <c r="FZ21" s="2">
        <v>-1.28</v>
      </c>
      <c r="GA21" s="2">
        <v>5.61</v>
      </c>
      <c r="GB21" s="2">
        <v>6.44</v>
      </c>
      <c r="GC21" t="s">
        <v>47</v>
      </c>
      <c r="GD21" s="2">
        <v>-5.03</v>
      </c>
      <c r="GE21" s="2">
        <v>0.33</v>
      </c>
      <c r="GF21" s="2">
        <v>5.23</v>
      </c>
      <c r="GG21" t="s">
        <v>66</v>
      </c>
      <c r="GH21" s="2">
        <v>-14.74</v>
      </c>
      <c r="GI21" s="2">
        <v>-9.25</v>
      </c>
      <c r="GJ21" s="2">
        <v>0.3</v>
      </c>
      <c r="GL21" s="2"/>
      <c r="GM21" s="2"/>
      <c r="GN21" s="2"/>
      <c r="GO21" t="s">
        <v>63</v>
      </c>
      <c r="GP21" s="2">
        <v>-16.53</v>
      </c>
      <c r="GQ21" s="2">
        <v>-13.46</v>
      </c>
      <c r="GR21" s="2">
        <v>0.1</v>
      </c>
      <c r="GT21" s="2"/>
      <c r="GU21" s="2"/>
      <c r="GV21" s="2"/>
      <c r="GX21" s="2"/>
      <c r="GY21" s="2"/>
      <c r="GZ21" s="2"/>
      <c r="HB21" s="2"/>
      <c r="HC21" s="2"/>
      <c r="HD21" s="2"/>
      <c r="HE21" t="s">
        <v>48</v>
      </c>
      <c r="HF21" s="2">
        <v>-0.18</v>
      </c>
      <c r="HG21" s="2">
        <v>8.3000000000000007</v>
      </c>
      <c r="HH21" s="2">
        <v>8.91</v>
      </c>
      <c r="HI21" t="s">
        <v>141</v>
      </c>
      <c r="HJ21" s="2">
        <v>-14.3</v>
      </c>
      <c r="HK21" s="2">
        <v>-11.57</v>
      </c>
      <c r="HL21" s="2">
        <v>0.95</v>
      </c>
      <c r="HN21" s="2"/>
      <c r="HO21" s="2"/>
      <c r="HP21" s="2"/>
    </row>
    <row r="22" spans="1:224">
      <c r="A22" t="s">
        <v>20</v>
      </c>
      <c r="B22" s="2">
        <v>-24.12</v>
      </c>
      <c r="C22" s="2">
        <v>-9.9600000000000009</v>
      </c>
      <c r="D22" s="2">
        <v>3.6</v>
      </c>
      <c r="F22" s="2"/>
      <c r="G22" s="2"/>
      <c r="H22" s="2"/>
      <c r="J22" s="2"/>
      <c r="K22" s="2"/>
      <c r="L22" s="2"/>
      <c r="N22" s="2"/>
      <c r="O22" s="2"/>
      <c r="P22" s="2"/>
      <c r="R22" s="2"/>
      <c r="S22" s="2"/>
      <c r="T22" s="2"/>
      <c r="V22" s="2"/>
      <c r="W22" s="2"/>
      <c r="X22" s="2"/>
      <c r="Y22" t="s">
        <v>22</v>
      </c>
      <c r="Z22" s="2">
        <v>-1.38</v>
      </c>
      <c r="AA22" s="2">
        <v>2.5099999999999998</v>
      </c>
      <c r="AB22" s="2">
        <v>8.3699999999999992</v>
      </c>
      <c r="AC22" t="s">
        <v>51</v>
      </c>
      <c r="AD22" s="2">
        <v>-5.44</v>
      </c>
      <c r="AE22" s="2">
        <v>-4.1500000000000004</v>
      </c>
      <c r="AF22" s="2">
        <v>3.58</v>
      </c>
      <c r="AG22" t="s">
        <v>51</v>
      </c>
      <c r="AH22" s="2">
        <v>-5.21</v>
      </c>
      <c r="AI22" s="2">
        <v>-3.36</v>
      </c>
      <c r="AJ22" s="2">
        <v>4.4800000000000004</v>
      </c>
      <c r="AK22" t="s">
        <v>66</v>
      </c>
      <c r="AL22" s="2">
        <v>-19.45</v>
      </c>
      <c r="AM22" s="2">
        <v>-6.87</v>
      </c>
      <c r="AN22" s="2">
        <v>9.36</v>
      </c>
      <c r="AP22" s="2"/>
      <c r="AQ22" s="2"/>
      <c r="AR22" s="2"/>
      <c r="AT22" s="2"/>
      <c r="AU22" s="2"/>
      <c r="AV22" s="2"/>
      <c r="AX22" s="2"/>
      <c r="AY22" s="2"/>
      <c r="AZ22" s="2"/>
      <c r="BA22" t="s">
        <v>16</v>
      </c>
      <c r="BB22" s="2">
        <v>-14.79</v>
      </c>
      <c r="BC22" s="2">
        <v>-12.52</v>
      </c>
      <c r="BD22" s="2">
        <v>1.07</v>
      </c>
      <c r="BE22" t="s">
        <v>18</v>
      </c>
      <c r="BF22" s="2">
        <v>-26.93</v>
      </c>
      <c r="BG22" s="2">
        <v>-22.48</v>
      </c>
      <c r="BH22" s="2">
        <v>1.51</v>
      </c>
      <c r="BI22" t="s">
        <v>75</v>
      </c>
      <c r="BJ22" s="2">
        <v>-30.33</v>
      </c>
      <c r="BK22" s="2">
        <v>-17.93</v>
      </c>
      <c r="BL22" s="2">
        <v>1.25</v>
      </c>
      <c r="BN22" s="2"/>
      <c r="BO22" s="2"/>
      <c r="BP22" s="2"/>
      <c r="BR22" s="2"/>
      <c r="BS22" s="2"/>
      <c r="BT22" s="2"/>
      <c r="BU22" t="s">
        <v>63</v>
      </c>
      <c r="BV22" s="2">
        <v>-9.1199999999999992</v>
      </c>
      <c r="BW22" s="2">
        <v>-4.99</v>
      </c>
      <c r="BX22" s="2">
        <v>1.55</v>
      </c>
      <c r="BZ22" s="2"/>
      <c r="CA22" s="2"/>
      <c r="CB22" s="2"/>
      <c r="CD22" s="2"/>
      <c r="CE22" s="2"/>
      <c r="CF22" s="2"/>
      <c r="CH22" s="2"/>
      <c r="CI22" s="2"/>
      <c r="CJ22" s="2"/>
      <c r="CL22" s="2"/>
      <c r="CM22" s="2"/>
      <c r="CN22" s="2"/>
      <c r="CO22" t="s">
        <v>54</v>
      </c>
      <c r="CP22" s="2">
        <v>-6.08</v>
      </c>
      <c r="CQ22" s="2">
        <v>-2.19</v>
      </c>
      <c r="CR22" s="2">
        <v>3.52</v>
      </c>
      <c r="CT22" s="2"/>
      <c r="CU22" s="2"/>
      <c r="CV22" s="2"/>
      <c r="CW22" t="s">
        <v>54</v>
      </c>
      <c r="CX22" s="2">
        <v>-2.57</v>
      </c>
      <c r="CY22" s="2">
        <v>4.0599999999999996</v>
      </c>
      <c r="CZ22" s="2">
        <v>8.5299999999999994</v>
      </c>
      <c r="DB22" s="2"/>
      <c r="DC22" s="2"/>
      <c r="DD22" s="2"/>
      <c r="DE22" s="24" t="s">
        <v>41</v>
      </c>
      <c r="DF22" s="2">
        <v>-0.59</v>
      </c>
      <c r="DG22" s="2">
        <v>15.01</v>
      </c>
      <c r="DH22" s="2">
        <v>22.27</v>
      </c>
      <c r="DI22" s="24" t="s">
        <v>102</v>
      </c>
      <c r="DJ22" s="2">
        <v>-2.58</v>
      </c>
      <c r="DK22" s="2">
        <v>3.87</v>
      </c>
      <c r="DL22" s="2">
        <v>6.63</v>
      </c>
      <c r="DM22" s="24"/>
      <c r="DN22" s="2"/>
      <c r="DO22" s="2"/>
      <c r="DP22" s="2"/>
      <c r="DQ22" s="24"/>
      <c r="DR22" s="2"/>
      <c r="DS22" s="2"/>
      <c r="DT22" s="2"/>
      <c r="DU22" s="24"/>
      <c r="DV22" s="2"/>
      <c r="DW22" s="2"/>
      <c r="DX22" s="2"/>
      <c r="DY22" s="24"/>
      <c r="DZ22" s="2"/>
      <c r="EA22" s="2"/>
      <c r="EB22" s="2"/>
      <c r="EC22" s="24" t="s">
        <v>1</v>
      </c>
      <c r="ED22" s="2"/>
      <c r="EE22" s="2"/>
      <c r="EF22" s="2"/>
      <c r="EG22" s="8"/>
      <c r="EH22" s="2"/>
      <c r="EI22" s="2"/>
      <c r="EJ22" s="2"/>
      <c r="EK22" s="8"/>
      <c r="EL22" s="2"/>
      <c r="EM22" s="2"/>
      <c r="EN22" s="2"/>
      <c r="EO22" s="8"/>
      <c r="EP22" s="2"/>
      <c r="EQ22" s="2"/>
      <c r="ER22" s="2"/>
      <c r="ES22" s="8"/>
      <c r="ET22" s="2"/>
      <c r="EU22" s="2"/>
      <c r="EV22" s="2"/>
      <c r="EW22" s="8"/>
      <c r="EX22" s="2"/>
      <c r="EY22" s="2"/>
      <c r="EZ22" s="2"/>
      <c r="FA22" s="8"/>
      <c r="FB22" s="2"/>
      <c r="FC22" s="2"/>
      <c r="FD22" s="2"/>
      <c r="FE22" s="8"/>
      <c r="FF22" s="2"/>
      <c r="FG22" s="2"/>
      <c r="FH22" s="2"/>
      <c r="FI22" s="8"/>
      <c r="FJ22" s="2"/>
      <c r="FK22" s="2"/>
      <c r="FL22" s="2"/>
      <c r="FM22" s="8"/>
      <c r="FN22" s="2"/>
      <c r="FO22" s="2"/>
      <c r="FP22" s="2"/>
      <c r="FQ22" s="8"/>
      <c r="FR22" s="2"/>
      <c r="FS22" s="2"/>
      <c r="FT22" s="2"/>
      <c r="FU22" s="24" t="s">
        <v>14</v>
      </c>
      <c r="FV22" s="2">
        <v>-1.92</v>
      </c>
      <c r="FW22" s="2">
        <v>-1</v>
      </c>
      <c r="FX22" s="2">
        <v>4.83</v>
      </c>
      <c r="FY22" s="24"/>
      <c r="FZ22" s="2"/>
      <c r="GA22" s="2"/>
      <c r="GB22" s="2"/>
      <c r="GC22" s="24"/>
      <c r="GD22" s="2"/>
      <c r="GE22" s="2"/>
      <c r="GF22" s="2"/>
      <c r="GG22" s="24"/>
      <c r="GH22" s="2"/>
      <c r="GI22" s="2"/>
      <c r="GJ22" s="2"/>
      <c r="GK22" s="24"/>
      <c r="GL22" s="2"/>
      <c r="GM22" s="2"/>
      <c r="GN22" s="2"/>
      <c r="GO22" s="24"/>
      <c r="GP22" s="2"/>
      <c r="GQ22" s="2"/>
      <c r="GR22" s="2"/>
      <c r="GS22" s="24"/>
      <c r="GT22" s="2"/>
      <c r="GU22" s="2"/>
      <c r="GV22" s="2"/>
      <c r="GW22" s="24"/>
      <c r="GX22" s="2"/>
      <c r="GY22" s="2"/>
      <c r="GZ22" s="2"/>
      <c r="HA22" s="24"/>
      <c r="HB22" s="2"/>
      <c r="HC22" s="2"/>
      <c r="HD22" s="2"/>
      <c r="HE22" s="24" t="s">
        <v>41</v>
      </c>
      <c r="HF22" s="2">
        <v>-0.35</v>
      </c>
      <c r="HG22" s="2">
        <v>4.6399999999999997</v>
      </c>
      <c r="HH22" s="2">
        <v>15.89</v>
      </c>
      <c r="HI22" s="24" t="s">
        <v>41</v>
      </c>
      <c r="HJ22" s="2">
        <v>-33.369999999999997</v>
      </c>
      <c r="HK22" s="2">
        <v>-30.76</v>
      </c>
      <c r="HL22" s="2">
        <v>0</v>
      </c>
      <c r="HM22" s="24"/>
      <c r="HN22" s="2"/>
      <c r="HO22" s="2"/>
      <c r="HP22" s="2"/>
    </row>
    <row r="23" spans="1:224">
      <c r="B23" s="2"/>
      <c r="C23" s="2"/>
      <c r="D23" s="2"/>
      <c r="F23" s="2"/>
      <c r="G23" s="2"/>
      <c r="H23" s="2"/>
      <c r="J23" s="2"/>
      <c r="K23" s="2"/>
      <c r="L23" s="2"/>
      <c r="N23" s="2"/>
      <c r="O23" s="2"/>
      <c r="P23" s="2"/>
      <c r="R23" s="2"/>
      <c r="S23" s="2"/>
      <c r="T23" s="2"/>
      <c r="V23" s="2"/>
      <c r="W23" s="2"/>
      <c r="X23" s="2"/>
      <c r="Y23" t="s">
        <v>44</v>
      </c>
      <c r="Z23" s="2">
        <v>-2.2799999999999998</v>
      </c>
      <c r="AA23" s="2">
        <v>-0.08</v>
      </c>
      <c r="AB23" s="2">
        <v>3.72</v>
      </c>
      <c r="AC23" t="s">
        <v>52</v>
      </c>
      <c r="AD23" s="2">
        <v>-10.039999999999999</v>
      </c>
      <c r="AE23" s="2">
        <v>-5.66</v>
      </c>
      <c r="AF23" s="2">
        <v>1.1399999999999999</v>
      </c>
      <c r="AG23" t="s">
        <v>19</v>
      </c>
      <c r="AH23" s="2">
        <v>-3.29</v>
      </c>
      <c r="AI23" s="2">
        <v>6.94</v>
      </c>
      <c r="AJ23" s="2">
        <v>6.94</v>
      </c>
      <c r="AK23" t="s">
        <v>28</v>
      </c>
      <c r="AL23" s="2">
        <v>-10.51</v>
      </c>
      <c r="AM23" s="2">
        <v>-8.59</v>
      </c>
      <c r="AN23" s="2">
        <v>3.03</v>
      </c>
      <c r="AP23" s="2"/>
      <c r="AQ23" s="2"/>
      <c r="AR23" s="2"/>
      <c r="AT23" s="2"/>
      <c r="AU23" s="2"/>
      <c r="AV23" s="2"/>
      <c r="AX23" s="2"/>
      <c r="AY23" s="2"/>
      <c r="AZ23" s="2"/>
      <c r="BB23" s="2"/>
      <c r="BC23" s="2"/>
      <c r="BD23" s="2"/>
      <c r="BE23" t="s">
        <v>73</v>
      </c>
      <c r="BF23" s="2">
        <v>-25.5</v>
      </c>
      <c r="BG23" s="2">
        <v>-14.5</v>
      </c>
      <c r="BH23" s="2">
        <v>1.67</v>
      </c>
      <c r="BJ23" s="2"/>
      <c r="BK23" s="2"/>
      <c r="BL23" s="2"/>
      <c r="BN23" s="2"/>
      <c r="BO23" s="2"/>
      <c r="BP23" s="2"/>
      <c r="BR23" s="2"/>
      <c r="BS23" s="2"/>
      <c r="BT23" s="2"/>
      <c r="BU23" t="s">
        <v>83</v>
      </c>
      <c r="BV23" s="2">
        <v>-13.33</v>
      </c>
      <c r="BW23" s="2">
        <v>-10.1</v>
      </c>
      <c r="BX23" s="2">
        <v>0.73</v>
      </c>
      <c r="BZ23" s="2"/>
      <c r="CA23" s="2"/>
      <c r="CB23" s="2"/>
      <c r="CD23" s="2"/>
      <c r="CE23" s="2"/>
      <c r="CF23" s="2"/>
      <c r="CH23" s="2"/>
      <c r="CI23" s="2"/>
      <c r="CJ23" s="2"/>
      <c r="CL23" s="2"/>
      <c r="CM23" s="2"/>
      <c r="CN23" s="2"/>
      <c r="CO23" t="s">
        <v>16</v>
      </c>
      <c r="CP23" s="2">
        <v>-4.29</v>
      </c>
      <c r="CQ23" s="2">
        <v>2.99</v>
      </c>
      <c r="CR23" s="2">
        <v>3.78</v>
      </c>
      <c r="CT23" s="2"/>
      <c r="CU23" s="2"/>
      <c r="CV23" s="2"/>
      <c r="CW23" s="8" t="s">
        <v>1</v>
      </c>
      <c r="CX23" s="2"/>
      <c r="CY23" s="2"/>
      <c r="CZ23" s="2"/>
      <c r="DA23" s="8"/>
      <c r="DB23" s="2"/>
      <c r="DC23" s="2"/>
      <c r="DD23" s="2"/>
      <c r="DE23" s="24" t="s">
        <v>32</v>
      </c>
      <c r="DF23" s="2">
        <v>-3.27</v>
      </c>
      <c r="DG23" s="2">
        <v>5.67</v>
      </c>
      <c r="DH23" s="2">
        <v>14.64</v>
      </c>
      <c r="DI23" s="24"/>
      <c r="DJ23" s="2"/>
      <c r="DK23" s="2"/>
      <c r="DL23" s="2"/>
      <c r="DM23" s="24"/>
      <c r="DN23" s="2"/>
      <c r="DO23" s="2"/>
      <c r="DP23" s="2"/>
      <c r="DQ23" s="24"/>
      <c r="DR23" s="2"/>
      <c r="DS23" s="2"/>
      <c r="DT23" s="2"/>
      <c r="DU23" s="24"/>
      <c r="DV23" s="2"/>
      <c r="DW23" s="2"/>
      <c r="DX23" s="2"/>
      <c r="DY23" s="24"/>
      <c r="DZ23" s="2"/>
      <c r="EA23" s="2"/>
      <c r="EB23" s="2"/>
      <c r="EC23" s="24"/>
      <c r="ED23" s="2"/>
      <c r="EE23" s="2"/>
      <c r="EF23" s="2"/>
      <c r="EG23" s="24"/>
      <c r="EH23" s="2"/>
      <c r="EI23" s="2"/>
      <c r="EJ23" s="2"/>
      <c r="EK23" s="24"/>
      <c r="EL23" s="2"/>
      <c r="EM23" s="2"/>
      <c r="EN23" s="2"/>
      <c r="EO23" s="24"/>
      <c r="EP23" s="2"/>
      <c r="EQ23" s="2"/>
      <c r="ER23" s="2"/>
      <c r="ES23" s="24"/>
      <c r="ET23" s="2"/>
      <c r="EU23" s="2"/>
      <c r="EV23" s="2"/>
      <c r="EW23" s="24"/>
      <c r="EX23" s="2"/>
      <c r="EY23" s="2"/>
      <c r="EZ23" s="2"/>
      <c r="FA23" s="24"/>
      <c r="FB23" s="2"/>
      <c r="FC23" s="2"/>
      <c r="FD23" s="2"/>
      <c r="FE23" s="24"/>
      <c r="FF23" s="2"/>
      <c r="FG23" s="2"/>
      <c r="FH23" s="2"/>
      <c r="FI23" s="24"/>
      <c r="FJ23" s="2"/>
      <c r="FK23" s="2"/>
      <c r="FL23" s="2"/>
      <c r="FM23" s="24"/>
      <c r="FN23" s="2"/>
      <c r="FO23" s="2"/>
      <c r="FP23" s="2"/>
      <c r="FQ23" s="24"/>
      <c r="FR23" s="2"/>
      <c r="FS23" s="2"/>
      <c r="FT23" s="2"/>
      <c r="FU23" s="24" t="s">
        <v>29</v>
      </c>
      <c r="FV23" s="2">
        <v>-7.42</v>
      </c>
      <c r="FW23" s="2">
        <v>2.16</v>
      </c>
      <c r="FX23" s="2">
        <v>5.89</v>
      </c>
      <c r="FY23" s="24"/>
      <c r="FZ23" s="2"/>
      <c r="GA23" s="2"/>
      <c r="GB23" s="2"/>
      <c r="GC23" s="24"/>
      <c r="GD23" s="2"/>
      <c r="GE23" s="2"/>
      <c r="GF23" s="2"/>
      <c r="GG23" s="24"/>
      <c r="GH23" s="2"/>
      <c r="GI23" s="2"/>
      <c r="GJ23" s="2"/>
      <c r="GK23" s="24"/>
      <c r="GL23" s="2"/>
      <c r="GM23" s="2"/>
      <c r="GN23" s="2"/>
      <c r="GO23" s="24"/>
      <c r="GP23" s="2"/>
      <c r="GQ23" s="2"/>
      <c r="GR23" s="2"/>
      <c r="GS23" s="24"/>
      <c r="GT23" s="2"/>
      <c r="GU23" s="2"/>
      <c r="GV23" s="2"/>
      <c r="GW23" s="24"/>
      <c r="GX23" s="2"/>
      <c r="GY23" s="2"/>
      <c r="GZ23" s="2"/>
      <c r="HA23" s="24"/>
      <c r="HB23" s="2"/>
      <c r="HC23" s="2"/>
      <c r="HD23" s="2"/>
      <c r="HE23" s="24" t="s">
        <v>16</v>
      </c>
      <c r="HF23" s="2">
        <v>-2.37</v>
      </c>
      <c r="HG23" s="2">
        <v>-0.62</v>
      </c>
      <c r="HH23" s="2">
        <v>2.2999999999999998</v>
      </c>
      <c r="HI23" s="24" t="s">
        <v>102</v>
      </c>
      <c r="HJ23" s="2">
        <v>-19.47</v>
      </c>
      <c r="HK23" s="2">
        <v>-17.79</v>
      </c>
      <c r="HL23" s="2">
        <v>1.21</v>
      </c>
      <c r="HM23" s="24"/>
      <c r="HN23" s="2"/>
      <c r="HO23" s="2"/>
      <c r="HP23" s="2"/>
    </row>
    <row r="24" spans="1:224">
      <c r="B24" s="2"/>
      <c r="C24" s="2"/>
      <c r="D24" s="2"/>
      <c r="F24" s="2"/>
      <c r="G24" s="2"/>
      <c r="H24" s="2"/>
      <c r="J24" s="2"/>
      <c r="K24" s="2"/>
      <c r="L24" s="2"/>
      <c r="N24" s="2"/>
      <c r="O24" s="2"/>
      <c r="P24" s="2"/>
      <c r="R24" s="2"/>
      <c r="S24" s="2"/>
      <c r="T24" s="2"/>
      <c r="V24" s="2"/>
      <c r="W24" s="2"/>
      <c r="X24" s="2"/>
      <c r="Y24" t="s">
        <v>19</v>
      </c>
      <c r="Z24" s="2">
        <v>-4.55</v>
      </c>
      <c r="AA24" s="2">
        <v>-1.07</v>
      </c>
      <c r="AB24" s="2">
        <v>0.66</v>
      </c>
      <c r="AC24" t="s">
        <v>53</v>
      </c>
      <c r="AD24" s="2">
        <v>-7.21</v>
      </c>
      <c r="AE24" s="2">
        <v>-7.21</v>
      </c>
      <c r="AF24" s="2">
        <v>1.1000000000000001</v>
      </c>
      <c r="AG24" t="s">
        <v>53</v>
      </c>
      <c r="AH24" s="2">
        <v>-1.44</v>
      </c>
      <c r="AI24" s="2">
        <v>7.33</v>
      </c>
      <c r="AJ24" s="2">
        <v>10.47</v>
      </c>
      <c r="AK24" t="s">
        <v>17</v>
      </c>
      <c r="AL24" s="2">
        <v>-11.57</v>
      </c>
      <c r="AM24" s="2">
        <v>-4.53</v>
      </c>
      <c r="AN24" s="2">
        <v>2.2599999999999998</v>
      </c>
      <c r="AP24" s="2"/>
      <c r="AQ24" s="2"/>
      <c r="AR24" s="2"/>
      <c r="AT24" s="2"/>
      <c r="AU24" s="2"/>
      <c r="AV24" s="2"/>
      <c r="AX24" s="2"/>
      <c r="AY24" s="2"/>
      <c r="AZ24" s="2"/>
      <c r="BB24" s="2"/>
      <c r="BC24" s="2"/>
      <c r="BD24" s="2"/>
      <c r="BF24" s="2"/>
      <c r="BG24" s="2"/>
      <c r="BH24" s="2"/>
      <c r="BJ24" s="2"/>
      <c r="BK24" s="2"/>
      <c r="BL24" s="2"/>
      <c r="BN24" s="2"/>
      <c r="BO24" s="2"/>
      <c r="BP24" s="2"/>
      <c r="BR24" s="2"/>
      <c r="BS24" s="2"/>
      <c r="BT24" s="2"/>
      <c r="BV24" s="2"/>
      <c r="BW24" s="2"/>
      <c r="BX24" s="2"/>
      <c r="BZ24" s="2"/>
      <c r="CA24" s="2"/>
      <c r="CB24" s="2"/>
      <c r="CD24" s="2"/>
      <c r="CE24" s="2"/>
      <c r="CF24" s="2"/>
      <c r="CH24" s="2"/>
      <c r="CI24" s="2"/>
      <c r="CJ24" s="2"/>
      <c r="CL24" s="2"/>
      <c r="CM24" s="2"/>
      <c r="CN24" s="2"/>
      <c r="CO24" t="s">
        <v>25</v>
      </c>
      <c r="CP24" s="2">
        <v>-3.78</v>
      </c>
      <c r="CQ24" s="2">
        <v>-6</v>
      </c>
      <c r="CR24" s="2">
        <v>1.94</v>
      </c>
      <c r="CT24" s="2"/>
      <c r="CU24" s="2"/>
      <c r="CV24" s="2"/>
      <c r="CX24" s="2"/>
      <c r="CY24" s="2"/>
      <c r="CZ24" s="2"/>
      <c r="DB24" s="2"/>
      <c r="DC24" s="2"/>
      <c r="DD24" s="2"/>
      <c r="DE24" s="24"/>
      <c r="DF24" s="2"/>
      <c r="DG24" s="2"/>
      <c r="DH24" s="2"/>
      <c r="DI24" s="24"/>
      <c r="DJ24" s="2"/>
      <c r="DK24" s="2"/>
      <c r="DL24" s="2"/>
      <c r="DM24" s="24"/>
      <c r="DN24" s="2"/>
      <c r="DO24" s="2"/>
      <c r="DP24" s="2"/>
      <c r="DQ24" s="24"/>
      <c r="DR24" s="2"/>
      <c r="DS24" s="2"/>
      <c r="DT24" s="2"/>
      <c r="DU24" s="24"/>
      <c r="DV24" s="2"/>
      <c r="DW24" s="2"/>
      <c r="DX24" s="2"/>
      <c r="DY24" s="24"/>
      <c r="DZ24" s="2"/>
      <c r="EA24" s="2"/>
      <c r="EB24" s="2"/>
      <c r="EC24" s="24"/>
      <c r="ED24" s="2"/>
      <c r="EE24" s="2"/>
      <c r="EF24" s="2"/>
      <c r="EG24" s="24"/>
      <c r="EH24" s="2"/>
      <c r="EI24" s="2"/>
      <c r="EJ24" s="2"/>
      <c r="EK24" s="24"/>
      <c r="EL24" s="2"/>
      <c r="EM24" s="2"/>
      <c r="EN24" s="2"/>
      <c r="EO24" s="24"/>
      <c r="EP24" s="2"/>
      <c r="EQ24" s="2"/>
      <c r="ER24" s="2"/>
      <c r="ES24" s="24"/>
      <c r="ET24" s="2"/>
      <c r="EU24" s="2"/>
      <c r="EV24" s="2"/>
      <c r="EW24" s="24"/>
      <c r="EX24" s="2"/>
      <c r="EY24" s="2"/>
      <c r="EZ24" s="2"/>
      <c r="FA24" s="24"/>
      <c r="FB24" s="2"/>
      <c r="FC24" s="2"/>
      <c r="FD24" s="2"/>
      <c r="FE24" s="24"/>
      <c r="FF24" s="2"/>
      <c r="FG24" s="2"/>
      <c r="FH24" s="2"/>
      <c r="FI24" s="24"/>
      <c r="FJ24" s="2"/>
      <c r="FK24" s="2"/>
      <c r="FL24" s="2"/>
      <c r="FM24" s="24"/>
      <c r="FN24" s="2"/>
      <c r="FO24" s="2"/>
      <c r="FP24" s="2"/>
      <c r="FQ24" s="24"/>
      <c r="FR24" s="2"/>
      <c r="FS24" s="2"/>
      <c r="FT24" s="2"/>
      <c r="FU24" s="24" t="s">
        <v>41</v>
      </c>
      <c r="FV24" s="2">
        <v>-1.19</v>
      </c>
      <c r="FW24" s="2">
        <v>11.39</v>
      </c>
      <c r="FX24" s="2">
        <v>12.46</v>
      </c>
      <c r="FY24" s="24"/>
      <c r="FZ24" s="2"/>
      <c r="GA24" s="2"/>
      <c r="GB24" s="2"/>
      <c r="GC24" s="24"/>
      <c r="GD24" s="2"/>
      <c r="GE24" s="2"/>
      <c r="GF24" s="2"/>
      <c r="GG24" s="24"/>
      <c r="GH24" s="2"/>
      <c r="GI24" s="2"/>
      <c r="GJ24" s="2"/>
      <c r="GK24" s="24"/>
      <c r="GL24" s="2"/>
      <c r="GM24" s="2"/>
      <c r="GN24" s="2"/>
      <c r="GO24" s="24"/>
      <c r="GP24" s="2"/>
      <c r="GQ24" s="2"/>
      <c r="GR24" s="2"/>
      <c r="GS24" s="24"/>
      <c r="GT24" s="2"/>
      <c r="GU24" s="2"/>
      <c r="GV24" s="2"/>
      <c r="GW24" s="24"/>
      <c r="GX24" s="2"/>
      <c r="GY24" s="2"/>
      <c r="GZ24" s="2"/>
      <c r="HA24" s="24"/>
      <c r="HB24" s="2"/>
      <c r="HC24" s="2"/>
      <c r="HD24" s="2"/>
      <c r="HE24" s="8" t="s">
        <v>1</v>
      </c>
      <c r="HF24" s="2"/>
      <c r="HG24" s="2"/>
      <c r="HH24" s="2"/>
      <c r="HI24" s="24" t="s">
        <v>16</v>
      </c>
      <c r="HJ24" s="2">
        <v>-5.49</v>
      </c>
      <c r="HK24" s="2">
        <v>-2.74</v>
      </c>
      <c r="HL24" s="2">
        <v>0.98</v>
      </c>
      <c r="HM24" s="24"/>
      <c r="HN24" s="2"/>
      <c r="HO24" s="2"/>
      <c r="HP24" s="2"/>
    </row>
    <row r="25" spans="1:224">
      <c r="B25" s="2"/>
      <c r="C25" s="2"/>
      <c r="D25" s="2"/>
      <c r="F25" s="2"/>
      <c r="G25" s="2"/>
      <c r="H25" s="2"/>
      <c r="J25" s="2"/>
      <c r="K25" s="2"/>
      <c r="L25" s="2"/>
      <c r="N25" s="2"/>
      <c r="O25" s="2"/>
      <c r="P25" s="2"/>
      <c r="R25" s="2"/>
      <c r="S25" s="2"/>
      <c r="T25" s="2"/>
      <c r="V25" s="2"/>
      <c r="W25" s="2"/>
      <c r="X25" s="2"/>
      <c r="Y25" t="s">
        <v>45</v>
      </c>
      <c r="Z25" s="2">
        <v>-5.57</v>
      </c>
      <c r="AA25" s="2">
        <v>1.72</v>
      </c>
      <c r="AB25" s="2">
        <v>7.35</v>
      </c>
      <c r="AC25" t="s">
        <v>30</v>
      </c>
      <c r="AD25" s="2">
        <v>-11.21</v>
      </c>
      <c r="AE25" s="2">
        <v>-4.8099999999999996</v>
      </c>
      <c r="AF25" s="2">
        <v>1.38</v>
      </c>
      <c r="AG25" t="s">
        <v>28</v>
      </c>
      <c r="AH25" s="2">
        <v>-3.9</v>
      </c>
      <c r="AI25" s="2">
        <v>-1.07</v>
      </c>
      <c r="AJ25" s="2">
        <v>6.05</v>
      </c>
      <c r="AL25" s="2"/>
      <c r="AM25" s="2"/>
      <c r="AN25" s="2"/>
      <c r="AP25" s="2"/>
      <c r="AQ25" s="2"/>
      <c r="AR25" s="2"/>
      <c r="AT25" s="2"/>
      <c r="AU25" s="2"/>
      <c r="AV25" s="2"/>
      <c r="AX25" s="2"/>
      <c r="AY25" s="2"/>
      <c r="AZ25" s="2"/>
      <c r="BB25" s="2"/>
      <c r="BC25" s="2"/>
      <c r="BD25" s="2"/>
      <c r="BF25" s="2"/>
      <c r="BG25" s="2"/>
      <c r="BH25" s="2"/>
      <c r="BJ25" s="2"/>
      <c r="BK25" s="2"/>
      <c r="BL25" s="2"/>
      <c r="BN25" s="2"/>
      <c r="BO25" s="2"/>
      <c r="BP25" s="2"/>
      <c r="BR25" s="2"/>
      <c r="BS25" s="2"/>
      <c r="BT25" s="2"/>
      <c r="BV25" s="2"/>
      <c r="BW25" s="2"/>
      <c r="BX25" s="2"/>
      <c r="BZ25" s="2"/>
      <c r="CA25" s="2"/>
      <c r="CB25" s="2"/>
      <c r="CD25" s="2"/>
      <c r="CE25" s="2"/>
      <c r="CF25" s="2"/>
      <c r="CH25" s="2"/>
      <c r="CI25" s="2"/>
      <c r="CJ25" s="2"/>
      <c r="CL25" s="2"/>
      <c r="CM25" s="2"/>
      <c r="CN25" s="2"/>
      <c r="CO25" s="8" t="s">
        <v>1</v>
      </c>
      <c r="CP25" s="2"/>
      <c r="CQ25" s="2"/>
      <c r="CR25" s="2"/>
      <c r="CS25" s="8"/>
      <c r="CT25" s="2"/>
      <c r="CU25" s="2"/>
      <c r="CV25" s="2"/>
      <c r="CW25" s="8"/>
      <c r="CX25" s="2"/>
      <c r="CY25" s="2"/>
      <c r="CZ25" s="2"/>
      <c r="DA25" s="8"/>
      <c r="DB25" s="2"/>
      <c r="DC25" s="2"/>
      <c r="DD25" s="2"/>
      <c r="DE25" s="24"/>
      <c r="DF25" s="2"/>
      <c r="DG25" s="2"/>
      <c r="DH25" s="2"/>
      <c r="DI25" s="24"/>
      <c r="DJ25" s="2"/>
      <c r="DK25" s="2"/>
      <c r="DL25" s="2"/>
      <c r="DM25" s="24"/>
      <c r="DN25" s="2"/>
      <c r="DO25" s="2"/>
      <c r="DP25" s="2"/>
      <c r="DQ25" s="24"/>
      <c r="DR25" s="2"/>
      <c r="DS25" s="2"/>
      <c r="DT25" s="2"/>
      <c r="DU25" s="24"/>
      <c r="DV25" s="2"/>
      <c r="DW25" s="2"/>
      <c r="DX25" s="2"/>
      <c r="DY25" s="24"/>
      <c r="DZ25" s="2"/>
      <c r="EA25" s="2"/>
      <c r="EB25" s="2"/>
      <c r="EC25" s="24"/>
      <c r="ED25" s="2"/>
      <c r="EE25" s="2"/>
      <c r="EF25" s="2"/>
      <c r="EG25" s="24"/>
      <c r="EH25" s="2"/>
      <c r="EI25" s="2"/>
      <c r="EJ25" s="2"/>
      <c r="EK25" s="24"/>
      <c r="EL25" s="2"/>
      <c r="EM25" s="2"/>
      <c r="EN25" s="2"/>
      <c r="EO25" s="24"/>
      <c r="EP25" s="2"/>
      <c r="EQ25" s="2"/>
      <c r="ER25" s="2"/>
      <c r="ES25" s="24"/>
      <c r="ET25" s="2"/>
      <c r="EU25" s="2"/>
      <c r="EV25" s="2"/>
      <c r="EW25" s="24"/>
      <c r="EX25" s="2"/>
      <c r="EY25" s="2"/>
      <c r="EZ25" s="2"/>
      <c r="FA25" s="24"/>
      <c r="FB25" s="2"/>
      <c r="FC25" s="2"/>
      <c r="FD25" s="2"/>
      <c r="FE25" s="24"/>
      <c r="FF25" s="2"/>
      <c r="FG25" s="2"/>
      <c r="FH25" s="2"/>
      <c r="FI25" s="24"/>
      <c r="FJ25" s="2"/>
      <c r="FK25" s="2"/>
      <c r="FL25" s="2"/>
      <c r="FM25" s="24"/>
      <c r="FN25" s="2"/>
      <c r="FO25" s="2"/>
      <c r="FP25" s="2"/>
      <c r="FQ25" s="24"/>
      <c r="FR25" s="2"/>
      <c r="FS25" s="2"/>
      <c r="FT25" s="2"/>
      <c r="FU25" s="24"/>
      <c r="FV25" s="2"/>
      <c r="FW25" s="2"/>
      <c r="FX25" s="2"/>
      <c r="FY25" s="24"/>
      <c r="FZ25" s="2"/>
      <c r="GA25" s="2"/>
      <c r="GB25" s="2"/>
      <c r="GC25" s="24"/>
      <c r="GD25" s="2"/>
      <c r="GE25" s="2"/>
      <c r="GF25" s="2"/>
      <c r="GG25" s="24"/>
      <c r="GH25" s="2"/>
      <c r="GI25" s="2"/>
      <c r="GJ25" s="2"/>
      <c r="GK25" s="24"/>
      <c r="GL25" s="2"/>
      <c r="GM25" s="2"/>
      <c r="GN25" s="2"/>
      <c r="GO25" s="24"/>
      <c r="GP25" s="2"/>
      <c r="GQ25" s="2"/>
      <c r="GR25" s="2"/>
      <c r="GS25" s="24"/>
      <c r="GT25" s="2"/>
      <c r="GU25" s="2"/>
      <c r="GV25" s="2"/>
      <c r="GW25" s="24"/>
      <c r="GX25" s="2"/>
      <c r="GY25" s="2"/>
      <c r="GZ25" s="2"/>
      <c r="HA25" s="24"/>
      <c r="HB25" s="2"/>
      <c r="HC25" s="2"/>
      <c r="HD25" s="2"/>
      <c r="HE25" s="24"/>
      <c r="HF25" s="2"/>
      <c r="HG25" s="2"/>
      <c r="HH25" s="2"/>
      <c r="HI25" s="24"/>
      <c r="HJ25" s="2"/>
      <c r="HK25" s="2"/>
      <c r="HL25" s="2"/>
      <c r="HM25" s="24"/>
      <c r="HN25" s="2"/>
      <c r="HO25" s="2"/>
      <c r="HP25" s="2"/>
    </row>
    <row r="26" spans="1:224">
      <c r="B26" s="2"/>
      <c r="C26" s="2"/>
      <c r="D26" s="2"/>
      <c r="F26" s="2"/>
      <c r="G26" s="2"/>
      <c r="H26" s="2"/>
      <c r="J26" s="2"/>
      <c r="K26" s="2"/>
      <c r="L26" s="2"/>
      <c r="N26" s="2"/>
      <c r="O26" s="2"/>
      <c r="P26" s="2"/>
      <c r="R26" s="2"/>
      <c r="S26" s="2"/>
      <c r="T26" s="2"/>
      <c r="V26" s="2"/>
      <c r="W26" s="2"/>
      <c r="X26" s="2"/>
      <c r="Y26" t="s">
        <v>46</v>
      </c>
      <c r="Z26" s="2">
        <v>-4.17</v>
      </c>
      <c r="AA26" s="2">
        <v>4.71</v>
      </c>
      <c r="AB26" s="2">
        <v>7.42</v>
      </c>
      <c r="AC26" t="s">
        <v>54</v>
      </c>
      <c r="AD26" s="2">
        <v>-6.26</v>
      </c>
      <c r="AE26" s="2">
        <v>-0.77</v>
      </c>
      <c r="AF26" s="2">
        <v>3.37</v>
      </c>
      <c r="AG26" t="s">
        <v>59</v>
      </c>
      <c r="AH26" s="2">
        <v>-3.54</v>
      </c>
      <c r="AI26" s="2">
        <v>3.44</v>
      </c>
      <c r="AJ26" s="2">
        <v>6.01</v>
      </c>
      <c r="AL26" s="2"/>
      <c r="AM26" s="2"/>
      <c r="AN26" s="2"/>
      <c r="AP26" s="2"/>
      <c r="AQ26" s="2"/>
      <c r="AR26" s="2"/>
      <c r="AT26" s="2"/>
      <c r="AU26" s="2"/>
      <c r="AV26" s="2"/>
      <c r="AX26" s="2"/>
      <c r="AY26" s="2"/>
      <c r="AZ26" s="2"/>
      <c r="BB26" s="2"/>
      <c r="BC26" s="2"/>
      <c r="BD26" s="2"/>
      <c r="BF26" s="2"/>
      <c r="BG26" s="2"/>
      <c r="BH26" s="2"/>
      <c r="BJ26" s="2"/>
      <c r="BK26" s="2"/>
      <c r="BL26" s="2"/>
      <c r="BN26" s="2"/>
      <c r="BO26" s="2"/>
      <c r="BP26" s="2"/>
      <c r="BR26" s="2"/>
      <c r="BS26" s="2"/>
      <c r="BT26" s="2"/>
      <c r="BV26" s="2"/>
      <c r="BW26" s="2"/>
      <c r="BX26" s="2"/>
      <c r="BZ26" s="2"/>
      <c r="CA26" s="2"/>
      <c r="CB26" s="2"/>
      <c r="CD26" s="2"/>
      <c r="CE26" s="2"/>
      <c r="CF26" s="2"/>
      <c r="CH26" s="2"/>
      <c r="CI26" s="2"/>
      <c r="CJ26" s="2"/>
      <c r="CL26" s="2"/>
      <c r="CM26" s="2"/>
      <c r="CN26" s="2"/>
      <c r="CP26" s="2"/>
      <c r="CQ26" s="2"/>
      <c r="CR26" s="2"/>
      <c r="CT26" s="2"/>
      <c r="CU26" s="2"/>
      <c r="CV26" s="2"/>
      <c r="CX26" s="2"/>
      <c r="CY26" s="2"/>
      <c r="CZ26" s="2"/>
      <c r="DB26" s="2"/>
      <c r="DC26" s="2"/>
      <c r="DD26" s="2"/>
      <c r="DE26" s="24"/>
      <c r="DF26" s="2"/>
      <c r="DG26" s="2"/>
      <c r="DH26" s="2"/>
      <c r="DI26" s="24"/>
      <c r="DJ26" s="2"/>
      <c r="DK26" s="2"/>
      <c r="DL26" s="2"/>
      <c r="DM26" s="24"/>
      <c r="DN26" s="2"/>
      <c r="DO26" s="2"/>
      <c r="DP26" s="2"/>
      <c r="DQ26" s="24"/>
      <c r="DR26" s="2"/>
      <c r="DS26" s="2"/>
      <c r="DT26" s="2"/>
      <c r="DU26" s="24"/>
      <c r="DV26" s="2"/>
      <c r="DW26" s="2"/>
      <c r="DX26" s="2"/>
      <c r="DY26" s="24"/>
      <c r="DZ26" s="2"/>
      <c r="EA26" s="2"/>
      <c r="EB26" s="2"/>
      <c r="EC26" s="24"/>
      <c r="ED26" s="2"/>
      <c r="EE26" s="2"/>
      <c r="EF26" s="2"/>
      <c r="EG26" s="24"/>
      <c r="EH26" s="2"/>
      <c r="EI26" s="2"/>
      <c r="EJ26" s="2"/>
      <c r="EK26" s="24"/>
      <c r="EL26" s="2"/>
      <c r="EM26" s="2"/>
      <c r="EN26" s="2"/>
      <c r="EO26" s="24"/>
      <c r="EP26" s="2"/>
      <c r="EQ26" s="2"/>
      <c r="ER26" s="2"/>
      <c r="ES26" s="24"/>
      <c r="ET26" s="2"/>
      <c r="EU26" s="2"/>
      <c r="EV26" s="2"/>
      <c r="EW26" s="24"/>
      <c r="EX26" s="2"/>
      <c r="EY26" s="2"/>
      <c r="EZ26" s="2"/>
      <c r="FA26" s="24"/>
      <c r="FB26" s="2"/>
      <c r="FC26" s="2"/>
      <c r="FD26" s="2"/>
      <c r="FE26" s="24"/>
      <c r="FF26" s="2"/>
      <c r="FG26" s="2"/>
      <c r="FH26" s="2"/>
      <c r="FI26" s="24"/>
      <c r="FJ26" s="2"/>
      <c r="FK26" s="2"/>
      <c r="FL26" s="2"/>
      <c r="FM26" s="24"/>
      <c r="FN26" s="2"/>
      <c r="FO26" s="2"/>
      <c r="FP26" s="2"/>
      <c r="FQ26" s="24"/>
      <c r="FR26" s="2"/>
      <c r="FS26" s="2"/>
      <c r="FT26" s="2"/>
      <c r="FU26" s="24"/>
      <c r="FV26" s="2"/>
      <c r="FW26" s="2"/>
      <c r="FX26" s="2"/>
      <c r="FY26" s="24"/>
      <c r="FZ26" s="2"/>
      <c r="GA26" s="2"/>
      <c r="GB26" s="2"/>
      <c r="GC26" s="24"/>
      <c r="GD26" s="2"/>
      <c r="GE26" s="2"/>
      <c r="GF26" s="2"/>
      <c r="GG26" s="24"/>
      <c r="GH26" s="2"/>
      <c r="GI26" s="2"/>
      <c r="GJ26" s="2"/>
      <c r="GK26" s="24"/>
      <c r="GL26" s="2"/>
      <c r="GM26" s="2"/>
      <c r="GN26" s="2"/>
      <c r="GO26" s="24"/>
      <c r="GP26" s="2"/>
      <c r="GQ26" s="2"/>
      <c r="GR26" s="2"/>
      <c r="GS26" s="24"/>
      <c r="GT26" s="2"/>
      <c r="GU26" s="2"/>
      <c r="GV26" s="2"/>
      <c r="GW26" s="24"/>
      <c r="GX26" s="2"/>
      <c r="GY26" s="2"/>
      <c r="GZ26" s="2"/>
      <c r="HA26" s="24"/>
      <c r="HB26" s="2"/>
      <c r="HC26" s="2"/>
      <c r="HD26" s="2"/>
      <c r="HE26" s="24"/>
      <c r="HF26" s="2"/>
      <c r="HG26" s="2"/>
      <c r="HH26" s="2"/>
      <c r="HI26" s="24"/>
      <c r="HJ26" s="2"/>
      <c r="HK26" s="2"/>
      <c r="HL26" s="2"/>
      <c r="HM26" s="24"/>
      <c r="HN26" s="2"/>
      <c r="HO26" s="2"/>
      <c r="HP26" s="2"/>
    </row>
    <row r="27" spans="1:224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  <c r="R27" s="2"/>
      <c r="S27" s="2"/>
      <c r="T27" s="2"/>
      <c r="V27" s="2"/>
      <c r="W27" s="2"/>
      <c r="X27" s="2"/>
      <c r="Y27" t="s">
        <v>47</v>
      </c>
      <c r="Z27" s="2">
        <v>-5.0199999999999996</v>
      </c>
      <c r="AA27" s="2">
        <v>5.2</v>
      </c>
      <c r="AB27" s="2">
        <v>8.1300000000000008</v>
      </c>
      <c r="AC27" t="s">
        <v>32</v>
      </c>
      <c r="AD27" s="2">
        <v>-17.510000000000002</v>
      </c>
      <c r="AE27" s="2">
        <v>-9.31</v>
      </c>
      <c r="AF27" s="2">
        <v>3.08</v>
      </c>
      <c r="AG27" t="s">
        <v>55</v>
      </c>
      <c r="AH27" s="2">
        <v>-6.05</v>
      </c>
      <c r="AI27" s="2">
        <v>-5.09</v>
      </c>
      <c r="AJ27" s="2">
        <v>5.43</v>
      </c>
      <c r="AL27" s="2"/>
      <c r="AM27" s="2"/>
      <c r="AN27" s="2"/>
      <c r="AP27" s="2"/>
      <c r="AQ27" s="2"/>
      <c r="AR27" s="2"/>
      <c r="AT27" s="2"/>
      <c r="AU27" s="2"/>
      <c r="AV27" s="2"/>
      <c r="AX27" s="2"/>
      <c r="AY27" s="2"/>
      <c r="AZ27" s="2"/>
      <c r="BB27" s="2"/>
      <c r="BC27" s="2"/>
      <c r="BD27" s="2"/>
      <c r="BF27" s="2"/>
      <c r="BG27" s="2"/>
      <c r="BH27" s="2"/>
      <c r="BJ27" s="2"/>
      <c r="BK27" s="2"/>
      <c r="BL27" s="2"/>
      <c r="BN27" s="2"/>
      <c r="BO27" s="2"/>
      <c r="BP27" s="2"/>
      <c r="BR27" s="2"/>
      <c r="BS27" s="2"/>
      <c r="BT27" s="2"/>
      <c r="BV27" s="2"/>
      <c r="BW27" s="2"/>
      <c r="BX27" s="2"/>
      <c r="BZ27" s="2"/>
      <c r="CA27" s="2"/>
      <c r="CB27" s="2"/>
      <c r="CD27" s="2"/>
      <c r="CE27" s="2"/>
      <c r="CF27" s="2"/>
      <c r="CH27" s="2"/>
      <c r="CI27" s="2"/>
      <c r="CJ27" s="2"/>
      <c r="CL27" s="2"/>
      <c r="CM27" s="2"/>
      <c r="CN27" s="2"/>
      <c r="CP27" s="2"/>
      <c r="CQ27" s="2"/>
      <c r="CR27" s="2"/>
      <c r="CT27" s="2"/>
      <c r="CU27" s="2"/>
      <c r="CV27" s="2"/>
      <c r="CX27" s="2"/>
      <c r="CY27" s="2"/>
      <c r="CZ27" s="2"/>
      <c r="DB27" s="2"/>
      <c r="DC27" s="2"/>
      <c r="DD27" s="2"/>
      <c r="DE27" s="24"/>
      <c r="DF27" s="2"/>
      <c r="DG27" s="2"/>
      <c r="DH27" s="2"/>
      <c r="DI27" s="24"/>
      <c r="DJ27" s="2"/>
      <c r="DK27" s="2"/>
      <c r="DL27" s="2"/>
      <c r="DM27" s="24"/>
      <c r="DN27" s="2"/>
      <c r="DO27" s="2"/>
      <c r="DP27" s="2"/>
      <c r="DQ27" s="24"/>
      <c r="DR27" s="2"/>
      <c r="DS27" s="2"/>
      <c r="DT27" s="2"/>
      <c r="DU27" s="24"/>
      <c r="DV27" s="2"/>
      <c r="DW27" s="2"/>
      <c r="DX27" s="2"/>
      <c r="DY27" s="24"/>
      <c r="DZ27" s="2"/>
      <c r="EA27" s="2"/>
      <c r="EB27" s="2"/>
      <c r="EC27" s="24"/>
      <c r="ED27" s="2"/>
      <c r="EE27" s="2"/>
      <c r="EF27" s="2"/>
      <c r="EG27" s="24"/>
      <c r="EH27" s="2"/>
      <c r="EI27" s="2"/>
      <c r="EJ27" s="2"/>
      <c r="EK27" s="24"/>
      <c r="EL27" s="2"/>
      <c r="EM27" s="2"/>
      <c r="EN27" s="2"/>
      <c r="EO27" s="24"/>
      <c r="EP27" s="2"/>
      <c r="EQ27" s="2"/>
      <c r="ER27" s="2"/>
      <c r="ES27" s="24"/>
      <c r="ET27" s="2"/>
      <c r="EU27" s="2"/>
      <c r="EV27" s="2"/>
      <c r="EW27" s="24"/>
      <c r="EX27" s="2"/>
      <c r="EY27" s="2"/>
      <c r="EZ27" s="2"/>
      <c r="FA27" s="24"/>
      <c r="FB27" s="2"/>
      <c r="FC27" s="2"/>
      <c r="FD27" s="2"/>
      <c r="FE27" s="24"/>
      <c r="FF27" s="2"/>
      <c r="FG27" s="2"/>
      <c r="FH27" s="2"/>
      <c r="FI27" s="24"/>
      <c r="FJ27" s="2"/>
      <c r="FK27" s="2"/>
      <c r="FL27" s="2"/>
      <c r="FM27" s="24"/>
      <c r="FN27" s="2"/>
      <c r="FO27" s="2"/>
      <c r="FP27" s="2"/>
      <c r="FQ27" s="24"/>
      <c r="FR27" s="2"/>
      <c r="FS27" s="2"/>
      <c r="FT27" s="2"/>
      <c r="FU27" s="24"/>
      <c r="FV27" s="2"/>
      <c r="FW27" s="2"/>
      <c r="FX27" s="2"/>
      <c r="FY27" s="24"/>
      <c r="FZ27" s="2"/>
      <c r="GA27" s="2"/>
      <c r="GB27" s="2"/>
      <c r="GC27" s="24"/>
      <c r="GD27" s="2"/>
      <c r="GE27" s="2"/>
      <c r="GF27" s="2"/>
      <c r="GG27" s="24"/>
      <c r="GH27" s="2"/>
      <c r="GI27" s="2"/>
      <c r="GJ27" s="2"/>
      <c r="GK27" s="24"/>
      <c r="GL27" s="2"/>
      <c r="GM27" s="2"/>
      <c r="GN27" s="2"/>
      <c r="GO27" s="24"/>
      <c r="GP27" s="2"/>
      <c r="GQ27" s="2"/>
      <c r="GR27" s="2"/>
      <c r="GS27" s="24"/>
      <c r="GT27" s="2"/>
      <c r="GU27" s="2"/>
      <c r="GV27" s="2"/>
      <c r="GW27" s="24"/>
      <c r="GX27" s="2"/>
      <c r="GY27" s="2"/>
      <c r="GZ27" s="2"/>
      <c r="HA27" s="24"/>
      <c r="HB27" s="2"/>
      <c r="HC27" s="2"/>
      <c r="HD27" s="2"/>
      <c r="HE27" s="24"/>
      <c r="HF27" s="2"/>
      <c r="HG27" s="2"/>
      <c r="HH27" s="2"/>
      <c r="HI27" s="24"/>
      <c r="HJ27" s="2"/>
      <c r="HK27" s="2"/>
      <c r="HL27" s="2"/>
      <c r="HM27" s="24"/>
      <c r="HN27" s="2"/>
      <c r="HO27" s="2"/>
      <c r="HP27" s="2"/>
    </row>
    <row r="28" spans="1:224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R28" s="2"/>
      <c r="S28" s="2"/>
      <c r="T28" s="2"/>
      <c r="V28" s="2"/>
      <c r="W28" s="2"/>
      <c r="X28" s="2"/>
      <c r="Y28" t="s">
        <v>48</v>
      </c>
      <c r="Z28" s="2">
        <v>-6.2</v>
      </c>
      <c r="AA28" s="2">
        <v>-2.3199999999999998</v>
      </c>
      <c r="AB28" s="2">
        <v>1.93</v>
      </c>
      <c r="AC28" t="s">
        <v>55</v>
      </c>
      <c r="AD28" s="2">
        <v>-7.6</v>
      </c>
      <c r="AE28" s="2">
        <v>-7.04</v>
      </c>
      <c r="AF28" s="2">
        <v>0.89</v>
      </c>
      <c r="AG28" t="s">
        <v>60</v>
      </c>
      <c r="AH28" s="2">
        <v>-5.55</v>
      </c>
      <c r="AI28" s="2">
        <v>-0.63</v>
      </c>
      <c r="AJ28" s="2">
        <v>7.43</v>
      </c>
      <c r="AL28" s="2"/>
      <c r="AM28" s="2"/>
      <c r="AN28" s="2"/>
      <c r="AP28" s="2"/>
      <c r="AQ28" s="2"/>
      <c r="AR28" s="2"/>
      <c r="AT28" s="2"/>
      <c r="AU28" s="2"/>
      <c r="AV28" s="2"/>
      <c r="AX28" s="2"/>
      <c r="AY28" s="2"/>
      <c r="AZ28" s="2"/>
      <c r="BB28" s="2"/>
      <c r="BC28" s="2"/>
      <c r="BD28" s="2"/>
      <c r="BF28" s="2"/>
      <c r="BG28" s="2"/>
      <c r="BH28" s="2"/>
      <c r="BJ28" s="2"/>
      <c r="BK28" s="2"/>
      <c r="BL28" s="2"/>
      <c r="BN28" s="2"/>
      <c r="BO28" s="2"/>
      <c r="BP28" s="2"/>
      <c r="BR28" s="2"/>
      <c r="BS28" s="2"/>
      <c r="BT28" s="2"/>
      <c r="BV28" s="2"/>
      <c r="BW28" s="2"/>
      <c r="BX28" s="2"/>
      <c r="BZ28" s="2"/>
      <c r="CA28" s="2"/>
      <c r="CB28" s="2"/>
      <c r="CD28" s="2"/>
      <c r="CE28" s="2"/>
      <c r="CF28" s="2"/>
      <c r="CH28" s="2"/>
      <c r="CI28" s="2"/>
      <c r="CJ28" s="2"/>
      <c r="CL28" s="2"/>
      <c r="CM28" s="2"/>
      <c r="CN28" s="2"/>
      <c r="CP28" s="2"/>
      <c r="CQ28" s="2"/>
      <c r="CR28" s="2"/>
      <c r="CT28" s="2"/>
      <c r="CU28" s="2"/>
      <c r="CV28" s="2"/>
      <c r="CX28" s="2"/>
      <c r="CY28" s="2"/>
      <c r="CZ28" s="2"/>
      <c r="DB28" s="2"/>
      <c r="DC28" s="2"/>
      <c r="DD28" s="2"/>
      <c r="DE28" s="24"/>
      <c r="DF28" s="2"/>
      <c r="DG28" s="2"/>
      <c r="DH28" s="2"/>
      <c r="DI28" s="24"/>
      <c r="DJ28" s="2"/>
      <c r="DK28" s="2"/>
      <c r="DL28" s="2"/>
      <c r="DM28" s="24"/>
      <c r="DN28" s="2"/>
      <c r="DO28" s="2"/>
      <c r="DP28" s="2"/>
      <c r="DQ28" s="24"/>
      <c r="DR28" s="2"/>
      <c r="DS28" s="2"/>
      <c r="DT28" s="2"/>
      <c r="DU28" s="24"/>
      <c r="DV28" s="2"/>
      <c r="DW28" s="2"/>
      <c r="DX28" s="2"/>
      <c r="DY28" s="24"/>
      <c r="DZ28" s="2"/>
      <c r="EA28" s="2"/>
      <c r="EB28" s="2"/>
      <c r="EC28" s="24"/>
      <c r="ED28" s="2"/>
      <c r="EE28" s="2"/>
      <c r="EF28" s="2"/>
      <c r="EG28" s="24"/>
      <c r="EH28" s="2"/>
      <c r="EI28" s="2"/>
      <c r="EJ28" s="2"/>
      <c r="EK28" s="24"/>
      <c r="EL28" s="2"/>
      <c r="EM28" s="2"/>
      <c r="EN28" s="2"/>
      <c r="EO28" s="24"/>
      <c r="EP28" s="2"/>
      <c r="EQ28" s="2"/>
      <c r="ER28" s="2"/>
      <c r="ES28" s="24"/>
      <c r="ET28" s="2"/>
      <c r="EU28" s="2"/>
      <c r="EV28" s="2"/>
      <c r="EW28" s="24"/>
      <c r="EX28" s="2"/>
      <c r="EY28" s="2"/>
      <c r="EZ28" s="2"/>
      <c r="FA28" s="24"/>
      <c r="FB28" s="2"/>
      <c r="FC28" s="2"/>
      <c r="FD28" s="2"/>
      <c r="FE28" s="24"/>
      <c r="FF28" s="2"/>
      <c r="FG28" s="2"/>
      <c r="FH28" s="2"/>
      <c r="FI28" s="24"/>
      <c r="FJ28" s="2"/>
      <c r="FK28" s="2"/>
      <c r="FL28" s="2"/>
      <c r="FM28" s="24"/>
      <c r="FN28" s="2"/>
      <c r="FO28" s="2"/>
      <c r="FP28" s="2"/>
      <c r="FQ28" s="24"/>
      <c r="FR28" s="2"/>
      <c r="FS28" s="2"/>
      <c r="FT28" s="2"/>
      <c r="FU28" s="24"/>
      <c r="FV28" s="2"/>
      <c r="FW28" s="2"/>
      <c r="FX28" s="2"/>
      <c r="FY28" s="24"/>
      <c r="FZ28" s="2"/>
      <c r="GA28" s="2"/>
      <c r="GB28" s="2"/>
      <c r="GC28" s="24"/>
      <c r="GD28" s="2"/>
      <c r="GE28" s="2"/>
      <c r="GF28" s="2"/>
      <c r="GG28" s="24"/>
      <c r="GH28" s="2"/>
      <c r="GI28" s="2"/>
      <c r="GJ28" s="2"/>
      <c r="GK28" s="24"/>
      <c r="GL28" s="2"/>
      <c r="GM28" s="2"/>
      <c r="GN28" s="2"/>
      <c r="GO28" s="24"/>
      <c r="GP28" s="2"/>
      <c r="GQ28" s="2"/>
      <c r="GR28" s="2"/>
      <c r="GS28" s="24"/>
      <c r="GT28" s="2"/>
      <c r="GU28" s="2"/>
      <c r="GV28" s="2"/>
      <c r="GW28" s="24"/>
      <c r="GX28" s="2"/>
      <c r="GY28" s="2"/>
      <c r="GZ28" s="2"/>
      <c r="HA28" s="24"/>
      <c r="HB28" s="2"/>
      <c r="HC28" s="2"/>
      <c r="HD28" s="2"/>
      <c r="HE28" s="24"/>
      <c r="HF28" s="2"/>
      <c r="HG28" s="2"/>
      <c r="HH28" s="2"/>
      <c r="HI28" s="24"/>
      <c r="HJ28" s="2"/>
      <c r="HK28" s="2"/>
      <c r="HL28" s="2"/>
      <c r="HM28" s="24"/>
      <c r="HN28" s="2"/>
      <c r="HO28" s="2"/>
      <c r="HP28" s="2"/>
    </row>
    <row r="29" spans="1:224">
      <c r="B29" s="2"/>
      <c r="C29" s="2"/>
      <c r="D29" s="2"/>
      <c r="F29" s="2"/>
      <c r="G29" s="2"/>
      <c r="H29" s="2"/>
      <c r="J29" s="2"/>
      <c r="K29" s="2"/>
      <c r="L29" s="2"/>
      <c r="N29" s="2"/>
      <c r="O29" s="2"/>
      <c r="P29" s="2"/>
      <c r="R29" s="2"/>
      <c r="S29" s="2"/>
      <c r="T29" s="2"/>
      <c r="V29" s="2"/>
      <c r="W29" s="2"/>
      <c r="X29" s="2"/>
      <c r="Y29" t="s">
        <v>32</v>
      </c>
      <c r="Z29" s="2">
        <v>-18.190000000000001</v>
      </c>
      <c r="AA29" s="2">
        <v>-17.95</v>
      </c>
      <c r="AB29" s="2">
        <v>0.48</v>
      </c>
      <c r="AC29" t="s">
        <v>17</v>
      </c>
      <c r="AD29" s="2">
        <v>-5.59</v>
      </c>
      <c r="AE29" s="2">
        <v>-2.42</v>
      </c>
      <c r="AF29" s="2">
        <v>5.38</v>
      </c>
      <c r="AG29" t="s">
        <v>16</v>
      </c>
      <c r="AH29" s="2">
        <v>-4.95</v>
      </c>
      <c r="AI29" s="2">
        <v>8.61</v>
      </c>
      <c r="AJ29" s="2">
        <v>10.01</v>
      </c>
      <c r="AL29" s="2"/>
      <c r="AM29" s="2"/>
      <c r="AN29" s="2"/>
      <c r="AP29" s="2"/>
      <c r="AQ29" s="2"/>
      <c r="AR29" s="2"/>
      <c r="AT29" s="2"/>
      <c r="AU29" s="2"/>
      <c r="AV29" s="2"/>
      <c r="AX29" s="2"/>
      <c r="AY29" s="2"/>
      <c r="AZ29" s="2"/>
      <c r="BB29" s="2"/>
      <c r="BC29" s="2"/>
      <c r="BD29" s="2"/>
      <c r="BF29" s="2"/>
      <c r="BG29" s="2"/>
      <c r="BH29" s="2"/>
      <c r="BJ29" s="2"/>
      <c r="BK29" s="2"/>
      <c r="BL29" s="2"/>
      <c r="BN29" s="2"/>
      <c r="BO29" s="2"/>
      <c r="BP29" s="2"/>
      <c r="BR29" s="2"/>
      <c r="BS29" s="2"/>
      <c r="BT29" s="2"/>
      <c r="BV29" s="2"/>
      <c r="BW29" s="2"/>
      <c r="BX29" s="2"/>
      <c r="BZ29" s="2"/>
      <c r="CA29" s="2"/>
      <c r="CB29" s="2"/>
      <c r="CD29" s="2"/>
      <c r="CE29" s="2"/>
      <c r="CF29" s="2"/>
      <c r="CH29" s="2"/>
      <c r="CI29" s="2"/>
      <c r="CJ29" s="2"/>
      <c r="CL29" s="2"/>
      <c r="CM29" s="2"/>
      <c r="CN29" s="2"/>
      <c r="CP29" s="2"/>
      <c r="CQ29" s="2"/>
      <c r="CR29" s="2"/>
      <c r="CT29" s="2"/>
      <c r="CU29" s="2"/>
      <c r="CV29" s="2"/>
      <c r="CX29" s="2"/>
      <c r="CY29" s="2"/>
      <c r="CZ29" s="2"/>
      <c r="DB29" s="2"/>
      <c r="DC29" s="2"/>
      <c r="DD29" s="2"/>
      <c r="DE29" s="24"/>
      <c r="DF29" s="2"/>
      <c r="DG29" s="2"/>
      <c r="DH29" s="2"/>
      <c r="DI29" s="24"/>
      <c r="DJ29" s="2"/>
      <c r="DK29" s="2"/>
      <c r="DL29" s="2"/>
      <c r="DM29" s="24"/>
      <c r="DN29" s="2"/>
      <c r="DO29" s="2"/>
      <c r="DP29" s="2"/>
      <c r="DQ29" s="24"/>
      <c r="DR29" s="2"/>
      <c r="DS29" s="2"/>
      <c r="DT29" s="2"/>
      <c r="DU29" s="24"/>
      <c r="DV29" s="2"/>
      <c r="DW29" s="2"/>
      <c r="DX29" s="2"/>
      <c r="DY29" s="24"/>
      <c r="DZ29" s="2"/>
      <c r="EA29" s="2"/>
      <c r="EB29" s="2"/>
      <c r="EC29" s="24"/>
      <c r="ED29" s="2"/>
      <c r="EE29" s="2"/>
      <c r="EF29" s="2"/>
      <c r="EG29" s="24"/>
      <c r="EH29" s="2"/>
      <c r="EI29" s="2"/>
      <c r="EJ29" s="2"/>
      <c r="EK29" s="24"/>
      <c r="EL29" s="2"/>
      <c r="EM29" s="2"/>
      <c r="EN29" s="2"/>
      <c r="EO29" s="24"/>
      <c r="EP29" s="2"/>
      <c r="EQ29" s="2"/>
      <c r="ER29" s="2"/>
      <c r="ES29" s="24"/>
      <c r="ET29" s="2"/>
      <c r="EU29" s="2"/>
      <c r="EV29" s="2"/>
      <c r="EW29" s="24"/>
      <c r="EX29" s="2"/>
      <c r="EY29" s="2"/>
      <c r="EZ29" s="2"/>
      <c r="FA29" s="24"/>
      <c r="FB29" s="2"/>
      <c r="FC29" s="2"/>
      <c r="FD29" s="2"/>
      <c r="FE29" s="24"/>
      <c r="FF29" s="2"/>
      <c r="FG29" s="2"/>
      <c r="FH29" s="2"/>
      <c r="FI29" s="24"/>
      <c r="FJ29" s="2"/>
      <c r="FK29" s="2"/>
      <c r="FL29" s="2"/>
      <c r="FM29" s="24"/>
      <c r="FN29" s="2"/>
      <c r="FO29" s="2"/>
      <c r="FP29" s="2"/>
      <c r="FQ29" s="24"/>
      <c r="FR29" s="2"/>
      <c r="FS29" s="2"/>
      <c r="FT29" s="2"/>
      <c r="FU29" s="24"/>
      <c r="FV29" s="2"/>
      <c r="FW29" s="2"/>
      <c r="FX29" s="2"/>
      <c r="FY29" s="24"/>
      <c r="FZ29" s="2"/>
      <c r="GA29" s="2"/>
      <c r="GB29" s="2"/>
      <c r="GC29" s="24"/>
      <c r="GD29" s="2"/>
      <c r="GE29" s="2"/>
      <c r="GF29" s="2"/>
      <c r="GG29" s="24"/>
      <c r="GH29" s="2"/>
      <c r="GI29" s="2"/>
      <c r="GJ29" s="2"/>
      <c r="GK29" s="24"/>
      <c r="GL29" s="2"/>
      <c r="GM29" s="2"/>
      <c r="GN29" s="2"/>
      <c r="GO29" s="24"/>
      <c r="GP29" s="2"/>
      <c r="GQ29" s="2"/>
      <c r="GR29" s="2"/>
      <c r="GS29" s="24"/>
      <c r="GT29" s="2"/>
      <c r="GU29" s="2"/>
      <c r="GV29" s="2"/>
      <c r="GW29" s="24"/>
      <c r="GX29" s="2"/>
      <c r="GY29" s="2"/>
      <c r="GZ29" s="2"/>
      <c r="HA29" s="24"/>
      <c r="HB29" s="2"/>
      <c r="HC29" s="2"/>
      <c r="HD29" s="2"/>
      <c r="HE29" s="24"/>
      <c r="HF29" s="2"/>
      <c r="HG29" s="2"/>
      <c r="HH29" s="2"/>
      <c r="HI29" s="24"/>
      <c r="HJ29" s="2"/>
      <c r="HK29" s="2"/>
      <c r="HL29" s="2"/>
      <c r="HM29" s="24"/>
      <c r="HN29" s="2"/>
      <c r="HO29" s="2"/>
      <c r="HP29" s="2"/>
    </row>
    <row r="30" spans="1:224">
      <c r="B30" s="2"/>
      <c r="C30" s="2"/>
      <c r="D30" s="2"/>
      <c r="F30" s="2"/>
      <c r="G30" s="2"/>
      <c r="H30" s="2"/>
      <c r="J30" s="2"/>
      <c r="K30" s="2"/>
      <c r="L30" s="2"/>
      <c r="N30" s="2"/>
      <c r="O30" s="2"/>
      <c r="P30" s="2"/>
      <c r="R30" s="2"/>
      <c r="S30" s="2"/>
      <c r="T30" s="2"/>
      <c r="V30" s="2"/>
      <c r="W30" s="2"/>
      <c r="X30" s="2"/>
      <c r="Y30" t="s">
        <v>17</v>
      </c>
      <c r="Z30" s="2">
        <v>-4.6500000000000004</v>
      </c>
      <c r="AA30" s="2">
        <v>-2.2200000000000002</v>
      </c>
      <c r="AB30" s="2">
        <v>2.06</v>
      </c>
      <c r="AD30" s="2"/>
      <c r="AE30" s="2"/>
      <c r="AF30" s="2"/>
      <c r="AG30" t="s">
        <v>17</v>
      </c>
      <c r="AH30" s="2">
        <v>-2.65</v>
      </c>
      <c r="AI30" s="2">
        <v>-0.49</v>
      </c>
      <c r="AJ30" s="2">
        <v>7.37</v>
      </c>
      <c r="AL30" s="2"/>
      <c r="AM30" s="2"/>
      <c r="AN30" s="2"/>
      <c r="AP30" s="2"/>
      <c r="AQ30" s="2"/>
      <c r="AR30" s="2"/>
      <c r="AT30" s="2"/>
      <c r="AU30" s="2"/>
      <c r="AV30" s="2"/>
      <c r="AX30" s="2"/>
      <c r="AY30" s="2"/>
      <c r="AZ30" s="2"/>
      <c r="BB30" s="2"/>
      <c r="BC30" s="2"/>
      <c r="BD30" s="2"/>
      <c r="BF30" s="2"/>
      <c r="BG30" s="2"/>
      <c r="BH30" s="2"/>
      <c r="BJ30" s="2"/>
      <c r="BK30" s="2"/>
      <c r="BL30" s="2"/>
      <c r="BN30" s="2"/>
      <c r="BO30" s="2"/>
      <c r="BP30" s="2"/>
      <c r="BR30" s="2"/>
      <c r="BS30" s="2"/>
      <c r="BT30" s="2"/>
      <c r="BV30" s="2"/>
      <c r="BW30" s="2"/>
      <c r="BX30" s="2"/>
      <c r="BZ30" s="2"/>
      <c r="CA30" s="2"/>
      <c r="CB30" s="2"/>
      <c r="CD30" s="2"/>
      <c r="CE30" s="2"/>
      <c r="CF30" s="2"/>
      <c r="CH30" s="2"/>
      <c r="CI30" s="2"/>
      <c r="CJ30" s="2"/>
      <c r="CL30" s="2"/>
      <c r="CM30" s="2"/>
      <c r="CN30" s="2"/>
      <c r="CP30" s="2"/>
      <c r="CQ30" s="2"/>
      <c r="CR30" s="2"/>
      <c r="CT30" s="2"/>
      <c r="CU30" s="2"/>
      <c r="CV30" s="2"/>
      <c r="CX30" s="2"/>
      <c r="CY30" s="2"/>
      <c r="CZ30" s="2"/>
      <c r="DB30" s="2"/>
      <c r="DC30" s="2"/>
      <c r="DD30" s="2"/>
      <c r="DF30" s="2"/>
      <c r="DG30" s="2"/>
      <c r="DH30" s="2"/>
      <c r="DJ30" s="2"/>
      <c r="DK30" s="2"/>
      <c r="DL30" s="2"/>
      <c r="DN30" s="2"/>
      <c r="DO30" s="2"/>
      <c r="DP30" s="2"/>
      <c r="DR30" s="2"/>
      <c r="DS30" s="2"/>
      <c r="DT30" s="2"/>
      <c r="DV30" s="2"/>
      <c r="DW30" s="2"/>
      <c r="DX30" s="2"/>
      <c r="DZ30" s="2"/>
      <c r="EA30" s="2"/>
      <c r="EB30" s="2"/>
      <c r="ED30" s="2"/>
      <c r="EE30" s="2"/>
      <c r="EF30" s="2"/>
      <c r="EH30" s="2"/>
      <c r="EI30" s="2"/>
      <c r="EJ30" s="2"/>
      <c r="EL30" s="2"/>
      <c r="EM30" s="2"/>
      <c r="EN30" s="2"/>
      <c r="EP30" s="2"/>
      <c r="EQ30" s="2"/>
      <c r="ER30" s="2"/>
      <c r="ET30" s="2"/>
      <c r="EU30" s="2"/>
      <c r="EV30" s="2"/>
      <c r="EX30" s="2"/>
      <c r="EY30" s="2"/>
      <c r="EZ30" s="2"/>
      <c r="FB30" s="2"/>
      <c r="FC30" s="2"/>
      <c r="FD30" s="2"/>
      <c r="FF30" s="2"/>
      <c r="FG30" s="2"/>
      <c r="FH30" s="2"/>
      <c r="FJ30" s="2"/>
      <c r="FK30" s="2"/>
      <c r="FL30" s="2"/>
      <c r="FN30" s="2"/>
      <c r="FO30" s="2"/>
      <c r="FP30" s="2"/>
      <c r="FR30" s="2"/>
      <c r="FS30" s="2"/>
      <c r="FT30" s="2"/>
      <c r="FV30" s="2"/>
      <c r="FW30" s="2"/>
      <c r="FX30" s="2"/>
      <c r="FZ30" s="2"/>
      <c r="GA30" s="2"/>
      <c r="GB30" s="2"/>
      <c r="GD30" s="2"/>
      <c r="GE30" s="2"/>
      <c r="GF30" s="2"/>
      <c r="GH30" s="2"/>
      <c r="GI30" s="2"/>
      <c r="GJ30" s="2"/>
      <c r="GL30" s="2"/>
      <c r="GM30" s="2"/>
      <c r="GN30" s="2"/>
      <c r="GP30" s="2"/>
      <c r="GQ30" s="2"/>
      <c r="GR30" s="2"/>
      <c r="GT30" s="2"/>
      <c r="GU30" s="2"/>
      <c r="GV30" s="2"/>
      <c r="GX30" s="2"/>
      <c r="GY30" s="2"/>
      <c r="GZ30" s="2"/>
      <c r="HB30" s="2"/>
      <c r="HC30" s="2"/>
      <c r="HD30" s="2"/>
      <c r="HF30" s="2"/>
      <c r="HG30" s="2"/>
      <c r="HH30" s="2"/>
      <c r="HJ30" s="2"/>
      <c r="HK30" s="2"/>
      <c r="HL30" s="2"/>
      <c r="HN30" s="2"/>
      <c r="HO30" s="2"/>
      <c r="HP30" s="2"/>
    </row>
    <row r="31" spans="1:224">
      <c r="B31" s="2"/>
      <c r="C31" s="2"/>
      <c r="D31" s="2"/>
      <c r="F31" s="2"/>
      <c r="G31" s="2"/>
      <c r="H31" s="2"/>
      <c r="J31" s="2"/>
      <c r="K31" s="2"/>
      <c r="L31" s="2"/>
      <c r="N31" s="2"/>
      <c r="O31" s="2"/>
      <c r="P31" s="2"/>
      <c r="R31" s="2"/>
      <c r="S31" s="2"/>
      <c r="T31" s="2"/>
      <c r="V31" s="2"/>
      <c r="W31" s="2"/>
      <c r="X31" s="2"/>
      <c r="Y31" s="8" t="s">
        <v>1</v>
      </c>
      <c r="Z31" s="2"/>
      <c r="AA31" s="2"/>
      <c r="AB31" s="2"/>
      <c r="AD31" s="2"/>
      <c r="AE31" s="2"/>
      <c r="AF31" s="2"/>
      <c r="AH31" s="2"/>
      <c r="AI31" s="2"/>
      <c r="AJ31" s="2"/>
      <c r="AL31" s="2"/>
      <c r="AM31" s="2"/>
      <c r="AN31" s="2"/>
      <c r="AP31" s="2"/>
      <c r="AQ31" s="2"/>
      <c r="AR31" s="2"/>
      <c r="AT31" s="2"/>
      <c r="AU31" s="2"/>
      <c r="AV31" s="2"/>
      <c r="AX31" s="2"/>
      <c r="AY31" s="2"/>
      <c r="AZ31" s="2"/>
      <c r="BB31" s="2"/>
      <c r="BC31" s="2"/>
      <c r="BD31" s="2"/>
      <c r="BF31" s="2"/>
      <c r="BG31" s="2"/>
      <c r="BH31" s="2"/>
      <c r="BJ31" s="2"/>
      <c r="BK31" s="2"/>
      <c r="BL31" s="2"/>
      <c r="BN31" s="2"/>
      <c r="BO31" s="2"/>
      <c r="BP31" s="2"/>
      <c r="BR31" s="2"/>
      <c r="BS31" s="2"/>
      <c r="BT31" s="2"/>
      <c r="BV31" s="2"/>
      <c r="BW31" s="2"/>
      <c r="BX31" s="2"/>
      <c r="BZ31" s="2"/>
      <c r="CA31" s="2"/>
      <c r="CB31" s="2"/>
      <c r="CD31" s="2"/>
      <c r="CE31" s="2"/>
      <c r="CF31" s="2"/>
      <c r="CH31" s="2"/>
      <c r="CI31" s="2"/>
      <c r="CJ31" s="2"/>
      <c r="CL31" s="2"/>
      <c r="CM31" s="2"/>
      <c r="CN31" s="2"/>
      <c r="CP31" s="2"/>
      <c r="CQ31" s="2"/>
      <c r="CR31" s="2"/>
      <c r="CT31" s="2"/>
      <c r="CU31" s="2"/>
      <c r="CV31" s="2"/>
      <c r="CX31" s="2"/>
      <c r="CY31" s="2"/>
      <c r="CZ31" s="2"/>
      <c r="DB31" s="2"/>
      <c r="DC31" s="2"/>
      <c r="DD31" s="2"/>
      <c r="DF31" s="2"/>
      <c r="DG31" s="2"/>
      <c r="DH31" s="2"/>
      <c r="DJ31" s="2"/>
      <c r="DK31" s="2"/>
      <c r="DL31" s="2"/>
      <c r="DN31" s="2"/>
      <c r="DO31" s="2"/>
      <c r="DP31" s="2"/>
      <c r="DR31" s="2"/>
      <c r="DS31" s="2"/>
      <c r="DT31" s="2"/>
      <c r="DV31" s="2"/>
      <c r="DW31" s="2"/>
      <c r="DX31" s="2"/>
      <c r="DZ31" s="2"/>
      <c r="EA31" s="2"/>
      <c r="EB31" s="2"/>
      <c r="ED31" s="2"/>
      <c r="EE31" s="2"/>
      <c r="EF31" s="2"/>
      <c r="EH31" s="2"/>
      <c r="EI31" s="2"/>
      <c r="EJ31" s="2"/>
      <c r="EL31" s="2"/>
      <c r="EM31" s="2"/>
      <c r="EN31" s="2"/>
      <c r="EP31" s="2"/>
      <c r="EQ31" s="2"/>
      <c r="ER31" s="2"/>
      <c r="ET31" s="2"/>
      <c r="EU31" s="2"/>
      <c r="EV31" s="2"/>
      <c r="EX31" s="2"/>
      <c r="EY31" s="2"/>
      <c r="EZ31" s="2"/>
      <c r="FB31" s="2"/>
      <c r="FC31" s="2"/>
      <c r="FD31" s="2"/>
      <c r="FF31" s="2"/>
      <c r="FG31" s="2"/>
      <c r="FH31" s="2"/>
      <c r="FJ31" s="2"/>
      <c r="FK31" s="2"/>
      <c r="FL31" s="2"/>
      <c r="FN31" s="2"/>
      <c r="FO31" s="2"/>
      <c r="FP31" s="2"/>
      <c r="FR31" s="2"/>
      <c r="FS31" s="2"/>
      <c r="FT31" s="2"/>
      <c r="FV31" s="2"/>
      <c r="FW31" s="2"/>
      <c r="FX31" s="2"/>
      <c r="FZ31" s="2"/>
      <c r="GA31" s="2"/>
      <c r="GB31" s="2"/>
      <c r="GD31" s="2"/>
      <c r="GE31" s="2"/>
      <c r="GF31" s="2"/>
      <c r="GH31" s="2"/>
      <c r="GI31" s="2"/>
      <c r="GJ31" s="2"/>
      <c r="GL31" s="2"/>
      <c r="GM31" s="2"/>
      <c r="GN31" s="2"/>
      <c r="GP31" s="2"/>
      <c r="GQ31" s="2"/>
      <c r="GR31" s="2"/>
      <c r="GT31" s="2"/>
      <c r="GU31" s="2"/>
      <c r="GV31" s="2"/>
      <c r="GX31" s="2"/>
      <c r="GY31" s="2"/>
      <c r="GZ31" s="2"/>
      <c r="HB31" s="2"/>
      <c r="HC31" s="2"/>
      <c r="HD31" s="2"/>
      <c r="HF31" s="2"/>
      <c r="HG31" s="2"/>
      <c r="HH31" s="2"/>
      <c r="HJ31" s="2"/>
      <c r="HK31" s="2"/>
      <c r="HL31" s="2"/>
      <c r="HN31" s="2"/>
      <c r="HO31" s="2"/>
      <c r="HP31" s="2"/>
    </row>
    <row r="32" spans="1:224">
      <c r="B32" s="2"/>
      <c r="C32" s="2"/>
      <c r="D32" s="2"/>
      <c r="F32" s="2"/>
      <c r="G32" s="2"/>
      <c r="H32" s="2"/>
      <c r="J32" s="2"/>
      <c r="K32" s="2"/>
      <c r="L32" s="2"/>
      <c r="N32" s="2"/>
      <c r="O32" s="2"/>
      <c r="P32" s="2"/>
      <c r="R32" s="2"/>
      <c r="S32" s="2"/>
      <c r="T32" s="2"/>
      <c r="V32" s="2"/>
      <c r="W32" s="2"/>
      <c r="X32" s="2"/>
      <c r="Z32" s="2"/>
      <c r="AA32" s="2"/>
      <c r="AB32" s="2"/>
      <c r="AD32" s="2"/>
      <c r="AE32" s="2"/>
      <c r="AF32" s="2"/>
      <c r="AH32" s="2"/>
      <c r="AI32" s="2"/>
      <c r="AJ32" s="2"/>
      <c r="AL32" s="2"/>
      <c r="AM32" s="2"/>
      <c r="AN32" s="2"/>
      <c r="AP32" s="2"/>
      <c r="AQ32" s="2"/>
      <c r="AR32" s="2"/>
      <c r="AT32" s="2"/>
      <c r="AU32" s="2"/>
      <c r="AV32" s="2"/>
      <c r="AX32" s="2"/>
      <c r="AY32" s="2"/>
      <c r="AZ32" s="2"/>
      <c r="BB32" s="2"/>
      <c r="BC32" s="2"/>
      <c r="BD32" s="2"/>
      <c r="BF32" s="2"/>
      <c r="BG32" s="2"/>
      <c r="BH32" s="2"/>
      <c r="BJ32" s="2"/>
      <c r="BK32" s="2"/>
      <c r="BL32" s="2"/>
      <c r="BN32" s="2"/>
      <c r="BO32" s="2"/>
      <c r="BP32" s="2"/>
      <c r="BR32" s="2"/>
      <c r="BS32" s="2"/>
      <c r="BT32" s="2"/>
      <c r="BV32" s="2"/>
      <c r="BW32" s="2"/>
      <c r="BX32" s="2"/>
      <c r="BZ32" s="2"/>
      <c r="CA32" s="2"/>
      <c r="CB32" s="2"/>
      <c r="CD32" s="2"/>
      <c r="CE32" s="2"/>
      <c r="CF32" s="2"/>
      <c r="CH32" s="2"/>
      <c r="CI32" s="2"/>
      <c r="CJ32" s="2"/>
      <c r="CL32" s="2"/>
      <c r="CM32" s="2"/>
      <c r="CN32" s="2"/>
      <c r="CP32" s="2"/>
      <c r="CQ32" s="2"/>
      <c r="CR32" s="2"/>
      <c r="CT32" s="2"/>
      <c r="CU32" s="2"/>
      <c r="CV32" s="2"/>
      <c r="CX32" s="2"/>
      <c r="CY32" s="2"/>
      <c r="CZ32" s="2"/>
      <c r="DB32" s="2"/>
      <c r="DC32" s="2"/>
      <c r="DD32" s="2"/>
      <c r="DF32" s="2"/>
      <c r="DG32" s="2"/>
      <c r="DH32" s="2"/>
      <c r="DJ32" s="2"/>
      <c r="DK32" s="2"/>
      <c r="DL32" s="2"/>
      <c r="DN32" s="2"/>
      <c r="DO32" s="2"/>
      <c r="DP32" s="2"/>
      <c r="DR32" s="2"/>
      <c r="DS32" s="2"/>
      <c r="DT32" s="2"/>
      <c r="DV32" s="2"/>
      <c r="DW32" s="2"/>
      <c r="DX32" s="2"/>
      <c r="DZ32" s="2"/>
      <c r="EA32" s="2"/>
      <c r="EB32" s="2"/>
      <c r="ED32" s="2"/>
      <c r="EE32" s="2"/>
      <c r="EF32" s="2"/>
      <c r="EH32" s="2"/>
      <c r="EI32" s="2"/>
      <c r="EJ32" s="2"/>
      <c r="EL32" s="2"/>
      <c r="EM32" s="2"/>
      <c r="EN32" s="2"/>
      <c r="EP32" s="2"/>
      <c r="EQ32" s="2"/>
      <c r="ER32" s="2"/>
      <c r="ET32" s="2"/>
      <c r="EU32" s="2"/>
      <c r="EV32" s="2"/>
      <c r="EX32" s="2"/>
      <c r="EY32" s="2"/>
      <c r="EZ32" s="2"/>
      <c r="FB32" s="2"/>
      <c r="FC32" s="2"/>
      <c r="FD32" s="2"/>
      <c r="FF32" s="2"/>
      <c r="FG32" s="2"/>
      <c r="FH32" s="2"/>
      <c r="FJ32" s="2"/>
      <c r="FK32" s="2"/>
      <c r="FL32" s="2"/>
      <c r="FN32" s="2"/>
      <c r="FO32" s="2"/>
      <c r="FP32" s="2"/>
      <c r="FR32" s="2"/>
      <c r="FS32" s="2"/>
      <c r="FT32" s="2"/>
      <c r="FV32" s="2"/>
      <c r="FW32" s="2"/>
      <c r="FX32" s="2"/>
      <c r="FZ32" s="2"/>
      <c r="GA32" s="2"/>
      <c r="GB32" s="2"/>
      <c r="GD32" s="2"/>
      <c r="GE32" s="2"/>
      <c r="GF32" s="2"/>
      <c r="GH32" s="2"/>
      <c r="GI32" s="2"/>
      <c r="GJ32" s="2"/>
      <c r="GL32" s="2"/>
      <c r="GM32" s="2"/>
      <c r="GN32" s="2"/>
      <c r="GP32" s="2"/>
      <c r="GQ32" s="2"/>
      <c r="GR32" s="2"/>
      <c r="GT32" s="2"/>
      <c r="GU32" s="2"/>
      <c r="GV32" s="2"/>
      <c r="GX32" s="2"/>
      <c r="GY32" s="2"/>
      <c r="GZ32" s="2"/>
      <c r="HB32" s="2"/>
      <c r="HC32" s="2"/>
      <c r="HD32" s="2"/>
      <c r="HF32" s="2"/>
      <c r="HG32" s="2"/>
      <c r="HH32" s="2"/>
      <c r="HJ32" s="2"/>
      <c r="HK32" s="2"/>
      <c r="HL32" s="2"/>
      <c r="HN32" s="2"/>
      <c r="HO32" s="2"/>
      <c r="HP32" s="2"/>
    </row>
    <row r="33" spans="1:224">
      <c r="B33" s="2"/>
      <c r="C33" s="2"/>
      <c r="D33" s="2"/>
      <c r="F33" s="2"/>
      <c r="G33" s="2"/>
      <c r="H33" s="2"/>
      <c r="J33" s="2"/>
      <c r="K33" s="2"/>
      <c r="L33" s="2"/>
      <c r="N33" s="2"/>
      <c r="O33" s="2"/>
      <c r="P33" s="2"/>
      <c r="R33" s="2"/>
      <c r="S33" s="2"/>
      <c r="T33" s="2"/>
      <c r="V33" s="2"/>
      <c r="W33" s="2"/>
      <c r="X33" s="2"/>
      <c r="Z33" s="2"/>
      <c r="AA33" s="2"/>
      <c r="AB33" s="2"/>
      <c r="AD33" s="2"/>
      <c r="AE33" s="2"/>
      <c r="AF33" s="2"/>
      <c r="AH33" s="2"/>
      <c r="AI33" s="2"/>
      <c r="AJ33" s="2"/>
      <c r="AL33" s="2"/>
      <c r="AM33" s="2"/>
      <c r="AN33" s="2"/>
      <c r="AP33" s="2"/>
      <c r="AQ33" s="2"/>
      <c r="AR33" s="2"/>
      <c r="AT33" s="2"/>
      <c r="AU33" s="2"/>
      <c r="AV33" s="2"/>
      <c r="AX33" s="2"/>
      <c r="AY33" s="2"/>
      <c r="AZ33" s="2"/>
      <c r="BB33" s="2"/>
      <c r="BC33" s="2"/>
      <c r="BD33" s="2"/>
      <c r="BF33" s="2"/>
      <c r="BG33" s="2"/>
      <c r="BH33" s="2"/>
      <c r="BJ33" s="2"/>
      <c r="BK33" s="2"/>
      <c r="BL33" s="2"/>
      <c r="BN33" s="2"/>
      <c r="BO33" s="2"/>
      <c r="BP33" s="2"/>
      <c r="BR33" s="2"/>
      <c r="BS33" s="2"/>
      <c r="BT33" s="2"/>
      <c r="BV33" s="2"/>
      <c r="BW33" s="2"/>
      <c r="BX33" s="2"/>
      <c r="BZ33" s="2"/>
      <c r="CA33" s="2"/>
      <c r="CB33" s="2"/>
      <c r="CD33" s="2"/>
      <c r="CE33" s="2"/>
      <c r="CF33" s="2"/>
      <c r="CH33" s="2"/>
      <c r="CI33" s="2"/>
      <c r="CJ33" s="2"/>
      <c r="CL33" s="2"/>
      <c r="CM33" s="2"/>
      <c r="CN33" s="2"/>
      <c r="CP33" s="2"/>
      <c r="CQ33" s="2"/>
      <c r="CR33" s="2"/>
      <c r="CT33" s="2"/>
      <c r="CU33" s="2"/>
      <c r="CV33" s="2"/>
      <c r="CX33" s="2"/>
      <c r="CY33" s="2"/>
      <c r="CZ33" s="2"/>
      <c r="DB33" s="2"/>
      <c r="DC33" s="2"/>
      <c r="DD33" s="2"/>
      <c r="DF33" s="2"/>
      <c r="DG33" s="2"/>
      <c r="DH33" s="2"/>
      <c r="DJ33" s="2"/>
      <c r="DK33" s="2"/>
      <c r="DL33" s="2"/>
      <c r="DN33" s="2"/>
      <c r="DO33" s="2"/>
      <c r="DP33" s="2"/>
      <c r="DR33" s="2"/>
      <c r="DS33" s="2"/>
      <c r="DT33" s="2"/>
      <c r="DV33" s="2"/>
      <c r="DW33" s="2"/>
      <c r="DX33" s="2"/>
      <c r="DZ33" s="2"/>
      <c r="EA33" s="2"/>
      <c r="EB33" s="2"/>
      <c r="ED33" s="2"/>
      <c r="EE33" s="2"/>
      <c r="EF33" s="2"/>
      <c r="EH33" s="2"/>
      <c r="EI33" s="2"/>
      <c r="EJ33" s="2"/>
      <c r="EL33" s="2"/>
      <c r="EM33" s="2"/>
      <c r="EN33" s="2"/>
      <c r="EP33" s="2"/>
      <c r="EQ33" s="2"/>
      <c r="ER33" s="2"/>
      <c r="ET33" s="2"/>
      <c r="EU33" s="2"/>
      <c r="EV33" s="2"/>
      <c r="EX33" s="2"/>
      <c r="EY33" s="2"/>
      <c r="EZ33" s="2"/>
      <c r="FB33" s="2"/>
      <c r="FC33" s="2"/>
      <c r="FD33" s="2"/>
      <c r="FF33" s="2"/>
      <c r="FG33" s="2"/>
      <c r="FH33" s="2"/>
      <c r="FJ33" s="2"/>
      <c r="FK33" s="2"/>
      <c r="FL33" s="2"/>
      <c r="FN33" s="2"/>
      <c r="FO33" s="2"/>
      <c r="FP33" s="2"/>
      <c r="FR33" s="2"/>
      <c r="FS33" s="2"/>
      <c r="FT33" s="2"/>
      <c r="FV33" s="2"/>
      <c r="FW33" s="2"/>
      <c r="FX33" s="2"/>
      <c r="FZ33" s="2"/>
      <c r="GA33" s="2"/>
      <c r="GB33" s="2"/>
      <c r="GD33" s="2"/>
      <c r="GE33" s="2"/>
      <c r="GF33" s="2"/>
      <c r="GH33" s="2"/>
      <c r="GI33" s="2"/>
      <c r="GJ33" s="2"/>
      <c r="GL33" s="2"/>
      <c r="GM33" s="2"/>
      <c r="GN33" s="2"/>
      <c r="GP33" s="2"/>
      <c r="GQ33" s="2"/>
      <c r="GR33" s="2"/>
      <c r="GT33" s="2"/>
      <c r="GU33" s="2"/>
      <c r="GV33" s="2"/>
      <c r="GX33" s="2"/>
      <c r="GY33" s="2"/>
      <c r="GZ33" s="2"/>
      <c r="HB33" s="2"/>
      <c r="HC33" s="2"/>
      <c r="HD33" s="2"/>
      <c r="HF33" s="2"/>
      <c r="HG33" s="2"/>
      <c r="HH33" s="2"/>
      <c r="HJ33" s="2"/>
      <c r="HK33" s="2"/>
      <c r="HL33" s="2"/>
      <c r="HN33" s="2"/>
      <c r="HO33" s="2"/>
      <c r="HP33" s="2"/>
    </row>
    <row r="34" spans="1:224">
      <c r="B34" s="2"/>
      <c r="C34" s="2"/>
      <c r="D34" s="2"/>
      <c r="F34" s="2"/>
      <c r="G34" s="2"/>
      <c r="H34" s="2"/>
      <c r="J34" s="2"/>
      <c r="K34" s="2"/>
      <c r="L34" s="2"/>
      <c r="N34" s="2"/>
      <c r="O34" s="2"/>
      <c r="P34" s="2"/>
      <c r="R34" s="2"/>
      <c r="S34" s="2"/>
      <c r="T34" s="2"/>
      <c r="V34" s="2"/>
      <c r="W34" s="2"/>
      <c r="X34" s="2"/>
      <c r="Z34" s="2"/>
      <c r="AA34" s="2"/>
      <c r="AB34" s="2"/>
      <c r="AD34" s="2"/>
      <c r="AE34" s="2"/>
      <c r="AF34" s="2"/>
      <c r="AH34" s="2"/>
      <c r="AI34" s="2"/>
      <c r="AJ34" s="2"/>
      <c r="AL34" s="2"/>
      <c r="AM34" s="2"/>
      <c r="AN34" s="2"/>
      <c r="AP34" s="2"/>
      <c r="AQ34" s="2"/>
      <c r="AR34" s="2"/>
      <c r="AT34" s="2"/>
      <c r="AU34" s="2"/>
      <c r="AV34" s="2"/>
      <c r="AX34" s="2"/>
      <c r="AY34" s="2"/>
      <c r="AZ34" s="2"/>
      <c r="BB34" s="2"/>
      <c r="BC34" s="2"/>
      <c r="BD34" s="2"/>
      <c r="BF34" s="2"/>
      <c r="BG34" s="2"/>
      <c r="BH34" s="2"/>
      <c r="BJ34" s="2"/>
      <c r="BK34" s="2"/>
      <c r="BL34" s="2"/>
      <c r="BN34" s="2"/>
      <c r="BO34" s="2"/>
      <c r="BP34" s="2"/>
      <c r="BR34" s="2"/>
      <c r="BS34" s="2"/>
      <c r="BT34" s="2"/>
      <c r="BV34" s="2"/>
      <c r="BW34" s="2"/>
      <c r="BX34" s="2"/>
      <c r="BZ34" s="2"/>
      <c r="CA34" s="2"/>
      <c r="CB34" s="2"/>
      <c r="CD34" s="2"/>
      <c r="CE34" s="2"/>
      <c r="CF34" s="2"/>
      <c r="CH34" s="2"/>
      <c r="CI34" s="2"/>
      <c r="CJ34" s="2"/>
      <c r="CL34" s="2"/>
      <c r="CM34" s="2"/>
      <c r="CN34" s="2"/>
      <c r="CP34" s="2"/>
      <c r="CQ34" s="2"/>
      <c r="CR34" s="2"/>
      <c r="CT34" s="2"/>
      <c r="CU34" s="2"/>
      <c r="CV34" s="2"/>
      <c r="CX34" s="2"/>
      <c r="CY34" s="2"/>
      <c r="CZ34" s="2"/>
      <c r="DB34" s="2"/>
      <c r="DC34" s="2"/>
      <c r="DD34" s="2"/>
      <c r="DF34" s="2"/>
      <c r="DG34" s="2"/>
      <c r="DH34" s="2"/>
      <c r="DJ34" s="2"/>
      <c r="DK34" s="2"/>
      <c r="DL34" s="2"/>
      <c r="DN34" s="2"/>
      <c r="DO34" s="2"/>
      <c r="DP34" s="2"/>
      <c r="DR34" s="2"/>
      <c r="DS34" s="2"/>
      <c r="DT34" s="2"/>
      <c r="DV34" s="2"/>
      <c r="DW34" s="2"/>
      <c r="DX34" s="2"/>
      <c r="DZ34" s="2"/>
      <c r="EA34" s="2"/>
      <c r="EB34" s="2"/>
      <c r="ED34" s="2"/>
      <c r="EE34" s="2"/>
      <c r="EF34" s="2"/>
      <c r="EH34" s="2"/>
      <c r="EI34" s="2"/>
      <c r="EJ34" s="2"/>
      <c r="EL34" s="2"/>
      <c r="EM34" s="2"/>
      <c r="EN34" s="2"/>
      <c r="EP34" s="2"/>
      <c r="EQ34" s="2"/>
      <c r="ER34" s="2"/>
      <c r="ET34" s="2"/>
      <c r="EU34" s="2"/>
      <c r="EV34" s="2"/>
      <c r="EX34" s="2"/>
      <c r="EY34" s="2"/>
      <c r="EZ34" s="2"/>
      <c r="FB34" s="2"/>
      <c r="FC34" s="2"/>
      <c r="FD34" s="2"/>
      <c r="FF34" s="2"/>
      <c r="FG34" s="2"/>
      <c r="FH34" s="2"/>
      <c r="FJ34" s="2"/>
      <c r="FK34" s="2"/>
      <c r="FL34" s="2"/>
      <c r="FN34" s="2"/>
      <c r="FO34" s="2"/>
      <c r="FP34" s="2"/>
      <c r="FR34" s="2"/>
      <c r="FS34" s="2"/>
      <c r="FT34" s="2"/>
      <c r="FV34" s="2"/>
      <c r="FW34" s="2"/>
      <c r="FX34" s="2"/>
      <c r="FZ34" s="2"/>
      <c r="GA34" s="2"/>
      <c r="GB34" s="2"/>
      <c r="GD34" s="2"/>
      <c r="GE34" s="2"/>
      <c r="GF34" s="2"/>
      <c r="GH34" s="2"/>
      <c r="GI34" s="2"/>
      <c r="GJ34" s="2"/>
      <c r="GL34" s="2"/>
      <c r="GM34" s="2"/>
      <c r="GN34" s="2"/>
      <c r="GP34" s="2"/>
      <c r="GQ34" s="2"/>
      <c r="GR34" s="2"/>
      <c r="GT34" s="2"/>
      <c r="GU34" s="2"/>
      <c r="GV34" s="2"/>
      <c r="GX34" s="2"/>
      <c r="GY34" s="2"/>
      <c r="GZ34" s="2"/>
      <c r="HB34" s="2"/>
      <c r="HC34" s="2"/>
      <c r="HD34" s="2"/>
      <c r="HF34" s="2"/>
      <c r="HG34" s="2"/>
      <c r="HH34" s="2"/>
      <c r="HJ34" s="2"/>
      <c r="HK34" s="2"/>
      <c r="HL34" s="2"/>
      <c r="HN34" s="2"/>
      <c r="HO34" s="2"/>
      <c r="HP34" s="2"/>
    </row>
    <row r="35" spans="1:224">
      <c r="B35" s="2"/>
      <c r="C35" s="2"/>
      <c r="D35" s="2"/>
      <c r="F35" s="2"/>
      <c r="G35" s="2"/>
      <c r="H35" s="2"/>
      <c r="J35" s="2"/>
      <c r="K35" s="2"/>
      <c r="L35" s="2"/>
      <c r="N35" s="2"/>
      <c r="O35" s="2"/>
      <c r="P35" s="2"/>
      <c r="R35" s="2"/>
      <c r="S35" s="2"/>
      <c r="T35" s="2"/>
      <c r="V35" s="2"/>
      <c r="W35" s="2"/>
      <c r="X35" s="2"/>
      <c r="Z35" s="2"/>
      <c r="AA35" s="2"/>
      <c r="AB35" s="2"/>
      <c r="AD35" s="2"/>
      <c r="AE35" s="2"/>
      <c r="AF35" s="2"/>
      <c r="AH35" s="2"/>
      <c r="AI35" s="2"/>
      <c r="AJ35" s="2"/>
      <c r="AL35" s="2"/>
      <c r="AM35" s="2"/>
      <c r="AN35" s="2"/>
      <c r="AP35" s="2"/>
      <c r="AQ35" s="2"/>
      <c r="AR35" s="2"/>
      <c r="AT35" s="2"/>
      <c r="AU35" s="2"/>
      <c r="AV35" s="2"/>
      <c r="AX35" s="2"/>
      <c r="AY35" s="2"/>
      <c r="AZ35" s="2"/>
      <c r="BB35" s="2"/>
      <c r="BC35" s="2"/>
      <c r="BD35" s="2"/>
      <c r="BF35" s="2"/>
      <c r="BG35" s="2"/>
      <c r="BH35" s="2"/>
      <c r="BJ35" s="2"/>
      <c r="BK35" s="2"/>
      <c r="BL35" s="2"/>
      <c r="BN35" s="2"/>
      <c r="BO35" s="2"/>
      <c r="BP35" s="2"/>
      <c r="BR35" s="2"/>
      <c r="BS35" s="2"/>
      <c r="BT35" s="2"/>
      <c r="BV35" s="2"/>
      <c r="BW35" s="2"/>
      <c r="BX35" s="2"/>
      <c r="BZ35" s="2"/>
      <c r="CA35" s="2"/>
      <c r="CB35" s="2"/>
      <c r="CD35" s="2"/>
      <c r="CE35" s="2"/>
      <c r="CF35" s="2"/>
      <c r="CH35" s="2"/>
      <c r="CI35" s="2"/>
      <c r="CJ35" s="2"/>
      <c r="CL35" s="2"/>
      <c r="CM35" s="2"/>
      <c r="CN35" s="2"/>
      <c r="CP35" s="2"/>
      <c r="CQ35" s="2"/>
      <c r="CR35" s="2"/>
      <c r="CT35" s="2"/>
      <c r="CU35" s="2"/>
      <c r="CV35" s="2"/>
      <c r="CX35" s="2"/>
      <c r="CY35" s="2"/>
      <c r="CZ35" s="2"/>
      <c r="DB35" s="2"/>
      <c r="DC35" s="2"/>
      <c r="DD35" s="2"/>
      <c r="DF35" s="2"/>
      <c r="DG35" s="2"/>
      <c r="DH35" s="2"/>
      <c r="DJ35" s="2"/>
      <c r="DK35" s="2"/>
      <c r="DL35" s="2"/>
      <c r="DN35" s="2"/>
      <c r="DO35" s="2"/>
      <c r="DP35" s="2"/>
      <c r="DR35" s="2"/>
      <c r="DS35" s="2"/>
      <c r="DT35" s="2"/>
      <c r="DV35" s="2"/>
      <c r="DW35" s="2"/>
      <c r="DX35" s="2"/>
      <c r="DZ35" s="2"/>
      <c r="EA35" s="2"/>
      <c r="EB35" s="2"/>
      <c r="ED35" s="2"/>
      <c r="EE35" s="2"/>
      <c r="EF35" s="2"/>
      <c r="EH35" s="2"/>
      <c r="EI35" s="2"/>
      <c r="EJ35" s="2"/>
      <c r="EL35" s="2"/>
      <c r="EM35" s="2"/>
      <c r="EN35" s="2"/>
      <c r="EP35" s="2"/>
      <c r="EQ35" s="2"/>
      <c r="ER35" s="2"/>
      <c r="ET35" s="2"/>
      <c r="EU35" s="2"/>
      <c r="EV35" s="2"/>
      <c r="EX35" s="2"/>
      <c r="EY35" s="2"/>
      <c r="EZ35" s="2"/>
      <c r="FB35" s="2"/>
      <c r="FC35" s="2"/>
      <c r="FD35" s="2"/>
      <c r="FF35" s="2"/>
      <c r="FG35" s="2"/>
      <c r="FH35" s="2"/>
      <c r="FJ35" s="2"/>
      <c r="FK35" s="2"/>
      <c r="FL35" s="2"/>
      <c r="FN35" s="2"/>
      <c r="FO35" s="2"/>
      <c r="FP35" s="2"/>
      <c r="FR35" s="2"/>
      <c r="FS35" s="2"/>
      <c r="FT35" s="2"/>
      <c r="FV35" s="2"/>
      <c r="FW35" s="2"/>
      <c r="FX35" s="2"/>
      <c r="FZ35" s="2"/>
      <c r="GA35" s="2"/>
      <c r="GB35" s="2"/>
      <c r="GD35" s="2"/>
      <c r="GE35" s="2"/>
      <c r="GF35" s="2"/>
      <c r="GH35" s="2"/>
      <c r="GI35" s="2"/>
      <c r="GJ35" s="2"/>
      <c r="GL35" s="2"/>
      <c r="GM35" s="2"/>
      <c r="GN35" s="2"/>
      <c r="GP35" s="2"/>
      <c r="GQ35" s="2"/>
      <c r="GR35" s="2"/>
      <c r="GT35" s="2"/>
      <c r="GU35" s="2"/>
      <c r="GV35" s="2"/>
      <c r="GX35" s="2"/>
      <c r="GY35" s="2"/>
      <c r="GZ35" s="2"/>
      <c r="HB35" s="2"/>
      <c r="HC35" s="2"/>
      <c r="HD35" s="2"/>
      <c r="HF35" s="2"/>
      <c r="HG35" s="2"/>
      <c r="HH35" s="2"/>
      <c r="HJ35" s="2"/>
      <c r="HK35" s="2"/>
      <c r="HL35" s="2"/>
      <c r="HN35" s="2"/>
      <c r="HO35" s="2"/>
      <c r="HP35" s="2"/>
    </row>
    <row r="36" spans="1:224">
      <c r="A36" t="s">
        <v>33</v>
      </c>
      <c r="B36" s="2"/>
      <c r="C36" s="3">
        <f>AVERAGE(C4:C18)</f>
        <v>5.4775</v>
      </c>
      <c r="D36" s="2"/>
      <c r="F36" s="2"/>
      <c r="G36" s="3">
        <f>AVERAGE(G4:G18)</f>
        <v>-3.5049999999999999</v>
      </c>
      <c r="H36" s="2"/>
      <c r="J36" s="2"/>
      <c r="K36" s="3">
        <f>AVERAGE(K4:K18)</f>
        <v>8.9483333333333341</v>
      </c>
      <c r="L36" s="2"/>
      <c r="N36" s="2"/>
      <c r="O36" s="3">
        <f>AVERAGE(O4:O18)</f>
        <v>5.5028571428571436</v>
      </c>
      <c r="P36" s="2"/>
      <c r="R36" s="2"/>
      <c r="S36" s="2"/>
      <c r="T36" s="2"/>
      <c r="V36" s="2"/>
      <c r="W36" s="3">
        <f>AVERAGE(W4:W18)</f>
        <v>-1.5333333333333334</v>
      </c>
      <c r="X36" s="2"/>
      <c r="Z36" s="2"/>
      <c r="AA36" s="3">
        <f>AVERAGE(AA4:AA18)</f>
        <v>3.5366666666666666</v>
      </c>
      <c r="AB36" s="2"/>
      <c r="AD36" s="2"/>
      <c r="AE36" s="3">
        <f>AVERAGE(AE4:AE18)</f>
        <v>-5.8433333333333337</v>
      </c>
      <c r="AF36" s="2"/>
      <c r="AH36" s="2"/>
      <c r="AI36" s="3">
        <f>AVERAGE(AI4:AI18)</f>
        <v>10.5075</v>
      </c>
      <c r="AJ36" s="2"/>
      <c r="AL36" s="2"/>
      <c r="AM36" s="3">
        <f>AVERAGE(AM4:AM18)</f>
        <v>-8.5399999999999991</v>
      </c>
      <c r="AN36" s="2"/>
      <c r="AP36" s="2"/>
      <c r="AQ36" s="3">
        <f>AVERAGE(AQ4:AQ18)</f>
        <v>-3.1274999999999999</v>
      </c>
      <c r="AR36" s="2"/>
      <c r="AT36" s="2"/>
      <c r="AU36" s="3">
        <f>AVERAGE(AU4:AU18)</f>
        <v>7.7399999999999993</v>
      </c>
      <c r="AV36" s="2"/>
      <c r="AX36" s="2"/>
      <c r="AY36" s="3">
        <f>AVERAGE(AY4:AY18)</f>
        <v>-0.22100000000000017</v>
      </c>
      <c r="AZ36" s="2"/>
      <c r="BB36" s="2"/>
      <c r="BC36" s="3">
        <f>AVERAGE(BC4:BC18)</f>
        <v>-3.6700000000000004</v>
      </c>
      <c r="BD36" s="2"/>
      <c r="BF36" s="2"/>
      <c r="BG36" s="3">
        <f>AVERAGE(BG4:BG18)</f>
        <v>-8.3839999999999986</v>
      </c>
      <c r="BH36" s="2"/>
      <c r="BJ36" s="2"/>
      <c r="BK36" s="3">
        <f>AVERAGE(BK4:BK18)</f>
        <v>0.69125000000000025</v>
      </c>
      <c r="BL36" s="2"/>
      <c r="BN36" s="2"/>
      <c r="BO36" s="3">
        <f>AVERAGE(BO4:BO18)</f>
        <v>5.6899999999999995</v>
      </c>
      <c r="BP36" s="2"/>
      <c r="BR36" s="2"/>
      <c r="BS36" s="3">
        <f>AVERAGE(BS4:BS18)</f>
        <v>3.7159999999999997</v>
      </c>
      <c r="BT36" s="2"/>
      <c r="BV36" s="2"/>
      <c r="BW36" s="3">
        <f>AVERAGE(BW4:BW18)</f>
        <v>-2.3325</v>
      </c>
      <c r="BX36" s="2"/>
      <c r="BZ36" s="2"/>
      <c r="CA36" s="3">
        <f>AVERAGE(CA4:CA18)</f>
        <v>-7.2087499999999993</v>
      </c>
      <c r="CB36" s="2"/>
      <c r="CD36" s="2"/>
      <c r="CE36" s="3">
        <f>AVERAGE(CE4:CE18)</f>
        <v>5.3119999999999994</v>
      </c>
      <c r="CF36" s="2"/>
      <c r="CH36" s="2"/>
      <c r="CI36" s="3">
        <f>AVERAGE(CI4:CI18)</f>
        <v>-0.37333333333333313</v>
      </c>
      <c r="CJ36" s="2"/>
      <c r="CL36" s="2"/>
      <c r="CM36" s="3">
        <f>AVERAGE(CM4:CM18)</f>
        <v>0.85800000000000021</v>
      </c>
      <c r="CN36" s="2"/>
      <c r="CP36" s="2"/>
      <c r="CQ36" s="3">
        <f>AVERAGE(CQ4:CQ18)</f>
        <v>-5.8333333333333272E-2</v>
      </c>
      <c r="CR36" s="2"/>
      <c r="CT36" s="2"/>
      <c r="CU36" s="3">
        <f>AVERAGE(CU4:CU18)</f>
        <v>-2.94</v>
      </c>
      <c r="CV36" s="2"/>
      <c r="CX36" s="2"/>
      <c r="CY36" s="3">
        <f>AVERAGE(CY4:CY18)</f>
        <v>6.5516666666666667</v>
      </c>
      <c r="CZ36" s="2"/>
      <c r="DB36" s="2"/>
      <c r="DC36" s="3">
        <f>AVERAGE(DC4:DC18)</f>
        <v>1.8219999999999998</v>
      </c>
      <c r="DD36" s="2"/>
      <c r="DF36" s="2"/>
      <c r="DG36" s="3">
        <f>AVERAGE(DG4:DG18)</f>
        <v>2.9833333333333329</v>
      </c>
      <c r="DH36" s="2"/>
      <c r="DJ36" s="2"/>
      <c r="DK36" s="3">
        <f>AVERAGE(DK4:DK18)</f>
        <v>7.8100000000000005</v>
      </c>
      <c r="DL36" s="2"/>
      <c r="DN36" s="2"/>
      <c r="DO36" s="3">
        <f>AVERAGE(DO4:DO18)</f>
        <v>6.1449999999999996</v>
      </c>
      <c r="DP36" s="2"/>
      <c r="DR36" s="2"/>
      <c r="DS36" s="3">
        <f>AVERAGE(DS4:DS18)</f>
        <v>3.6950000000000003</v>
      </c>
      <c r="DT36" s="2"/>
      <c r="DV36" s="2"/>
      <c r="DW36" s="3">
        <f>AVERAGE(DW4:DW18)</f>
        <v>-9.3449999999999989</v>
      </c>
      <c r="DX36" s="2"/>
      <c r="DZ36" s="2"/>
      <c r="EA36" s="3">
        <f>AVERAGE(EA4:EA18)</f>
        <v>-0.05</v>
      </c>
      <c r="EB36" s="2"/>
      <c r="ED36" s="2"/>
      <c r="EE36" s="3">
        <f>AVERAGE(EE4:EE18)</f>
        <v>-5.91</v>
      </c>
      <c r="EF36" s="2"/>
      <c r="EH36" s="2"/>
      <c r="EI36" s="3">
        <f>AVERAGE(EI4:EI18)</f>
        <v>-3.3833333333333333</v>
      </c>
      <c r="EJ36" s="2"/>
      <c r="EL36" s="2"/>
      <c r="EM36" s="3">
        <f>AVERAGE(EM4:EM18)</f>
        <v>5.6675000000000004</v>
      </c>
      <c r="EN36" s="2"/>
      <c r="EP36" s="2"/>
      <c r="EQ36" s="3">
        <f>AVERAGE(EQ4:EQ18)</f>
        <v>-2.3720000000000003</v>
      </c>
      <c r="ER36" s="2"/>
      <c r="ET36" s="2"/>
      <c r="EU36" s="3">
        <f>AVERAGE(EU4:EU18)</f>
        <v>-0.66857142857142871</v>
      </c>
      <c r="EV36" s="2"/>
      <c r="EX36" s="2"/>
      <c r="EY36" s="3">
        <f>AVERAGE(EY4:EY18)</f>
        <v>9.9749999999999996</v>
      </c>
      <c r="EZ36" s="2"/>
      <c r="FB36" s="2"/>
      <c r="FC36" s="3">
        <f>AVERAGE(FC4:FC18)</f>
        <v>-8.39</v>
      </c>
      <c r="FD36" s="2"/>
      <c r="FF36" s="2"/>
      <c r="FG36" s="3">
        <f>AVERAGE(FG4:FG18)</f>
        <v>3.3449999999999998</v>
      </c>
      <c r="FH36" s="2"/>
      <c r="FJ36" s="2"/>
      <c r="FK36" s="3">
        <f>AVERAGE(FK4:FK18)</f>
        <v>8.8466666666666658</v>
      </c>
      <c r="FL36" s="2"/>
      <c r="FN36" s="2"/>
      <c r="FO36" s="3">
        <f>AVERAGE(FO4:FO18)</f>
        <v>-9.6560000000000006</v>
      </c>
      <c r="FP36" s="2"/>
      <c r="FR36" s="2"/>
      <c r="FS36" s="3"/>
      <c r="FT36" s="2"/>
      <c r="FV36" s="2"/>
      <c r="FW36" s="3">
        <f>AVERAGE(FW4:FW18)</f>
        <v>3.44</v>
      </c>
      <c r="FX36" s="2"/>
      <c r="FZ36" s="2"/>
      <c r="GA36" s="3">
        <f>AVERAGE(GA4:GA18)</f>
        <v>-5.2233333333333336</v>
      </c>
      <c r="GB36" s="2"/>
      <c r="GD36" s="2"/>
      <c r="GE36" s="3">
        <f>AVERAGE(GE4:GE18)</f>
        <v>-4.665</v>
      </c>
      <c r="GF36" s="2"/>
      <c r="GH36" s="2"/>
      <c r="GI36" s="3">
        <f>AVERAGE(GI4:GI18)</f>
        <v>-9.81</v>
      </c>
      <c r="GJ36" s="2"/>
      <c r="GL36" s="2"/>
      <c r="GM36" s="3">
        <f>AVERAGE(GM4:GM18)</f>
        <v>-2.81</v>
      </c>
      <c r="GN36" s="2"/>
      <c r="GP36" s="2"/>
      <c r="GQ36" s="3">
        <f>AVERAGE(GQ4:GQ18)</f>
        <v>-11.764999999999999</v>
      </c>
      <c r="GR36" s="2"/>
      <c r="GT36" s="2"/>
      <c r="GU36" s="3">
        <f>AVERAGE(GU4:GU18)</f>
        <v>7.5620000000000003</v>
      </c>
      <c r="GV36" s="2"/>
      <c r="GX36" s="2"/>
      <c r="GY36" s="3">
        <f>AVERAGE(GY4:GY18)</f>
        <v>4.72</v>
      </c>
      <c r="GZ36" s="2"/>
      <c r="HB36" s="2"/>
      <c r="HC36" s="3">
        <f>AVERAGE(HC4:HC18)</f>
        <v>7.4000000000000205E-2</v>
      </c>
      <c r="HD36" s="2"/>
      <c r="HF36" s="2"/>
      <c r="HG36" s="3">
        <f>AVERAGE(HG4:HG18)</f>
        <v>4.4000000000000004</v>
      </c>
      <c r="HH36" s="2"/>
      <c r="HJ36" s="2"/>
      <c r="HK36" s="3">
        <f>AVERAGE(HK4:HK18)</f>
        <v>-3.09</v>
      </c>
      <c r="HL36" s="2"/>
      <c r="HN36" s="2"/>
      <c r="HO36" s="3">
        <f>AVERAGE(HO4:HO18)</f>
        <v>0.57999999999999996</v>
      </c>
      <c r="HP36" s="2"/>
    </row>
    <row r="37" spans="1:224">
      <c r="A37" t="s">
        <v>34</v>
      </c>
      <c r="B37" s="2"/>
      <c r="C37" s="2">
        <f>-AVERAGE(C20:C34)</f>
        <v>3.956666666666667</v>
      </c>
      <c r="D37" s="2"/>
      <c r="F37" s="2"/>
      <c r="G37" s="2">
        <f>-AVERAGE(G20:G34)</f>
        <v>3.21</v>
      </c>
      <c r="H37" s="2"/>
      <c r="J37" s="2"/>
      <c r="K37" s="2">
        <f>-AVERAGE(K20:K34)</f>
        <v>-9.68</v>
      </c>
      <c r="L37" s="2"/>
      <c r="N37" s="2"/>
      <c r="O37" s="2">
        <f>-AVERAGE(O20:O34)</f>
        <v>4.59</v>
      </c>
      <c r="P37" s="2"/>
      <c r="R37" s="2"/>
      <c r="S37" s="2"/>
      <c r="T37" s="2"/>
      <c r="V37" s="2"/>
      <c r="W37" s="2">
        <f>-AVERAGE(W20:W34)</f>
        <v>-4.8499999999999996</v>
      </c>
      <c r="X37" s="2"/>
      <c r="Z37" s="2"/>
      <c r="AA37" s="2">
        <f>-AVERAGE(AA20:AA34)</f>
        <v>0.91999999999999993</v>
      </c>
      <c r="AB37" s="2"/>
      <c r="AD37" s="2"/>
      <c r="AE37" s="2">
        <f>-AVERAGE(AE20:AE34)</f>
        <v>4.1109999999999998</v>
      </c>
      <c r="AF37" s="2"/>
      <c r="AH37" s="2"/>
      <c r="AI37" s="2">
        <f>-AVERAGE(AI20:AI34)</f>
        <v>-2.872727272727273</v>
      </c>
      <c r="AJ37" s="2"/>
      <c r="AL37" s="2"/>
      <c r="AM37" s="2">
        <f>-AVERAGE(AM20:AM34)</f>
        <v>5.8680000000000003</v>
      </c>
      <c r="AN37" s="2"/>
      <c r="AP37" s="2"/>
      <c r="AQ37" s="2">
        <f>-AVERAGE(AQ20:AQ34)</f>
        <v>32.22</v>
      </c>
      <c r="AR37" s="2"/>
      <c r="AT37" s="2"/>
      <c r="AU37" s="2">
        <f>-AVERAGE(AU20:AU34)</f>
        <v>-7.15</v>
      </c>
      <c r="AV37" s="2"/>
      <c r="AX37" s="2"/>
      <c r="AY37" s="2">
        <f>-AVERAGE(AY20:AY34)</f>
        <v>4.84</v>
      </c>
      <c r="AZ37" s="2"/>
      <c r="BB37" s="2"/>
      <c r="BC37" s="2">
        <f>-AVERAGE(BC20:BC34)</f>
        <v>4.1633333333333331</v>
      </c>
      <c r="BD37" s="2"/>
      <c r="BF37" s="2"/>
      <c r="BG37" s="2">
        <f>-AVERAGE(BG20:BG34)</f>
        <v>12.475</v>
      </c>
      <c r="BH37" s="2"/>
      <c r="BJ37" s="2"/>
      <c r="BK37" s="2">
        <f>-AVERAGE(BK20:BK34)</f>
        <v>3.9066666666666663</v>
      </c>
      <c r="BL37" s="2"/>
      <c r="BN37" s="2"/>
      <c r="BO37" s="2">
        <f>-AVERAGE(BO20:BO34)</f>
        <v>-3.18</v>
      </c>
      <c r="BP37" s="2"/>
      <c r="BR37" s="2"/>
      <c r="BS37" s="2">
        <f>-AVERAGE(BS20:BS34)</f>
        <v>-8.5200000000000014</v>
      </c>
      <c r="BT37" s="2"/>
      <c r="BV37" s="2"/>
      <c r="BW37" s="2">
        <f>-AVERAGE(BW20:BW34)</f>
        <v>5.1524999999999999</v>
      </c>
      <c r="BX37" s="2"/>
      <c r="BZ37" s="2"/>
      <c r="CA37" s="2">
        <f>-AVERAGE(CA20:CA34)</f>
        <v>37.14</v>
      </c>
      <c r="CB37" s="2"/>
      <c r="CD37" s="2"/>
      <c r="CE37" s="2">
        <f>-AVERAGE(CE20:CE34)</f>
        <v>-10.165000000000001</v>
      </c>
      <c r="CF37" s="2"/>
      <c r="CH37" s="2"/>
      <c r="CI37" s="2">
        <f>-AVERAGE(CI20:CI34)</f>
        <v>-1.43</v>
      </c>
      <c r="CJ37" s="2"/>
      <c r="CL37" s="2"/>
      <c r="CM37" s="2">
        <f>-AVERAGE(CM20:CM34)</f>
        <v>-0.38</v>
      </c>
      <c r="CN37" s="2"/>
      <c r="CP37" s="2"/>
      <c r="CQ37" s="2">
        <f>-AVERAGE(CQ20:CQ34)</f>
        <v>-3.972</v>
      </c>
      <c r="CR37" s="2"/>
      <c r="CT37" s="2"/>
      <c r="CU37" s="2">
        <f>-AVERAGE(CU20:CU34)</f>
        <v>-0.39</v>
      </c>
      <c r="CV37" s="2"/>
      <c r="CX37" s="2"/>
      <c r="CY37" s="2">
        <f>-AVERAGE(CY20:CY34)</f>
        <v>-7.68</v>
      </c>
      <c r="CZ37" s="2"/>
      <c r="DB37" s="2"/>
      <c r="DC37" s="2">
        <f>-AVERAGE(DC20:DC34)</f>
        <v>0.19</v>
      </c>
      <c r="DD37" s="2"/>
      <c r="DF37" s="2"/>
      <c r="DG37" s="2">
        <f>-AVERAGE(DG20:DG34)</f>
        <v>-6.1999999999999993</v>
      </c>
      <c r="DH37" s="2"/>
      <c r="DJ37" s="2"/>
      <c r="DK37" s="2">
        <f>-AVERAGE(DK20:DK34)</f>
        <v>-6.8433333333333328</v>
      </c>
      <c r="DL37" s="2"/>
      <c r="DN37" s="2"/>
      <c r="DO37" s="2">
        <f>-AVERAGE(DO20:DO34)</f>
        <v>-2.4700000000000002</v>
      </c>
      <c r="DP37" s="2"/>
      <c r="DR37" s="2"/>
      <c r="DS37" s="2">
        <f>-AVERAGE(DS20:DS34)</f>
        <v>-1.33</v>
      </c>
      <c r="DT37" s="2"/>
      <c r="DV37" s="2"/>
      <c r="DW37" s="2">
        <f>-AVERAGE(DW20:DW34)</f>
        <v>0.72</v>
      </c>
      <c r="DX37" s="2"/>
      <c r="DZ37" s="2"/>
      <c r="EA37" s="2">
        <f>-AVERAGE(EA20:EA34)</f>
        <v>2.5950000000000002</v>
      </c>
      <c r="EB37" s="2"/>
      <c r="ED37" s="2"/>
      <c r="EE37" s="2">
        <f>-AVERAGE(EE20:EE34)</f>
        <v>-3.07</v>
      </c>
      <c r="EF37" s="2"/>
      <c r="EH37" s="2"/>
      <c r="EI37" s="2">
        <f>-AVERAGE(EI20:EI34)</f>
        <v>-0.51</v>
      </c>
      <c r="EJ37" s="2"/>
      <c r="EL37" s="2"/>
      <c r="EM37" s="2">
        <f>-AVERAGE(EM20:EM34)</f>
        <v>-1.4049999999999998</v>
      </c>
      <c r="EN37" s="2"/>
      <c r="EP37" s="2"/>
      <c r="EQ37" s="2">
        <f>-AVERAGE(EQ20:EQ34)</f>
        <v>3.59</v>
      </c>
      <c r="ER37" s="2"/>
      <c r="ET37" s="2"/>
      <c r="EU37" s="2">
        <f>-AVERAGE(EU20:EU34)</f>
        <v>1.78</v>
      </c>
      <c r="EV37" s="2"/>
      <c r="EX37" s="2"/>
      <c r="EY37" s="2">
        <f>-AVERAGE(EY20:EY34)</f>
        <v>-3.59</v>
      </c>
      <c r="EZ37" s="2"/>
      <c r="FB37" s="2"/>
      <c r="FC37" s="2">
        <f>-AVERAGE(FC20:FC34)</f>
        <v>-1.0249999999999999</v>
      </c>
      <c r="FD37" s="2"/>
      <c r="FF37" s="2"/>
      <c r="FG37" s="2">
        <f>-AVERAGE(FG20:FG34)</f>
        <v>9.08</v>
      </c>
      <c r="FH37" s="2"/>
      <c r="FJ37" s="2"/>
      <c r="FK37" s="2">
        <f>-AVERAGE(FK20:FK34)</f>
        <v>-8.3149999999999995</v>
      </c>
      <c r="FL37" s="2"/>
      <c r="FN37" s="2"/>
      <c r="FO37" s="2">
        <f>-AVERAGE(FO20:FO34)</f>
        <v>5.18</v>
      </c>
      <c r="FP37" s="2"/>
      <c r="FR37" s="2"/>
      <c r="FS37" s="2"/>
      <c r="FT37" s="2"/>
      <c r="FV37" s="2"/>
      <c r="FW37" s="2">
        <f>-AVERAGE(FW20:FW34)</f>
        <v>-4.0960000000000001</v>
      </c>
      <c r="FX37" s="2"/>
      <c r="FZ37" s="2"/>
      <c r="GA37" s="2">
        <f>-AVERAGE(GA20:GA34)</f>
        <v>-4.04</v>
      </c>
      <c r="GB37" s="2"/>
      <c r="GD37" s="2"/>
      <c r="GE37" s="2">
        <f>-AVERAGE(GE20:GE34)</f>
        <v>-1.28</v>
      </c>
      <c r="GF37" s="2"/>
      <c r="GH37" s="2"/>
      <c r="GI37" s="2">
        <f>-AVERAGE(GI20:GI34)</f>
        <v>10.870000000000001</v>
      </c>
      <c r="GJ37" s="2"/>
      <c r="GL37" s="2"/>
      <c r="GM37" s="2">
        <f>-AVERAGE(GM20:GM34)</f>
        <v>1.1499999999999999</v>
      </c>
      <c r="GN37" s="2"/>
      <c r="GP37" s="2"/>
      <c r="GQ37" s="2">
        <f>-AVERAGE(GQ20:GQ34)</f>
        <v>11.285</v>
      </c>
      <c r="GR37" s="2"/>
      <c r="GT37" s="2"/>
      <c r="GU37" s="2">
        <f>-AVERAGE(GU20:GU34)</f>
        <v>-13.04</v>
      </c>
      <c r="GV37" s="2"/>
      <c r="GX37" s="2"/>
      <c r="GY37" s="2">
        <f>-AVERAGE(GY20:GY34)</f>
        <v>-6</v>
      </c>
      <c r="GZ37" s="2"/>
      <c r="HB37" s="2"/>
      <c r="HC37" s="2">
        <f>-AVERAGE(HC20:HC34)</f>
        <v>-0.95</v>
      </c>
      <c r="HD37" s="2"/>
      <c r="HF37" s="2"/>
      <c r="HG37" s="2">
        <f>-AVERAGE(HG20:HG34)</f>
        <v>-4.9249999999999998</v>
      </c>
      <c r="HH37" s="2"/>
      <c r="HJ37" s="2"/>
      <c r="HK37" s="2">
        <f>-AVERAGE(HK20:HK34)</f>
        <v>14.408000000000001</v>
      </c>
      <c r="HL37" s="2"/>
      <c r="HN37" s="2"/>
      <c r="HO37" s="2">
        <f>-AVERAGE(HO20:HO34)</f>
        <v>-2.0699999999999998</v>
      </c>
      <c r="HP37" s="2"/>
    </row>
    <row r="38" spans="1:224" s="32" customFormat="1">
      <c r="A38" s="32" t="s">
        <v>36</v>
      </c>
      <c r="B38" s="33"/>
      <c r="C38" s="33">
        <f>AVERAGE(C36:C37)</f>
        <v>4.7170833333333331</v>
      </c>
      <c r="D38" s="33"/>
      <c r="F38" s="33"/>
      <c r="G38" s="33">
        <f>AVERAGE(G36:G37)</f>
        <v>-0.14749999999999996</v>
      </c>
      <c r="H38" s="33"/>
      <c r="J38" s="33"/>
      <c r="K38" s="33">
        <f>AVERAGE(K36:K37)</f>
        <v>-0.36583333333333279</v>
      </c>
      <c r="L38" s="33"/>
      <c r="N38" s="33"/>
      <c r="O38" s="33">
        <f>AVERAGE(O36:O37)</f>
        <v>5.0464285714285717</v>
      </c>
      <c r="P38" s="33"/>
      <c r="R38" s="33"/>
      <c r="S38" s="33"/>
      <c r="T38" s="33"/>
      <c r="V38" s="33"/>
      <c r="W38" s="33">
        <f>AVERAGE(W36:W37)</f>
        <v>-3.1916666666666664</v>
      </c>
      <c r="X38" s="33"/>
      <c r="Z38" s="33"/>
      <c r="AA38" s="33">
        <f>AVERAGE(AA36:AA37)</f>
        <v>2.2283333333333335</v>
      </c>
      <c r="AB38" s="33"/>
      <c r="AD38" s="33"/>
      <c r="AE38" s="33">
        <f>AVERAGE(AE36:AE37)</f>
        <v>-0.86616666666666697</v>
      </c>
      <c r="AF38" s="33"/>
      <c r="AH38" s="33"/>
      <c r="AI38" s="33">
        <f>AVERAGE(AI36:AI37)</f>
        <v>3.8173863636363636</v>
      </c>
      <c r="AJ38" s="33"/>
      <c r="AL38" s="33"/>
      <c r="AM38" s="33">
        <f>AVERAGE(AM36:AM37)</f>
        <v>-1.3359999999999994</v>
      </c>
      <c r="AN38" s="33"/>
      <c r="AP38" s="33"/>
      <c r="AQ38" s="33">
        <f>AVERAGE(AQ36:AQ37)</f>
        <v>14.546249999999999</v>
      </c>
      <c r="AR38" s="33"/>
      <c r="AT38" s="33"/>
      <c r="AU38" s="33">
        <f>AVERAGE(AU36:AU37)</f>
        <v>0.29499999999999948</v>
      </c>
      <c r="AV38" s="33"/>
      <c r="AX38" s="33"/>
      <c r="AY38" s="33">
        <f>AVERAGE(AY36:AY37)</f>
        <v>2.3094999999999999</v>
      </c>
      <c r="AZ38" s="33"/>
      <c r="BB38" s="33"/>
      <c r="BC38" s="33">
        <f>AVERAGE(BC36:BC37)</f>
        <v>0.24666666666666637</v>
      </c>
      <c r="BD38" s="33"/>
      <c r="BF38" s="33"/>
      <c r="BG38" s="33">
        <f>AVERAGE(BG36:BG37)</f>
        <v>2.0455000000000005</v>
      </c>
      <c r="BH38" s="33"/>
      <c r="BJ38" s="33"/>
      <c r="BK38" s="33">
        <f>AVERAGE(BK36:BK37)</f>
        <v>2.2989583333333332</v>
      </c>
      <c r="BL38" s="33"/>
      <c r="BN38" s="33"/>
      <c r="BO38" s="33">
        <f>AVERAGE(BO36:BO37)</f>
        <v>1.2549999999999997</v>
      </c>
      <c r="BP38" s="33"/>
      <c r="BR38" s="33"/>
      <c r="BS38" s="33">
        <f>AVERAGE(BS36:BS37)</f>
        <v>-2.402000000000001</v>
      </c>
      <c r="BT38" s="33"/>
      <c r="BV38" s="33"/>
      <c r="BW38" s="33">
        <f>AVERAGE(BW36:BW37)</f>
        <v>1.41</v>
      </c>
      <c r="BX38" s="33"/>
      <c r="BZ38" s="33"/>
      <c r="CA38" s="33">
        <f>AVERAGE(CA36:CA37)</f>
        <v>14.965625000000001</v>
      </c>
      <c r="CB38" s="33"/>
      <c r="CD38" s="33"/>
      <c r="CE38" s="33">
        <f>AVERAGE(CE36:CE37)</f>
        <v>-2.4265000000000008</v>
      </c>
      <c r="CF38" s="33"/>
      <c r="CH38" s="33"/>
      <c r="CI38" s="33">
        <f>AVERAGE(CI36:CI37)</f>
        <v>-0.90166666666666651</v>
      </c>
      <c r="CJ38" s="33"/>
      <c r="CL38" s="33"/>
      <c r="CM38" s="33">
        <f>AVERAGE(CM36:CM37)</f>
        <v>0.2390000000000001</v>
      </c>
      <c r="CN38" s="33"/>
      <c r="CP38" s="33"/>
      <c r="CQ38" s="33">
        <f>AVERAGE(CQ36:CQ37)</f>
        <v>-2.0151666666666666</v>
      </c>
      <c r="CR38" s="33"/>
      <c r="CT38" s="33"/>
      <c r="CU38" s="33">
        <f>AVERAGE(CU36:CU37)</f>
        <v>-1.665</v>
      </c>
      <c r="CV38" s="33"/>
      <c r="CX38" s="33"/>
      <c r="CY38" s="33">
        <f>AVERAGE(CY36:CY37)</f>
        <v>-0.56416666666666648</v>
      </c>
      <c r="CZ38" s="33"/>
      <c r="DB38" s="33"/>
      <c r="DC38" s="33">
        <f>AVERAGE(DC36:DC37)</f>
        <v>1.006</v>
      </c>
      <c r="DD38" s="33"/>
      <c r="DF38" s="33"/>
      <c r="DG38" s="33">
        <f>AVERAGE(DG36:DG37)</f>
        <v>-1.6083333333333332</v>
      </c>
      <c r="DH38" s="33"/>
      <c r="DJ38" s="33"/>
      <c r="DK38" s="33">
        <f>AVERAGE(DK36:DK37)</f>
        <v>0.48333333333333384</v>
      </c>
      <c r="DL38" s="33"/>
      <c r="DN38" s="33"/>
      <c r="DO38" s="33">
        <f>AVERAGE(DO36:DO37)</f>
        <v>1.8374999999999997</v>
      </c>
      <c r="DP38" s="33"/>
      <c r="DR38" s="33"/>
      <c r="DS38" s="33">
        <f>AVERAGE(DS36:DS37)</f>
        <v>1.1825000000000001</v>
      </c>
      <c r="DT38" s="33"/>
      <c r="DV38" s="33"/>
      <c r="DW38" s="33">
        <f>AVERAGE(DW36:DW37)</f>
        <v>-4.3124999999999991</v>
      </c>
      <c r="DX38" s="33"/>
      <c r="DZ38" s="33"/>
      <c r="EA38" s="33">
        <f>AVERAGE(EA36:EA37)</f>
        <v>1.2725000000000002</v>
      </c>
      <c r="EB38" s="33"/>
      <c r="ED38" s="33"/>
      <c r="EE38" s="33">
        <f>AVERAGE(EE36:EE37)</f>
        <v>-4.49</v>
      </c>
      <c r="EF38" s="33"/>
      <c r="EH38" s="33"/>
      <c r="EI38" s="33">
        <f>AVERAGE(EI36:EI37)</f>
        <v>-1.9466666666666668</v>
      </c>
      <c r="EJ38" s="33"/>
      <c r="EL38" s="33"/>
      <c r="EM38" s="33">
        <f>AVERAGE(EM36:EM37)</f>
        <v>2.1312500000000005</v>
      </c>
      <c r="EN38" s="33"/>
      <c r="EP38" s="33"/>
      <c r="EQ38" s="33">
        <f>AVERAGE(EQ36:EQ37)</f>
        <v>0.60899999999999976</v>
      </c>
      <c r="ER38" s="33"/>
      <c r="ET38" s="33"/>
      <c r="EU38" s="33">
        <f>AVERAGE(EU36:EU37)</f>
        <v>0.55571428571428561</v>
      </c>
      <c r="EV38" s="33"/>
      <c r="EX38" s="33"/>
      <c r="EY38" s="33">
        <f>AVERAGE(EY36:EY37)</f>
        <v>3.1924999999999999</v>
      </c>
      <c r="EZ38" s="33"/>
      <c r="FB38" s="33"/>
      <c r="FC38" s="33">
        <f>AVERAGE(FC36:FC37)</f>
        <v>-4.7075000000000005</v>
      </c>
      <c r="FD38" s="33"/>
      <c r="FF38" s="33"/>
      <c r="FG38" s="33">
        <f>AVERAGE(FG36:FG37)</f>
        <v>6.2125000000000004</v>
      </c>
      <c r="FH38" s="33"/>
      <c r="FJ38" s="33"/>
      <c r="FK38" s="33">
        <f>AVERAGE(FK36:FK37)</f>
        <v>0.26583333333333314</v>
      </c>
      <c r="FL38" s="33"/>
      <c r="FN38" s="33"/>
      <c r="FO38" s="33">
        <f>AVERAGE(FO36:FO37)</f>
        <v>-2.2380000000000004</v>
      </c>
      <c r="FP38" s="33"/>
      <c r="FR38" s="33"/>
      <c r="FS38" s="33"/>
      <c r="FT38" s="33"/>
      <c r="FV38" s="33"/>
      <c r="FW38" s="33">
        <f>AVERAGE(FW36:FW37)</f>
        <v>-0.32800000000000007</v>
      </c>
      <c r="FX38" s="33"/>
      <c r="FZ38" s="33"/>
      <c r="GA38" s="33">
        <f>AVERAGE(GA36:GA37)</f>
        <v>-4.6316666666666668</v>
      </c>
      <c r="GB38" s="33"/>
      <c r="GD38" s="33"/>
      <c r="GE38" s="33">
        <f>AVERAGE(GE36:GE37)</f>
        <v>-2.9725000000000001</v>
      </c>
      <c r="GF38" s="33"/>
      <c r="GH38" s="33"/>
      <c r="GI38" s="33">
        <f>AVERAGE(GI36:GI37)</f>
        <v>0.53000000000000025</v>
      </c>
      <c r="GJ38" s="33"/>
      <c r="GL38" s="33"/>
      <c r="GM38" s="33">
        <f>AVERAGE(GM36:GM37)</f>
        <v>-0.83000000000000007</v>
      </c>
      <c r="GN38" s="33"/>
      <c r="GP38" s="33"/>
      <c r="GQ38" s="33">
        <f>AVERAGE(GQ36:GQ37)</f>
        <v>-0.23999999999999932</v>
      </c>
      <c r="GR38" s="33"/>
      <c r="GT38" s="33"/>
      <c r="GU38" s="33">
        <f>AVERAGE(GU36:GU37)</f>
        <v>-2.7389999999999994</v>
      </c>
      <c r="GV38" s="33"/>
      <c r="GX38" s="33"/>
      <c r="GY38" s="33">
        <f>AVERAGE(GY36:GY37)</f>
        <v>-0.64000000000000012</v>
      </c>
      <c r="GZ38" s="33"/>
      <c r="HB38" s="33"/>
      <c r="HC38" s="33">
        <f>AVERAGE(HC36:HC37)</f>
        <v>-0.43799999999999989</v>
      </c>
      <c r="HD38" s="33"/>
      <c r="HF38" s="33"/>
      <c r="HG38" s="33">
        <f>AVERAGE(HG36:HG37)</f>
        <v>-0.26249999999999973</v>
      </c>
      <c r="HH38" s="33"/>
      <c r="HJ38" s="33"/>
      <c r="HK38" s="33">
        <f>AVERAGE(HK36:HK37)</f>
        <v>5.6590000000000007</v>
      </c>
      <c r="HL38" s="33"/>
      <c r="HN38" s="33"/>
      <c r="HO38" s="33">
        <f>AVERAGE(HO36:HO37)</f>
        <v>-0.74499999999999988</v>
      </c>
      <c r="HP38" s="33"/>
    </row>
    <row r="39" spans="1:224">
      <c r="A39" t="s">
        <v>35</v>
      </c>
      <c r="B39" s="2"/>
      <c r="C39" s="3">
        <f>(SUM(C4:C18)-SUM(C20:C34))/COUNTA(C4:C18,C20:C34)</f>
        <v>4.8257142857142856</v>
      </c>
      <c r="D39" s="2"/>
      <c r="F39" s="2"/>
      <c r="G39" s="3">
        <f>(SUM(G4:G18)-SUM(G20:G34))/COUNTA(G4:G18,G20:G34)</f>
        <v>-2.1619999999999999</v>
      </c>
      <c r="H39" s="2"/>
      <c r="J39" s="2"/>
      <c r="K39" s="3">
        <f>(SUM(K4:K18)-SUM(K20:K34))/COUNTA(K4:K18,K20:K34)</f>
        <v>6.2871428571428583</v>
      </c>
      <c r="L39" s="2"/>
      <c r="N39" s="2"/>
      <c r="O39" s="3">
        <f>(SUM(O4:O18)-SUM(O20:O34))/COUNTA(O4:O18,O20:O34)</f>
        <v>5.3887499999999999</v>
      </c>
      <c r="P39" s="2"/>
      <c r="R39" s="2"/>
      <c r="S39" s="2"/>
      <c r="T39" s="2"/>
      <c r="V39" s="2"/>
      <c r="W39" s="3">
        <f>(SUM(W4:W18)-SUM(W20:W34))/COUNTA(W4:W18,W20:W34)</f>
        <v>-2.3624999999999998</v>
      </c>
      <c r="X39" s="2"/>
      <c r="Z39" s="2"/>
      <c r="AA39" s="3">
        <f>(SUM(AA4:AA18)-SUM(AA20:AA34))/COUNTA(AA4:AA18,AA20:AA34)</f>
        <v>1.4807142857142854</v>
      </c>
      <c r="AB39" s="2"/>
      <c r="AD39" s="2"/>
      <c r="AE39" s="3">
        <f>(SUM(AE4:AE18)-SUM(AE20:AE34))/COUNTA(AE4:AE18,AE20:AE34)</f>
        <v>1.8138461538461537</v>
      </c>
      <c r="AF39" s="2"/>
      <c r="AH39" s="2"/>
      <c r="AI39" s="3">
        <f>(SUM(AI4:AI18)-SUM(AI20:AI34))/COUNTA(AI4:AI18,AI20:AI34)</f>
        <v>0.69533333333333303</v>
      </c>
      <c r="AJ39" s="2"/>
      <c r="AL39" s="2"/>
      <c r="AM39" s="3">
        <f>(SUM(AM4:AM18)-SUM(AM20:AM34))/COUNTA(AM4:AM18,AM20:AM34)</f>
        <v>-4.0374999999999996</v>
      </c>
      <c r="AN39" s="2"/>
      <c r="AP39" s="2"/>
      <c r="AQ39" s="3">
        <f>(SUM(AQ4:AQ18)-SUM(AQ20:AQ34))/COUNTA(AQ4:AQ18,AQ20:AQ34)</f>
        <v>3.9420000000000002</v>
      </c>
      <c r="AR39" s="2"/>
      <c r="AT39" s="2"/>
      <c r="AU39" s="3">
        <f>(SUM(AU4:AU18)-SUM(AU20:AU34))/COUNTA(AU4:AU18,AU20:AU34)</f>
        <v>6.0855555555555547</v>
      </c>
      <c r="AV39" s="2"/>
      <c r="AX39" s="2"/>
      <c r="AY39" s="3">
        <f>(SUM(AY4:AY18)-SUM(AY20:AY34))/COUNTA(AY4:AY18,AY20:AY34)</f>
        <v>0.23909090909090891</v>
      </c>
      <c r="AZ39" s="2"/>
      <c r="BB39" s="2"/>
      <c r="BC39" s="3">
        <f>(SUM(BC4:BC18)-SUM(BC20:BC34))/COUNTA(BC4:BC18,BC20:BC34)</f>
        <v>-0.73250000000000037</v>
      </c>
      <c r="BD39" s="2"/>
      <c r="BF39" s="2"/>
      <c r="BG39" s="3">
        <f>(SUM(BG4:BG18)-SUM(BG20:BG34))/COUNTA(BG4:BG18,BG20:BG34)</f>
        <v>0.88666666666666716</v>
      </c>
      <c r="BH39" s="2"/>
      <c r="BJ39" s="2"/>
      <c r="BK39" s="3">
        <f>(SUM(BK4:BK18)-SUM(BK20:BK34))/COUNTA(BK4:BK18,BK20:BK34)</f>
        <v>1.5681818181818181</v>
      </c>
      <c r="BL39" s="2"/>
      <c r="BN39" s="2"/>
      <c r="BO39" s="3">
        <f>(SUM(BO4:BO18)-SUM(BO20:BO34))/COUNTA(BO4:BO18,BO20:BO34)</f>
        <v>5.0564285714285706</v>
      </c>
      <c r="BP39" s="2"/>
      <c r="BR39" s="2"/>
      <c r="BS39" s="3">
        <f>(SUM(BS4:BS18)-SUM(BS20:BS34))/COUNTA(BS4:BS18,BS20:BS34)</f>
        <v>0.21999999999999936</v>
      </c>
      <c r="BT39" s="2"/>
      <c r="BV39" s="2"/>
      <c r="BW39" s="3">
        <f>(SUM(BW4:BW18)-SUM(BW20:BW34))/COUNTA(BW4:BW18,BW20:BW34)</f>
        <v>0.16249999999999995</v>
      </c>
      <c r="BX39" s="2"/>
      <c r="BZ39" s="2"/>
      <c r="CA39" s="3">
        <f>(SUM(CA4:CA18)-SUM(CA20:CA34))/COUNTA(CA4:CA18,CA20:CA34)</f>
        <v>-2.2811111111111106</v>
      </c>
      <c r="CB39" s="2"/>
      <c r="CD39" s="2"/>
      <c r="CE39" s="3">
        <f>(SUM(CE4:CE18)-SUM(CE20:CE34))/COUNTA(CE4:CE18,CE20:CE34)</f>
        <v>0.88999999999999901</v>
      </c>
      <c r="CF39" s="2"/>
      <c r="CH39" s="2"/>
      <c r="CI39" s="3">
        <f>(SUM(CI4:CI18)-SUM(CI20:CI34))/COUNTA(CI4:CI18,CI20:CI34)</f>
        <v>-0.52428571428571413</v>
      </c>
      <c r="CJ39" s="2"/>
      <c r="CL39" s="2"/>
      <c r="CM39" s="3">
        <f>(SUM(CM4:CM18)-SUM(CM20:CM34))/COUNTA(CM4:CM18,CM20:CM34)</f>
        <v>0.65166666666666684</v>
      </c>
      <c r="CN39" s="2"/>
      <c r="CP39" s="2"/>
      <c r="CQ39" s="3">
        <f>(SUM(CQ4:CQ18)-SUM(CQ20:CQ34))/COUNTA(CQ4:CQ18,CQ20:CQ34)</f>
        <v>-1.8372727272727274</v>
      </c>
      <c r="CR39" s="2"/>
      <c r="CT39" s="2"/>
      <c r="CU39" s="3">
        <f>(SUM(CU4:CU18)-SUM(CU20:CU34))/COUNTA(CU4:CU18,CU20:CU34)</f>
        <v>-2.4300000000000002</v>
      </c>
      <c r="CV39" s="2"/>
      <c r="CX39" s="2"/>
      <c r="CY39" s="3">
        <f>(SUM(CY4:CY18)-SUM(CY20:CY34))/COUNTA(CY4:CY18,CY20:CY34)</f>
        <v>1.8077777777777781</v>
      </c>
      <c r="CZ39" s="2"/>
      <c r="DB39" s="2"/>
      <c r="DC39" s="3">
        <f>(SUM(DC4:DC18)-SUM(DC20:DC34))/COUNTA(DC4:DC18,DC20:DC34)</f>
        <v>1.5499999999999998</v>
      </c>
      <c r="DD39" s="2"/>
      <c r="DF39" s="2"/>
      <c r="DG39" s="3">
        <f>(SUM(DG4:DG18)-SUM(DG20:DG34))/COUNTA(DG4:DG18,DG20:DG34)</f>
        <v>-2.2642857142857138</v>
      </c>
      <c r="DH39" s="2"/>
      <c r="DJ39" s="2"/>
      <c r="DK39" s="3">
        <f>(SUM(DK4:DK18)-SUM(DK20:DK34))/COUNTA(DK4:DK18,DK20:DK34)</f>
        <v>-0.98199999999999932</v>
      </c>
      <c r="DL39" s="2"/>
      <c r="DN39" s="2"/>
      <c r="DO39" s="3">
        <f>(SUM(DO4:DO18)-SUM(DO20:DO34))/COUNTA(DO4:DO18,DO20:DO34)</f>
        <v>3.273333333333333</v>
      </c>
      <c r="DP39" s="2"/>
      <c r="DR39" s="2"/>
      <c r="DS39" s="3">
        <f>(SUM(DS4:DS18)-SUM(DS20:DS34))/COUNTA(DS4:DS18,DS20:DS34)</f>
        <v>2.02</v>
      </c>
      <c r="DT39" s="2"/>
      <c r="DV39" s="2"/>
      <c r="DW39" s="3">
        <f>(SUM(DW4:DW18)-SUM(DW20:DW34))/COUNTA(DW4:DW18,DW20:DW34)</f>
        <v>-4.3124999999999991</v>
      </c>
      <c r="DX39" s="2"/>
      <c r="DZ39" s="2"/>
      <c r="EA39" s="3">
        <f>(SUM(EA4:EA18)-SUM(EA20:EA34))/COUNTA(EA4:EA18,EA20:EA34)</f>
        <v>1.7133333333333336</v>
      </c>
      <c r="EB39" s="2"/>
      <c r="ED39" s="2"/>
      <c r="EE39" s="3">
        <f>(SUM(EE4:EE18)-SUM(EE20:EE34))/COUNTA(EE4:EE18,EE20:EE34)</f>
        <v>-4.0166666666666666</v>
      </c>
      <c r="EF39" s="2"/>
      <c r="EH39" s="2"/>
      <c r="EI39" s="3">
        <f>(SUM(EI4:EI18)-SUM(EI20:EI34))/COUNTA(EI4:EI18,EI20:EI34)</f>
        <v>-2.665</v>
      </c>
      <c r="EJ39" s="2"/>
      <c r="EL39" s="2"/>
      <c r="EM39" s="3">
        <f>(SUM(EM4:EM18)-SUM(EM20:EM34))/COUNTA(EM4:EM18,EM20:EM34)</f>
        <v>3.3100000000000005</v>
      </c>
      <c r="EN39" s="2"/>
      <c r="EP39" s="2"/>
      <c r="EQ39" s="3">
        <f>(SUM(EQ4:EQ18)-SUM(EQ20:EQ34))/COUNTA(EQ4:EQ18,EQ20:EQ34)</f>
        <v>-1.3783333333333336</v>
      </c>
      <c r="ER39" s="2"/>
      <c r="ET39" s="2"/>
      <c r="EU39" s="3">
        <f>(SUM(EU4:EU18)-SUM(EU20:EU34))/COUNTA(EU4:EU18,EU20:EU34)</f>
        <v>-0.36250000000000004</v>
      </c>
      <c r="EV39" s="2"/>
      <c r="EX39" s="2"/>
      <c r="EY39" s="3">
        <f>(SUM(EY4:EY18)-SUM(EY20:EY34))/COUNTA(EY4:EY18,EY20:EY34)</f>
        <v>7.2620000000000005</v>
      </c>
      <c r="EZ39" s="2"/>
      <c r="FB39" s="2"/>
      <c r="FC39" s="3">
        <f>(SUM(FC4:FC18)-SUM(FC20:FC34))/COUNTA(FC4:FC18,FC20:FC34)</f>
        <v>-4.7075000000000005</v>
      </c>
      <c r="FD39" s="2"/>
      <c r="FF39" s="2"/>
      <c r="FG39" s="3">
        <f>(SUM(FG4:FG18)-SUM(FG20:FG34))/COUNTA(FG4:FG18,FG20:FG34)</f>
        <v>5.2566666666666668</v>
      </c>
      <c r="FH39" s="2"/>
      <c r="FJ39" s="2"/>
      <c r="FK39" s="3">
        <f>(SUM(FK4:FK18)-SUM(FK20:FK34))/COUNTA(FK4:FK18,FK20:FK34)</f>
        <v>1.982</v>
      </c>
      <c r="FL39" s="2"/>
      <c r="FN39" s="2"/>
      <c r="FO39" s="3">
        <f>(SUM(FO4:FO18)-SUM(FO20:FO34))/COUNTA(FO4:FO18,FO20:FO34)</f>
        <v>-7.1833333333333336</v>
      </c>
      <c r="FP39" s="2"/>
      <c r="FR39" s="2"/>
      <c r="FS39" s="3"/>
      <c r="FT39" s="2"/>
      <c r="FV39" s="2"/>
      <c r="FW39" s="3">
        <f>(SUM(FW4:FW18)-SUM(FW20:FW34))/COUNTA(FW4:FW18,FW20:FW34)</f>
        <v>-2.84</v>
      </c>
      <c r="FX39" s="2"/>
      <c r="FZ39" s="2"/>
      <c r="GA39" s="3">
        <f>(SUM(GA4:GA18)-SUM(GA20:GA34))/COUNTA(GA4:GA18,GA20:GA34)</f>
        <v>-4.75</v>
      </c>
      <c r="GB39" s="2"/>
      <c r="GD39" s="2"/>
      <c r="GE39" s="3">
        <f>(SUM(GE4:GE18)-SUM(GE20:GE34))/COUNTA(GE4:GE18,GE20:GE34)</f>
        <v>-2.9725000000000001</v>
      </c>
      <c r="GF39" s="2"/>
      <c r="GH39" s="2"/>
      <c r="GI39" s="3">
        <f>(SUM(GI4:GI18)-SUM(GI20:GI34))/COUNTA(GI4:GI18,GI20:GI34)</f>
        <v>-2.9166666666666665</v>
      </c>
      <c r="GJ39" s="2"/>
      <c r="GL39" s="2"/>
      <c r="GM39" s="3">
        <f>(SUM(GM4:GM18)-SUM(GM20:GM34))/COUNTA(GM4:GM18,GM20:GM34)</f>
        <v>-1.8199999999999998</v>
      </c>
      <c r="GN39" s="2"/>
      <c r="GP39" s="2"/>
      <c r="GQ39" s="3">
        <f>(SUM(GQ4:GQ18)-SUM(GQ20:GQ34))/COUNTA(GQ4:GQ18,GQ20:GQ34)</f>
        <v>-4.0816666666666661</v>
      </c>
      <c r="GR39" s="2"/>
      <c r="GT39" s="2"/>
      <c r="GU39" s="3">
        <f>(SUM(GU4:GU18)-SUM(GU20:GU34))/COUNTA(GU4:GU18,GU20:GU34)</f>
        <v>4.1283333333333339</v>
      </c>
      <c r="GV39" s="2"/>
      <c r="GX39" s="2"/>
      <c r="GY39" s="3">
        <f>(SUM(GY4:GY18)-SUM(GY20:GY34))/COUNTA(GY4:GY18,GY20:GY34)</f>
        <v>2.04</v>
      </c>
      <c r="GZ39" s="2"/>
      <c r="HB39" s="2"/>
      <c r="HC39" s="3">
        <f>(SUM(HC4:HC18)-SUM(HC20:HC34))/COUNTA(HC4:HC18,HC20:HC34)</f>
        <v>-9.6666666666666498E-2</v>
      </c>
      <c r="HD39" s="2"/>
      <c r="HF39" s="2"/>
      <c r="HG39" s="3">
        <f>(SUM(HG4:HG18)-SUM(HG20:HG34))/COUNTA(HG4:HG18,HG20:HG34)</f>
        <v>0.25555555555555565</v>
      </c>
      <c r="HH39" s="2"/>
      <c r="HJ39" s="2"/>
      <c r="HK39" s="3">
        <f>(SUM(HK4:HK18)-SUM(HK20:HK34))/COUNTA(HK4:HK18,HK20:HK34)</f>
        <v>7.8462500000000013</v>
      </c>
      <c r="HL39" s="2"/>
      <c r="HN39" s="2"/>
      <c r="HO39" s="3">
        <f>(SUM(HO4:HO18)-SUM(HO20:HO34))/COUNTA(HO4:HO18,HO20:HO34)</f>
        <v>-0.30333333333333329</v>
      </c>
      <c r="HP39" s="2"/>
    </row>
    <row r="41" spans="1:224">
      <c r="A41" t="s">
        <v>1</v>
      </c>
      <c r="B41" s="2">
        <v>-4.18</v>
      </c>
      <c r="C41" s="3">
        <v>3.03</v>
      </c>
      <c r="D41" s="2">
        <v>3.23</v>
      </c>
      <c r="F41" s="2">
        <v>-9.7200000000000006</v>
      </c>
      <c r="G41" s="3">
        <v>-3.91</v>
      </c>
      <c r="H41" s="2">
        <v>3.45</v>
      </c>
      <c r="J41" s="2">
        <v>-7.48</v>
      </c>
      <c r="K41" s="3">
        <v>0.16</v>
      </c>
      <c r="L41" s="2">
        <v>3.18</v>
      </c>
      <c r="N41" s="2">
        <v>-2.5</v>
      </c>
      <c r="O41" s="3">
        <v>7.52</v>
      </c>
      <c r="P41" s="2">
        <v>7.58</v>
      </c>
      <c r="R41" s="2"/>
      <c r="S41" s="2"/>
      <c r="T41" s="2"/>
      <c r="V41" s="2">
        <v>-1.95</v>
      </c>
      <c r="W41" s="3">
        <v>-0.84</v>
      </c>
      <c r="X41" s="2">
        <v>3.51</v>
      </c>
      <c r="Z41" s="2">
        <v>-3.95</v>
      </c>
      <c r="AA41" s="3">
        <v>-1.4</v>
      </c>
      <c r="AB41" s="2">
        <v>2.0499999999999998</v>
      </c>
      <c r="AD41" s="2">
        <v>-5.42</v>
      </c>
      <c r="AE41" s="3">
        <v>-4.4000000000000004</v>
      </c>
      <c r="AF41" s="2">
        <v>2.06</v>
      </c>
      <c r="AH41" s="2">
        <v>-4.99</v>
      </c>
      <c r="AI41" s="3">
        <v>2.97</v>
      </c>
      <c r="AJ41" s="2">
        <v>6.95</v>
      </c>
      <c r="AL41" s="2">
        <v>-15.01</v>
      </c>
      <c r="AM41" s="3">
        <v>-8.24</v>
      </c>
      <c r="AN41" s="2">
        <v>1.34</v>
      </c>
      <c r="AP41" s="2">
        <v>-8.93</v>
      </c>
      <c r="AQ41" s="3">
        <v>-5.68</v>
      </c>
      <c r="AR41" s="2">
        <v>0.56000000000000005</v>
      </c>
      <c r="AT41" s="2">
        <v>-2.48</v>
      </c>
      <c r="AU41" s="3">
        <v>7.15</v>
      </c>
      <c r="AV41" s="2">
        <v>9.5500000000000007</v>
      </c>
      <c r="AX41" s="2">
        <v>-2.67</v>
      </c>
      <c r="AY41" s="3">
        <v>1.05</v>
      </c>
      <c r="AZ41" s="2">
        <v>3.43</v>
      </c>
      <c r="BB41" s="2">
        <v>-10.16</v>
      </c>
      <c r="BC41" s="3">
        <v>-8.1300000000000008</v>
      </c>
      <c r="BD41" s="2">
        <v>0.64</v>
      </c>
      <c r="BF41" s="2">
        <v>-12.98</v>
      </c>
      <c r="BG41" s="3">
        <v>-8.9</v>
      </c>
      <c r="BH41" s="2">
        <v>0.5</v>
      </c>
      <c r="BJ41" s="2">
        <v>-11.25</v>
      </c>
      <c r="BK41" s="3">
        <v>-3.06</v>
      </c>
      <c r="BL41" s="2">
        <v>1.93</v>
      </c>
      <c r="BN41" s="2">
        <v>-0.37</v>
      </c>
      <c r="BO41" s="3">
        <v>3.18</v>
      </c>
      <c r="BP41" s="2">
        <v>9.02</v>
      </c>
      <c r="BR41" s="2">
        <v>-4.2699999999999996</v>
      </c>
      <c r="BS41" s="3">
        <v>4.6500000000000004</v>
      </c>
      <c r="BT41" s="2">
        <v>8.5299999999999994</v>
      </c>
      <c r="BV41" s="2">
        <v>-5.55</v>
      </c>
      <c r="BW41" s="3">
        <v>-0.36</v>
      </c>
      <c r="BX41" s="2">
        <v>0.98</v>
      </c>
      <c r="BZ41" s="2">
        <v>-16.04</v>
      </c>
      <c r="CA41" s="3">
        <v>-9.58</v>
      </c>
      <c r="CB41" s="2">
        <v>0.31</v>
      </c>
      <c r="CD41" s="2">
        <v>-4.6399999999999997</v>
      </c>
      <c r="CE41" s="3">
        <v>4.21</v>
      </c>
      <c r="CF41" s="2">
        <v>5.83</v>
      </c>
      <c r="CH41" s="2">
        <v>-5.05</v>
      </c>
      <c r="CI41" s="3">
        <v>0.56999999999999995</v>
      </c>
      <c r="CJ41" s="2">
        <v>1.31</v>
      </c>
      <c r="CL41" s="2">
        <v>-2.3199999999999998</v>
      </c>
      <c r="CM41" s="3">
        <v>0.38</v>
      </c>
      <c r="CN41" s="2">
        <v>4.45</v>
      </c>
      <c r="CP41" s="2">
        <v>-2.37</v>
      </c>
      <c r="CQ41" s="3">
        <v>4.3899999999999997</v>
      </c>
      <c r="CR41" s="2">
        <v>5.67</v>
      </c>
      <c r="CT41" s="2">
        <v>-7.04</v>
      </c>
      <c r="CU41" s="3">
        <v>-5.63</v>
      </c>
      <c r="CV41" s="2">
        <v>0.16</v>
      </c>
      <c r="CX41" s="2">
        <v>-1.84</v>
      </c>
      <c r="CY41" s="3">
        <v>7.85</v>
      </c>
      <c r="CZ41" s="2">
        <v>9.01</v>
      </c>
      <c r="DB41" s="2">
        <v>-0.56999999999999995</v>
      </c>
      <c r="DC41" s="3">
        <v>-0.19</v>
      </c>
      <c r="DD41" s="2">
        <v>3.12</v>
      </c>
      <c r="DF41" s="2">
        <v>-1.91</v>
      </c>
      <c r="DG41" s="3">
        <v>1.48</v>
      </c>
      <c r="DH41" s="2">
        <v>2.11</v>
      </c>
      <c r="DJ41" s="2">
        <v>0</v>
      </c>
      <c r="DK41" s="3">
        <v>8.7799999999999994</v>
      </c>
      <c r="DL41" s="2">
        <v>8.7799999999999994</v>
      </c>
      <c r="DN41" s="2">
        <v>-2.2999999999999998</v>
      </c>
      <c r="DO41" s="3">
        <v>2.4700000000000002</v>
      </c>
      <c r="DP41" s="2">
        <v>3.55</v>
      </c>
      <c r="DR41" s="2">
        <v>-1.61</v>
      </c>
      <c r="DS41" s="3">
        <v>1.33</v>
      </c>
      <c r="DT41" s="2">
        <v>4.16</v>
      </c>
      <c r="DV41" s="2">
        <v>-4.21</v>
      </c>
      <c r="DW41" s="3">
        <v>-4.0999999999999996</v>
      </c>
      <c r="DX41" s="2">
        <v>1.44</v>
      </c>
      <c r="DZ41" s="2">
        <v>-1.33</v>
      </c>
      <c r="EA41" s="3">
        <v>-0.05</v>
      </c>
      <c r="EB41" s="2">
        <v>1.87</v>
      </c>
      <c r="ED41" s="2">
        <v>-4.51</v>
      </c>
      <c r="EE41" s="3">
        <v>-2.96</v>
      </c>
      <c r="EF41" s="2">
        <v>1.36</v>
      </c>
      <c r="EH41" s="2">
        <v>-2.34</v>
      </c>
      <c r="EI41" s="3">
        <v>0.51</v>
      </c>
      <c r="EJ41" s="2">
        <v>0.79</v>
      </c>
      <c r="EL41" s="2">
        <v>-3.31</v>
      </c>
      <c r="EM41" s="3">
        <v>2.5499999999999998</v>
      </c>
      <c r="EN41" s="2">
        <v>3</v>
      </c>
      <c r="EP41" s="2">
        <v>-6.63</v>
      </c>
      <c r="EQ41" s="3">
        <v>-3.59</v>
      </c>
      <c r="ER41" s="2">
        <v>0</v>
      </c>
      <c r="ET41" s="2">
        <v>-1.92</v>
      </c>
      <c r="EU41" s="3">
        <v>-1.78</v>
      </c>
      <c r="EV41" s="2">
        <v>1.51</v>
      </c>
      <c r="EX41" s="2">
        <v>-0.72</v>
      </c>
      <c r="EY41" s="3">
        <v>3.59</v>
      </c>
      <c r="EZ41" s="2">
        <v>5.49</v>
      </c>
      <c r="FB41" s="2">
        <v>-8.91</v>
      </c>
      <c r="FC41" s="3">
        <v>-6.45</v>
      </c>
      <c r="FD41" s="2">
        <v>0.1</v>
      </c>
      <c r="FF41" s="2">
        <v>-4.7699999999999996</v>
      </c>
      <c r="FG41" s="3">
        <v>-1.99</v>
      </c>
      <c r="FH41" s="2">
        <v>0.18</v>
      </c>
      <c r="FJ41" s="2">
        <v>-1.2</v>
      </c>
      <c r="FK41" s="3">
        <v>4.71</v>
      </c>
      <c r="FL41" s="2">
        <v>4.8600000000000003</v>
      </c>
      <c r="FN41" s="2">
        <v>-5.83</v>
      </c>
      <c r="FO41" s="3">
        <v>-5.18</v>
      </c>
      <c r="FP41" s="2">
        <v>3.09</v>
      </c>
      <c r="FR41" s="2"/>
      <c r="FS41" s="3"/>
      <c r="FT41" s="2"/>
      <c r="FV41" s="2">
        <v>-0.87</v>
      </c>
      <c r="FW41" s="3">
        <v>3.44</v>
      </c>
      <c r="FX41" s="2">
        <v>4.67</v>
      </c>
      <c r="FZ41" s="2">
        <v>-5.39</v>
      </c>
      <c r="GA41" s="3">
        <v>-4.78</v>
      </c>
      <c r="GB41" s="2">
        <v>0.33</v>
      </c>
      <c r="GD41" s="2">
        <v>-2.96</v>
      </c>
      <c r="GE41" s="3">
        <v>0</v>
      </c>
      <c r="GF41" s="2">
        <v>2.94</v>
      </c>
      <c r="GH41" s="2">
        <v>-8.06</v>
      </c>
      <c r="GI41" s="3">
        <v>-5.23</v>
      </c>
      <c r="GJ41" s="2">
        <v>0.97</v>
      </c>
      <c r="GL41" s="2">
        <v>-0.6</v>
      </c>
      <c r="GM41" s="3">
        <v>2.19</v>
      </c>
      <c r="GN41" s="2">
        <v>3.94</v>
      </c>
      <c r="GP41" s="2">
        <v>-10.32</v>
      </c>
      <c r="GQ41" s="3">
        <v>-7.57</v>
      </c>
      <c r="GR41" s="2">
        <v>0.1</v>
      </c>
      <c r="GT41" s="2">
        <v>-1.1100000000000001</v>
      </c>
      <c r="GU41" s="3">
        <v>7.2</v>
      </c>
      <c r="GV41" s="2">
        <v>9.1999999999999993</v>
      </c>
      <c r="GX41" s="2">
        <v>-2.56</v>
      </c>
      <c r="GY41" s="3">
        <v>2.42</v>
      </c>
      <c r="GZ41" s="2">
        <v>2.59</v>
      </c>
      <c r="HB41" s="2">
        <v>-2.2200000000000002</v>
      </c>
      <c r="HC41" s="3">
        <v>-0.79</v>
      </c>
      <c r="HD41" s="2">
        <v>2.36</v>
      </c>
      <c r="HF41" s="2">
        <v>-0.28000000000000003</v>
      </c>
      <c r="HG41" s="3">
        <v>2.6</v>
      </c>
      <c r="HH41" s="2">
        <v>3.05</v>
      </c>
      <c r="HJ41" s="2">
        <v>-6.14</v>
      </c>
      <c r="HK41" s="3">
        <v>-5.67</v>
      </c>
      <c r="HL41" s="2">
        <v>0</v>
      </c>
      <c r="HN41" s="2">
        <v>-0.48</v>
      </c>
      <c r="HO41" s="3">
        <v>2.83</v>
      </c>
      <c r="HP41" s="2">
        <v>4.32</v>
      </c>
    </row>
    <row r="42" spans="1:224">
      <c r="B42" s="2"/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  <c r="R42" s="2"/>
      <c r="S42" s="2"/>
      <c r="T42" s="2"/>
      <c r="V42" s="2"/>
      <c r="W42" s="2"/>
      <c r="X42" s="2"/>
      <c r="Z42" s="2"/>
      <c r="AA42" s="2"/>
      <c r="AB42" s="2"/>
      <c r="AD42" s="2"/>
      <c r="AE42" s="2"/>
      <c r="AF42" s="2"/>
      <c r="AH42" s="2"/>
      <c r="AI42" s="2"/>
      <c r="AJ42" s="2"/>
      <c r="AL42" s="2"/>
      <c r="AM42" s="2"/>
      <c r="AN42" s="2"/>
      <c r="AP42" s="2"/>
      <c r="AQ42" s="2"/>
      <c r="AR42" s="2"/>
      <c r="AT42" s="2"/>
      <c r="AU42" s="2"/>
      <c r="AV42" s="2"/>
      <c r="AX42" s="2"/>
      <c r="AY42" s="2"/>
      <c r="AZ42" s="2"/>
      <c r="BB42" s="2"/>
      <c r="BC42" s="2"/>
      <c r="BD42" s="2"/>
      <c r="BF42" s="2"/>
      <c r="BG42" s="2"/>
      <c r="BH42" s="2"/>
      <c r="BJ42" s="2"/>
      <c r="BK42" s="2"/>
      <c r="BL42" s="2"/>
      <c r="BN42" s="2"/>
      <c r="BO42" s="2"/>
      <c r="BP42" s="2"/>
      <c r="BR42" s="2"/>
      <c r="BS42" s="2"/>
      <c r="BT42" s="2"/>
      <c r="BV42" s="2"/>
      <c r="BW42" s="2"/>
      <c r="BX42" s="2"/>
      <c r="BZ42" s="2"/>
      <c r="CA42" s="2"/>
      <c r="CB42" s="2"/>
      <c r="CD42" s="2"/>
      <c r="CE42" s="2"/>
      <c r="CF42" s="2"/>
      <c r="CH42" s="2"/>
      <c r="CI42" s="2"/>
      <c r="CJ42" s="2"/>
      <c r="CL42" s="2"/>
      <c r="CM42" s="2"/>
      <c r="CN42" s="2"/>
      <c r="CP42" s="2"/>
      <c r="CQ42" s="2"/>
      <c r="CR42" s="2"/>
      <c r="CT42" s="2"/>
      <c r="CU42" s="2"/>
      <c r="CV42" s="2"/>
      <c r="CX42" s="2"/>
      <c r="CY42" s="2"/>
      <c r="CZ42" s="2"/>
      <c r="DB42" s="2"/>
      <c r="DC42" s="2"/>
      <c r="DD42" s="2"/>
      <c r="DF42" s="2"/>
      <c r="DG42" s="2"/>
      <c r="DH42" s="2"/>
      <c r="DJ42" s="2"/>
      <c r="DK42" s="2"/>
      <c r="DL42" s="2"/>
      <c r="DN42" s="2"/>
      <c r="DO42" s="2"/>
      <c r="DP42" s="2"/>
      <c r="DR42" s="2"/>
      <c r="DS42" s="2"/>
      <c r="DT42" s="2"/>
      <c r="DV42" s="2"/>
      <c r="DW42" s="2"/>
      <c r="DX42" s="2"/>
      <c r="DZ42" s="2"/>
      <c r="EA42" s="2"/>
      <c r="EB42" s="2"/>
      <c r="ED42" s="2"/>
      <c r="EE42" s="2"/>
      <c r="EF42" s="2"/>
      <c r="EH42" s="2"/>
      <c r="EI42" s="2"/>
      <c r="EJ42" s="2"/>
      <c r="EL42" s="2"/>
      <c r="EM42" s="2"/>
      <c r="EN42" s="2"/>
      <c r="EP42" s="2"/>
      <c r="EQ42" s="2"/>
      <c r="ER42" s="2"/>
      <c r="ET42" s="2"/>
      <c r="EU42" s="2"/>
      <c r="EV42" s="2"/>
      <c r="EX42" s="2"/>
      <c r="EY42" s="2"/>
      <c r="EZ42" s="2"/>
      <c r="FB42" s="2"/>
      <c r="FC42" s="2"/>
      <c r="FD42" s="2"/>
      <c r="FF42" s="2"/>
      <c r="FG42" s="2"/>
      <c r="FH42" s="2"/>
      <c r="FJ42" s="2"/>
      <c r="FK42" s="2"/>
      <c r="FL42" s="2"/>
      <c r="FN42" s="2"/>
      <c r="FO42" s="2"/>
      <c r="FP42" s="2"/>
      <c r="FR42" s="2"/>
      <c r="FS42" s="2"/>
      <c r="FT42" s="2"/>
      <c r="FV42" s="2"/>
      <c r="FW42" s="2"/>
      <c r="FX42" s="2"/>
      <c r="FZ42" s="2"/>
      <c r="GA42" s="2"/>
      <c r="GB42" s="2"/>
      <c r="GD42" s="2"/>
      <c r="GE42" s="2"/>
      <c r="GF42" s="2"/>
      <c r="GH42" s="2"/>
      <c r="GI42" s="2"/>
      <c r="GJ42" s="2"/>
      <c r="GL42" s="2"/>
      <c r="GM42" s="2"/>
      <c r="GN42" s="2"/>
      <c r="GP42" s="2"/>
      <c r="GQ42" s="2"/>
      <c r="GR42" s="2"/>
      <c r="GT42" s="2"/>
      <c r="GU42" s="2"/>
      <c r="GV42" s="2"/>
      <c r="GX42" s="2"/>
      <c r="GY42" s="2"/>
      <c r="GZ42" s="2"/>
      <c r="HB42" s="2"/>
      <c r="HC42" s="2"/>
      <c r="HD42" s="2"/>
      <c r="HF42" s="2"/>
      <c r="HG42" s="2"/>
      <c r="HH42" s="2"/>
      <c r="HJ42" s="2"/>
      <c r="HK42" s="2"/>
      <c r="HL42" s="2"/>
      <c r="HN42" s="2"/>
      <c r="HO42" s="2"/>
      <c r="HP42" s="2"/>
    </row>
    <row r="43" spans="1:224">
      <c r="B43" s="2"/>
      <c r="C43" s="2"/>
      <c r="D43" s="2"/>
      <c r="F43" s="2"/>
      <c r="G43" s="2"/>
      <c r="H43" s="2"/>
      <c r="J43" s="2"/>
      <c r="K43" s="2"/>
      <c r="L43" s="2"/>
      <c r="N43" s="2"/>
      <c r="O43" s="2"/>
      <c r="P43" s="2"/>
      <c r="R43" s="2"/>
      <c r="S43" s="2"/>
      <c r="T43" s="2"/>
      <c r="V43" s="2"/>
      <c r="W43" s="2"/>
      <c r="X43" s="2"/>
      <c r="Z43" s="2"/>
      <c r="AA43" s="2"/>
      <c r="AB43" s="2"/>
      <c r="AD43" s="2"/>
      <c r="AE43" s="2"/>
      <c r="AF43" s="2"/>
      <c r="AH43" s="2"/>
      <c r="AI43" s="2"/>
      <c r="AJ43" s="2"/>
      <c r="AL43" s="2"/>
      <c r="AM43" s="2"/>
      <c r="AN43" s="2"/>
      <c r="AP43" s="2"/>
      <c r="AQ43" s="2"/>
      <c r="AR43" s="2"/>
      <c r="AT43" s="2"/>
      <c r="AU43" s="2"/>
      <c r="AV43" s="2"/>
      <c r="AX43" s="2"/>
      <c r="AY43" s="2"/>
      <c r="AZ43" s="2"/>
      <c r="BB43" s="2"/>
      <c r="BC43" s="2"/>
      <c r="BD43" s="2"/>
      <c r="BF43" s="2"/>
      <c r="BG43" s="2"/>
      <c r="BH43" s="2"/>
      <c r="BJ43" s="2"/>
      <c r="BK43" s="2"/>
      <c r="BL43" s="2"/>
      <c r="BN43" s="2"/>
      <c r="BO43" s="2"/>
      <c r="BP43" s="2"/>
      <c r="BR43" s="2"/>
      <c r="BS43" s="2"/>
      <c r="BT43" s="2"/>
      <c r="BV43" s="2"/>
      <c r="BW43" s="2"/>
      <c r="BX43" s="2"/>
      <c r="BZ43" s="2"/>
      <c r="CA43" s="2"/>
      <c r="CB43" s="2"/>
      <c r="CD43" s="2"/>
      <c r="CE43" s="2"/>
      <c r="CF43" s="2"/>
      <c r="CH43" s="2"/>
      <c r="CI43" s="2"/>
      <c r="CJ43" s="2"/>
      <c r="CL43" s="2"/>
      <c r="CM43" s="2"/>
      <c r="CN43" s="2"/>
      <c r="CP43" s="2"/>
      <c r="CQ43" s="2"/>
      <c r="CR43" s="2"/>
      <c r="CT43" s="2"/>
      <c r="CU43" s="2"/>
      <c r="CV43" s="2"/>
      <c r="CX43" s="2"/>
      <c r="CY43" s="2"/>
      <c r="CZ43" s="2"/>
      <c r="DB43" s="2"/>
      <c r="DC43" s="2"/>
      <c r="DD43" s="2"/>
      <c r="DF43" s="2"/>
      <c r="DG43" s="2"/>
      <c r="DH43" s="2"/>
      <c r="DJ43" s="2"/>
      <c r="DK43" s="2"/>
      <c r="DL43" s="2"/>
      <c r="DN43" s="2"/>
      <c r="DO43" s="2"/>
      <c r="DP43" s="2"/>
      <c r="DR43" s="2"/>
      <c r="DS43" s="2"/>
      <c r="DT43" s="2"/>
      <c r="DV43" s="2"/>
      <c r="DW43" s="2"/>
      <c r="DX43" s="2"/>
      <c r="DZ43" s="2"/>
      <c r="EA43" s="2"/>
      <c r="EB43" s="2"/>
      <c r="ED43" s="2"/>
      <c r="EE43" s="2"/>
      <c r="EF43" s="2"/>
      <c r="EH43" s="2"/>
      <c r="EI43" s="2"/>
      <c r="EJ43" s="2"/>
      <c r="EL43" s="2"/>
      <c r="EM43" s="2"/>
      <c r="EN43" s="2"/>
      <c r="EP43" s="2"/>
      <c r="EQ43" s="2"/>
      <c r="ER43" s="2"/>
      <c r="ET43" s="2"/>
      <c r="EU43" s="2"/>
      <c r="EV43" s="2"/>
      <c r="EX43" s="2"/>
      <c r="EY43" s="2"/>
      <c r="EZ43" s="2"/>
      <c r="FB43" s="2"/>
      <c r="FC43" s="2"/>
      <c r="FD43" s="2"/>
      <c r="FF43" s="2"/>
      <c r="FG43" s="2"/>
      <c r="FH43" s="2"/>
      <c r="FJ43" s="2"/>
      <c r="FK43" s="2"/>
      <c r="FL43" s="2"/>
      <c r="FN43" s="2"/>
      <c r="FO43" s="2"/>
      <c r="FP43" s="2"/>
      <c r="FR43" s="2"/>
      <c r="FS43" s="2"/>
      <c r="FT43" s="2"/>
      <c r="FV43" s="2"/>
      <c r="FW43" s="2"/>
      <c r="FX43" s="2"/>
      <c r="FZ43" s="2"/>
      <c r="GA43" s="2"/>
      <c r="GB43" s="2"/>
      <c r="GD43" s="2"/>
      <c r="GE43" s="2"/>
      <c r="GF43" s="2"/>
      <c r="GH43" s="2"/>
      <c r="GI43" s="2"/>
      <c r="GJ43" s="2"/>
      <c r="GL43" s="2"/>
      <c r="GM43" s="2"/>
      <c r="GN43" s="2"/>
      <c r="GP43" s="2"/>
      <c r="GQ43" s="2"/>
      <c r="GR43" s="2"/>
      <c r="GT43" s="2"/>
      <c r="GU43" s="2"/>
      <c r="GV43" s="2"/>
      <c r="GX43" s="2"/>
      <c r="GY43" s="2"/>
      <c r="GZ43" s="2"/>
      <c r="HB43" s="2"/>
      <c r="HC43" s="2"/>
      <c r="HD43" s="2"/>
      <c r="HF43" s="2"/>
      <c r="HG43" s="2"/>
      <c r="HH43" s="2"/>
      <c r="HJ43" s="2"/>
      <c r="HK43" s="2"/>
      <c r="HL43" s="2"/>
      <c r="HN43" s="2"/>
      <c r="HO43" s="2"/>
      <c r="HP43" s="2"/>
    </row>
    <row r="44" spans="1:224">
      <c r="A44" t="s">
        <v>36</v>
      </c>
      <c r="B44" s="2"/>
      <c r="C44" s="2"/>
      <c r="D44" s="2"/>
      <c r="F44" s="2"/>
      <c r="G44" s="2"/>
      <c r="H44" s="2"/>
      <c r="J44" s="2"/>
      <c r="K44" s="2"/>
      <c r="L44" s="2"/>
      <c r="N44" s="2"/>
      <c r="O44" s="2"/>
      <c r="P44" s="2"/>
      <c r="R44" s="2"/>
      <c r="S44" s="2"/>
      <c r="T44" s="2"/>
      <c r="V44" s="2"/>
      <c r="W44" s="2"/>
      <c r="X44" s="2"/>
      <c r="Z44" s="2"/>
      <c r="AA44" s="2"/>
      <c r="AB44" s="2"/>
      <c r="AD44" s="2"/>
      <c r="AE44" s="2"/>
      <c r="AF44" s="2"/>
      <c r="AH44" s="2"/>
      <c r="AI44" s="2"/>
      <c r="AJ44" s="2"/>
      <c r="AL44" s="2"/>
      <c r="AM44" s="2"/>
      <c r="AN44" s="2"/>
      <c r="AP44" s="2"/>
      <c r="AQ44" s="2"/>
      <c r="AR44" s="2"/>
      <c r="AT44" s="2"/>
      <c r="AU44" s="2"/>
      <c r="AV44" s="2"/>
      <c r="AX44" s="2"/>
      <c r="AY44" s="2"/>
      <c r="AZ44" s="2"/>
      <c r="BB44" s="2"/>
      <c r="BC44" s="2"/>
      <c r="BD44" s="2"/>
      <c r="BF44" s="2"/>
      <c r="BG44" s="2"/>
      <c r="BH44" s="2"/>
      <c r="BJ44" s="2"/>
      <c r="BK44" s="2"/>
      <c r="BL44" s="2"/>
      <c r="BN44" s="2"/>
      <c r="BO44" s="2"/>
      <c r="BP44" s="2"/>
      <c r="BR44" s="2"/>
      <c r="BS44" s="2"/>
      <c r="BT44" s="2"/>
      <c r="BV44" s="2"/>
      <c r="BW44" s="2"/>
      <c r="BX44" s="2"/>
      <c r="BZ44" s="2"/>
      <c r="CA44" s="2"/>
      <c r="CB44" s="2"/>
      <c r="CD44" s="2"/>
      <c r="CE44" s="2"/>
      <c r="CF44" s="2"/>
      <c r="CH44" s="2"/>
      <c r="CI44" s="2"/>
      <c r="CJ44" s="2"/>
      <c r="CL44" s="2"/>
      <c r="CM44" s="2"/>
      <c r="CN44" s="2"/>
      <c r="CP44" s="2"/>
      <c r="CQ44" s="2"/>
      <c r="CR44" s="2"/>
      <c r="CT44" s="2"/>
      <c r="CU44" s="2"/>
      <c r="CV44" s="2"/>
      <c r="CX44" s="2"/>
      <c r="CY44" s="2"/>
      <c r="CZ44" s="2"/>
      <c r="DB44" s="2"/>
      <c r="DC44" s="2"/>
      <c r="DD44" s="2"/>
      <c r="DF44" s="2"/>
      <c r="DG44" s="2"/>
      <c r="DH44" s="2"/>
      <c r="DJ44" s="2"/>
      <c r="DK44" s="2"/>
      <c r="DL44" s="2"/>
      <c r="DN44" s="2"/>
      <c r="DO44" s="2"/>
      <c r="DP44" s="2"/>
      <c r="DR44" s="2"/>
      <c r="DS44" s="2"/>
      <c r="DT44" s="2"/>
      <c r="DV44" s="2"/>
      <c r="DW44" s="2"/>
      <c r="DX44" s="2"/>
      <c r="DZ44" s="2"/>
      <c r="EA44" s="2"/>
      <c r="EB44" s="2"/>
      <c r="ED44" s="2"/>
      <c r="EE44" s="2"/>
      <c r="EF44" s="2"/>
      <c r="EH44" s="2"/>
      <c r="EI44" s="2"/>
      <c r="EJ44" s="2"/>
      <c r="EL44" s="2"/>
      <c r="EM44" s="2"/>
      <c r="EN44" s="2"/>
      <c r="EP44" s="2"/>
      <c r="EQ44" s="2"/>
      <c r="ER44" s="2"/>
      <c r="ET44" s="2"/>
      <c r="EU44" s="2"/>
      <c r="EV44" s="2"/>
      <c r="EX44" s="2"/>
      <c r="EY44" s="2"/>
      <c r="EZ44" s="2"/>
      <c r="FB44" s="2"/>
      <c r="FC44" s="2"/>
      <c r="FD44" s="2"/>
      <c r="FF44" s="2"/>
      <c r="FG44" s="2"/>
      <c r="FH44" s="2"/>
      <c r="FJ44" s="2"/>
      <c r="FK44" s="2"/>
      <c r="FL44" s="2"/>
      <c r="FN44" s="2"/>
      <c r="FO44" s="2"/>
      <c r="FP44" s="2"/>
      <c r="FR44" s="2"/>
      <c r="FS44" s="2"/>
      <c r="FT44" s="2"/>
      <c r="FV44" s="2"/>
      <c r="FW44" s="2"/>
      <c r="FX44" s="2"/>
      <c r="FZ44" s="2"/>
      <c r="GA44" s="2"/>
      <c r="GB44" s="2"/>
      <c r="GD44" s="2"/>
      <c r="GE44" s="2"/>
      <c r="GF44" s="2"/>
      <c r="GH44" s="2"/>
      <c r="GI44" s="2"/>
      <c r="GJ44" s="2"/>
      <c r="GL44" s="2"/>
      <c r="GM44" s="2"/>
      <c r="GN44" s="2"/>
      <c r="GP44" s="2"/>
      <c r="GQ44" s="2"/>
      <c r="GR44" s="2"/>
      <c r="GT44" s="2"/>
      <c r="GU44" s="2"/>
      <c r="GV44" s="2"/>
      <c r="GX44" s="2"/>
      <c r="GY44" s="2"/>
      <c r="GZ44" s="2"/>
      <c r="HB44" s="2"/>
      <c r="HC44" s="2"/>
      <c r="HD44" s="2"/>
      <c r="HF44" s="2"/>
      <c r="HG44" s="2"/>
      <c r="HH44" s="2"/>
      <c r="HJ44" s="2"/>
      <c r="HK44" s="2"/>
      <c r="HL44" s="2"/>
      <c r="HN44" s="2"/>
      <c r="HO44" s="2"/>
      <c r="HP44" s="2"/>
    </row>
    <row r="45" spans="1:224">
      <c r="A45" t="s">
        <v>37</v>
      </c>
      <c r="C45" s="2">
        <f>+C38-C41</f>
        <v>1.6870833333333333</v>
      </c>
      <c r="G45" s="2">
        <f>+G38-G41</f>
        <v>3.7625000000000002</v>
      </c>
      <c r="K45" s="2">
        <f>+K38-K41</f>
        <v>-0.52583333333333282</v>
      </c>
      <c r="O45" s="2">
        <f>+O38-O41</f>
        <v>-2.4735714285714279</v>
      </c>
      <c r="W45" s="2">
        <f>+W38-W41</f>
        <v>-2.3516666666666666</v>
      </c>
      <c r="AA45" s="2">
        <f>+AA38-AA41</f>
        <v>3.6283333333333334</v>
      </c>
      <c r="AE45" s="2">
        <f>+AE38-AE41</f>
        <v>3.5338333333333334</v>
      </c>
      <c r="AI45" s="2">
        <f>+AI38-AI41</f>
        <v>0.84738636363636344</v>
      </c>
      <c r="AM45" s="2">
        <f>+AM38-AM41</f>
        <v>6.9040000000000008</v>
      </c>
      <c r="AQ45" s="2">
        <f>+AQ38-AQ41</f>
        <v>20.22625</v>
      </c>
      <c r="AU45" s="2">
        <f>+AU38-AU41</f>
        <v>-6.8550000000000004</v>
      </c>
      <c r="AY45" s="2">
        <f>+AY38-AY41</f>
        <v>1.2594999999999998</v>
      </c>
      <c r="BC45" s="2">
        <f>+BC38-BC41</f>
        <v>8.3766666666666669</v>
      </c>
      <c r="BG45" s="2">
        <f>+BG38-BG41</f>
        <v>10.945500000000001</v>
      </c>
      <c r="BK45" s="2">
        <f>+BK38-BK41</f>
        <v>5.3589583333333337</v>
      </c>
      <c r="BO45" s="2">
        <f>+BO38-BO41</f>
        <v>-1.9250000000000005</v>
      </c>
      <c r="BS45" s="2">
        <f>+BS38-BS41</f>
        <v>-7.0520000000000014</v>
      </c>
      <c r="BW45" s="2">
        <f>+BW38-BW41</f>
        <v>1.77</v>
      </c>
      <c r="CA45" s="2">
        <f>+CA38-CA41</f>
        <v>24.545625000000001</v>
      </c>
      <c r="CE45" s="2">
        <f>+CE38-CE41</f>
        <v>-6.6365000000000007</v>
      </c>
      <c r="CI45" s="2">
        <f>+CI38-CI41</f>
        <v>-1.4716666666666665</v>
      </c>
      <c r="CM45" s="2">
        <f>+CM38-CM41</f>
        <v>-0.1409999999999999</v>
      </c>
      <c r="CQ45" s="2">
        <f>+CQ38-CQ41</f>
        <v>-6.4051666666666662</v>
      </c>
      <c r="CU45" s="2">
        <f>+CU38-CU41</f>
        <v>3.9649999999999999</v>
      </c>
      <c r="CY45" s="2">
        <f>+CY38-CY41</f>
        <v>-8.4141666666666666</v>
      </c>
      <c r="DC45" s="2">
        <f>+DC38-DC41</f>
        <v>1.196</v>
      </c>
      <c r="DG45" s="2">
        <f>+DG38-DG41</f>
        <v>-3.0883333333333329</v>
      </c>
      <c r="DK45" s="2">
        <f>+DK38-DK41</f>
        <v>-8.2966666666666651</v>
      </c>
      <c r="DO45" s="2">
        <f>+DO38-DO41</f>
        <v>-0.63250000000000051</v>
      </c>
      <c r="DS45" s="2">
        <f>+DS38-DS41</f>
        <v>-0.14749999999999996</v>
      </c>
      <c r="DW45" s="2">
        <f>+DW38-DW41</f>
        <v>-0.21249999999999947</v>
      </c>
      <c r="EA45" s="2">
        <f>+EA38-EA41</f>
        <v>1.3225000000000002</v>
      </c>
      <c r="EE45" s="2">
        <f>+EE38-EE41</f>
        <v>-1.5300000000000002</v>
      </c>
      <c r="EI45" s="2">
        <f>+EI38-EI41</f>
        <v>-2.456666666666667</v>
      </c>
      <c r="EM45" s="2">
        <f>+EM38-EM41</f>
        <v>-0.41874999999999929</v>
      </c>
      <c r="EQ45" s="2">
        <f>+EQ38-EQ41</f>
        <v>4.1989999999999998</v>
      </c>
      <c r="EU45" s="2">
        <f>+EU38-EU41</f>
        <v>2.3357142857142854</v>
      </c>
      <c r="EY45" s="2">
        <f>+EY38-EY41</f>
        <v>-0.39749999999999996</v>
      </c>
      <c r="FC45" s="2">
        <f>+FC38-FC41</f>
        <v>1.7424999999999997</v>
      </c>
      <c r="FG45" s="2">
        <f>+FG38-FG41</f>
        <v>8.2025000000000006</v>
      </c>
      <c r="FK45" s="2">
        <f>+FK38-FK41</f>
        <v>-4.4441666666666668</v>
      </c>
      <c r="FO45" s="2">
        <f>+FO38-FO41</f>
        <v>2.9419999999999993</v>
      </c>
      <c r="FS45" s="2"/>
      <c r="FW45" s="2">
        <f>+FW38-FW41</f>
        <v>-3.7679999999999998</v>
      </c>
      <c r="GA45" s="2">
        <f>+GA38-GA41</f>
        <v>0.14833333333333343</v>
      </c>
      <c r="GE45" s="2">
        <f>+GE38-GE41</f>
        <v>-2.9725000000000001</v>
      </c>
      <c r="GI45" s="2">
        <f>+GI38-GI41</f>
        <v>5.7600000000000007</v>
      </c>
      <c r="GM45" s="2">
        <f>+GM38-GM41</f>
        <v>-3.02</v>
      </c>
      <c r="GQ45" s="2">
        <f>+GQ38-GQ41</f>
        <v>7.330000000000001</v>
      </c>
      <c r="GU45" s="2">
        <f>+GU38-GU41</f>
        <v>-9.9390000000000001</v>
      </c>
      <c r="GY45" s="2">
        <f>+GY38-GY41</f>
        <v>-3.06</v>
      </c>
      <c r="HC45" s="2">
        <f>+HC38-HC41</f>
        <v>0.35200000000000015</v>
      </c>
      <c r="HG45" s="2">
        <f>+HG38-HG41</f>
        <v>-2.8624999999999998</v>
      </c>
      <c r="HK45" s="2">
        <f>+HK38-HK41</f>
        <v>11.329000000000001</v>
      </c>
      <c r="HO45" s="2">
        <f>+HO38-HO41</f>
        <v>-3.5750000000000002</v>
      </c>
    </row>
    <row r="46" spans="1:224" s="32" customFormat="1">
      <c r="A46" s="32" t="s">
        <v>38</v>
      </c>
      <c r="C46" s="33">
        <f>+C45-0.2</f>
        <v>1.4870833333333333</v>
      </c>
      <c r="G46" s="33">
        <f>+G45-0.2</f>
        <v>3.5625</v>
      </c>
      <c r="K46" s="33">
        <f>+K45-0.2</f>
        <v>-0.72583333333333289</v>
      </c>
      <c r="O46" s="33">
        <f>+O45-0.2</f>
        <v>-2.673571428571428</v>
      </c>
      <c r="W46" s="33">
        <f>+W45-0.2</f>
        <v>-2.5516666666666667</v>
      </c>
      <c r="AA46" s="33">
        <f>+AA45-0.2</f>
        <v>3.4283333333333332</v>
      </c>
      <c r="AE46" s="33">
        <f>+AE45-0.2</f>
        <v>3.3338333333333332</v>
      </c>
      <c r="AI46" s="33">
        <f>+AI45-0.2</f>
        <v>0.64738636363636348</v>
      </c>
      <c r="AM46" s="33">
        <f>+AM45-0.2</f>
        <v>6.7040000000000006</v>
      </c>
      <c r="AQ46" s="33">
        <f>+AQ45-0.2</f>
        <v>20.026250000000001</v>
      </c>
      <c r="AU46" s="33">
        <f>+AU45-0.2</f>
        <v>-7.0550000000000006</v>
      </c>
      <c r="AY46" s="33">
        <f>+AY45-0.2</f>
        <v>1.0594999999999999</v>
      </c>
      <c r="BC46" s="33">
        <f>+BC45-0.2</f>
        <v>8.1766666666666676</v>
      </c>
      <c r="BG46" s="33">
        <f>+BG45-0.2</f>
        <v>10.745500000000002</v>
      </c>
      <c r="BK46" s="33">
        <f>+BK45-0.2</f>
        <v>5.1589583333333335</v>
      </c>
      <c r="BO46" s="33">
        <f>+BO45-0.2</f>
        <v>-2.1250000000000004</v>
      </c>
      <c r="BS46" s="33">
        <f>+BS45-0.2</f>
        <v>-7.2520000000000016</v>
      </c>
      <c r="BW46" s="33">
        <f>+BW45-0.2</f>
        <v>1.57</v>
      </c>
      <c r="CA46" s="33">
        <f>+CA45-0.2</f>
        <v>24.345625000000002</v>
      </c>
      <c r="CE46" s="33">
        <f>+CE45-0.2</f>
        <v>-6.8365000000000009</v>
      </c>
      <c r="CI46" s="33">
        <f>+CI45-0.2</f>
        <v>-1.6716666666666664</v>
      </c>
      <c r="CL46" s="33"/>
      <c r="CM46" s="33">
        <f>+CM45-0.2</f>
        <v>-0.34099999999999991</v>
      </c>
      <c r="CN46" s="33"/>
      <c r="CP46" s="33"/>
      <c r="CQ46" s="33">
        <f>+CQ45-0.2</f>
        <v>-6.6051666666666664</v>
      </c>
      <c r="CR46" s="33"/>
      <c r="CT46" s="33"/>
      <c r="CU46" s="33">
        <f>+CU45-0.2</f>
        <v>3.7649999999999997</v>
      </c>
      <c r="CV46" s="33"/>
      <c r="CX46" s="33"/>
      <c r="CY46" s="33">
        <f>+CY45-0.2</f>
        <v>-8.6141666666666659</v>
      </c>
      <c r="CZ46" s="33"/>
      <c r="DB46" s="33"/>
      <c r="DC46" s="33">
        <f>+DC45-0.2</f>
        <v>0.996</v>
      </c>
      <c r="DD46" s="33"/>
      <c r="DF46" s="33"/>
      <c r="DG46" s="33">
        <f>+DG45-0.2</f>
        <v>-3.2883333333333331</v>
      </c>
      <c r="DH46" s="33"/>
      <c r="DJ46" s="33"/>
      <c r="DK46" s="33">
        <f>+DK45-0.2</f>
        <v>-8.4966666666666644</v>
      </c>
      <c r="DL46" s="33"/>
      <c r="DN46" s="33"/>
      <c r="DO46" s="33">
        <f>+DO45-0.2</f>
        <v>-0.83250000000000046</v>
      </c>
      <c r="DP46" s="33"/>
      <c r="DR46" s="33"/>
      <c r="DS46" s="33">
        <f>+DS45-0.2</f>
        <v>-0.34749999999999998</v>
      </c>
      <c r="DT46" s="33"/>
      <c r="DV46" s="33"/>
      <c r="DW46" s="33">
        <f>+DW45-0.2</f>
        <v>-0.41249999999999948</v>
      </c>
      <c r="DX46" s="33"/>
      <c r="DZ46" s="33"/>
      <c r="EA46" s="33">
        <f>+EA45-0.2</f>
        <v>1.1225000000000003</v>
      </c>
      <c r="EB46" s="33"/>
      <c r="ED46" s="33"/>
      <c r="EE46" s="33">
        <f>+EE45-0.2</f>
        <v>-1.7300000000000002</v>
      </c>
      <c r="EF46" s="33"/>
      <c r="EH46" s="33"/>
      <c r="EI46" s="33">
        <f>+EI45-0.2</f>
        <v>-2.6566666666666672</v>
      </c>
      <c r="EJ46" s="33"/>
      <c r="EL46" s="33"/>
      <c r="EM46" s="33">
        <f>+EM45-0.2</f>
        <v>-0.61874999999999925</v>
      </c>
      <c r="EN46" s="33"/>
      <c r="EP46" s="33"/>
      <c r="EQ46" s="33">
        <f>+EQ45-0.2</f>
        <v>3.9989999999999997</v>
      </c>
      <c r="ER46" s="33"/>
      <c r="ET46" s="33"/>
      <c r="EU46" s="33">
        <f>+EU45-0.2</f>
        <v>2.1357142857142852</v>
      </c>
      <c r="EV46" s="33"/>
      <c r="EX46" s="33"/>
      <c r="EY46" s="33">
        <f>+EY45-0.2</f>
        <v>-0.59749999999999992</v>
      </c>
      <c r="EZ46" s="33"/>
      <c r="FB46" s="33"/>
      <c r="FC46" s="33">
        <f>+FC45-0.2</f>
        <v>1.5424999999999998</v>
      </c>
      <c r="FD46" s="33"/>
      <c r="FF46" s="33"/>
      <c r="FG46" s="33">
        <f>+FG45-0.2</f>
        <v>8.0025000000000013</v>
      </c>
      <c r="FH46" s="33"/>
      <c r="FJ46" s="33"/>
      <c r="FK46" s="33">
        <f>+FK45-0.2</f>
        <v>-4.644166666666667</v>
      </c>
      <c r="FL46" s="33"/>
      <c r="FN46" s="33"/>
      <c r="FO46" s="33">
        <f>+FO45-0.2</f>
        <v>2.7419999999999991</v>
      </c>
      <c r="FP46" s="33"/>
      <c r="FR46" s="33"/>
      <c r="FS46" s="33"/>
      <c r="FT46" s="33"/>
      <c r="FV46" s="33"/>
      <c r="FW46" s="33">
        <f>+FW45-0.2</f>
        <v>-3.968</v>
      </c>
      <c r="FX46" s="33"/>
      <c r="GA46" s="33">
        <f>+GA45-0.2</f>
        <v>-5.1666666666666583E-2</v>
      </c>
      <c r="GE46" s="33">
        <f>+GE45-0.2</f>
        <v>-3.1725000000000003</v>
      </c>
      <c r="GI46" s="33">
        <f>+GI45-0.2</f>
        <v>5.5600000000000005</v>
      </c>
      <c r="GM46" s="33">
        <f>+GM45-0.2</f>
        <v>-3.22</v>
      </c>
      <c r="GQ46" s="33">
        <f>+GQ45-0.2</f>
        <v>7.1300000000000008</v>
      </c>
      <c r="GU46" s="33">
        <f>+GU45-0.2</f>
        <v>-10.138999999999999</v>
      </c>
      <c r="GY46" s="33">
        <f>+GY45-0.2</f>
        <v>-3.2600000000000002</v>
      </c>
      <c r="HC46" s="33">
        <f>+HC45-0.2</f>
        <v>0.15200000000000014</v>
      </c>
      <c r="HG46" s="33">
        <f>+HG45-0.2</f>
        <v>-3.0625</v>
      </c>
      <c r="HK46" s="33">
        <f>+HK45-0.2</f>
        <v>11.129000000000001</v>
      </c>
      <c r="HO46" s="33">
        <f>+HO45-0.2</f>
        <v>-3.7750000000000004</v>
      </c>
    </row>
    <row r="48" spans="1:224">
      <c r="A48" t="s">
        <v>35</v>
      </c>
      <c r="B48" s="2"/>
      <c r="C48" s="2"/>
      <c r="D48" s="2"/>
      <c r="F48" s="2"/>
      <c r="G48" s="2"/>
      <c r="H48" s="2"/>
      <c r="J48" s="2"/>
      <c r="K48" s="2"/>
      <c r="L48" s="2"/>
      <c r="N48" s="2"/>
      <c r="O48" s="2"/>
      <c r="P48" s="2"/>
      <c r="R48" s="2"/>
      <c r="S48" s="2"/>
      <c r="T48" s="2"/>
      <c r="V48" s="2"/>
      <c r="W48" s="2"/>
      <c r="X48" s="2"/>
      <c r="Z48" s="2"/>
      <c r="AA48" s="2"/>
      <c r="AB48" s="2"/>
      <c r="AD48" s="2"/>
      <c r="AE48" s="2"/>
      <c r="AF48" s="2"/>
      <c r="AH48" s="2"/>
      <c r="AI48" s="2"/>
      <c r="AJ48" s="2"/>
      <c r="AL48" s="2"/>
      <c r="AM48" s="2"/>
      <c r="AN48" s="2"/>
      <c r="AP48" s="2"/>
      <c r="AQ48" s="2"/>
      <c r="AR48" s="2"/>
      <c r="AT48" s="2"/>
      <c r="AU48" s="2"/>
      <c r="AV48" s="2"/>
      <c r="AX48" s="2"/>
      <c r="AY48" s="2"/>
      <c r="AZ48" s="2"/>
      <c r="BB48" s="2"/>
      <c r="BC48" s="2"/>
      <c r="BD48" s="2"/>
      <c r="BF48" s="2"/>
      <c r="BG48" s="2"/>
      <c r="BH48" s="2"/>
      <c r="BJ48" s="2"/>
      <c r="BK48" s="2"/>
      <c r="BL48" s="2"/>
      <c r="BN48" s="2"/>
      <c r="BO48" s="2"/>
      <c r="BP48" s="2"/>
      <c r="BR48" s="2"/>
      <c r="BS48" s="2"/>
      <c r="BT48" s="2"/>
      <c r="BV48" s="2"/>
      <c r="BW48" s="2"/>
      <c r="BX48" s="2"/>
      <c r="BZ48" s="2"/>
      <c r="CA48" s="2"/>
      <c r="CB48" s="2"/>
      <c r="CD48" s="2"/>
      <c r="CE48" s="2"/>
      <c r="CF48" s="2"/>
      <c r="CH48" s="2"/>
      <c r="CI48" s="2"/>
      <c r="CJ48" s="2"/>
      <c r="CL48" s="2"/>
      <c r="CM48" s="2"/>
      <c r="CN48" s="2"/>
      <c r="CP48" s="2"/>
      <c r="CQ48" s="2"/>
      <c r="CR48" s="2"/>
      <c r="CT48" s="2"/>
      <c r="CU48" s="2"/>
      <c r="CV48" s="2"/>
      <c r="CX48" s="2"/>
      <c r="CY48" s="2"/>
      <c r="CZ48" s="2"/>
      <c r="DB48" s="2"/>
      <c r="DC48" s="2"/>
      <c r="DD48" s="2"/>
      <c r="DF48" s="2"/>
      <c r="DG48" s="2"/>
      <c r="DH48" s="2"/>
      <c r="DJ48" s="2"/>
      <c r="DK48" s="2"/>
      <c r="DL48" s="2"/>
      <c r="DN48" s="2"/>
      <c r="DO48" s="2"/>
      <c r="DP48" s="2"/>
      <c r="DR48" s="2"/>
      <c r="DS48" s="2"/>
      <c r="DT48" s="2"/>
      <c r="DV48" s="2"/>
      <c r="DW48" s="2"/>
      <c r="DX48" s="2"/>
      <c r="DZ48" s="2"/>
      <c r="EA48" s="2"/>
      <c r="EB48" s="2"/>
      <c r="ED48" s="2"/>
      <c r="EE48" s="2"/>
      <c r="EF48" s="2"/>
      <c r="EH48" s="2"/>
      <c r="EI48" s="2"/>
      <c r="EJ48" s="2"/>
      <c r="EL48" s="2"/>
      <c r="EM48" s="2"/>
      <c r="EN48" s="2"/>
      <c r="EP48" s="2"/>
      <c r="EQ48" s="2"/>
      <c r="ER48" s="2"/>
      <c r="ET48" s="2"/>
      <c r="EU48" s="2"/>
      <c r="EV48" s="2"/>
      <c r="EX48" s="2"/>
      <c r="EY48" s="2"/>
      <c r="EZ48" s="2"/>
      <c r="FB48" s="2"/>
      <c r="FC48" s="2"/>
      <c r="FD48" s="2"/>
      <c r="FF48" s="2"/>
      <c r="FG48" s="2"/>
      <c r="FH48" s="2"/>
      <c r="FJ48" s="2"/>
      <c r="FK48" s="2"/>
      <c r="FL48" s="2"/>
      <c r="FN48" s="2"/>
      <c r="FO48" s="2"/>
      <c r="FP48" s="2"/>
      <c r="FR48" s="2"/>
      <c r="FS48" s="2"/>
      <c r="FT48" s="2"/>
      <c r="FV48" s="2"/>
      <c r="FW48" s="2"/>
      <c r="FX48" s="2"/>
      <c r="FZ48" s="2"/>
      <c r="GA48" s="2"/>
      <c r="GB48" s="2"/>
      <c r="GD48" s="2"/>
      <c r="GE48" s="2"/>
      <c r="GF48" s="2"/>
      <c r="GH48" s="2"/>
      <c r="GI48" s="2"/>
      <c r="GJ48" s="2"/>
      <c r="GL48" s="2"/>
      <c r="GM48" s="2"/>
      <c r="GN48" s="2"/>
      <c r="GP48" s="2"/>
      <c r="GQ48" s="2"/>
      <c r="GR48" s="2"/>
      <c r="GT48" s="2"/>
      <c r="GU48" s="2"/>
      <c r="GV48" s="2"/>
      <c r="GX48" s="2"/>
      <c r="GY48" s="2"/>
      <c r="GZ48" s="2"/>
      <c r="HB48" s="2"/>
      <c r="HC48" s="2"/>
      <c r="HD48" s="2"/>
      <c r="HF48" s="2"/>
      <c r="HG48" s="2"/>
      <c r="HH48" s="2"/>
      <c r="HJ48" s="2"/>
      <c r="HK48" s="2"/>
      <c r="HL48" s="2"/>
      <c r="HN48" s="2"/>
      <c r="HO48" s="2"/>
      <c r="HP48" s="2"/>
    </row>
    <row r="49" spans="1:223">
      <c r="A49" t="s">
        <v>37</v>
      </c>
      <c r="C49" s="2">
        <f>+C39-C41</f>
        <v>1.7957142857142858</v>
      </c>
      <c r="G49" s="2">
        <f>+G39-G41</f>
        <v>1.7480000000000002</v>
      </c>
      <c r="K49" s="2">
        <f>+K39-K41</f>
        <v>6.1271428571428581</v>
      </c>
      <c r="O49" s="2">
        <f>+O39-O41</f>
        <v>-2.1312499999999996</v>
      </c>
      <c r="W49" s="2">
        <f>+W39-W41</f>
        <v>-1.5225</v>
      </c>
      <c r="AA49" s="2">
        <f>+AA39-AA41</f>
        <v>2.8807142857142853</v>
      </c>
      <c r="AE49" s="2">
        <f>+AE39-AE41</f>
        <v>6.2138461538461538</v>
      </c>
      <c r="AI49" s="2">
        <f>+AI39-AI41</f>
        <v>-2.2746666666666671</v>
      </c>
      <c r="AM49" s="2">
        <f>+AM39-AM41</f>
        <v>4.2025000000000006</v>
      </c>
      <c r="AQ49" s="2">
        <f>+AQ39-AQ41</f>
        <v>9.6219999999999999</v>
      </c>
      <c r="AU49" s="2">
        <f>+AU39-AU41</f>
        <v>-1.0644444444444456</v>
      </c>
      <c r="AY49" s="2">
        <f>+AY39-AY41</f>
        <v>-0.81090909090909113</v>
      </c>
      <c r="BC49" s="2">
        <f>+BC39-BC41</f>
        <v>7.3975000000000009</v>
      </c>
      <c r="BG49" s="2">
        <f>+BG39-BG41</f>
        <v>9.7866666666666671</v>
      </c>
      <c r="BK49" s="2">
        <f>+BK39-BK41</f>
        <v>4.628181818181818</v>
      </c>
      <c r="BO49" s="2">
        <f>+BO39-BO41</f>
        <v>1.8764285714285704</v>
      </c>
      <c r="BS49" s="2">
        <f>+BS39-BS41</f>
        <v>-4.4300000000000006</v>
      </c>
      <c r="BW49" s="2">
        <f>+BW39-BW41</f>
        <v>0.52249999999999996</v>
      </c>
      <c r="CA49" s="2">
        <f>+CA39-CA41</f>
        <v>7.2988888888888894</v>
      </c>
      <c r="CE49" s="2">
        <f>+CE39-CE41</f>
        <v>-3.3200000000000012</v>
      </c>
      <c r="CI49" s="2">
        <f>+CI39-CI41</f>
        <v>-1.0942857142857141</v>
      </c>
      <c r="CM49" s="2">
        <f>+CM39-CM41</f>
        <v>0.27166666666666683</v>
      </c>
      <c r="CQ49" s="2">
        <f>+CQ39-CQ41</f>
        <v>-6.2272727272727266</v>
      </c>
      <c r="CU49" s="2">
        <f>+CU39-CU41</f>
        <v>3.1999999999999997</v>
      </c>
      <c r="CY49" s="2">
        <f>+CY39-CY41</f>
        <v>-6.0422222222222217</v>
      </c>
      <c r="DC49" s="2">
        <f>+DC39-DC41</f>
        <v>1.7399999999999998</v>
      </c>
      <c r="DG49" s="2">
        <f>+DG39-DG41</f>
        <v>-3.7442857142857138</v>
      </c>
      <c r="DK49" s="2">
        <f>+DK39-DK41</f>
        <v>-9.7619999999999987</v>
      </c>
      <c r="DO49" s="2">
        <f>+DO39-DO41</f>
        <v>0.80333333333333279</v>
      </c>
      <c r="DS49" s="2">
        <f>+DS39-DS41</f>
        <v>0.69</v>
      </c>
      <c r="DW49" s="2">
        <f>+DW39-DW41</f>
        <v>-0.21249999999999947</v>
      </c>
      <c r="EA49" s="2">
        <f>+EA39-EA41</f>
        <v>1.7633333333333336</v>
      </c>
      <c r="EE49" s="2">
        <f>+EE39-EE41</f>
        <v>-1.0566666666666666</v>
      </c>
      <c r="EI49" s="2">
        <f>+EI39-EI41</f>
        <v>-3.1749999999999998</v>
      </c>
      <c r="EM49" s="2">
        <f>+EM39-EM41</f>
        <v>0.76000000000000068</v>
      </c>
      <c r="EQ49" s="2">
        <f>+EQ39-EQ41</f>
        <v>2.211666666666666</v>
      </c>
      <c r="EU49" s="2">
        <f>+EU39-EU41</f>
        <v>1.4175</v>
      </c>
      <c r="EY49" s="2">
        <f>+EY39-EY41</f>
        <v>3.6720000000000006</v>
      </c>
      <c r="FC49" s="2">
        <f>+FC39-FC41</f>
        <v>1.7424999999999997</v>
      </c>
      <c r="FG49" s="2">
        <f>+FG39-FG41</f>
        <v>7.246666666666667</v>
      </c>
      <c r="FK49" s="2">
        <f>+FK39-FK41</f>
        <v>-2.7279999999999998</v>
      </c>
      <c r="FO49" s="2">
        <f>+FO39-FO41</f>
        <v>-2.0033333333333339</v>
      </c>
      <c r="FS49" s="2"/>
      <c r="FW49" s="2">
        <f>+FW39-FW41</f>
        <v>-6.2799999999999994</v>
      </c>
      <c r="GA49" s="2">
        <f>+GA39-GA41</f>
        <v>3.0000000000000249E-2</v>
      </c>
      <c r="GE49" s="2">
        <f>+GE39-GE41</f>
        <v>-2.9725000000000001</v>
      </c>
      <c r="GI49" s="2">
        <f>+GI39-GI41</f>
        <v>2.3133333333333339</v>
      </c>
      <c r="GM49" s="2">
        <f>+GM39-GM41</f>
        <v>-4.01</v>
      </c>
      <c r="GQ49" s="2">
        <f>+GQ39-GQ41</f>
        <v>3.4883333333333342</v>
      </c>
      <c r="GU49" s="2">
        <f>+GU39-GU41</f>
        <v>-3.0716666666666663</v>
      </c>
      <c r="GY49" s="2">
        <f>+GY39-GY41</f>
        <v>-0.37999999999999989</v>
      </c>
      <c r="HC49" s="2">
        <f>+HC39-HC41</f>
        <v>0.69333333333333358</v>
      </c>
      <c r="HG49" s="2">
        <f>+HG39-HG41</f>
        <v>-2.3444444444444446</v>
      </c>
      <c r="HK49" s="2">
        <f>+HK39-HK41</f>
        <v>13.516250000000001</v>
      </c>
      <c r="HO49" s="2">
        <f>+HO39-HO41</f>
        <v>-3.1333333333333333</v>
      </c>
    </row>
    <row r="50" spans="1:223">
      <c r="A50" t="s">
        <v>38</v>
      </c>
      <c r="C50" s="2">
        <f>+C49-0.2</f>
        <v>1.5957142857142859</v>
      </c>
      <c r="G50" s="2">
        <f>+G49-0.2</f>
        <v>1.5480000000000003</v>
      </c>
      <c r="K50" s="2">
        <f>+K49-0.2</f>
        <v>5.9271428571428579</v>
      </c>
      <c r="O50" s="2">
        <f>+O49-0.2</f>
        <v>-2.3312499999999998</v>
      </c>
      <c r="W50" s="2">
        <f>+W49-0.2</f>
        <v>-1.7224999999999999</v>
      </c>
      <c r="AA50" s="2">
        <f>+AA49-0.2</f>
        <v>2.6807142857142852</v>
      </c>
      <c r="AE50" s="2">
        <f>+AE49-0.2</f>
        <v>6.0138461538461536</v>
      </c>
      <c r="AI50" s="2">
        <f>+AI49-0.2</f>
        <v>-2.4746666666666672</v>
      </c>
      <c r="AM50" s="2">
        <f>+AM49-0.2</f>
        <v>4.0025000000000004</v>
      </c>
      <c r="AQ50" s="2">
        <f>+AQ49-0.2</f>
        <v>9.4220000000000006</v>
      </c>
      <c r="AU50" s="2">
        <f>+AU49-0.2</f>
        <v>-1.2644444444444456</v>
      </c>
      <c r="AY50" s="2">
        <f>+AY49-0.2</f>
        <v>-1.0109090909090912</v>
      </c>
      <c r="BC50" s="2">
        <f>+BC49-0.2</f>
        <v>7.1975000000000007</v>
      </c>
      <c r="BG50" s="2">
        <f>+BG49-0.2</f>
        <v>9.5866666666666678</v>
      </c>
      <c r="BK50" s="2">
        <f>+BK49-0.2</f>
        <v>4.4281818181818178</v>
      </c>
      <c r="BO50" s="2">
        <f>+BO49-0.2</f>
        <v>1.6764285714285705</v>
      </c>
      <c r="BS50" s="2">
        <f>+BS49-0.2</f>
        <v>-4.6300000000000008</v>
      </c>
      <c r="BW50" s="2">
        <f>+BW49-0.2</f>
        <v>0.32249999999999995</v>
      </c>
      <c r="CA50" s="2">
        <f>+CA49-0.2</f>
        <v>7.0988888888888892</v>
      </c>
      <c r="CE50" s="2">
        <f>+CE49-0.2</f>
        <v>-3.5200000000000014</v>
      </c>
      <c r="CI50" s="2">
        <f>+CI49-0.2</f>
        <v>-1.294285714285714</v>
      </c>
      <c r="CM50" s="2">
        <f>+CM49-0.2</f>
        <v>7.1666666666666823E-2</v>
      </c>
      <c r="CQ50" s="2">
        <f>+CQ49-0.2</f>
        <v>-6.4272727272727268</v>
      </c>
      <c r="CU50" s="2">
        <f>+CU49-0.2</f>
        <v>2.9999999999999996</v>
      </c>
      <c r="CY50" s="2">
        <f>+CY49-0.2</f>
        <v>-6.2422222222222219</v>
      </c>
      <c r="DC50" s="2">
        <f>+DC49-0.2</f>
        <v>1.5399999999999998</v>
      </c>
      <c r="DG50" s="2">
        <f>+DG49-0.2</f>
        <v>-3.944285714285714</v>
      </c>
      <c r="DK50" s="2">
        <f>+DK49-0.2</f>
        <v>-9.961999999999998</v>
      </c>
      <c r="DO50" s="2">
        <f>+DO49-0.2</f>
        <v>0.60333333333333283</v>
      </c>
      <c r="DS50" s="2">
        <f>+DS49-0.2</f>
        <v>0.48999999999999994</v>
      </c>
      <c r="DW50" s="2">
        <f>+DW49-0.2</f>
        <v>-0.41249999999999948</v>
      </c>
      <c r="EA50" s="2">
        <f>+EA49-0.2</f>
        <v>1.5633333333333337</v>
      </c>
      <c r="EE50" s="2">
        <f>+EE49-0.2</f>
        <v>-1.2566666666666666</v>
      </c>
      <c r="EI50" s="2">
        <f>+EI49-0.2</f>
        <v>-3.375</v>
      </c>
      <c r="EM50" s="2">
        <f>+EM49-0.2</f>
        <v>0.56000000000000072</v>
      </c>
      <c r="EQ50" s="2">
        <f>+EQ49-0.2</f>
        <v>2.0116666666666658</v>
      </c>
      <c r="EU50" s="2">
        <f>+EU49-0.2</f>
        <v>1.2175</v>
      </c>
      <c r="EY50" s="2">
        <f>+EY49-0.2</f>
        <v>3.4720000000000004</v>
      </c>
      <c r="FC50" s="2">
        <f>+FC49-0.2</f>
        <v>1.5424999999999998</v>
      </c>
      <c r="FG50" s="2">
        <f>+FG49-0.2</f>
        <v>7.0466666666666669</v>
      </c>
      <c r="FK50" s="2">
        <f>+FK49-0.2</f>
        <v>-2.9279999999999999</v>
      </c>
      <c r="FO50" s="2">
        <f>+FO49-0.2</f>
        <v>-2.203333333333334</v>
      </c>
      <c r="FS50" s="2"/>
      <c r="FW50" s="2">
        <f>+FW49-0.2</f>
        <v>-6.4799999999999995</v>
      </c>
      <c r="GA50" s="2">
        <f>+GA49-0.2</f>
        <v>-0.16999999999999976</v>
      </c>
      <c r="GE50" s="2">
        <f>+GE49-0.2</f>
        <v>-3.1725000000000003</v>
      </c>
      <c r="GI50" s="2">
        <f>+GI49-0.2</f>
        <v>2.1133333333333337</v>
      </c>
      <c r="GM50" s="2">
        <f>+GM49-0.2</f>
        <v>-4.21</v>
      </c>
      <c r="GQ50" s="2">
        <f>+GQ49-0.2</f>
        <v>3.288333333333334</v>
      </c>
      <c r="GU50" s="2">
        <f>+GU49-0.2</f>
        <v>-3.2716666666666665</v>
      </c>
      <c r="GY50" s="2">
        <f>+GY49-0.2</f>
        <v>-0.57999999999999985</v>
      </c>
      <c r="HC50" s="2">
        <f>+HC49-0.2</f>
        <v>0.49333333333333357</v>
      </c>
      <c r="HG50" s="2">
        <f>+HG49-0.2</f>
        <v>-2.5444444444444447</v>
      </c>
      <c r="HK50" s="2">
        <f>+HK49-0.2</f>
        <v>13.316250000000002</v>
      </c>
      <c r="HO50" s="2">
        <f>+HO49-0.2</f>
        <v>-3.3333333333333335</v>
      </c>
    </row>
    <row r="54" spans="1:223">
      <c r="A54" t="s">
        <v>36</v>
      </c>
      <c r="B54">
        <f>SUMIF(38:38,"&gt;0")+SUMIF(38:38,"&lt;0")</f>
        <v>31.347029220779227</v>
      </c>
    </row>
    <row r="55" spans="1:223">
      <c r="A55" t="s">
        <v>35</v>
      </c>
      <c r="B55">
        <f>SUMIF(39:39,"&gt;0")+SUMIF(39:39,"&lt;0")</f>
        <v>18.618719169719185</v>
      </c>
    </row>
  </sheetData>
  <mergeCells count="56">
    <mergeCell ref="FR1:FT1"/>
    <mergeCell ref="FV1:FX1"/>
    <mergeCell ref="FJ1:FL1"/>
    <mergeCell ref="DJ1:DL1"/>
    <mergeCell ref="CH1:CJ1"/>
    <mergeCell ref="CL1:CN1"/>
    <mergeCell ref="EH1:EJ1"/>
    <mergeCell ref="EL1:EN1"/>
    <mergeCell ref="DV1:DX1"/>
    <mergeCell ref="DF1:DH1"/>
    <mergeCell ref="DB1:DD1"/>
    <mergeCell ref="ED1:EF1"/>
    <mergeCell ref="DZ1:EB1"/>
    <mergeCell ref="FB1:FD1"/>
    <mergeCell ref="FF1:FH1"/>
    <mergeCell ref="EP1:ER1"/>
    <mergeCell ref="ET1:EV1"/>
    <mergeCell ref="EX1:EZ1"/>
    <mergeCell ref="B1:D1"/>
    <mergeCell ref="F1:H1"/>
    <mergeCell ref="J1:L1"/>
    <mergeCell ref="N1:P1"/>
    <mergeCell ref="R1:T1"/>
    <mergeCell ref="AT1:AV1"/>
    <mergeCell ref="V1:X1"/>
    <mergeCell ref="Z1:AB1"/>
    <mergeCell ref="AD1:AF1"/>
    <mergeCell ref="AH1:AJ1"/>
    <mergeCell ref="AL1:AN1"/>
    <mergeCell ref="FN1:FP1"/>
    <mergeCell ref="AP1:AR1"/>
    <mergeCell ref="DR1:DT1"/>
    <mergeCell ref="DN1:DP1"/>
    <mergeCell ref="AX1:AZ1"/>
    <mergeCell ref="BB1:BD1"/>
    <mergeCell ref="CT1:CV1"/>
    <mergeCell ref="CP1:CR1"/>
    <mergeCell ref="CD1:CF1"/>
    <mergeCell ref="BF1:BH1"/>
    <mergeCell ref="BJ1:BL1"/>
    <mergeCell ref="BN1:BP1"/>
    <mergeCell ref="BR1:BT1"/>
    <mergeCell ref="BZ1:CB1"/>
    <mergeCell ref="BV1:BX1"/>
    <mergeCell ref="CX1:CZ1"/>
    <mergeCell ref="FZ1:GB1"/>
    <mergeCell ref="GD1:GF1"/>
    <mergeCell ref="GH1:GJ1"/>
    <mergeCell ref="GL1:GN1"/>
    <mergeCell ref="GP1:GR1"/>
    <mergeCell ref="HN1:HP1"/>
    <mergeCell ref="GT1:GV1"/>
    <mergeCell ref="GX1:GZ1"/>
    <mergeCell ref="HB1:HD1"/>
    <mergeCell ref="HF1:HH1"/>
    <mergeCell ref="HJ1:HL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P61"/>
  <sheetViews>
    <sheetView topLeftCell="A34" zoomScaleNormal="100" workbookViewId="0">
      <selection activeCell="A36" sqref="A36:XFD36"/>
    </sheetView>
  </sheetViews>
  <sheetFormatPr baseColWidth="10" defaultRowHeight="15"/>
  <cols>
    <col min="1" max="1" width="10" customWidth="1"/>
    <col min="2" max="8" width="6.42578125" customWidth="1"/>
    <col min="9" max="9" width="7.5703125" customWidth="1"/>
    <col min="10" max="25" width="6.42578125" customWidth="1"/>
    <col min="26" max="28" width="6.5703125" customWidth="1"/>
    <col min="29" max="29" width="6.42578125" customWidth="1"/>
    <col min="30" max="32" width="6.5703125" customWidth="1"/>
    <col min="33" max="33" width="6.42578125" customWidth="1"/>
    <col min="34" max="36" width="6.5703125" customWidth="1"/>
    <col min="37" max="37" width="6.42578125" customWidth="1"/>
    <col min="38" max="40" width="6.5703125" customWidth="1"/>
    <col min="41" max="41" width="6.42578125" customWidth="1"/>
    <col min="42" max="44" width="6.5703125" customWidth="1"/>
    <col min="45" max="45" width="6.42578125" customWidth="1"/>
    <col min="46" max="48" width="6.5703125" customWidth="1"/>
    <col min="49" max="49" width="6.42578125" customWidth="1"/>
    <col min="50" max="52" width="6.5703125" customWidth="1"/>
    <col min="53" max="53" width="6.42578125" customWidth="1"/>
    <col min="54" max="56" width="6.5703125" customWidth="1"/>
    <col min="57" max="57" width="6.42578125" customWidth="1"/>
    <col min="58" max="60" width="6.5703125" customWidth="1"/>
    <col min="61" max="61" width="6.42578125" customWidth="1"/>
    <col min="62" max="64" width="6.5703125" customWidth="1"/>
    <col min="65" max="65" width="6.42578125" customWidth="1"/>
    <col min="66" max="68" width="6.5703125" customWidth="1"/>
    <col min="69" max="69" width="6.42578125" customWidth="1"/>
    <col min="70" max="72" width="6.5703125" customWidth="1"/>
    <col min="73" max="73" width="6.42578125" customWidth="1"/>
    <col min="74" max="76" width="6.5703125" customWidth="1"/>
    <col min="77" max="77" width="6.42578125" customWidth="1"/>
    <col min="78" max="80" width="6.5703125" customWidth="1"/>
    <col min="81" max="81" width="6.42578125" customWidth="1"/>
    <col min="82" max="84" width="6.5703125" customWidth="1"/>
    <col min="85" max="85" width="6.42578125" customWidth="1"/>
    <col min="86" max="88" width="6.5703125" customWidth="1"/>
    <col min="89" max="89" width="6.42578125" customWidth="1"/>
    <col min="90" max="92" width="6.5703125" customWidth="1"/>
    <col min="93" max="93" width="6.42578125" customWidth="1"/>
    <col min="94" max="96" width="6.5703125" customWidth="1"/>
    <col min="97" max="97" width="6.42578125" customWidth="1"/>
    <col min="98" max="100" width="6.5703125" customWidth="1"/>
    <col min="101" max="101" width="6.42578125" customWidth="1"/>
    <col min="102" max="104" width="6.5703125" customWidth="1"/>
    <col min="105" max="105" width="6.42578125" customWidth="1"/>
    <col min="106" max="108" width="6.5703125" customWidth="1"/>
    <col min="109" max="109" width="6.42578125" customWidth="1"/>
    <col min="110" max="112" width="6.5703125" customWidth="1"/>
    <col min="113" max="113" width="6.42578125" customWidth="1"/>
    <col min="114" max="116" width="6.5703125" customWidth="1"/>
    <col min="117" max="117" width="6.42578125" customWidth="1"/>
    <col min="118" max="120" width="6.5703125" customWidth="1"/>
    <col min="121" max="121" width="6.42578125" customWidth="1"/>
    <col min="122" max="124" width="6.5703125" customWidth="1"/>
    <col min="125" max="125" width="6.42578125" customWidth="1"/>
    <col min="126" max="128" width="6.5703125" customWidth="1"/>
    <col min="129" max="129" width="6.42578125" customWidth="1"/>
    <col min="130" max="132" width="6.5703125" customWidth="1"/>
    <col min="133" max="133" width="6.42578125" customWidth="1"/>
    <col min="134" max="136" width="6.5703125" customWidth="1"/>
    <col min="137" max="137" width="6.42578125" customWidth="1"/>
    <col min="138" max="140" width="6.5703125" customWidth="1"/>
    <col min="141" max="141" width="6.42578125" customWidth="1"/>
    <col min="142" max="144" width="6.5703125" customWidth="1"/>
    <col min="145" max="145" width="6.42578125" customWidth="1"/>
    <col min="146" max="148" width="6.5703125" customWidth="1"/>
    <col min="149" max="149" width="6.42578125" customWidth="1"/>
    <col min="150" max="152" width="6.5703125" customWidth="1"/>
    <col min="153" max="153" width="6.42578125" customWidth="1"/>
    <col min="154" max="156" width="6.5703125" customWidth="1"/>
    <col min="157" max="157" width="6.42578125" customWidth="1"/>
    <col min="158" max="160" width="6.5703125" customWidth="1"/>
    <col min="161" max="161" width="6.42578125" customWidth="1"/>
    <col min="162" max="164" width="6.5703125" customWidth="1"/>
    <col min="165" max="165" width="6.42578125" customWidth="1"/>
    <col min="166" max="168" width="6.5703125" customWidth="1"/>
    <col min="169" max="169" width="6.42578125" customWidth="1"/>
    <col min="170" max="172" width="6.5703125" customWidth="1"/>
    <col min="173" max="173" width="6.42578125" customWidth="1"/>
    <col min="174" max="176" width="6.5703125" customWidth="1"/>
    <col min="177" max="177" width="6.42578125" customWidth="1"/>
    <col min="178" max="180" width="6.5703125" customWidth="1"/>
    <col min="181" max="181" width="6.42578125" customWidth="1"/>
    <col min="182" max="184" width="6.5703125" customWidth="1"/>
    <col min="185" max="185" width="6.42578125" customWidth="1"/>
    <col min="186" max="188" width="6.5703125" customWidth="1"/>
    <col min="189" max="189" width="6.42578125" customWidth="1"/>
    <col min="190" max="192" width="6.5703125" customWidth="1"/>
    <col min="193" max="193" width="6.42578125" customWidth="1"/>
    <col min="194" max="196" width="6.5703125" customWidth="1"/>
    <col min="197" max="197" width="6.42578125" customWidth="1"/>
    <col min="198" max="200" width="6.5703125" customWidth="1"/>
    <col min="201" max="201" width="6.42578125" customWidth="1"/>
    <col min="202" max="204" width="6.5703125" customWidth="1"/>
    <col min="205" max="205" width="6.42578125" customWidth="1"/>
    <col min="206" max="208" width="6.5703125" customWidth="1"/>
    <col min="209" max="209" width="6.42578125" customWidth="1"/>
    <col min="210" max="212" width="6.5703125" customWidth="1"/>
    <col min="213" max="213" width="6.42578125" customWidth="1"/>
    <col min="214" max="216" width="6.5703125" customWidth="1"/>
    <col min="217" max="217" width="6.42578125" customWidth="1"/>
    <col min="218" max="220" width="6.5703125" customWidth="1"/>
    <col min="221" max="221" width="6.42578125" customWidth="1"/>
    <col min="222" max="224" width="6.5703125" customWidth="1"/>
  </cols>
  <sheetData>
    <row r="1" spans="1:224">
      <c r="A1" s="17">
        <f>+B53</f>
        <v>100</v>
      </c>
      <c r="B1" s="127" t="s">
        <v>2</v>
      </c>
      <c r="C1" s="127"/>
      <c r="D1" s="127"/>
      <c r="E1" s="80"/>
      <c r="F1" s="127" t="s">
        <v>3</v>
      </c>
      <c r="G1" s="127"/>
      <c r="H1" s="127"/>
      <c r="I1" s="80"/>
      <c r="J1" s="127" t="s">
        <v>4</v>
      </c>
      <c r="K1" s="127"/>
      <c r="L1" s="127"/>
      <c r="M1" s="80"/>
      <c r="N1" s="127" t="s">
        <v>5</v>
      </c>
      <c r="O1" s="127"/>
      <c r="P1" s="127"/>
      <c r="Q1" s="80"/>
      <c r="R1" s="127" t="s">
        <v>6</v>
      </c>
      <c r="S1" s="127"/>
      <c r="T1" s="127"/>
      <c r="U1" s="80"/>
      <c r="V1" s="127" t="s">
        <v>7</v>
      </c>
      <c r="W1" s="127"/>
      <c r="X1" s="127"/>
      <c r="Y1" s="80"/>
      <c r="Z1" s="127" t="s">
        <v>39</v>
      </c>
      <c r="AA1" s="127"/>
      <c r="AB1" s="127"/>
      <c r="AC1" s="80"/>
      <c r="AD1" s="127" t="s">
        <v>49</v>
      </c>
      <c r="AE1" s="127"/>
      <c r="AF1" s="127"/>
      <c r="AG1" s="80"/>
      <c r="AH1" s="127" t="s">
        <v>56</v>
      </c>
      <c r="AI1" s="127"/>
      <c r="AJ1" s="127"/>
      <c r="AK1" s="80"/>
      <c r="AL1" s="127" t="s">
        <v>62</v>
      </c>
      <c r="AM1" s="127"/>
      <c r="AN1" s="127"/>
      <c r="AO1" s="80"/>
      <c r="AP1" s="127" t="s">
        <v>104</v>
      </c>
      <c r="AQ1" s="127"/>
      <c r="AR1" s="127"/>
      <c r="AS1" s="80"/>
      <c r="AT1" s="127" t="s">
        <v>68</v>
      </c>
      <c r="AU1" s="127"/>
      <c r="AV1" s="127"/>
      <c r="AW1" s="80"/>
      <c r="AX1" s="127" t="s">
        <v>67</v>
      </c>
      <c r="AY1" s="127"/>
      <c r="AZ1" s="127"/>
      <c r="BA1" s="80"/>
      <c r="BB1" s="127" t="s">
        <v>69</v>
      </c>
      <c r="BC1" s="127"/>
      <c r="BD1" s="127"/>
      <c r="BE1" s="80"/>
      <c r="BF1" s="127" t="s">
        <v>71</v>
      </c>
      <c r="BG1" s="127"/>
      <c r="BH1" s="127"/>
      <c r="BI1" s="80"/>
      <c r="BJ1" s="127" t="s">
        <v>74</v>
      </c>
      <c r="BK1" s="127"/>
      <c r="BL1" s="127"/>
      <c r="BM1" s="80"/>
      <c r="BN1" s="127" t="s">
        <v>78</v>
      </c>
      <c r="BO1" s="127"/>
      <c r="BP1" s="127"/>
      <c r="BQ1" s="80"/>
      <c r="BR1" s="127" t="s">
        <v>79</v>
      </c>
      <c r="BS1" s="127"/>
      <c r="BT1" s="127"/>
      <c r="BU1" s="80"/>
      <c r="BV1" s="127" t="s">
        <v>81</v>
      </c>
      <c r="BW1" s="127"/>
      <c r="BX1" s="127"/>
      <c r="BY1" s="80"/>
      <c r="BZ1" s="127" t="s">
        <v>84</v>
      </c>
      <c r="CA1" s="127"/>
      <c r="CB1" s="127"/>
      <c r="CC1" s="80"/>
      <c r="CD1" s="127" t="s">
        <v>86</v>
      </c>
      <c r="CE1" s="127"/>
      <c r="CF1" s="127"/>
      <c r="CG1" s="80"/>
      <c r="CH1" s="127" t="s">
        <v>88</v>
      </c>
      <c r="CI1" s="127"/>
      <c r="CJ1" s="127"/>
      <c r="CK1" s="80"/>
      <c r="CL1" s="127" t="s">
        <v>95</v>
      </c>
      <c r="CM1" s="127"/>
      <c r="CN1" s="127"/>
      <c r="CO1" s="80"/>
      <c r="CP1" s="127" t="s">
        <v>96</v>
      </c>
      <c r="CQ1" s="127"/>
      <c r="CR1" s="127"/>
      <c r="CS1" s="80"/>
      <c r="CT1" s="127" t="s">
        <v>97</v>
      </c>
      <c r="CU1" s="127"/>
      <c r="CV1" s="127"/>
      <c r="CW1" s="80"/>
      <c r="CX1" s="127" t="s">
        <v>98</v>
      </c>
      <c r="CY1" s="127"/>
      <c r="CZ1" s="127"/>
      <c r="DA1" s="80"/>
      <c r="DB1" s="127" t="s">
        <v>99</v>
      </c>
      <c r="DC1" s="127"/>
      <c r="DD1" s="127"/>
      <c r="DE1" s="80"/>
      <c r="DF1" s="127" t="s">
        <v>100</v>
      </c>
      <c r="DG1" s="127"/>
      <c r="DH1" s="127"/>
      <c r="DI1" s="80"/>
      <c r="DJ1" s="127" t="s">
        <v>101</v>
      </c>
      <c r="DK1" s="127"/>
      <c r="DL1" s="127"/>
      <c r="DM1" s="80"/>
      <c r="DN1" s="127" t="s">
        <v>105</v>
      </c>
      <c r="DO1" s="127"/>
      <c r="DP1" s="127"/>
      <c r="DQ1" s="80"/>
      <c r="DR1" s="127" t="s">
        <v>106</v>
      </c>
      <c r="DS1" s="127"/>
      <c r="DT1" s="127"/>
      <c r="DU1" s="80"/>
      <c r="DV1" s="127" t="s">
        <v>107</v>
      </c>
      <c r="DW1" s="127"/>
      <c r="DX1" s="127"/>
      <c r="DY1" s="80"/>
      <c r="DZ1" s="127" t="s">
        <v>87</v>
      </c>
      <c r="EA1" s="127"/>
      <c r="EB1" s="127"/>
      <c r="EC1" s="80"/>
      <c r="ED1" s="127" t="s">
        <v>94</v>
      </c>
      <c r="EE1" s="127"/>
      <c r="EF1" s="127"/>
      <c r="EG1" s="80"/>
      <c r="EH1" s="127" t="s">
        <v>111</v>
      </c>
      <c r="EI1" s="127"/>
      <c r="EJ1" s="127"/>
      <c r="EK1" s="80"/>
      <c r="EL1" s="127" t="s">
        <v>112</v>
      </c>
      <c r="EM1" s="127"/>
      <c r="EN1" s="127"/>
      <c r="EO1" s="80"/>
      <c r="EP1" s="127" t="s">
        <v>113</v>
      </c>
      <c r="EQ1" s="127"/>
      <c r="ER1" s="127"/>
      <c r="ES1" s="80"/>
      <c r="ET1" s="127" t="s">
        <v>114</v>
      </c>
      <c r="EU1" s="127"/>
      <c r="EV1" s="127"/>
      <c r="EW1" s="80"/>
      <c r="EX1" s="127" t="s">
        <v>115</v>
      </c>
      <c r="EY1" s="127"/>
      <c r="EZ1" s="127"/>
      <c r="FA1" s="80"/>
      <c r="FB1" s="127" t="s">
        <v>116</v>
      </c>
      <c r="FC1" s="127"/>
      <c r="FD1" s="127"/>
      <c r="FE1" s="80"/>
      <c r="FF1" s="127" t="s">
        <v>117</v>
      </c>
      <c r="FG1" s="127"/>
      <c r="FH1" s="127"/>
      <c r="FI1" s="80"/>
      <c r="FJ1" s="127" t="s">
        <v>118</v>
      </c>
      <c r="FK1" s="127"/>
      <c r="FL1" s="127"/>
      <c r="FM1" s="80"/>
      <c r="FN1" s="127" t="s">
        <v>120</v>
      </c>
      <c r="FO1" s="127"/>
      <c r="FP1" s="127"/>
      <c r="FQ1" s="80"/>
      <c r="FR1" s="127" t="s">
        <v>122</v>
      </c>
      <c r="FS1" s="127"/>
      <c r="FT1" s="127"/>
      <c r="FU1" s="80"/>
      <c r="FV1" s="127" t="s">
        <v>121</v>
      </c>
      <c r="FW1" s="127"/>
      <c r="FX1" s="127"/>
      <c r="FY1" s="80"/>
      <c r="FZ1" s="127" t="s">
        <v>125</v>
      </c>
      <c r="GA1" s="127"/>
      <c r="GB1" s="127"/>
      <c r="GC1" s="80"/>
      <c r="GD1" s="127" t="s">
        <v>126</v>
      </c>
      <c r="GE1" s="127"/>
      <c r="GF1" s="127"/>
      <c r="GG1" s="80"/>
      <c r="GH1" s="127" t="s">
        <v>128</v>
      </c>
      <c r="GI1" s="127"/>
      <c r="GJ1" s="127"/>
      <c r="GK1" s="80"/>
      <c r="GL1" s="127" t="s">
        <v>129</v>
      </c>
      <c r="GM1" s="127"/>
      <c r="GN1" s="127"/>
      <c r="GO1" s="80"/>
      <c r="GP1" s="127" t="s">
        <v>131</v>
      </c>
      <c r="GQ1" s="127"/>
      <c r="GR1" s="127"/>
      <c r="GS1" s="80"/>
      <c r="GT1" s="127" t="s">
        <v>132</v>
      </c>
      <c r="GU1" s="127"/>
      <c r="GV1" s="127"/>
      <c r="GW1" s="80"/>
      <c r="GX1" s="127" t="s">
        <v>134</v>
      </c>
      <c r="GY1" s="127"/>
      <c r="GZ1" s="127"/>
      <c r="HA1" s="80"/>
      <c r="HB1" s="127" t="s">
        <v>136</v>
      </c>
      <c r="HC1" s="127"/>
      <c r="HD1" s="127"/>
      <c r="HE1" s="80"/>
      <c r="HF1" s="127" t="s">
        <v>139</v>
      </c>
      <c r="HG1" s="127"/>
      <c r="HH1" s="127"/>
      <c r="HI1" s="80"/>
      <c r="HJ1" s="127" t="s">
        <v>142</v>
      </c>
      <c r="HK1" s="127"/>
      <c r="HL1" s="127"/>
      <c r="HM1" s="80"/>
      <c r="HN1" s="127" t="s">
        <v>143</v>
      </c>
      <c r="HO1" s="127"/>
      <c r="HP1" s="127"/>
    </row>
    <row r="2" spans="1:224">
      <c r="A2" s="17">
        <f>+B54</f>
        <v>-3.5</v>
      </c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  <c r="AL2" t="s">
        <v>9</v>
      </c>
      <c r="AM2" t="s">
        <v>10</v>
      </c>
      <c r="AN2" t="s">
        <v>11</v>
      </c>
      <c r="AP2" t="s">
        <v>9</v>
      </c>
      <c r="AQ2" t="s">
        <v>10</v>
      </c>
      <c r="AR2" t="s">
        <v>11</v>
      </c>
      <c r="AT2" t="s">
        <v>9</v>
      </c>
      <c r="AU2" t="s">
        <v>10</v>
      </c>
      <c r="AV2" t="s">
        <v>11</v>
      </c>
      <c r="AX2" t="s">
        <v>9</v>
      </c>
      <c r="AY2" t="s">
        <v>10</v>
      </c>
      <c r="AZ2" t="s">
        <v>11</v>
      </c>
      <c r="BB2" t="s">
        <v>9</v>
      </c>
      <c r="BC2" t="s">
        <v>10</v>
      </c>
      <c r="BD2" t="s">
        <v>11</v>
      </c>
      <c r="BF2" t="s">
        <v>9</v>
      </c>
      <c r="BG2" t="s">
        <v>10</v>
      </c>
      <c r="BH2" t="s">
        <v>11</v>
      </c>
      <c r="BJ2" t="s">
        <v>9</v>
      </c>
      <c r="BK2" t="s">
        <v>10</v>
      </c>
      <c r="BL2" t="s">
        <v>11</v>
      </c>
      <c r="BN2" t="s">
        <v>9</v>
      </c>
      <c r="BO2" t="s">
        <v>10</v>
      </c>
      <c r="BP2" t="s">
        <v>11</v>
      </c>
      <c r="BR2" t="s">
        <v>9</v>
      </c>
      <c r="BS2" t="s">
        <v>10</v>
      </c>
      <c r="BT2" t="s">
        <v>11</v>
      </c>
      <c r="BV2" t="s">
        <v>9</v>
      </c>
      <c r="BW2" t="s">
        <v>10</v>
      </c>
      <c r="BX2" t="s">
        <v>11</v>
      </c>
      <c r="BZ2" t="s">
        <v>9</v>
      </c>
      <c r="CA2" t="s">
        <v>10</v>
      </c>
      <c r="CB2" t="s">
        <v>11</v>
      </c>
      <c r="CD2" t="s">
        <v>9</v>
      </c>
      <c r="CE2" t="s">
        <v>10</v>
      </c>
      <c r="CF2" t="s">
        <v>11</v>
      </c>
      <c r="CH2" t="s">
        <v>9</v>
      </c>
      <c r="CI2" t="s">
        <v>10</v>
      </c>
      <c r="CJ2" t="s">
        <v>11</v>
      </c>
      <c r="CL2" t="s">
        <v>9</v>
      </c>
      <c r="CM2" t="s">
        <v>10</v>
      </c>
      <c r="CN2" t="s">
        <v>11</v>
      </c>
      <c r="CP2" t="s">
        <v>9</v>
      </c>
      <c r="CQ2" t="s">
        <v>10</v>
      </c>
      <c r="CR2" t="s">
        <v>11</v>
      </c>
      <c r="CT2" t="s">
        <v>9</v>
      </c>
      <c r="CU2" t="s">
        <v>10</v>
      </c>
      <c r="CV2" t="s">
        <v>11</v>
      </c>
      <c r="CX2" t="s">
        <v>9</v>
      </c>
      <c r="CY2" t="s">
        <v>10</v>
      </c>
      <c r="CZ2" t="s">
        <v>11</v>
      </c>
      <c r="DB2" t="s">
        <v>9</v>
      </c>
      <c r="DC2" t="s">
        <v>10</v>
      </c>
      <c r="DD2" t="s">
        <v>11</v>
      </c>
      <c r="DF2" t="s">
        <v>9</v>
      </c>
      <c r="DG2" t="s">
        <v>10</v>
      </c>
      <c r="DH2" t="s">
        <v>11</v>
      </c>
      <c r="DJ2" t="s">
        <v>9</v>
      </c>
      <c r="DK2" t="s">
        <v>10</v>
      </c>
      <c r="DL2" t="s">
        <v>11</v>
      </c>
      <c r="DN2" t="s">
        <v>9</v>
      </c>
      <c r="DO2" t="s">
        <v>10</v>
      </c>
      <c r="DP2" t="s">
        <v>11</v>
      </c>
      <c r="DR2" t="s">
        <v>9</v>
      </c>
      <c r="DS2" t="s">
        <v>10</v>
      </c>
      <c r="DT2" t="s">
        <v>11</v>
      </c>
      <c r="DV2" t="s">
        <v>9</v>
      </c>
      <c r="DW2" t="s">
        <v>10</v>
      </c>
      <c r="DX2" t="s">
        <v>11</v>
      </c>
      <c r="DZ2" t="s">
        <v>9</v>
      </c>
      <c r="EA2" t="s">
        <v>10</v>
      </c>
      <c r="EB2" t="s">
        <v>11</v>
      </c>
      <c r="ED2" t="s">
        <v>9</v>
      </c>
      <c r="EE2" t="s">
        <v>10</v>
      </c>
      <c r="EF2" t="s">
        <v>11</v>
      </c>
      <c r="EH2" t="s">
        <v>9</v>
      </c>
      <c r="EI2" t="s">
        <v>10</v>
      </c>
      <c r="EJ2" t="s">
        <v>11</v>
      </c>
      <c r="EL2" t="s">
        <v>9</v>
      </c>
      <c r="EM2" t="s">
        <v>10</v>
      </c>
      <c r="EN2" t="s">
        <v>11</v>
      </c>
      <c r="EP2" t="s">
        <v>9</v>
      </c>
      <c r="EQ2" t="s">
        <v>10</v>
      </c>
      <c r="ER2" t="s">
        <v>11</v>
      </c>
      <c r="ET2" t="s">
        <v>9</v>
      </c>
      <c r="EU2" t="s">
        <v>10</v>
      </c>
      <c r="EV2" t="s">
        <v>11</v>
      </c>
      <c r="EX2" t="s">
        <v>9</v>
      </c>
      <c r="EY2" t="s">
        <v>10</v>
      </c>
      <c r="EZ2" t="s">
        <v>11</v>
      </c>
      <c r="FB2" t="s">
        <v>9</v>
      </c>
      <c r="FC2" t="s">
        <v>10</v>
      </c>
      <c r="FD2" t="s">
        <v>11</v>
      </c>
      <c r="FF2" t="s">
        <v>9</v>
      </c>
      <c r="FG2" t="s">
        <v>10</v>
      </c>
      <c r="FH2" t="s">
        <v>11</v>
      </c>
      <c r="FJ2" t="s">
        <v>9</v>
      </c>
      <c r="FK2" t="s">
        <v>10</v>
      </c>
      <c r="FL2" t="s">
        <v>11</v>
      </c>
      <c r="FN2" t="s">
        <v>9</v>
      </c>
      <c r="FO2" t="s">
        <v>10</v>
      </c>
      <c r="FP2" t="s">
        <v>11</v>
      </c>
      <c r="FR2" t="s">
        <v>9</v>
      </c>
      <c r="FS2" t="s">
        <v>10</v>
      </c>
      <c r="FT2" t="s">
        <v>11</v>
      </c>
      <c r="FV2" t="s">
        <v>9</v>
      </c>
      <c r="FW2" t="s">
        <v>10</v>
      </c>
      <c r="FX2" t="s">
        <v>11</v>
      </c>
      <c r="FZ2" t="s">
        <v>9</v>
      </c>
      <c r="GA2" t="s">
        <v>10</v>
      </c>
      <c r="GB2" t="s">
        <v>11</v>
      </c>
      <c r="GD2" t="s">
        <v>9</v>
      </c>
      <c r="GE2" t="s">
        <v>10</v>
      </c>
      <c r="GF2" t="s">
        <v>11</v>
      </c>
      <c r="GH2" t="s">
        <v>9</v>
      </c>
      <c r="GI2" t="s">
        <v>10</v>
      </c>
      <c r="GJ2" t="s">
        <v>11</v>
      </c>
      <c r="GL2" t="s">
        <v>9</v>
      </c>
      <c r="GM2" t="s">
        <v>10</v>
      </c>
      <c r="GN2" t="s">
        <v>11</v>
      </c>
      <c r="GP2" t="s">
        <v>9</v>
      </c>
      <c r="GQ2" t="s">
        <v>10</v>
      </c>
      <c r="GR2" t="s">
        <v>11</v>
      </c>
      <c r="GT2" t="s">
        <v>9</v>
      </c>
      <c r="GU2" t="s">
        <v>10</v>
      </c>
      <c r="GV2" t="s">
        <v>11</v>
      </c>
      <c r="GX2" t="s">
        <v>9</v>
      </c>
      <c r="GY2" t="s">
        <v>10</v>
      </c>
      <c r="GZ2" t="s">
        <v>11</v>
      </c>
      <c r="HB2" t="s">
        <v>9</v>
      </c>
      <c r="HC2" t="s">
        <v>10</v>
      </c>
      <c r="HD2" t="s">
        <v>11</v>
      </c>
      <c r="HF2" t="s">
        <v>9</v>
      </c>
      <c r="HG2" t="s">
        <v>10</v>
      </c>
      <c r="HH2" t="s">
        <v>11</v>
      </c>
      <c r="HJ2" t="s">
        <v>9</v>
      </c>
      <c r="HK2" t="s">
        <v>10</v>
      </c>
      <c r="HL2" t="s">
        <v>11</v>
      </c>
      <c r="HN2" t="s">
        <v>9</v>
      </c>
      <c r="HO2" t="s">
        <v>10</v>
      </c>
      <c r="HP2" t="s">
        <v>11</v>
      </c>
    </row>
    <row r="3" spans="1:224">
      <c r="A3" t="s">
        <v>12</v>
      </c>
      <c r="B3" s="2"/>
      <c r="C3" s="2"/>
      <c r="D3" s="2"/>
      <c r="E3" t="s">
        <v>12</v>
      </c>
      <c r="F3" s="2"/>
      <c r="G3" s="2"/>
      <c r="H3" s="2"/>
      <c r="I3" t="s">
        <v>12</v>
      </c>
      <c r="J3" s="2"/>
      <c r="K3" s="2"/>
      <c r="L3" s="2"/>
      <c r="M3" t="s">
        <v>12</v>
      </c>
      <c r="N3" s="2"/>
      <c r="O3" s="2"/>
      <c r="P3" s="2"/>
      <c r="R3" s="2"/>
      <c r="S3" s="2"/>
      <c r="T3" s="2"/>
      <c r="U3" t="s">
        <v>12</v>
      </c>
      <c r="V3" s="2"/>
      <c r="W3" s="2"/>
      <c r="X3" s="2"/>
      <c r="Y3" t="s">
        <v>12</v>
      </c>
      <c r="Z3" s="2"/>
      <c r="AA3" s="2"/>
      <c r="AB3" s="2"/>
      <c r="AC3" t="s">
        <v>12</v>
      </c>
      <c r="AD3" s="2"/>
      <c r="AE3" s="2"/>
      <c r="AF3" s="2"/>
      <c r="AG3" t="s">
        <v>12</v>
      </c>
      <c r="AH3" s="2"/>
      <c r="AI3" s="2"/>
      <c r="AJ3" s="2"/>
      <c r="AK3" t="s">
        <v>12</v>
      </c>
      <c r="AL3" s="2"/>
      <c r="AM3" s="2"/>
      <c r="AN3" s="2"/>
      <c r="AO3" t="s">
        <v>12</v>
      </c>
      <c r="AP3" s="2"/>
      <c r="AQ3" s="2"/>
      <c r="AR3" s="2"/>
      <c r="AS3" t="s">
        <v>12</v>
      </c>
      <c r="AT3" s="2"/>
      <c r="AU3" s="2"/>
      <c r="AV3" s="2"/>
      <c r="AW3" t="s">
        <v>12</v>
      </c>
      <c r="AX3" s="2"/>
      <c r="AY3" s="2"/>
      <c r="AZ3" s="2"/>
      <c r="BA3" t="s">
        <v>12</v>
      </c>
      <c r="BB3" s="2"/>
      <c r="BC3" s="2"/>
      <c r="BD3" s="2"/>
      <c r="BE3" t="s">
        <v>12</v>
      </c>
      <c r="BF3" s="2"/>
      <c r="BG3" s="2"/>
      <c r="BH3" s="2"/>
      <c r="BI3" t="s">
        <v>12</v>
      </c>
      <c r="BJ3" s="2"/>
      <c r="BK3" s="2"/>
      <c r="BL3" s="2"/>
      <c r="BM3" t="s">
        <v>12</v>
      </c>
      <c r="BN3" s="2"/>
      <c r="BO3" s="2"/>
      <c r="BP3" s="2"/>
      <c r="BQ3" t="s">
        <v>12</v>
      </c>
      <c r="BR3" s="2"/>
      <c r="BS3" s="2"/>
      <c r="BT3" s="2"/>
      <c r="BU3" t="s">
        <v>12</v>
      </c>
      <c r="BV3" s="2"/>
      <c r="BW3" s="2"/>
      <c r="BX3" s="2"/>
      <c r="BY3" t="s">
        <v>12</v>
      </c>
      <c r="BZ3" s="2"/>
      <c r="CA3" s="2"/>
      <c r="CB3" s="2"/>
      <c r="CC3" t="s">
        <v>12</v>
      </c>
      <c r="CD3" s="2"/>
      <c r="CE3" s="2"/>
      <c r="CF3" s="2"/>
      <c r="CG3" t="s">
        <v>12</v>
      </c>
      <c r="CH3" s="2"/>
      <c r="CI3" s="2"/>
      <c r="CJ3" s="2"/>
      <c r="CK3" t="s">
        <v>12</v>
      </c>
      <c r="CL3" s="2"/>
      <c r="CM3" s="2"/>
      <c r="CN3" s="2"/>
      <c r="CO3" t="s">
        <v>12</v>
      </c>
      <c r="CP3" s="2"/>
      <c r="CQ3" s="2"/>
      <c r="CR3" s="2"/>
      <c r="CS3" t="s">
        <v>12</v>
      </c>
      <c r="CT3" s="2"/>
      <c r="CU3" s="2"/>
      <c r="CV3" s="2"/>
      <c r="CW3" t="s">
        <v>12</v>
      </c>
      <c r="CX3" s="2"/>
      <c r="CY3" s="2"/>
      <c r="CZ3" s="2"/>
      <c r="DA3" t="s">
        <v>12</v>
      </c>
      <c r="DB3" s="2"/>
      <c r="DC3" s="2"/>
      <c r="DD3" s="2"/>
      <c r="DE3" t="s">
        <v>12</v>
      </c>
      <c r="DF3" s="2"/>
      <c r="DG3" s="2"/>
      <c r="DH3" s="2"/>
      <c r="DI3" t="s">
        <v>12</v>
      </c>
      <c r="DJ3" s="2"/>
      <c r="DK3" s="2"/>
      <c r="DL3" s="2"/>
      <c r="DM3" t="s">
        <v>12</v>
      </c>
      <c r="DN3" s="2"/>
      <c r="DO3" s="2"/>
      <c r="DP3" s="2"/>
      <c r="DQ3" t="s">
        <v>12</v>
      </c>
      <c r="DR3" s="2"/>
      <c r="DS3" s="2"/>
      <c r="DT3" s="2"/>
      <c r="DU3" t="s">
        <v>12</v>
      </c>
      <c r="DV3" s="2"/>
      <c r="DW3" s="2"/>
      <c r="DX3" s="2"/>
      <c r="DY3" t="s">
        <v>12</v>
      </c>
      <c r="DZ3" s="2"/>
      <c r="EA3" s="2"/>
      <c r="EB3" s="2"/>
      <c r="EC3" t="s">
        <v>12</v>
      </c>
      <c r="ED3" s="2"/>
      <c r="EE3" s="2"/>
      <c r="EF3" s="2"/>
      <c r="EG3" t="s">
        <v>12</v>
      </c>
      <c r="EH3" s="2"/>
      <c r="EI3" s="2"/>
      <c r="EJ3" s="2"/>
      <c r="EK3" t="s">
        <v>12</v>
      </c>
      <c r="EL3" s="2"/>
      <c r="EM3" s="2"/>
      <c r="EN3" s="2"/>
      <c r="EO3" t="s">
        <v>12</v>
      </c>
      <c r="EP3" s="2"/>
      <c r="EQ3" s="2"/>
      <c r="ER3" s="2"/>
      <c r="ES3" t="s">
        <v>12</v>
      </c>
      <c r="ET3" s="2"/>
      <c r="EU3" s="2"/>
      <c r="EV3" s="2"/>
      <c r="EW3" t="s">
        <v>12</v>
      </c>
      <c r="EX3" s="2"/>
      <c r="EY3" s="2"/>
      <c r="EZ3" s="2"/>
      <c r="FA3" t="s">
        <v>12</v>
      </c>
      <c r="FB3" s="2"/>
      <c r="FC3" s="2"/>
      <c r="FD3" s="2"/>
      <c r="FE3" t="s">
        <v>12</v>
      </c>
      <c r="FF3" s="2"/>
      <c r="FG3" s="2"/>
      <c r="FH3" s="2"/>
      <c r="FI3" t="s">
        <v>12</v>
      </c>
      <c r="FJ3" s="2"/>
      <c r="FK3" s="2"/>
      <c r="FL3" s="2"/>
      <c r="FM3" t="s">
        <v>12</v>
      </c>
      <c r="FN3" s="2"/>
      <c r="FO3" s="2"/>
      <c r="FP3" s="2"/>
      <c r="FQ3" t="s">
        <v>12</v>
      </c>
      <c r="FR3" s="2"/>
      <c r="FS3" s="2"/>
      <c r="FT3" s="2"/>
      <c r="FU3" t="s">
        <v>12</v>
      </c>
      <c r="FV3" s="2"/>
      <c r="FW3" s="2"/>
      <c r="FX3" s="2"/>
      <c r="FY3" t="s">
        <v>12</v>
      </c>
      <c r="FZ3" s="2"/>
      <c r="GA3" s="2"/>
      <c r="GB3" s="2"/>
      <c r="GC3" t="s">
        <v>12</v>
      </c>
      <c r="GD3" s="2"/>
      <c r="GE3" s="2"/>
      <c r="GF3" s="2"/>
      <c r="GG3" t="s">
        <v>12</v>
      </c>
      <c r="GH3" s="2"/>
      <c r="GI3" s="2"/>
      <c r="GJ3" s="2"/>
      <c r="GK3" t="s">
        <v>12</v>
      </c>
      <c r="GL3" s="2"/>
      <c r="GM3" s="2"/>
      <c r="GN3" s="2"/>
      <c r="GO3" t="s">
        <v>12</v>
      </c>
      <c r="GP3" s="2"/>
      <c r="GQ3" s="2"/>
      <c r="GR3" s="2"/>
      <c r="GS3" t="s">
        <v>12</v>
      </c>
      <c r="GT3" s="2"/>
      <c r="GU3" s="2"/>
      <c r="GV3" s="2"/>
      <c r="GW3" t="s">
        <v>12</v>
      </c>
      <c r="GX3" s="2"/>
      <c r="GY3" s="2"/>
      <c r="GZ3" s="2"/>
      <c r="HA3" t="s">
        <v>12</v>
      </c>
      <c r="HB3" s="2"/>
      <c r="HC3" s="2"/>
      <c r="HD3" s="2"/>
      <c r="HE3" t="s">
        <v>12</v>
      </c>
      <c r="HF3" s="2"/>
      <c r="HG3" s="2"/>
      <c r="HH3" s="2"/>
      <c r="HI3" t="s">
        <v>12</v>
      </c>
      <c r="HJ3" s="2"/>
      <c r="HK3" s="2"/>
      <c r="HL3" s="2"/>
      <c r="HM3" t="s">
        <v>12</v>
      </c>
      <c r="HN3" s="2"/>
      <c r="HO3" s="2"/>
      <c r="HP3" s="2"/>
    </row>
    <row r="4" spans="1:224">
      <c r="A4" t="s">
        <v>14</v>
      </c>
      <c r="B4" s="2">
        <v>-2.06</v>
      </c>
      <c r="C4" s="2">
        <f>IF(B4&lt;$A$2,$A$2,IF(D4&gt;$A$1,$A$1,'resultados (index. sin liquidez'!C4))</f>
        <v>9</v>
      </c>
      <c r="D4" s="2">
        <v>11.27</v>
      </c>
      <c r="E4" t="s">
        <v>21</v>
      </c>
      <c r="F4" s="2">
        <v>-10.82</v>
      </c>
      <c r="G4" s="2">
        <f>IF(F4&lt;$A$2,$A$2,IF(H4&gt;$A$1,$A$1,'resultados (index. sin liquidez'!G4))</f>
        <v>-3.5</v>
      </c>
      <c r="H4" s="2">
        <v>1.23</v>
      </c>
      <c r="I4" t="s">
        <v>21</v>
      </c>
      <c r="J4" s="2">
        <v>-2.86</v>
      </c>
      <c r="K4" s="2">
        <f>IF(J4&lt;$A$2,$A$2,IF(L4&gt;$A$1,$A$1,'resultados (index. sin liquidez'!K4))</f>
        <v>4.6399999999999997</v>
      </c>
      <c r="L4" s="2">
        <v>8.73</v>
      </c>
      <c r="M4" t="s">
        <v>21</v>
      </c>
      <c r="N4" s="2">
        <v>-2.85</v>
      </c>
      <c r="O4" s="2">
        <f>IF(N4&lt;$A$2,$A$2,IF(P4&gt;$A$1,$A$1,'resultados (index. sin liquidez'!O4))</f>
        <v>0.55000000000000004</v>
      </c>
      <c r="P4" s="2">
        <v>2.82</v>
      </c>
      <c r="R4" s="2"/>
      <c r="S4" s="2"/>
      <c r="T4" s="2"/>
      <c r="U4" t="s">
        <v>23</v>
      </c>
      <c r="V4" s="2">
        <v>-5.93</v>
      </c>
      <c r="W4" s="2">
        <f>IF(V4&lt;$A$2,$A$2,IF(X4&gt;$A$1,$A$1,'resultados (index. sin liquidez'!W4))</f>
        <v>-3.5</v>
      </c>
      <c r="X4" s="2">
        <v>2.21</v>
      </c>
      <c r="Y4" t="s">
        <v>40</v>
      </c>
      <c r="Z4" s="2">
        <v>-4.13</v>
      </c>
      <c r="AA4" s="2">
        <f>IF(Z4&lt;$A$2,$A$2,IF(AB4&gt;$A$1,$A$1,'resultados (index. sin liquidez'!AA4))</f>
        <v>-3.5</v>
      </c>
      <c r="AB4" s="2">
        <v>15.34</v>
      </c>
      <c r="AC4" t="s">
        <v>24</v>
      </c>
      <c r="AD4" s="2">
        <v>-5.42</v>
      </c>
      <c r="AE4" s="2">
        <f>IF(AD4&lt;$A$2,$A$2,IF(AF4&gt;$A$1,$A$1,'resultados (index. sin liquidez'!AE4))</f>
        <v>-3.5</v>
      </c>
      <c r="AF4" s="2">
        <v>3.32</v>
      </c>
      <c r="AG4" t="s">
        <v>23</v>
      </c>
      <c r="AH4" s="2">
        <v>-4.6399999999999997</v>
      </c>
      <c r="AI4" s="2">
        <f>IF(AH4&lt;$A$2,$A$2,IF(AJ4&gt;$A$1,$A$1,'resultados (index. sin liquidez'!AI4))</f>
        <v>-3.5</v>
      </c>
      <c r="AJ4" s="2">
        <v>10.49</v>
      </c>
      <c r="AK4" t="s">
        <v>23</v>
      </c>
      <c r="AL4" s="2">
        <v>-13.55</v>
      </c>
      <c r="AM4" s="2">
        <f>IF(AL4&lt;$A$2,$A$2,IF(AN4&gt;$A$1,$A$1,'resultados (index. sin liquidez'!AM4))</f>
        <v>-3.5</v>
      </c>
      <c r="AN4" s="2">
        <v>5.24</v>
      </c>
      <c r="AO4" t="s">
        <v>23</v>
      </c>
      <c r="AP4" s="2">
        <v>-12.16</v>
      </c>
      <c r="AQ4" s="2">
        <f>IF(AP4&lt;$A$2,$A$2,IF(AR4&gt;$A$1,$A$1,'resultados (index. sin liquidez'!AQ4))</f>
        <v>-3.5</v>
      </c>
      <c r="AR4" s="2">
        <v>1.23</v>
      </c>
      <c r="AS4" t="s">
        <v>21</v>
      </c>
      <c r="AT4" s="2">
        <v>-1.19</v>
      </c>
      <c r="AU4" s="2">
        <f>IF(AT4&lt;$A$2,$A$2,IF(AV4&gt;$A$1,$A$1,'resultados (index. sin liquidez'!AU4))</f>
        <v>5.37</v>
      </c>
      <c r="AV4" s="2">
        <v>8.61</v>
      </c>
      <c r="AW4" t="s">
        <v>23</v>
      </c>
      <c r="AX4" s="2">
        <v>-7.21</v>
      </c>
      <c r="AY4" s="2">
        <f>IF(AX4&lt;$A$2,$A$2,IF(AZ4&gt;$A$1,$A$1,'resultados (index. sin liquidez'!AY4))</f>
        <v>-3.5</v>
      </c>
      <c r="AZ4" s="2">
        <v>4.79</v>
      </c>
      <c r="BA4" t="s">
        <v>22</v>
      </c>
      <c r="BB4" s="2">
        <v>-6.19</v>
      </c>
      <c r="BC4" s="2">
        <f>IF(BB4&lt;$A$2,$A$2,IF(BD4&gt;$A$1,$A$1,'resultados (index. sin liquidez'!BC4))</f>
        <v>-3.5</v>
      </c>
      <c r="BD4" s="2">
        <v>1.82</v>
      </c>
      <c r="BE4" t="s">
        <v>40</v>
      </c>
      <c r="BF4" s="2">
        <v>-7.97</v>
      </c>
      <c r="BG4" s="2">
        <f>IF(BF4&lt;$A$2,$A$2,IF(BH4&gt;$A$1,$A$1,'resultados (index. sin liquidez'!BG4))</f>
        <v>-3.5</v>
      </c>
      <c r="BH4" s="2">
        <v>3.33</v>
      </c>
      <c r="BI4" t="s">
        <v>21</v>
      </c>
      <c r="BJ4" s="2">
        <v>-9.49</v>
      </c>
      <c r="BK4" s="2">
        <f>IF(BJ4&lt;$A$2,$A$2,IF(BL4&gt;$A$1,$A$1,'resultados (index. sin liquidez'!BK4))</f>
        <v>-3.5</v>
      </c>
      <c r="BL4" s="2">
        <v>2.67</v>
      </c>
      <c r="BM4" t="s">
        <v>42</v>
      </c>
      <c r="BN4" s="2">
        <v>-0.19</v>
      </c>
      <c r="BO4" s="2">
        <f>IF(BN4&lt;$A$2,$A$2,IF(BP4&gt;$A$1,$A$1,'resultados (index. sin liquidez'!BO4))</f>
        <v>-0.83</v>
      </c>
      <c r="BP4" s="2">
        <v>8.81</v>
      </c>
      <c r="BQ4" t="s">
        <v>23</v>
      </c>
      <c r="BR4" s="2">
        <v>-1.34</v>
      </c>
      <c r="BS4" s="2">
        <f>IF(BR4&lt;$A$2,$A$2,IF(BT4&gt;$A$1,$A$1,'resultados (index. sin liquidez'!BS4))</f>
        <v>11.83</v>
      </c>
      <c r="BT4" s="2">
        <v>14.56</v>
      </c>
      <c r="BU4" t="s">
        <v>42</v>
      </c>
      <c r="BV4" s="2">
        <v>-4.17</v>
      </c>
      <c r="BW4" s="2">
        <f>IF(BV4&lt;$A$2,$A$2,IF(BX4&gt;$A$1,$A$1,'resultados (index. sin liquidez'!BW4))</f>
        <v>-3.5</v>
      </c>
      <c r="BX4" s="2">
        <v>4.71</v>
      </c>
      <c r="BY4" t="s">
        <v>21</v>
      </c>
      <c r="BZ4" s="2">
        <v>-11.85</v>
      </c>
      <c r="CA4" s="2">
        <f>IF(BZ4&lt;$A$2,$A$2,IF(CB4&gt;$A$1,$A$1,'resultados (index. sin liquidez'!CA4))</f>
        <v>-3.5</v>
      </c>
      <c r="CB4" s="2">
        <v>0.33</v>
      </c>
      <c r="CC4" t="s">
        <v>21</v>
      </c>
      <c r="CD4" s="2">
        <v>-0.75</v>
      </c>
      <c r="CE4" s="2">
        <f>IF(CD4&lt;$A$2,$A$2,IF(CF4&gt;$A$1,$A$1,'resultados (index. sin liquidez'!CE4))</f>
        <v>5.79</v>
      </c>
      <c r="CF4" s="2">
        <v>5.94</v>
      </c>
      <c r="CG4" t="s">
        <v>21</v>
      </c>
      <c r="CH4" s="2">
        <v>-4.05</v>
      </c>
      <c r="CI4" s="2">
        <f>IF(CH4&lt;$A$2,$A$2,IF(CJ4&gt;$A$1,$A$1,'resultados (index. sin liquidez'!CI4))</f>
        <v>-3.5</v>
      </c>
      <c r="CJ4" s="2">
        <v>1.07</v>
      </c>
      <c r="CK4" t="s">
        <v>21</v>
      </c>
      <c r="CL4" s="2">
        <v>-2.73</v>
      </c>
      <c r="CM4" s="2">
        <f>IF(CL4&lt;$A$2,$A$2,IF(CN4&gt;$A$1,$A$1,'resultados (index. sin liquidez'!CM4))</f>
        <v>-0.56999999999999995</v>
      </c>
      <c r="CN4" s="2">
        <v>3.19</v>
      </c>
      <c r="CO4" t="s">
        <v>27</v>
      </c>
      <c r="CP4" s="2">
        <v>-3.44</v>
      </c>
      <c r="CQ4" s="2">
        <f>IF(CP4&lt;$A$2,$A$2,IF(CR4&gt;$A$1,$A$1,'resultados (index. sin liquidez'!CQ4))</f>
        <v>-2.1800000000000002</v>
      </c>
      <c r="CR4" s="2">
        <v>4.32</v>
      </c>
      <c r="CS4" t="s">
        <v>21</v>
      </c>
      <c r="CT4" s="2">
        <v>-9.59</v>
      </c>
      <c r="CU4" s="2">
        <f>IF(CT4&lt;$A$2,$A$2,IF(CV4&gt;$A$1,$A$1,'resultados (index. sin liquidez'!CU4))</f>
        <v>-3.5</v>
      </c>
      <c r="CV4" s="2">
        <v>0.33</v>
      </c>
      <c r="CW4" t="s">
        <v>42</v>
      </c>
      <c r="CX4" s="2">
        <v>-2.2400000000000002</v>
      </c>
      <c r="CY4" s="2">
        <f>IF(CX4&lt;$A$2,$A$2,IF(CZ4&gt;$A$1,$A$1,'resultados (index. sin liquidez'!CY4))</f>
        <v>8.19</v>
      </c>
      <c r="CZ4" s="2">
        <v>11.83</v>
      </c>
      <c r="DA4" t="s">
        <v>42</v>
      </c>
      <c r="DB4" s="2">
        <v>-6.79</v>
      </c>
      <c r="DC4" s="2">
        <f>IF(DB4&lt;$A$2,$A$2,IF(DD4&gt;$A$1,$A$1,'resultados (index. sin liquidez'!DC4))</f>
        <v>-3.5</v>
      </c>
      <c r="DD4" s="2">
        <v>4.3</v>
      </c>
      <c r="DE4" t="s">
        <v>42</v>
      </c>
      <c r="DF4" s="2">
        <v>-3.21</v>
      </c>
      <c r="DG4" s="2">
        <f>IF(DF4&lt;$A$2,$A$2,IF(DH4&gt;$A$1,$A$1,'resultados (index. sin liquidez'!DG4))</f>
        <v>2.74</v>
      </c>
      <c r="DH4" s="2">
        <v>4.72</v>
      </c>
      <c r="DI4" t="s">
        <v>28</v>
      </c>
      <c r="DJ4" s="2">
        <v>-0.84</v>
      </c>
      <c r="DK4" s="2">
        <f>IF(DJ4&lt;$A$2,$A$2,IF(DL4&gt;$A$1,$A$1,'resultados (index. sin liquidez'!DK4))</f>
        <v>11.42</v>
      </c>
      <c r="DL4" s="2">
        <v>11.42</v>
      </c>
      <c r="DM4" t="s">
        <v>23</v>
      </c>
      <c r="DN4" s="2">
        <v>-2.8</v>
      </c>
      <c r="DO4" s="2">
        <f>IF(DN4&lt;$A$2,$A$2,IF(DP4&gt;$A$1,$A$1,'resultados (index. sin liquidez'!DO4))</f>
        <v>6.63</v>
      </c>
      <c r="DP4" s="2">
        <v>6.97</v>
      </c>
      <c r="DQ4" t="s">
        <v>22</v>
      </c>
      <c r="DR4" s="2">
        <v>-0.15</v>
      </c>
      <c r="DS4" s="2">
        <f>IF(DR4&lt;$A$2,$A$2,IF(DT4&gt;$A$1,$A$1,'resultados (index. sin liquidez'!DS4))</f>
        <v>12.97</v>
      </c>
      <c r="DT4" s="2">
        <v>13.53</v>
      </c>
      <c r="DU4" t="s">
        <v>57</v>
      </c>
      <c r="DV4" s="2">
        <v>-5.91</v>
      </c>
      <c r="DW4" s="2">
        <f>IF(DV4&lt;$A$2,$A$2,IF(DX4&gt;$A$1,$A$1,'resultados (index. sin liquidez'!DW4))</f>
        <v>-3.5</v>
      </c>
      <c r="DX4" s="2">
        <v>2.69</v>
      </c>
      <c r="DY4" t="s">
        <v>76</v>
      </c>
      <c r="DZ4" s="2">
        <v>-1.33</v>
      </c>
      <c r="EA4" s="2">
        <f>IF(DZ4&lt;$A$2,$A$2,IF(EB4&gt;$A$1,$A$1,'resultados (index. sin liquidez'!EA4))</f>
        <v>-0.05</v>
      </c>
      <c r="EB4" s="2">
        <v>1.87</v>
      </c>
      <c r="EC4" t="s">
        <v>60</v>
      </c>
      <c r="ED4" s="2">
        <v>-7.61</v>
      </c>
      <c r="EE4" s="2">
        <f>IF(ED4&lt;$A$2,$A$2,IF(EF4&gt;$A$1,$A$1,'resultados (index. sin liquidez'!EE4))</f>
        <v>-3.5</v>
      </c>
      <c r="EF4" s="2">
        <v>1.27</v>
      </c>
      <c r="EG4" t="s">
        <v>80</v>
      </c>
      <c r="EH4" s="2">
        <v>-10.01</v>
      </c>
      <c r="EI4" s="2">
        <f>IF(EH4&lt;$A$2,$A$2,IF(EJ4&gt;$A$1,$A$1,'resultados (index. sin liquidez'!EI4))</f>
        <v>-3.5</v>
      </c>
      <c r="EJ4" s="2">
        <v>0.49</v>
      </c>
      <c r="EK4" t="s">
        <v>23</v>
      </c>
      <c r="EL4" s="2">
        <v>-4.07</v>
      </c>
      <c r="EM4" s="2">
        <f>IF(EL4&lt;$A$2,$A$2,IF(EN4&gt;$A$1,$A$1,'resultados (index. sin liquidez'!EM4))</f>
        <v>-3.5</v>
      </c>
      <c r="EN4" s="2">
        <v>9.9600000000000009</v>
      </c>
      <c r="EO4" t="s">
        <v>23</v>
      </c>
      <c r="EP4" s="2">
        <v>-6.38</v>
      </c>
      <c r="EQ4" s="2">
        <f>IF(EP4&lt;$A$2,$A$2,IF(ER4&gt;$A$1,$A$1,'resultados (index. sin liquidez'!EQ4))</f>
        <v>-3.5</v>
      </c>
      <c r="ER4" s="2">
        <v>2.17</v>
      </c>
      <c r="ES4" s="24" t="s">
        <v>42</v>
      </c>
      <c r="ET4" s="46">
        <v>-5.39</v>
      </c>
      <c r="EU4" s="2">
        <f>IF(ET4&lt;$A$2,$A$2,IF(EV4&gt;$A$1,$A$1,'resultados (index. sin liquidez'!EU4))</f>
        <v>-3.5</v>
      </c>
      <c r="EV4" s="46">
        <v>3.05</v>
      </c>
      <c r="EW4" s="24" t="s">
        <v>23</v>
      </c>
      <c r="EX4" s="46">
        <v>-1.75</v>
      </c>
      <c r="EY4" s="2">
        <f>IF(EX4&lt;$A$2,$A$2,IF(EZ4&gt;$A$1,$A$1,'resultados (index. sin liquidez'!EY4))</f>
        <v>0.16</v>
      </c>
      <c r="EZ4" s="46">
        <v>4.7699999999999996</v>
      </c>
      <c r="FA4" t="s">
        <v>44</v>
      </c>
      <c r="FB4" s="2">
        <v>-10.78</v>
      </c>
      <c r="FC4" s="2">
        <f>IF(FB4&lt;$A$2,$A$2,IF(FD4&gt;$A$1,$A$1,'resultados (index. sin liquidez'!FC4))</f>
        <v>-3.5</v>
      </c>
      <c r="FD4" s="2">
        <v>0.1</v>
      </c>
      <c r="FE4" s="24" t="s">
        <v>40</v>
      </c>
      <c r="FF4" s="46">
        <v>-2.69</v>
      </c>
      <c r="FG4" s="2">
        <f>IF(FF4&lt;$A$2,$A$2,IF(FH4&gt;$A$1,$A$1,'resultados (index. sin liquidez'!FG4))</f>
        <v>9.66</v>
      </c>
      <c r="FH4" s="46">
        <v>13.15</v>
      </c>
      <c r="FI4" s="24" t="s">
        <v>23</v>
      </c>
      <c r="FJ4" s="46">
        <v>-1.86</v>
      </c>
      <c r="FK4" s="2">
        <f>IF(FJ4&lt;$A$2,$A$2,IF(FL4&gt;$A$1,$A$1,'resultados (index. sin liquidez'!FK4))</f>
        <v>12.49</v>
      </c>
      <c r="FL4" s="46">
        <v>12.72</v>
      </c>
      <c r="FM4" s="24" t="s">
        <v>44</v>
      </c>
      <c r="FN4" s="46">
        <v>-13.92</v>
      </c>
      <c r="FO4" s="2">
        <f>IF(FN4&lt;$A$2,$A$2,IF(FP4&gt;$A$1,$A$1,'resultados (index. sin liquidez'!FO4))</f>
        <v>-3.5</v>
      </c>
      <c r="FP4" s="46">
        <v>2.5</v>
      </c>
      <c r="FQ4" s="24"/>
      <c r="FR4" s="46"/>
      <c r="FS4" s="46"/>
      <c r="FT4" s="46"/>
      <c r="FU4" t="s">
        <v>76</v>
      </c>
      <c r="FV4" s="46">
        <v>-0.87</v>
      </c>
      <c r="FW4" s="2">
        <f>IF(FV4&lt;$A$2,$A$2,IF(FX4&gt;$A$1,$A$1,'resultados (index. sin liquidez'!FW4))</f>
        <v>3.44</v>
      </c>
      <c r="FX4" s="46">
        <v>4.67</v>
      </c>
      <c r="FY4" s="24" t="s">
        <v>32</v>
      </c>
      <c r="FZ4" s="46">
        <v>-14.52</v>
      </c>
      <c r="GA4" s="2">
        <f>IF(FZ4&lt;$A$2,$A$2,IF(GB4&gt;$A$1,$A$1,'resultados (index. sin liquidez'!GA4))</f>
        <v>-3.5</v>
      </c>
      <c r="GB4" s="46">
        <v>4.32</v>
      </c>
      <c r="GC4" t="s">
        <v>31</v>
      </c>
      <c r="GD4" s="46">
        <v>-7.05</v>
      </c>
      <c r="GE4" s="2">
        <f>IF(GD4&lt;$A$2,$A$2,IF(GF4&gt;$A$1,$A$1,'resultados (index. sin liquidez'!GE4))</f>
        <v>-3.5</v>
      </c>
      <c r="GF4" s="46">
        <v>0.99</v>
      </c>
      <c r="GG4" t="s">
        <v>80</v>
      </c>
      <c r="GH4" s="46">
        <v>-12.69</v>
      </c>
      <c r="GI4" s="2">
        <f>IF(GH4&lt;$A$2,$A$2,IF(GJ4&gt;$A$1,$A$1,'resultados (index. sin liquidez'!GI4))</f>
        <v>-3.5</v>
      </c>
      <c r="GJ4" s="46">
        <v>0</v>
      </c>
      <c r="GK4" t="s">
        <v>31</v>
      </c>
      <c r="GL4" s="46">
        <v>-0.52</v>
      </c>
      <c r="GM4" s="2">
        <f>IF(GL4&lt;$A$2,$A$2,IF(GN4&gt;$A$1,$A$1,'resultados (index. sin liquidez'!GM4))</f>
        <v>-0.4</v>
      </c>
      <c r="GN4" s="46">
        <v>5.4</v>
      </c>
      <c r="GO4" t="s">
        <v>22</v>
      </c>
      <c r="GP4" s="46">
        <v>-12.44</v>
      </c>
      <c r="GQ4" s="2">
        <f>IF(GP4&lt;$A$2,$A$2,IF(GR4&gt;$A$1,$A$1,'resultados (index. sin liquidez'!GQ4))</f>
        <v>-3.5</v>
      </c>
      <c r="GR4" s="46">
        <v>0.45</v>
      </c>
      <c r="GS4" t="s">
        <v>23</v>
      </c>
      <c r="GT4" s="46">
        <v>-3.12</v>
      </c>
      <c r="GU4" s="2">
        <f>IF(GT4&lt;$A$2,$A$2,IF(GV4&gt;$A$1,$A$1,'resultados (index. sin liquidez'!GU4))</f>
        <v>8.6300000000000008</v>
      </c>
      <c r="GV4" s="46">
        <v>11.02</v>
      </c>
      <c r="GW4" t="s">
        <v>23</v>
      </c>
      <c r="GX4" s="46">
        <v>-3.94</v>
      </c>
      <c r="GY4" s="2">
        <f>IF(GX4&lt;$A$2,$A$2,IF(GZ4&gt;$A$1,$A$1,'resultados (index. sin liquidez'!GY4))</f>
        <v>-3.5</v>
      </c>
      <c r="GZ4" s="46">
        <v>8.2100000000000009</v>
      </c>
      <c r="HA4" t="s">
        <v>22</v>
      </c>
      <c r="HB4" s="46">
        <v>0</v>
      </c>
      <c r="HC4" s="2">
        <f>IF(HB4&lt;$A$2,$A$2,IF(HD4&gt;$A$1,$A$1,'resultados (index. sin liquidez'!HC4))</f>
        <v>15.47</v>
      </c>
      <c r="HD4" s="46">
        <v>18.14</v>
      </c>
      <c r="HE4" t="s">
        <v>133</v>
      </c>
      <c r="HF4" s="46">
        <v>-1.81</v>
      </c>
      <c r="HG4" s="2">
        <f>IF(HF4&lt;$A$2,$A$2,IF(HH4&gt;$A$1,$A$1,'resultados (index. sin liquidez'!HG4))</f>
        <v>0.48</v>
      </c>
      <c r="HH4" s="46">
        <v>2.38</v>
      </c>
      <c r="HI4" t="s">
        <v>31</v>
      </c>
      <c r="HJ4" s="46">
        <v>-8.39</v>
      </c>
      <c r="HK4" s="2">
        <f>IF(HJ4&lt;$A$2,$A$2,IF(HL4&gt;$A$1,$A$1,'resultados (index. sin liquidez'!HK4))</f>
        <v>-3.5</v>
      </c>
      <c r="HL4" s="46">
        <v>1.62</v>
      </c>
      <c r="HM4" t="s">
        <v>19</v>
      </c>
      <c r="HN4" s="46">
        <v>-0.32</v>
      </c>
      <c r="HO4" s="2">
        <f>IF(HN4&lt;$A$2,$A$2,IF(HP4&gt;$A$1,$A$1,'resultados (index. sin liquidez'!HO4))</f>
        <v>2.57</v>
      </c>
      <c r="HP4" s="46">
        <v>7.12</v>
      </c>
    </row>
    <row r="5" spans="1:224">
      <c r="A5" t="s">
        <v>15</v>
      </c>
      <c r="B5" s="2">
        <v>-3.76</v>
      </c>
      <c r="C5" s="2">
        <f>IF(B5&lt;$A$2,$A$2,IF(D5&gt;$A$1,$A$1,'resultados (index. sin liquidez'!C5))</f>
        <v>-3.5</v>
      </c>
      <c r="D5" s="2">
        <v>3.67</v>
      </c>
      <c r="E5" t="s">
        <v>14</v>
      </c>
      <c r="F5" s="2">
        <v>-6.12</v>
      </c>
      <c r="G5" s="2">
        <f>IF(F5&lt;$A$2,$A$2,IF(H5&gt;$A$1,$A$1,'resultados (index. sin liquidez'!G5))</f>
        <v>-3.5</v>
      </c>
      <c r="H5" s="2">
        <v>2.95</v>
      </c>
      <c r="I5" t="s">
        <v>22</v>
      </c>
      <c r="J5" s="2">
        <v>-6.15</v>
      </c>
      <c r="K5" s="2">
        <f>IF(J5&lt;$A$2,$A$2,IF(L5&gt;$A$1,$A$1,'resultados (index. sin liquidez'!K5))</f>
        <v>-3.5</v>
      </c>
      <c r="L5" s="2">
        <v>13.44</v>
      </c>
      <c r="M5" t="s">
        <v>22</v>
      </c>
      <c r="N5" s="2">
        <v>-4.83</v>
      </c>
      <c r="O5" s="2">
        <f>IF(N5&lt;$A$2,$A$2,IF(P5&gt;$A$1,$A$1,'resultados (index. sin liquidez'!O5))</f>
        <v>-3.5</v>
      </c>
      <c r="P5" s="2">
        <v>12.55</v>
      </c>
      <c r="R5" s="2"/>
      <c r="S5" s="2"/>
      <c r="T5" s="2"/>
      <c r="U5" t="s">
        <v>31</v>
      </c>
      <c r="V5" s="2">
        <v>-5.99</v>
      </c>
      <c r="W5" s="2">
        <f>IF(V5&lt;$A$2,$A$2,IF(X5&gt;$A$1,$A$1,'resultados (index. sin liquidez'!W5))</f>
        <v>-3.5</v>
      </c>
      <c r="X5" s="2">
        <v>7.3</v>
      </c>
      <c r="Y5" t="s">
        <v>41</v>
      </c>
      <c r="Z5" s="2">
        <v>-5.21</v>
      </c>
      <c r="AA5" s="2">
        <f>IF(Z5&lt;$A$2,$A$2,IF(AB5&gt;$A$1,$A$1,'resultados (index. sin liquidez'!AA5))</f>
        <v>-3.5</v>
      </c>
      <c r="AB5" s="2">
        <v>10.63</v>
      </c>
      <c r="AC5" t="s">
        <v>26</v>
      </c>
      <c r="AD5" s="2">
        <v>-8.98</v>
      </c>
      <c r="AE5" s="2">
        <f>IF(AD5&lt;$A$2,$A$2,IF(AF5&gt;$A$1,$A$1,'resultados (index. sin liquidez'!AE5))</f>
        <v>-3.5</v>
      </c>
      <c r="AF5" s="2">
        <v>4.0999999999999996</v>
      </c>
      <c r="AG5" t="s">
        <v>57</v>
      </c>
      <c r="AH5" s="2">
        <v>-2.46</v>
      </c>
      <c r="AI5" s="2">
        <f>IF(AH5&lt;$A$2,$A$2,IF(AJ5&gt;$A$1,$A$1,'resultados (index. sin liquidez'!AI5))</f>
        <v>13.36</v>
      </c>
      <c r="AJ5" s="2">
        <v>14.27</v>
      </c>
      <c r="AK5" t="s">
        <v>22</v>
      </c>
      <c r="AL5" s="2">
        <v>-15.66</v>
      </c>
      <c r="AM5" s="2">
        <f>IF(AL5&lt;$A$2,$A$2,IF(AN5&gt;$A$1,$A$1,'resultados (index. sin liquidez'!AM5))</f>
        <v>-3.5</v>
      </c>
      <c r="AN5" s="2">
        <v>1.87</v>
      </c>
      <c r="AO5" t="s">
        <v>22</v>
      </c>
      <c r="AP5" s="2">
        <v>-6.62</v>
      </c>
      <c r="AQ5" s="2">
        <f>IF(AP5&lt;$A$2,$A$2,IF(AR5&gt;$A$1,$A$1,'resultados (index. sin liquidez'!AQ5))</f>
        <v>-3.5</v>
      </c>
      <c r="AR5" s="2">
        <v>4.71</v>
      </c>
      <c r="AS5" t="s">
        <v>22</v>
      </c>
      <c r="AT5" s="2">
        <v>-2.78</v>
      </c>
      <c r="AU5" s="2">
        <f>IF(AT5&lt;$A$2,$A$2,IF(AV5&gt;$A$1,$A$1,'resultados (index. sin liquidez'!AU5))</f>
        <v>19.579999999999998</v>
      </c>
      <c r="AV5" s="2">
        <v>19.72</v>
      </c>
      <c r="AW5" t="s">
        <v>40</v>
      </c>
      <c r="AX5" s="2">
        <v>-6.63</v>
      </c>
      <c r="AY5" s="2">
        <f>IF(AX5&lt;$A$2,$A$2,IF(AZ5&gt;$A$1,$A$1,'resultados (index. sin liquidez'!AY5))</f>
        <v>-3.5</v>
      </c>
      <c r="AZ5" s="2">
        <v>2.86</v>
      </c>
      <c r="BA5" t="s">
        <v>65</v>
      </c>
      <c r="BB5" s="2">
        <v>-6.34</v>
      </c>
      <c r="BC5" s="2">
        <f>IF(BB5&lt;$A$2,$A$2,IF(BD5&gt;$A$1,$A$1,'resultados (index. sin liquidez'!BC5))</f>
        <v>-3.5</v>
      </c>
      <c r="BD5" s="2">
        <v>5.44</v>
      </c>
      <c r="BE5" t="s">
        <v>58</v>
      </c>
      <c r="BF5" s="2">
        <v>-8.7200000000000006</v>
      </c>
      <c r="BG5" s="2">
        <f>IF(BF5&lt;$A$2,$A$2,IF(BH5&gt;$A$1,$A$1,'resultados (index. sin liquidez'!BG5))</f>
        <v>-3.5</v>
      </c>
      <c r="BH5" s="2">
        <v>0.89</v>
      </c>
      <c r="BI5" t="s">
        <v>27</v>
      </c>
      <c r="BJ5" s="2">
        <v>-9.17</v>
      </c>
      <c r="BK5" s="2">
        <f>IF(BJ5&lt;$A$2,$A$2,IF(BL5&gt;$A$1,$A$1,'resultados (index. sin liquidez'!BK5))</f>
        <v>-3.5</v>
      </c>
      <c r="BL5" s="2">
        <v>21.77</v>
      </c>
      <c r="BM5" t="s">
        <v>23</v>
      </c>
      <c r="BN5" s="2">
        <v>-0.69</v>
      </c>
      <c r="BO5" s="2">
        <f>IF(BN5&lt;$A$2,$A$2,IF(BP5&gt;$A$1,$A$1,'resultados (index. sin liquidez'!BO5))</f>
        <v>9.44</v>
      </c>
      <c r="BP5" s="2">
        <v>13.92</v>
      </c>
      <c r="BQ5" t="s">
        <v>27</v>
      </c>
      <c r="BR5" s="2">
        <v>-4.93</v>
      </c>
      <c r="BS5" s="2">
        <f>IF(BR5&lt;$A$2,$A$2,IF(BT5&gt;$A$1,$A$1,'resultados (index. sin liquidez'!BS5))</f>
        <v>-3.5</v>
      </c>
      <c r="BT5" s="2">
        <v>12.44</v>
      </c>
      <c r="BU5" t="s">
        <v>21</v>
      </c>
      <c r="BV5" s="2">
        <v>-4.3600000000000003</v>
      </c>
      <c r="BW5" s="2">
        <f>IF(BV5&lt;$A$2,$A$2,IF(BX5&gt;$A$1,$A$1,'resultados (index. sin liquidez'!BW5))</f>
        <v>-3.5</v>
      </c>
      <c r="BX5" s="2">
        <v>0.44</v>
      </c>
      <c r="BY5" t="s">
        <v>40</v>
      </c>
      <c r="BZ5" s="2">
        <v>-15.71</v>
      </c>
      <c r="CA5" s="2">
        <f>IF(BZ5&lt;$A$2,$A$2,IF(CB5&gt;$A$1,$A$1,'resultados (index. sin liquidez'!CA5))</f>
        <v>-3.5</v>
      </c>
      <c r="CB5" s="2">
        <v>4.79</v>
      </c>
      <c r="CC5" t="s">
        <v>80</v>
      </c>
      <c r="CD5" s="2">
        <v>-1.38</v>
      </c>
      <c r="CE5" s="2">
        <f>IF(CD5&lt;$A$2,$A$2,IF(CF5&gt;$A$1,$A$1,'resultados (index. sin liquidez'!CE5))</f>
        <v>8.18</v>
      </c>
      <c r="CF5" s="2">
        <v>8.89</v>
      </c>
      <c r="CG5" t="s">
        <v>80</v>
      </c>
      <c r="CH5" s="2">
        <v>-2.98</v>
      </c>
      <c r="CI5" s="2">
        <f>IF(CH5&lt;$A$2,$A$2,IF(CJ5&gt;$A$1,$A$1,'resultados (index. sin liquidez'!CI5))</f>
        <v>-1.97</v>
      </c>
      <c r="CJ5" s="2">
        <v>1.1599999999999999</v>
      </c>
      <c r="CK5" t="s">
        <v>66</v>
      </c>
      <c r="CL5" s="2">
        <v>-1.57</v>
      </c>
      <c r="CM5" s="2">
        <f>IF(CL5&lt;$A$2,$A$2,IF(CN5&gt;$A$1,$A$1,'resultados (index. sin liquidez'!CM5))</f>
        <v>3.25</v>
      </c>
      <c r="CN5" s="2">
        <v>7.14</v>
      </c>
      <c r="CO5" t="s">
        <v>40</v>
      </c>
      <c r="CP5" s="2">
        <v>-7.15</v>
      </c>
      <c r="CQ5" s="2">
        <f>IF(CP5&lt;$A$2,$A$2,IF(CR5&gt;$A$1,$A$1,'resultados (index. sin liquidez'!CQ5))</f>
        <v>-3.5</v>
      </c>
      <c r="CR5" s="2">
        <v>0.57999999999999996</v>
      </c>
      <c r="CS5" t="s">
        <v>57</v>
      </c>
      <c r="CT5" s="2">
        <v>-8.5500000000000007</v>
      </c>
      <c r="CU5" s="2">
        <f>IF(CT5&lt;$A$2,$A$2,IF(CV5&gt;$A$1,$A$1,'resultados (index. sin liquidez'!CU5))</f>
        <v>-3.5</v>
      </c>
      <c r="CV5" s="2">
        <v>2.4700000000000002</v>
      </c>
      <c r="CW5" t="s">
        <v>27</v>
      </c>
      <c r="CX5" s="2">
        <v>-2.4</v>
      </c>
      <c r="CY5" s="2">
        <f>IF(CX5&lt;$A$2,$A$2,IF(CZ5&gt;$A$1,$A$1,'resultados (index. sin liquidez'!CY5))</f>
        <v>6.15</v>
      </c>
      <c r="CZ5" s="2">
        <v>12.84</v>
      </c>
      <c r="DA5" t="s">
        <v>40</v>
      </c>
      <c r="DB5" s="2">
        <v>0</v>
      </c>
      <c r="DC5" s="2">
        <f>IF(DB5&lt;$A$2,$A$2,IF(DD5&gt;$A$1,$A$1,'resultados (index. sin liquidez'!DC5))</f>
        <v>1.57</v>
      </c>
      <c r="DD5" s="2">
        <v>8.18</v>
      </c>
      <c r="DE5" t="s">
        <v>31</v>
      </c>
      <c r="DF5" s="2">
        <v>-1.55</v>
      </c>
      <c r="DG5" s="2">
        <f>IF(DF5&lt;$A$2,$A$2,IF(DH5&gt;$A$1,$A$1,'resultados (index. sin liquidez'!DG5))</f>
        <v>3.54</v>
      </c>
      <c r="DH5" s="2">
        <v>6.49</v>
      </c>
      <c r="DI5" t="s">
        <v>24</v>
      </c>
      <c r="DJ5" s="2">
        <v>-2.2200000000000002</v>
      </c>
      <c r="DK5" s="2">
        <f>IF(DJ5&lt;$A$2,$A$2,IF(DL5&gt;$A$1,$A$1,'resultados (index. sin liquidez'!DK5))</f>
        <v>4.2</v>
      </c>
      <c r="DL5" s="2">
        <v>4.22</v>
      </c>
      <c r="DM5" t="s">
        <v>24</v>
      </c>
      <c r="DN5" s="2">
        <v>-3.06</v>
      </c>
      <c r="DO5" s="2">
        <f>IF(DN5&lt;$A$2,$A$2,IF(DP5&gt;$A$1,$A$1,'resultados (index. sin liquidez'!DO5))</f>
        <v>5.66</v>
      </c>
      <c r="DP5" s="2">
        <v>5.97</v>
      </c>
      <c r="DQ5" t="s">
        <v>25</v>
      </c>
      <c r="DR5" s="2">
        <v>-8.11</v>
      </c>
      <c r="DS5" s="2">
        <f>IF(DR5&lt;$A$2,$A$2,IF(DT5&gt;$A$1,$A$1,'resultados (index. sin liquidez'!DS5))</f>
        <v>-3.5</v>
      </c>
      <c r="DT5" s="2">
        <v>2.39</v>
      </c>
      <c r="DU5" t="s">
        <v>108</v>
      </c>
      <c r="DV5" s="2">
        <v>-12.93</v>
      </c>
      <c r="DW5" s="2">
        <f>IF(DV5&lt;$A$2,$A$2,IF(DX5&gt;$A$1,$A$1,'resultados (index. sin liquidez'!DW5))</f>
        <v>-3.5</v>
      </c>
      <c r="DX5" s="2">
        <v>2.41</v>
      </c>
      <c r="DZ5" s="2"/>
      <c r="EA5" s="2"/>
      <c r="EB5" s="2"/>
      <c r="ED5" s="2"/>
      <c r="EE5" s="2"/>
      <c r="EF5" s="2"/>
      <c r="EG5" t="s">
        <v>31</v>
      </c>
      <c r="EH5" s="2">
        <v>-2.33</v>
      </c>
      <c r="EI5" s="2">
        <f>IF(EH5&lt;$A$2,$A$2,IF(EJ5&gt;$A$1,$A$1,'resultados (index. sin liquidez'!EI5))</f>
        <v>3.27</v>
      </c>
      <c r="EJ5" s="2">
        <v>4.4400000000000004</v>
      </c>
      <c r="EK5" t="s">
        <v>44</v>
      </c>
      <c r="EL5" s="2">
        <v>-4.87</v>
      </c>
      <c r="EM5" s="2">
        <f>IF(EL5&lt;$A$2,$A$2,IF(EN5&gt;$A$1,$A$1,'resultados (index. sin liquidez'!EM5))</f>
        <v>-3.5</v>
      </c>
      <c r="EN5" s="2">
        <v>2.13</v>
      </c>
      <c r="EO5" t="s">
        <v>80</v>
      </c>
      <c r="EP5" s="2">
        <v>-1</v>
      </c>
      <c r="EQ5" s="2">
        <f>IF(EP5&lt;$A$2,$A$2,IF(ER5&gt;$A$1,$A$1,'resultados (index. sin liquidez'!EQ5))</f>
        <v>4.8899999999999997</v>
      </c>
      <c r="ER5" s="2">
        <v>7.94</v>
      </c>
      <c r="ES5" s="24" t="s">
        <v>64</v>
      </c>
      <c r="ET5" s="46">
        <v>-3.55</v>
      </c>
      <c r="EU5" s="2">
        <f>IF(ET5&lt;$A$2,$A$2,IF(EV5&gt;$A$1,$A$1,'resultados (index. sin liquidez'!EU5))</f>
        <v>-3.5</v>
      </c>
      <c r="EV5" s="46">
        <v>0</v>
      </c>
      <c r="EW5" s="24" t="s">
        <v>64</v>
      </c>
      <c r="EX5" s="46">
        <v>-0.56999999999999995</v>
      </c>
      <c r="EY5" s="2">
        <f>IF(EX5&lt;$A$2,$A$2,IF(EZ5&gt;$A$1,$A$1,'resultados (index. sin liquidez'!EY5))</f>
        <v>17.239999999999998</v>
      </c>
      <c r="EZ5" s="46">
        <v>18.579999999999998</v>
      </c>
      <c r="FA5" t="s">
        <v>60</v>
      </c>
      <c r="FB5" s="2">
        <v>-10.79</v>
      </c>
      <c r="FC5" s="2">
        <f>IF(FB5&lt;$A$2,$A$2,IF(FD5&gt;$A$1,$A$1,'resultados (index. sin liquidez'!FC5))</f>
        <v>-3.5</v>
      </c>
      <c r="FD5" s="2">
        <v>0</v>
      </c>
      <c r="FE5" s="24" t="s">
        <v>24</v>
      </c>
      <c r="FF5" s="46">
        <v>-7.92</v>
      </c>
      <c r="FG5" s="2">
        <f>IF(FF5&lt;$A$2,$A$2,IF(FH5&gt;$A$1,$A$1,'resultados (index. sin liquidez'!FG5))</f>
        <v>-3.5</v>
      </c>
      <c r="FH5" s="46">
        <v>2.23</v>
      </c>
      <c r="FI5" s="24" t="s">
        <v>40</v>
      </c>
      <c r="FJ5" s="46">
        <v>-3.49</v>
      </c>
      <c r="FK5" s="2">
        <f>IF(FJ5&lt;$A$2,$A$2,IF(FL5&gt;$A$1,$A$1,'resultados (index. sin liquidez'!FK5))</f>
        <v>7.66</v>
      </c>
      <c r="FL5" s="46">
        <v>8.08</v>
      </c>
      <c r="FM5" s="24" t="s">
        <v>51</v>
      </c>
      <c r="FN5" s="46">
        <v>-10.83</v>
      </c>
      <c r="FO5" s="2">
        <f>IF(FN5&lt;$A$2,$A$2,IF(FP5&gt;$A$1,$A$1,'resultados (index. sin liquidez'!FO5))</f>
        <v>-3.5</v>
      </c>
      <c r="FP5" s="46">
        <v>7.02</v>
      </c>
      <c r="FQ5" s="24"/>
      <c r="FR5" s="46"/>
      <c r="FS5" s="46"/>
      <c r="FT5" s="46"/>
      <c r="FU5" s="24"/>
      <c r="FV5" s="46"/>
      <c r="FW5" s="46"/>
      <c r="FX5" s="46"/>
      <c r="FY5" s="24" t="s">
        <v>60</v>
      </c>
      <c r="FZ5" s="46">
        <v>-11.82</v>
      </c>
      <c r="GA5" s="2">
        <f>IF(FZ5&lt;$A$2,$A$2,IF(GB5&gt;$A$1,$A$1,'resultados (index. sin liquidez'!GA5))</f>
        <v>-3.5</v>
      </c>
      <c r="GB5" s="46">
        <v>0.2</v>
      </c>
      <c r="GC5" t="s">
        <v>127</v>
      </c>
      <c r="GD5" s="46">
        <v>-14.72</v>
      </c>
      <c r="GE5" s="2">
        <f>IF(GD5&lt;$A$2,$A$2,IF(GF5&gt;$A$1,$A$1,'resultados (index. sin liquidez'!GE5))</f>
        <v>-3.5</v>
      </c>
      <c r="GF5" s="46">
        <v>0</v>
      </c>
      <c r="GG5" t="s">
        <v>41</v>
      </c>
      <c r="GH5" s="46">
        <v>-22.16</v>
      </c>
      <c r="GI5" s="2">
        <f>IF(GH5&lt;$A$2,$A$2,IF(GJ5&gt;$A$1,$A$1,'resultados (index. sin liquidez'!GI5))</f>
        <v>-3.5</v>
      </c>
      <c r="GJ5" s="46">
        <v>2.04</v>
      </c>
      <c r="GK5" t="s">
        <v>130</v>
      </c>
      <c r="GL5" s="46">
        <v>-17.36</v>
      </c>
      <c r="GM5" s="2">
        <f>IF(GL5&lt;$A$2,$A$2,IF(GN5&gt;$A$1,$A$1,'resultados (index. sin liquidez'!GM5))</f>
        <v>-3.5</v>
      </c>
      <c r="GN5" s="46">
        <v>2.97</v>
      </c>
      <c r="GO5" t="s">
        <v>65</v>
      </c>
      <c r="GP5" s="46">
        <v>-12.01</v>
      </c>
      <c r="GQ5" s="2">
        <f>IF(GP5&lt;$A$2,$A$2,IF(GR5&gt;$A$1,$A$1,'resultados (index. sin liquidez'!GQ5))</f>
        <v>-3.5</v>
      </c>
      <c r="GR5" s="46">
        <v>0.56999999999999995</v>
      </c>
      <c r="GS5" t="s">
        <v>57</v>
      </c>
      <c r="GT5" s="46">
        <v>-1.05</v>
      </c>
      <c r="GU5" s="2">
        <f>IF(GT5&lt;$A$2,$A$2,IF(GV5&gt;$A$1,$A$1,'resultados (index. sin liquidez'!GU5))</f>
        <v>9.48</v>
      </c>
      <c r="GV5" s="46">
        <v>9.58</v>
      </c>
      <c r="GW5" t="s">
        <v>135</v>
      </c>
      <c r="GX5" s="46">
        <v>-1.56</v>
      </c>
      <c r="GY5" s="2">
        <f>IF(GX5&lt;$A$2,$A$2,IF(GZ5&gt;$A$1,$A$1,'resultados (index. sin liquidez'!GY5))</f>
        <v>12.25</v>
      </c>
      <c r="GZ5" s="46">
        <v>12.6</v>
      </c>
      <c r="HA5" t="s">
        <v>138</v>
      </c>
      <c r="HB5" s="46">
        <v>-12.06</v>
      </c>
      <c r="HC5" s="2">
        <f>IF(HB5&lt;$A$2,$A$2,IF(HD5&gt;$A$1,$A$1,'resultados (index. sin liquidez'!HC5))</f>
        <v>-3.5</v>
      </c>
      <c r="HD5" s="46">
        <v>1.1100000000000001</v>
      </c>
      <c r="HE5" t="s">
        <v>130</v>
      </c>
      <c r="HF5" s="46">
        <v>-8.2100000000000009</v>
      </c>
      <c r="HG5" s="2">
        <f>IF(HF5&lt;$A$2,$A$2,IF(HH5&gt;$A$1,$A$1,'resultados (index. sin liquidez'!HG5))</f>
        <v>-3.5</v>
      </c>
      <c r="HH5" s="46">
        <v>5.26</v>
      </c>
      <c r="HI5" t="s">
        <v>130</v>
      </c>
      <c r="HJ5" s="46">
        <v>-4.28</v>
      </c>
      <c r="HK5" s="2">
        <f>IF(HJ5&lt;$A$2,$A$2,IF(HL5&gt;$A$1,$A$1,'resultados (index. sin liquidez'!HK5))</f>
        <v>-3.5</v>
      </c>
      <c r="HL5" s="46">
        <v>7.54</v>
      </c>
      <c r="HM5" t="s">
        <v>130</v>
      </c>
      <c r="HN5" s="46">
        <v>-4.63</v>
      </c>
      <c r="HO5" s="2">
        <f>IF(HN5&lt;$A$2,$A$2,IF(HP5&gt;$A$1,$A$1,'resultados (index. sin liquidez'!HO5))</f>
        <v>-3.5</v>
      </c>
      <c r="HP5" s="46">
        <v>6.89</v>
      </c>
    </row>
    <row r="6" spans="1:224">
      <c r="A6" t="s">
        <v>16</v>
      </c>
      <c r="B6" s="2">
        <v>-2.1800000000000002</v>
      </c>
      <c r="C6" s="2">
        <f>IF(B6&lt;$A$2,$A$2,IF(D6&gt;$A$1,$A$1,'resultados (index. sin liquidez'!C6))</f>
        <v>10.79</v>
      </c>
      <c r="D6" s="2">
        <v>10.88</v>
      </c>
      <c r="E6" t="s">
        <v>26</v>
      </c>
      <c r="F6" s="2">
        <v>-8.6199999999999992</v>
      </c>
      <c r="G6" s="2">
        <f>IF(F6&lt;$A$2,$A$2,IF(H6&gt;$A$1,$A$1,'resultados (index. sin liquidez'!G6))</f>
        <v>-3.5</v>
      </c>
      <c r="H6" s="2">
        <v>5.63</v>
      </c>
      <c r="I6" t="s">
        <v>23</v>
      </c>
      <c r="J6" s="2">
        <v>-4.91</v>
      </c>
      <c r="K6" s="2">
        <f>IF(J6&lt;$A$2,$A$2,IF(L6&gt;$A$1,$A$1,'resultados (index. sin liquidez'!K6))</f>
        <v>-3.5</v>
      </c>
      <c r="L6" s="2">
        <v>12.54</v>
      </c>
      <c r="M6" t="s">
        <v>27</v>
      </c>
      <c r="N6" s="2">
        <v>-3.07</v>
      </c>
      <c r="O6" s="2">
        <f>IF(N6&lt;$A$2,$A$2,IF(P6&gt;$A$1,$A$1,'resultados (index. sin liquidez'!O6))</f>
        <v>10.220000000000001</v>
      </c>
      <c r="P6" s="2">
        <v>14.35</v>
      </c>
      <c r="R6" s="2"/>
      <c r="S6" s="2"/>
      <c r="T6" s="2"/>
      <c r="U6" t="s">
        <v>25</v>
      </c>
      <c r="V6" s="2">
        <v>-0.56000000000000005</v>
      </c>
      <c r="W6" s="2">
        <f>IF(V6&lt;$A$2,$A$2,IF(X6&gt;$A$1,$A$1,'resultados (index. sin liquidez'!W6))</f>
        <v>4.13</v>
      </c>
      <c r="X6" s="2">
        <v>7.26</v>
      </c>
      <c r="Y6" t="s">
        <v>26</v>
      </c>
      <c r="Z6" s="2">
        <v>-5</v>
      </c>
      <c r="AA6" s="2">
        <f>IF(Z6&lt;$A$2,$A$2,IF(AB6&gt;$A$1,$A$1,'resultados (index. sin liquidez'!AA6))</f>
        <v>-3.5</v>
      </c>
      <c r="AB6" s="2">
        <v>2.35</v>
      </c>
      <c r="AC6" t="s">
        <v>50</v>
      </c>
      <c r="AD6" s="2">
        <v>-12.69</v>
      </c>
      <c r="AE6" s="2">
        <f>IF(AD6&lt;$A$2,$A$2,IF(AF6&gt;$A$1,$A$1,'resultados (index. sin liquidez'!AE6))</f>
        <v>-3.5</v>
      </c>
      <c r="AF6" s="2">
        <v>1.7</v>
      </c>
      <c r="AG6" t="s">
        <v>31</v>
      </c>
      <c r="AH6" s="2">
        <v>-2.41</v>
      </c>
      <c r="AI6" s="2">
        <f>IF(AH6&lt;$A$2,$A$2,IF(AJ6&gt;$A$1,$A$1,'resultados (index. sin liquidez'!AI6))</f>
        <v>10.72</v>
      </c>
      <c r="AJ6" s="2">
        <v>12.85</v>
      </c>
      <c r="AK6" t="s">
        <v>44</v>
      </c>
      <c r="AL6" s="2">
        <v>-16.02</v>
      </c>
      <c r="AM6" s="2">
        <f>IF(AL6&lt;$A$2,$A$2,IF(AN6&gt;$A$1,$A$1,'resultados (index. sin liquidez'!AM6))</f>
        <v>-3.5</v>
      </c>
      <c r="AN6" s="2">
        <v>2.5099999999999998</v>
      </c>
      <c r="AO6" t="s">
        <v>57</v>
      </c>
      <c r="AP6" s="2">
        <v>-0.98</v>
      </c>
      <c r="AQ6" s="2">
        <f>IF(AP6&lt;$A$2,$A$2,IF(AR6&gt;$A$1,$A$1,'resultados (index. sin liquidez'!AQ6))</f>
        <v>2.4500000000000002</v>
      </c>
      <c r="AR6" s="2">
        <v>7.53</v>
      </c>
      <c r="AS6" t="s">
        <v>63</v>
      </c>
      <c r="AT6" s="2">
        <v>-3.59</v>
      </c>
      <c r="AU6" s="2">
        <f>IF(AT6&lt;$A$2,$A$2,IF(AV6&gt;$A$1,$A$1,'resultados (index. sin liquidez'!AU6))</f>
        <v>-3.5</v>
      </c>
      <c r="AV6" s="2">
        <v>7.6</v>
      </c>
      <c r="AW6" t="s">
        <v>22</v>
      </c>
      <c r="AX6" s="2">
        <v>-1.89</v>
      </c>
      <c r="AY6" s="2">
        <f>IF(AX6&lt;$A$2,$A$2,IF(AZ6&gt;$A$1,$A$1,'resultados (index. sin liquidez'!AY6))</f>
        <v>3.58</v>
      </c>
      <c r="AZ6" s="2">
        <v>4.4400000000000004</v>
      </c>
      <c r="BA6" t="s">
        <v>66</v>
      </c>
      <c r="BB6" s="2">
        <v>-8.42</v>
      </c>
      <c r="BC6" s="2">
        <f>IF(BB6&lt;$A$2,$A$2,IF(BD6&gt;$A$1,$A$1,'resultados (index. sin liquidez'!BC6))</f>
        <v>-3.5</v>
      </c>
      <c r="BD6" s="2">
        <v>1.0900000000000001</v>
      </c>
      <c r="BE6" t="s">
        <v>22</v>
      </c>
      <c r="BF6" s="2">
        <v>-16.190000000000001</v>
      </c>
      <c r="BG6" s="2">
        <f>IF(BF6&lt;$A$2,$A$2,IF(BH6&gt;$A$1,$A$1,'resultados (index. sin liquidez'!BG6))</f>
        <v>-3.5</v>
      </c>
      <c r="BH6" s="2">
        <v>0.97</v>
      </c>
      <c r="BI6" t="s">
        <v>64</v>
      </c>
      <c r="BJ6" s="2">
        <v>-11.68</v>
      </c>
      <c r="BK6" s="2">
        <f>IF(BJ6&lt;$A$2,$A$2,IF(BL6&gt;$A$1,$A$1,'resultados (index. sin liquidez'!BK6))</f>
        <v>-3.5</v>
      </c>
      <c r="BL6" s="2">
        <v>1.33</v>
      </c>
      <c r="BM6" t="s">
        <v>22</v>
      </c>
      <c r="BN6" s="2">
        <v>-9.1</v>
      </c>
      <c r="BO6" s="2">
        <f>IF(BN6&lt;$A$2,$A$2,IF(BP6&gt;$A$1,$A$1,'resultados (index. sin liquidez'!BO6))</f>
        <v>-3.5</v>
      </c>
      <c r="BP6" s="2">
        <v>0</v>
      </c>
      <c r="BQ6" t="s">
        <v>80</v>
      </c>
      <c r="BR6" s="2">
        <v>-1.1499999999999999</v>
      </c>
      <c r="BS6" s="2">
        <f>IF(BR6&lt;$A$2,$A$2,IF(BT6&gt;$A$1,$A$1,'resultados (index. sin liquidez'!BS6))</f>
        <v>10.32</v>
      </c>
      <c r="BT6" s="2">
        <v>13.06</v>
      </c>
      <c r="BU6" t="s">
        <v>23</v>
      </c>
      <c r="BV6" s="2">
        <v>-7.23</v>
      </c>
      <c r="BW6" s="2">
        <f>IF(BV6&lt;$A$2,$A$2,IF(BX6&gt;$A$1,$A$1,'resultados (index. sin liquidez'!BW6))</f>
        <v>-3.5</v>
      </c>
      <c r="BX6" s="2">
        <v>2.75</v>
      </c>
      <c r="BY6" t="s">
        <v>65</v>
      </c>
      <c r="BZ6" s="2">
        <v>-15.52</v>
      </c>
      <c r="CA6" s="2">
        <f>IF(BZ6&lt;$A$2,$A$2,IF(CB6&gt;$A$1,$A$1,'resultados (index. sin liquidez'!CA6))</f>
        <v>-3.5</v>
      </c>
      <c r="CB6" s="2">
        <v>1.4</v>
      </c>
      <c r="CC6" t="s">
        <v>66</v>
      </c>
      <c r="CD6" s="2">
        <v>-7.17</v>
      </c>
      <c r="CE6" s="2">
        <f>IF(CD6&lt;$A$2,$A$2,IF(CF6&gt;$A$1,$A$1,'resultados (index. sin liquidez'!CE6))</f>
        <v>-3.5</v>
      </c>
      <c r="CF6" s="2">
        <v>9.99</v>
      </c>
      <c r="CG6" t="s">
        <v>58</v>
      </c>
      <c r="CH6" s="2">
        <v>-3.6</v>
      </c>
      <c r="CI6" s="2">
        <f>IF(CH6&lt;$A$2,$A$2,IF(CJ6&gt;$A$1,$A$1,'resultados (index. sin liquidez'!CI6))</f>
        <v>-3.5</v>
      </c>
      <c r="CJ6" s="2">
        <v>1.57</v>
      </c>
      <c r="CK6" t="s">
        <v>28</v>
      </c>
      <c r="CL6" s="2">
        <v>-3.57</v>
      </c>
      <c r="CM6" s="2">
        <f>IF(CL6&lt;$A$2,$A$2,IF(CN6&gt;$A$1,$A$1,'resultados (index. sin liquidez'!CM6))</f>
        <v>-3.5</v>
      </c>
      <c r="CN6" s="2">
        <v>5.85</v>
      </c>
      <c r="CO6" t="s">
        <v>19</v>
      </c>
      <c r="CP6" s="2">
        <v>-6.37</v>
      </c>
      <c r="CQ6" s="2">
        <f>IF(CP6&lt;$A$2,$A$2,IF(CR6&gt;$A$1,$A$1,'resultados (index. sin liquidez'!CQ6))</f>
        <v>-3.5</v>
      </c>
      <c r="CR6" s="2">
        <v>2.16</v>
      </c>
      <c r="CS6" t="s">
        <v>45</v>
      </c>
      <c r="CT6" s="2">
        <v>-7.2</v>
      </c>
      <c r="CU6" s="2">
        <f>IF(CT6&lt;$A$2,$A$2,IF(CV6&gt;$A$1,$A$1,'resultados (index. sin liquidez'!CU6))</f>
        <v>-3.5</v>
      </c>
      <c r="CV6" s="2">
        <v>10.45</v>
      </c>
      <c r="CW6" t="s">
        <v>82</v>
      </c>
      <c r="CX6" s="2">
        <v>-3.81</v>
      </c>
      <c r="CY6" s="2">
        <f>IF(CX6&lt;$A$2,$A$2,IF(CZ6&gt;$A$1,$A$1,'resultados (index. sin liquidez'!CY6))</f>
        <v>-3.5</v>
      </c>
      <c r="CZ6" s="2">
        <v>5.45</v>
      </c>
      <c r="DA6" t="s">
        <v>57</v>
      </c>
      <c r="DB6" s="2">
        <v>-6.12</v>
      </c>
      <c r="DC6" s="2">
        <f>IF(DB6&lt;$A$2,$A$2,IF(DD6&gt;$A$1,$A$1,'resultados (index. sin liquidez'!DC6))</f>
        <v>-3.5</v>
      </c>
      <c r="DD6" s="2">
        <v>0.92</v>
      </c>
      <c r="DE6" t="s">
        <v>24</v>
      </c>
      <c r="DF6" s="2">
        <v>-1.17</v>
      </c>
      <c r="DG6" s="2">
        <f>IF(DF6&lt;$A$2,$A$2,IF(DH6&gt;$A$1,$A$1,'resultados (index. sin liquidez'!DG6))</f>
        <v>2.67</v>
      </c>
      <c r="DH6" s="2">
        <v>3.75</v>
      </c>
      <c r="DJ6" s="2"/>
      <c r="DK6" s="2"/>
      <c r="DL6" s="2"/>
      <c r="DN6" s="2"/>
      <c r="DO6" s="2"/>
      <c r="DP6" s="2"/>
      <c r="DR6" s="2"/>
      <c r="DS6" s="2"/>
      <c r="DT6" s="2"/>
      <c r="DV6" s="2"/>
      <c r="DW6" s="2"/>
      <c r="DX6" s="2"/>
      <c r="DZ6" s="2"/>
      <c r="EA6" s="2"/>
      <c r="EB6" s="2"/>
      <c r="ED6" s="2"/>
      <c r="EE6" s="2"/>
      <c r="EF6" s="2"/>
      <c r="EG6" t="s">
        <v>73</v>
      </c>
      <c r="EH6" s="2">
        <v>-9.07</v>
      </c>
      <c r="EI6" s="2">
        <f>IF(EH6&lt;$A$2,$A$2,IF(EJ6&gt;$A$1,$A$1,'resultados (index. sin liquidez'!EI6))</f>
        <v>-3.5</v>
      </c>
      <c r="EJ6" s="2">
        <v>0.84</v>
      </c>
      <c r="EK6" t="s">
        <v>31</v>
      </c>
      <c r="EL6" s="2">
        <v>-2.5099999999999998</v>
      </c>
      <c r="EM6" s="2">
        <f>IF(EL6&lt;$A$2,$A$2,IF(EN6&gt;$A$1,$A$1,'resultados (index. sin liquidez'!EM6))</f>
        <v>10.53</v>
      </c>
      <c r="EN6" s="2">
        <v>10.63</v>
      </c>
      <c r="EO6" t="s">
        <v>44</v>
      </c>
      <c r="EP6" s="2">
        <v>-7.08</v>
      </c>
      <c r="EQ6" s="2">
        <f>IF(EP6&lt;$A$2,$A$2,IF(ER6&gt;$A$1,$A$1,'resultados (index. sin liquidez'!EQ6))</f>
        <v>-3.5</v>
      </c>
      <c r="ER6" s="2">
        <v>0.25</v>
      </c>
      <c r="ES6" s="24" t="s">
        <v>51</v>
      </c>
      <c r="ET6" s="46">
        <v>-4.1500000000000004</v>
      </c>
      <c r="EU6" s="2">
        <f>IF(ET6&lt;$A$2,$A$2,IF(EV6&gt;$A$1,$A$1,'resultados (index. sin liquidez'!EU6))</f>
        <v>-3.5</v>
      </c>
      <c r="EV6" s="46">
        <v>2.15</v>
      </c>
      <c r="EW6" s="24" t="s">
        <v>65</v>
      </c>
      <c r="EX6" s="46">
        <v>-1.23</v>
      </c>
      <c r="EY6" s="2">
        <f>IF(EX6&lt;$A$2,$A$2,IF(EZ6&gt;$A$1,$A$1,'resultados (index. sin liquidez'!EY6))</f>
        <v>9.27</v>
      </c>
      <c r="EZ6" s="46">
        <v>9.27</v>
      </c>
      <c r="FA6" s="8" t="s">
        <v>1</v>
      </c>
      <c r="FB6" s="2"/>
      <c r="FC6" s="2"/>
      <c r="FD6" s="2"/>
      <c r="FE6" s="24" t="s">
        <v>70</v>
      </c>
      <c r="FF6" s="46">
        <v>-1.23</v>
      </c>
      <c r="FG6" s="2">
        <f>IF(FF6&lt;$A$2,$A$2,IF(FH6&gt;$A$1,$A$1,'resultados (index. sin liquidez'!FG6))</f>
        <v>5.6</v>
      </c>
      <c r="FH6" s="46">
        <v>6.15</v>
      </c>
      <c r="FI6" s="24" t="s">
        <v>119</v>
      </c>
      <c r="FJ6" s="46">
        <v>-2.79</v>
      </c>
      <c r="FK6" s="2">
        <f>IF(FJ6&lt;$A$2,$A$2,IF(FL6&gt;$A$1,$A$1,'resultados (index. sin liquidez'!FK6))</f>
        <v>6.39</v>
      </c>
      <c r="FL6" s="46">
        <v>9.7899999999999991</v>
      </c>
      <c r="FM6" s="24" t="s">
        <v>65</v>
      </c>
      <c r="FN6" s="46">
        <v>-7.22</v>
      </c>
      <c r="FO6" s="2">
        <f>IF(FN6&lt;$A$2,$A$2,IF(FP6&gt;$A$1,$A$1,'resultados (index. sin liquidez'!FO6))</f>
        <v>-3.5</v>
      </c>
      <c r="FP6" s="46">
        <v>6.76</v>
      </c>
      <c r="FQ6" s="24"/>
      <c r="FR6" s="46"/>
      <c r="FS6" s="46"/>
      <c r="FT6" s="46"/>
      <c r="FU6" s="24"/>
      <c r="FV6" s="46"/>
      <c r="FW6" s="46"/>
      <c r="FX6" s="46"/>
      <c r="FY6" s="24" t="s">
        <v>75</v>
      </c>
      <c r="FZ6" s="46">
        <v>-5.81</v>
      </c>
      <c r="GA6" s="2">
        <f>IF(FZ6&lt;$A$2,$A$2,IF(GB6&gt;$A$1,$A$1,'resultados (index. sin liquidez'!GA6))</f>
        <v>-3.5</v>
      </c>
      <c r="GB6" s="46">
        <v>3.41</v>
      </c>
      <c r="GD6" s="46"/>
      <c r="GE6" s="46"/>
      <c r="GF6" s="46"/>
      <c r="GG6" t="s">
        <v>102</v>
      </c>
      <c r="GH6" s="46">
        <v>-17.27</v>
      </c>
      <c r="GI6" s="2">
        <f>IF(GH6&lt;$A$2,$A$2,IF(GJ6&gt;$A$1,$A$1,'resultados (index. sin liquidez'!GI6))</f>
        <v>-3.5</v>
      </c>
      <c r="GJ6" s="46">
        <v>0.75</v>
      </c>
      <c r="GK6" t="s">
        <v>55</v>
      </c>
      <c r="GL6" s="46">
        <v>-5.56</v>
      </c>
      <c r="GM6" s="2">
        <f>IF(GL6&lt;$A$2,$A$2,IF(GN6&gt;$A$1,$A$1,'resultados (index. sin liquidez'!GM6))</f>
        <v>-3.5</v>
      </c>
      <c r="GN6" s="46">
        <v>3.51</v>
      </c>
      <c r="GO6" t="s">
        <v>47</v>
      </c>
      <c r="GP6" s="46">
        <v>-20.440000000000001</v>
      </c>
      <c r="GQ6" s="2">
        <f>IF(GP6&lt;$A$2,$A$2,IF(GR6&gt;$A$1,$A$1,'resultados (index. sin liquidez'!GQ6))</f>
        <v>-3.5</v>
      </c>
      <c r="GR6" s="46">
        <v>0.44</v>
      </c>
      <c r="GS6" t="s">
        <v>45</v>
      </c>
      <c r="GT6" s="46">
        <v>-3.3</v>
      </c>
      <c r="GU6" s="2">
        <f>IF(GT6&lt;$A$2,$A$2,IF(GV6&gt;$A$1,$A$1,'resultados (index. sin liquidez'!GU6))</f>
        <v>10.8</v>
      </c>
      <c r="GV6" s="46">
        <v>11.7</v>
      </c>
      <c r="GW6" t="s">
        <v>45</v>
      </c>
      <c r="GX6" s="46">
        <v>-5.6</v>
      </c>
      <c r="GY6" s="2">
        <f>IF(GX6&lt;$A$2,$A$2,IF(GZ6&gt;$A$1,$A$1,'resultados (index. sin liquidez'!GY6))</f>
        <v>-3.5</v>
      </c>
      <c r="GZ6" s="46">
        <v>3.72</v>
      </c>
      <c r="HA6" t="s">
        <v>65</v>
      </c>
      <c r="HB6" s="46">
        <v>-1.59</v>
      </c>
      <c r="HC6" s="2">
        <f>IF(HB6&lt;$A$2,$A$2,IF(HD6&gt;$A$1,$A$1,'resultados (index. sin liquidez'!HC6))</f>
        <v>0.49</v>
      </c>
      <c r="HD6" s="46">
        <v>2.4700000000000002</v>
      </c>
      <c r="HE6" t="s">
        <v>70</v>
      </c>
      <c r="HF6" s="46">
        <v>-0.6</v>
      </c>
      <c r="HG6" s="2">
        <f>IF(HF6&lt;$A$2,$A$2,IF(HH6&gt;$A$1,$A$1,'resultados (index. sin liquidez'!HG6))</f>
        <v>5.93</v>
      </c>
      <c r="HH6" s="46">
        <v>6.19</v>
      </c>
      <c r="HI6" t="s">
        <v>26</v>
      </c>
      <c r="HJ6" s="46">
        <v>-4.78</v>
      </c>
      <c r="HK6" s="2">
        <f>IF(HJ6&lt;$A$2,$A$2,IF(HL6&gt;$A$1,$A$1,'resultados (index. sin liquidez'!HK6))</f>
        <v>-3.5</v>
      </c>
      <c r="HL6" s="46">
        <v>4.26</v>
      </c>
      <c r="HN6" s="46"/>
      <c r="HO6" s="46"/>
      <c r="HP6" s="46"/>
    </row>
    <row r="7" spans="1:224">
      <c r="A7" t="s">
        <v>17</v>
      </c>
      <c r="B7" s="2">
        <v>-3</v>
      </c>
      <c r="C7" s="2">
        <f>IF(B7&lt;$A$2,$A$2,IF(D7&gt;$A$1,$A$1,'resultados (index. sin liquidez'!C7))</f>
        <v>-1.55</v>
      </c>
      <c r="D7" s="2">
        <v>2.92</v>
      </c>
      <c r="E7" t="s">
        <v>16</v>
      </c>
      <c r="F7" s="2">
        <v>-9.59</v>
      </c>
      <c r="G7" s="2">
        <f>IF(F7&lt;$A$2,$A$2,IF(H7&gt;$A$1,$A$1,'resultados (index. sin liquidez'!G7))</f>
        <v>-3.5</v>
      </c>
      <c r="H7" s="2">
        <v>4.67</v>
      </c>
      <c r="I7" t="s">
        <v>14</v>
      </c>
      <c r="J7" s="2">
        <v>-1.59</v>
      </c>
      <c r="K7" s="2">
        <f>IF(J7&lt;$A$2,$A$2,IF(L7&gt;$A$1,$A$1,'resultados (index. sin liquidez'!K7))</f>
        <v>12.9</v>
      </c>
      <c r="L7" s="2">
        <v>15.21</v>
      </c>
      <c r="M7" t="s">
        <v>14</v>
      </c>
      <c r="N7" s="2">
        <v>-3.42</v>
      </c>
      <c r="O7" s="2">
        <f>IF(N7&lt;$A$2,$A$2,IF(P7&gt;$A$1,$A$1,'resultados (index. sin liquidez'!O7))</f>
        <v>7.05</v>
      </c>
      <c r="P7" s="2">
        <v>9.77</v>
      </c>
      <c r="R7" s="2"/>
      <c r="S7" s="2"/>
      <c r="T7" s="2"/>
      <c r="U7" s="8" t="s">
        <v>1</v>
      </c>
      <c r="V7" s="2"/>
      <c r="W7" s="2"/>
      <c r="X7" s="2"/>
      <c r="Z7" s="2"/>
      <c r="AA7" s="2"/>
      <c r="AB7" s="2"/>
      <c r="AD7" s="2"/>
      <c r="AE7" s="2"/>
      <c r="AF7" s="2"/>
      <c r="AG7" t="s">
        <v>24</v>
      </c>
      <c r="AH7" s="2">
        <v>-2.48</v>
      </c>
      <c r="AI7" s="2">
        <f>IF(AH7&lt;$A$2,$A$2,IF(AJ7&gt;$A$1,$A$1,'resultados (index. sin liquidez'!AI7))</f>
        <v>10.210000000000001</v>
      </c>
      <c r="AJ7" s="2">
        <v>15.26</v>
      </c>
      <c r="AK7" t="s">
        <v>63</v>
      </c>
      <c r="AL7" s="2">
        <v>-17.5</v>
      </c>
      <c r="AM7" s="2">
        <f>IF(AL7&lt;$A$2,$A$2,IF(AN7&gt;$A$1,$A$1,'resultados (index. sin liquidez'!AM7))</f>
        <v>-3.5</v>
      </c>
      <c r="AN7" s="2">
        <v>0.57999999999999996</v>
      </c>
      <c r="AO7" t="s">
        <v>24</v>
      </c>
      <c r="AP7" s="2">
        <v>-4.8899999999999997</v>
      </c>
      <c r="AQ7" s="2">
        <f>IF(AP7&lt;$A$2,$A$2,IF(AR7&gt;$A$1,$A$1,'resultados (index. sin liquidez'!AQ7))</f>
        <v>-3.5</v>
      </c>
      <c r="AR7" s="2">
        <v>3.16</v>
      </c>
      <c r="AS7" t="s">
        <v>64</v>
      </c>
      <c r="AT7" s="2">
        <v>-2.2000000000000002</v>
      </c>
      <c r="AU7" s="2">
        <f>IF(AT7&lt;$A$2,$A$2,IF(AV7&gt;$A$1,$A$1,'resultados (index. sin liquidez'!AU7))</f>
        <v>0.14000000000000001</v>
      </c>
      <c r="AV7" s="2">
        <v>7.59</v>
      </c>
      <c r="AW7" t="s">
        <v>65</v>
      </c>
      <c r="AX7" s="2">
        <v>-6.41</v>
      </c>
      <c r="AY7" s="2">
        <f>IF(AX7&lt;$A$2,$A$2,IF(AZ7&gt;$A$1,$A$1,'resultados (index. sin liquidez'!AY7))</f>
        <v>-3.5</v>
      </c>
      <c r="AZ7" s="2">
        <v>3.28</v>
      </c>
      <c r="BA7" t="s">
        <v>70</v>
      </c>
      <c r="BB7" s="2">
        <v>-6.12</v>
      </c>
      <c r="BC7" s="2">
        <f>IF(BB7&lt;$A$2,$A$2,IF(BD7&gt;$A$1,$A$1,'resultados (index. sin liquidez'!BC7))</f>
        <v>-3.5</v>
      </c>
      <c r="BD7" s="2">
        <v>3.08</v>
      </c>
      <c r="BE7" t="s">
        <v>72</v>
      </c>
      <c r="BF7" s="2">
        <v>-13.07</v>
      </c>
      <c r="BG7" s="2">
        <f>IF(BF7&lt;$A$2,$A$2,IF(BH7&gt;$A$1,$A$1,'resultados (index. sin liquidez'!BG7))</f>
        <v>-3.5</v>
      </c>
      <c r="BH7" s="2">
        <v>0.45</v>
      </c>
      <c r="BI7" t="s">
        <v>19</v>
      </c>
      <c r="BJ7" s="2">
        <v>-5.1100000000000003</v>
      </c>
      <c r="BK7" s="2">
        <f>IF(BJ7&lt;$A$2,$A$2,IF(BL7&gt;$A$1,$A$1,'resultados (index. sin liquidez'!BK7))</f>
        <v>-3.5</v>
      </c>
      <c r="BL7" s="2">
        <v>6.69</v>
      </c>
      <c r="BM7" t="s">
        <v>44</v>
      </c>
      <c r="BN7" s="2">
        <v>-0.91</v>
      </c>
      <c r="BO7" s="2">
        <f>IF(BN7&lt;$A$2,$A$2,IF(BP7&gt;$A$1,$A$1,'resultados (index. sin liquidez'!BO7))</f>
        <v>0.21</v>
      </c>
      <c r="BP7" s="2">
        <v>14.3</v>
      </c>
      <c r="BQ7" t="s">
        <v>29</v>
      </c>
      <c r="BR7" s="2">
        <v>-4.2</v>
      </c>
      <c r="BS7" s="2">
        <f>IF(BR7&lt;$A$2,$A$2,IF(BT7&gt;$A$1,$A$1,'resultados (index. sin liquidez'!BS7))</f>
        <v>-3.5</v>
      </c>
      <c r="BT7" s="2">
        <v>8.65</v>
      </c>
      <c r="BU7" t="s">
        <v>80</v>
      </c>
      <c r="BV7" s="2">
        <v>-3.31</v>
      </c>
      <c r="BW7" s="2">
        <f>IF(BV7&lt;$A$2,$A$2,IF(BX7&gt;$A$1,$A$1,'resultados (index. sin liquidez'!BW7))</f>
        <v>-1.9</v>
      </c>
      <c r="BX7" s="2">
        <v>1.46</v>
      </c>
      <c r="BY7" t="s">
        <v>66</v>
      </c>
      <c r="BZ7" s="2">
        <v>-15.99</v>
      </c>
      <c r="CA7" s="2">
        <f>IF(BZ7&lt;$A$2,$A$2,IF(CB7&gt;$A$1,$A$1,'resultados (index. sin liquidez'!CA7))</f>
        <v>-3.5</v>
      </c>
      <c r="CB7" s="2">
        <v>3.84</v>
      </c>
      <c r="CC7" t="s">
        <v>28</v>
      </c>
      <c r="CD7" s="2">
        <v>-3.32</v>
      </c>
      <c r="CE7" s="2">
        <f>IF(CD7&lt;$A$2,$A$2,IF(CF7&gt;$A$1,$A$1,'resultados (index. sin liquidez'!CE7))</f>
        <v>4.2</v>
      </c>
      <c r="CF7" s="2">
        <v>5.71</v>
      </c>
      <c r="CG7" t="s">
        <v>57</v>
      </c>
      <c r="CH7" s="2">
        <v>-3.5</v>
      </c>
      <c r="CI7" s="2">
        <f>IF(CH7&lt;$A$2,$A$2,IF(CJ7&gt;$A$1,$A$1,'resultados (index. sin liquidez'!CI7))</f>
        <v>-3.1</v>
      </c>
      <c r="CJ7" s="2">
        <v>1.1399999999999999</v>
      </c>
      <c r="CK7" t="s">
        <v>29</v>
      </c>
      <c r="CL7" s="2">
        <v>-1.07</v>
      </c>
      <c r="CM7" s="2">
        <f>IF(CL7&lt;$A$2,$A$2,IF(CN7&gt;$A$1,$A$1,'resultados (index. sin liquidez'!CM7))</f>
        <v>2.4</v>
      </c>
      <c r="CN7" s="2">
        <v>7.68</v>
      </c>
      <c r="CO7" t="s">
        <v>57</v>
      </c>
      <c r="CP7" s="2">
        <v>-4</v>
      </c>
      <c r="CQ7" s="2">
        <f>IF(CP7&lt;$A$2,$A$2,IF(CR7&gt;$A$1,$A$1,'resultados (index. sin liquidez'!CQ7))</f>
        <v>-3.5</v>
      </c>
      <c r="CR7" s="2">
        <v>2.42</v>
      </c>
      <c r="CS7" t="s">
        <v>46</v>
      </c>
      <c r="CT7" s="2">
        <v>-11.14</v>
      </c>
      <c r="CU7" s="2">
        <f>IF(CT7&lt;$A$2,$A$2,IF(CV7&gt;$A$1,$A$1,'resultados (index. sin liquidez'!CU7))</f>
        <v>-3.5</v>
      </c>
      <c r="CV7" s="2">
        <v>0</v>
      </c>
      <c r="CW7" t="s">
        <v>57</v>
      </c>
      <c r="CX7" s="2">
        <v>-2.0299999999999998</v>
      </c>
      <c r="CY7" s="2">
        <f>IF(CX7&lt;$A$2,$A$2,IF(CZ7&gt;$A$1,$A$1,'resultados (index. sin liquidez'!CY7))</f>
        <v>6.99</v>
      </c>
      <c r="CZ7" s="2">
        <v>8.91</v>
      </c>
      <c r="DA7" t="s">
        <v>31</v>
      </c>
      <c r="DB7" s="2">
        <v>-0.77</v>
      </c>
      <c r="DC7" s="2">
        <f>IF(DB7&lt;$A$2,$A$2,IF(DD7&gt;$A$1,$A$1,'resultados (index. sin liquidez'!DC7))</f>
        <v>4.9000000000000004</v>
      </c>
      <c r="DD7" s="2">
        <v>6.99</v>
      </c>
      <c r="DF7" s="2"/>
      <c r="DG7" s="2"/>
      <c r="DH7" s="2"/>
      <c r="DJ7" s="2"/>
      <c r="DK7" s="2"/>
      <c r="DL7" s="2"/>
      <c r="DN7" s="2"/>
      <c r="DO7" s="2"/>
      <c r="DP7" s="2"/>
      <c r="DR7" s="2"/>
      <c r="DS7" s="2"/>
      <c r="DT7" s="2"/>
      <c r="DV7" s="2"/>
      <c r="DW7" s="2"/>
      <c r="DX7" s="2"/>
      <c r="DZ7" s="2"/>
      <c r="EA7" s="2"/>
      <c r="EB7" s="2"/>
      <c r="ED7" s="2"/>
      <c r="EE7" s="2"/>
      <c r="EF7" s="2"/>
      <c r="EH7" s="2"/>
      <c r="EI7" s="2"/>
      <c r="EJ7" s="2"/>
      <c r="EK7" t="s">
        <v>50</v>
      </c>
      <c r="EL7" s="2">
        <v>-4.58</v>
      </c>
      <c r="EM7" s="2">
        <f>IF(EL7&lt;$A$2,$A$2,IF(EN7&gt;$A$1,$A$1,'resultados (index. sin liquidez'!EM7))</f>
        <v>-3.5</v>
      </c>
      <c r="EN7" s="2">
        <v>1.42</v>
      </c>
      <c r="EO7" t="s">
        <v>47</v>
      </c>
      <c r="EP7" s="2">
        <v>-10.23</v>
      </c>
      <c r="EQ7" s="2">
        <f>IF(EP7&lt;$A$2,$A$2,IF(ER7&gt;$A$1,$A$1,'resultados (index. sin liquidez'!EQ7))</f>
        <v>-3.5</v>
      </c>
      <c r="ER7" s="2">
        <v>0</v>
      </c>
      <c r="ES7" s="24" t="s">
        <v>41</v>
      </c>
      <c r="ET7" s="46">
        <v>-2.5499999999999998</v>
      </c>
      <c r="EU7" s="2">
        <f>IF(ET7&lt;$A$2,$A$2,IF(EV7&gt;$A$1,$A$1,'resultados (index. sin liquidez'!EU7))</f>
        <v>6.32</v>
      </c>
      <c r="EV7" s="46">
        <v>8.7899999999999991</v>
      </c>
      <c r="EW7" s="24" t="s">
        <v>73</v>
      </c>
      <c r="EX7" s="46">
        <v>-0.38</v>
      </c>
      <c r="EY7" s="2">
        <f>IF(EX7&lt;$A$2,$A$2,IF(EZ7&gt;$A$1,$A$1,'resultados (index. sin liquidez'!EY7))</f>
        <v>13.23</v>
      </c>
      <c r="EZ7" s="46">
        <v>17.29</v>
      </c>
      <c r="FB7" s="2"/>
      <c r="FC7" s="2"/>
      <c r="FD7" s="2"/>
      <c r="FE7" s="24" t="s">
        <v>54</v>
      </c>
      <c r="FF7" s="46">
        <v>-3.8</v>
      </c>
      <c r="FG7" s="2">
        <f>IF(FF7&lt;$A$2,$A$2,IF(FH7&gt;$A$1,$A$1,'resultados (index. sin liquidez'!FG7))</f>
        <v>-3.5</v>
      </c>
      <c r="FH7" s="46">
        <v>6.47</v>
      </c>
      <c r="FI7" s="8" t="s">
        <v>1</v>
      </c>
      <c r="FJ7" s="46"/>
      <c r="FK7" s="46"/>
      <c r="FL7" s="46"/>
      <c r="FM7" s="24" t="s">
        <v>60</v>
      </c>
      <c r="FN7" s="46">
        <v>-15.31</v>
      </c>
      <c r="FO7" s="2">
        <f>IF(FN7&lt;$A$2,$A$2,IF(FP7&gt;$A$1,$A$1,'resultados (index. sin liquidez'!FO7))</f>
        <v>-3.5</v>
      </c>
      <c r="FP7" s="46">
        <v>3.32</v>
      </c>
      <c r="FQ7" s="8"/>
      <c r="FR7" s="46"/>
      <c r="FS7" s="46"/>
      <c r="FT7" s="46"/>
      <c r="FU7" s="24"/>
      <c r="FV7" s="46"/>
      <c r="FW7" s="46"/>
      <c r="FX7" s="46"/>
      <c r="FY7" s="24"/>
      <c r="FZ7" s="46"/>
      <c r="GA7" s="46"/>
      <c r="GB7" s="46"/>
      <c r="GC7" s="24"/>
      <c r="GD7" s="46"/>
      <c r="GE7" s="46"/>
      <c r="GF7" s="46"/>
      <c r="GG7" s="24" t="s">
        <v>55</v>
      </c>
      <c r="GH7" s="46">
        <v>-14.72</v>
      </c>
      <c r="GI7" s="2">
        <f>IF(GH7&lt;$A$2,$A$2,IF(GJ7&gt;$A$1,$A$1,'resultados (index. sin liquidez'!GI7))</f>
        <v>-3.5</v>
      </c>
      <c r="GJ7" s="46">
        <v>1.07</v>
      </c>
      <c r="GK7" s="8" t="s">
        <v>1</v>
      </c>
      <c r="GL7" s="46"/>
      <c r="GM7" s="46"/>
      <c r="GN7" s="46"/>
      <c r="GO7" s="24" t="s">
        <v>24</v>
      </c>
      <c r="GP7" s="46">
        <v>-12.79</v>
      </c>
      <c r="GQ7" s="2">
        <f>IF(GP7&lt;$A$2,$A$2,IF(GR7&gt;$A$1,$A$1,'resultados (index. sin liquidez'!GQ7))</f>
        <v>-3.5</v>
      </c>
      <c r="GR7" s="46">
        <v>0</v>
      </c>
      <c r="GS7" s="24" t="s">
        <v>46</v>
      </c>
      <c r="GT7" s="46">
        <v>-1.21</v>
      </c>
      <c r="GU7" s="2">
        <f>IF(GT7&lt;$A$2,$A$2,IF(GV7&gt;$A$1,$A$1,'resultados (index. sin liquidez'!GU7))</f>
        <v>5.88</v>
      </c>
      <c r="GV7" s="46">
        <v>5.88</v>
      </c>
      <c r="GW7" s="24"/>
      <c r="GX7" s="46"/>
      <c r="GY7" s="46"/>
      <c r="GZ7" s="46"/>
      <c r="HA7" s="24" t="s">
        <v>70</v>
      </c>
      <c r="HB7" s="46">
        <v>-3.04</v>
      </c>
      <c r="HC7" s="2">
        <f>IF(HB7&lt;$A$2,$A$2,IF(HD7&gt;$A$1,$A$1,'resultados (index. sin liquidez'!HC7))</f>
        <v>1.35</v>
      </c>
      <c r="HD7" s="46">
        <v>2.09</v>
      </c>
      <c r="HE7" s="24" t="s">
        <v>140</v>
      </c>
      <c r="HF7" s="46">
        <v>-0.57999999999999996</v>
      </c>
      <c r="HG7" s="2">
        <f>IF(HF7&lt;$A$2,$A$2,IF(HH7&gt;$A$1,$A$1,'resultados (index. sin liquidez'!HG7))</f>
        <v>16.87</v>
      </c>
      <c r="HH7" s="46">
        <v>17.78</v>
      </c>
      <c r="HI7" s="24"/>
      <c r="HJ7" s="46"/>
      <c r="HK7" s="46"/>
      <c r="HL7" s="46"/>
      <c r="HM7" s="24"/>
      <c r="HN7" s="46"/>
      <c r="HO7" s="46"/>
      <c r="HP7" s="46"/>
    </row>
    <row r="8" spans="1:224">
      <c r="B8" s="2"/>
      <c r="C8" s="2"/>
      <c r="D8" s="2"/>
      <c r="F8" s="2"/>
      <c r="G8" s="2"/>
      <c r="H8" s="2"/>
      <c r="I8" t="s">
        <v>24</v>
      </c>
      <c r="J8" s="2">
        <v>-2.42</v>
      </c>
      <c r="K8" s="2">
        <f>IF(J8&lt;$A$2,$A$2,IF(L8&gt;$A$1,$A$1,'resultados (index. sin liquidez'!K8))</f>
        <v>14.7</v>
      </c>
      <c r="L8" s="2">
        <v>17.12</v>
      </c>
      <c r="M8" t="s">
        <v>28</v>
      </c>
      <c r="N8" s="2">
        <v>-4.26</v>
      </c>
      <c r="O8" s="2">
        <f>IF(N8&lt;$A$2,$A$2,IF(P8&gt;$A$1,$A$1,'resultados (index. sin liquidez'!O8))</f>
        <v>-3.5</v>
      </c>
      <c r="P8" s="2">
        <v>3.61</v>
      </c>
      <c r="R8" s="2"/>
      <c r="S8" s="2"/>
      <c r="T8" s="2"/>
      <c r="V8" s="2"/>
      <c r="W8" s="2"/>
      <c r="X8" s="2"/>
      <c r="Z8" s="2"/>
      <c r="AA8" s="2"/>
      <c r="AB8" s="2"/>
      <c r="AD8" s="2"/>
      <c r="AE8" s="2"/>
      <c r="AF8" s="2"/>
      <c r="AH8" s="2"/>
      <c r="AI8" s="2"/>
      <c r="AJ8" s="2"/>
      <c r="AK8" t="s">
        <v>64</v>
      </c>
      <c r="AL8" s="2">
        <v>-11.84</v>
      </c>
      <c r="AM8" s="2">
        <f>IF(AL8&lt;$A$2,$A$2,IF(AN8&gt;$A$1,$A$1,'resultados (index. sin liquidez'!AM8))</f>
        <v>-3.5</v>
      </c>
      <c r="AN8" s="2">
        <v>2.21</v>
      </c>
      <c r="AP8" s="2"/>
      <c r="AQ8" s="2"/>
      <c r="AR8" s="2"/>
      <c r="AS8" t="s">
        <v>65</v>
      </c>
      <c r="AT8" s="2">
        <v>-0.64</v>
      </c>
      <c r="AU8" s="2">
        <f>IF(AT8&lt;$A$2,$A$2,IF(AV8&gt;$A$1,$A$1,'resultados (index. sin liquidez'!AU8))</f>
        <v>8.5299999999999994</v>
      </c>
      <c r="AV8" s="2">
        <v>10.79</v>
      </c>
      <c r="AW8" t="s">
        <v>57</v>
      </c>
      <c r="AX8" s="2">
        <v>-6.15</v>
      </c>
      <c r="AY8" s="2">
        <f>IF(AX8&lt;$A$2,$A$2,IF(AZ8&gt;$A$1,$A$1,'resultados (index. sin liquidez'!AY8))</f>
        <v>-3.5</v>
      </c>
      <c r="AZ8" s="2">
        <v>2.78</v>
      </c>
      <c r="BA8" t="s">
        <v>25</v>
      </c>
      <c r="BB8" s="2">
        <v>-10.9</v>
      </c>
      <c r="BC8" s="2">
        <f>IF(BB8&lt;$A$2,$A$2,IF(BD8&gt;$A$1,$A$1,'resultados (index. sin liquidez'!BC8))</f>
        <v>-3.5</v>
      </c>
      <c r="BD8" s="2">
        <v>2.39</v>
      </c>
      <c r="BE8" t="s">
        <v>30</v>
      </c>
      <c r="BF8" s="2">
        <v>-14.61</v>
      </c>
      <c r="BG8" s="2">
        <f>IF(BF8&lt;$A$2,$A$2,IF(BH8&gt;$A$1,$A$1,'resultados (index. sin liquidez'!BG8))</f>
        <v>-3.5</v>
      </c>
      <c r="BH8" s="2">
        <v>4.59</v>
      </c>
      <c r="BI8" t="s">
        <v>30</v>
      </c>
      <c r="BJ8" s="2">
        <v>-10.35</v>
      </c>
      <c r="BK8" s="2">
        <f>IF(BJ8&lt;$A$2,$A$2,IF(BL8&gt;$A$1,$A$1,'resultados (index. sin liquidez'!BK8))</f>
        <v>-3.5</v>
      </c>
      <c r="BL8" s="2">
        <v>6.4</v>
      </c>
      <c r="BM8" t="s">
        <v>51</v>
      </c>
      <c r="BN8" s="2">
        <v>-2.65</v>
      </c>
      <c r="BO8" s="2">
        <f>IF(BN8&lt;$A$2,$A$2,IF(BP8&gt;$A$1,$A$1,'resultados (index. sin liquidez'!BO8))</f>
        <v>-0.15</v>
      </c>
      <c r="BP8" s="2">
        <v>12.88</v>
      </c>
      <c r="BQ8" t="s">
        <v>50</v>
      </c>
      <c r="BR8" s="2">
        <v>-12.09</v>
      </c>
      <c r="BS8" s="2">
        <f>IF(BR8&lt;$A$2,$A$2,IF(BT8&gt;$A$1,$A$1,'resultados (index. sin liquidez'!BS8))</f>
        <v>-3.5</v>
      </c>
      <c r="BT8" s="2">
        <v>1.29</v>
      </c>
      <c r="BU8" t="s">
        <v>72</v>
      </c>
      <c r="BV8" s="2">
        <v>-10.36</v>
      </c>
      <c r="BW8" s="2">
        <f>IF(BV8&lt;$A$2,$A$2,IF(BX8&gt;$A$1,$A$1,'resultados (index. sin liquidez'!BW8))</f>
        <v>-3.5</v>
      </c>
      <c r="BX8" s="2">
        <v>0.27</v>
      </c>
      <c r="BY8" t="s">
        <v>31</v>
      </c>
      <c r="BZ8" s="2">
        <v>-11.57</v>
      </c>
      <c r="CA8" s="2">
        <f>IF(BZ8&lt;$A$2,$A$2,IF(CB8&gt;$A$1,$A$1,'resultados (index. sin liquidez'!CA8))</f>
        <v>-3.5</v>
      </c>
      <c r="CB8" s="2">
        <v>0.48</v>
      </c>
      <c r="CC8" t="s">
        <v>59</v>
      </c>
      <c r="CD8" s="2">
        <v>-1.64</v>
      </c>
      <c r="CE8" s="2">
        <f>IF(CD8&lt;$A$2,$A$2,IF(CF8&gt;$A$1,$A$1,'resultados (index. sin liquidez'!CE8))</f>
        <v>1.81</v>
      </c>
      <c r="CF8" s="2">
        <v>2.36</v>
      </c>
      <c r="CG8" t="s">
        <v>66</v>
      </c>
      <c r="CH8" s="2">
        <v>-3.42</v>
      </c>
      <c r="CI8" s="2">
        <f>IF(CH8&lt;$A$2,$A$2,IF(CJ8&gt;$A$1,$A$1,'resultados (index. sin liquidez'!CI8))</f>
        <v>7.3</v>
      </c>
      <c r="CJ8" s="2">
        <v>9.4700000000000006</v>
      </c>
      <c r="CK8" t="s">
        <v>24</v>
      </c>
      <c r="CL8" s="2">
        <v>-3.26</v>
      </c>
      <c r="CM8" s="2">
        <f>IF(CL8&lt;$A$2,$A$2,IF(CN8&gt;$A$1,$A$1,'resultados (index. sin liquidez'!CM8))</f>
        <v>-0.85</v>
      </c>
      <c r="CN8" s="2">
        <v>3.04</v>
      </c>
      <c r="CO8" t="s">
        <v>70</v>
      </c>
      <c r="CP8" s="2">
        <v>-7.95</v>
      </c>
      <c r="CQ8" s="2">
        <f>IF(CP8&lt;$A$2,$A$2,IF(CR8&gt;$A$1,$A$1,'resultados (index. sin liquidez'!CQ8))</f>
        <v>-3.5</v>
      </c>
      <c r="CR8" s="2">
        <v>1.41</v>
      </c>
      <c r="CT8" s="2"/>
      <c r="CU8" s="2"/>
      <c r="CV8" s="2"/>
      <c r="CW8" t="s">
        <v>45</v>
      </c>
      <c r="CX8" s="2">
        <v>-4.92</v>
      </c>
      <c r="CY8" s="2">
        <f>IF(CX8&lt;$A$2,$A$2,IF(CZ8&gt;$A$1,$A$1,'resultados (index. sin liquidez'!CY8))</f>
        <v>-3.5</v>
      </c>
      <c r="CZ8" s="2">
        <v>8.33</v>
      </c>
      <c r="DA8" t="s">
        <v>24</v>
      </c>
      <c r="DB8" s="2">
        <v>-2.09</v>
      </c>
      <c r="DC8" s="2">
        <f>IF(DB8&lt;$A$2,$A$2,IF(DD8&gt;$A$1,$A$1,'resultados (index. sin liquidez'!DC8))</f>
        <v>7.71</v>
      </c>
      <c r="DD8" s="2">
        <v>10.34</v>
      </c>
      <c r="DF8" s="2"/>
      <c r="DG8" s="2"/>
      <c r="DH8" s="2"/>
      <c r="DJ8" s="2"/>
      <c r="DK8" s="2"/>
      <c r="DL8" s="2"/>
      <c r="DN8" s="2"/>
      <c r="DO8" s="2"/>
      <c r="DP8" s="2"/>
      <c r="DR8" s="2"/>
      <c r="DS8" s="2"/>
      <c r="DT8" s="2"/>
      <c r="DV8" s="2"/>
      <c r="DW8" s="2"/>
      <c r="DX8" s="2"/>
      <c r="DZ8" s="2"/>
      <c r="EA8" s="2"/>
      <c r="EB8" s="2"/>
      <c r="ED8" s="2"/>
      <c r="EE8" s="2"/>
      <c r="EF8" s="2"/>
      <c r="EH8" s="2"/>
      <c r="EI8" s="2"/>
      <c r="EJ8" s="2"/>
      <c r="EK8" s="8" t="s">
        <v>1</v>
      </c>
      <c r="EL8" s="2"/>
      <c r="EM8" s="2"/>
      <c r="EN8" s="2"/>
      <c r="EO8" s="24" t="s">
        <v>50</v>
      </c>
      <c r="EP8" s="2">
        <v>-3.76</v>
      </c>
      <c r="EQ8" s="2">
        <f>IF(EP8&lt;$A$2,$A$2,IF(ER8&gt;$A$1,$A$1,'resultados (index. sin liquidez'!EQ8))</f>
        <v>-3.5</v>
      </c>
      <c r="ER8" s="2">
        <v>3.12</v>
      </c>
      <c r="ES8" s="24" t="s">
        <v>26</v>
      </c>
      <c r="ET8" s="46">
        <v>-4.55</v>
      </c>
      <c r="EU8" s="2">
        <f>IF(ET8&lt;$A$2,$A$2,IF(EV8&gt;$A$1,$A$1,'resultados (index. sin liquidez'!EU8))</f>
        <v>-3.5</v>
      </c>
      <c r="EV8" s="46">
        <v>3.37</v>
      </c>
      <c r="EW8" s="24"/>
      <c r="EX8" s="46"/>
      <c r="EY8" s="46"/>
      <c r="EZ8" s="46"/>
      <c r="FA8" s="8"/>
      <c r="FB8" s="2"/>
      <c r="FC8" s="2"/>
      <c r="FD8" s="2"/>
      <c r="FE8" s="24"/>
      <c r="FF8" s="46"/>
      <c r="FG8" s="46"/>
      <c r="FH8" s="46"/>
      <c r="FI8" s="24"/>
      <c r="FJ8" s="46"/>
      <c r="FK8" s="46"/>
      <c r="FL8" s="46"/>
      <c r="FM8" s="24" t="s">
        <v>75</v>
      </c>
      <c r="FN8" s="46">
        <v>-7.25</v>
      </c>
      <c r="FO8" s="2">
        <f>IF(FN8&lt;$A$2,$A$2,IF(FP8&gt;$A$1,$A$1,'resultados (index. sin liquidez'!FO8))</f>
        <v>-3.5</v>
      </c>
      <c r="FP8" s="46">
        <v>1.79</v>
      </c>
      <c r="FQ8" s="24"/>
      <c r="FR8" s="46"/>
      <c r="FS8" s="46"/>
      <c r="FT8" s="46"/>
      <c r="FU8" s="24"/>
      <c r="FV8" s="46"/>
      <c r="FW8" s="46"/>
      <c r="FX8" s="46"/>
      <c r="FY8" s="24"/>
      <c r="FZ8" s="46"/>
      <c r="GA8" s="46"/>
      <c r="GB8" s="46"/>
      <c r="GC8" s="24"/>
      <c r="GD8" s="46"/>
      <c r="GE8" s="46"/>
      <c r="GF8" s="46"/>
      <c r="GG8" s="8" t="s">
        <v>1</v>
      </c>
      <c r="GH8" s="46"/>
      <c r="GI8" s="46"/>
      <c r="GJ8" s="46"/>
      <c r="GK8" s="24"/>
      <c r="GL8" s="46"/>
      <c r="GM8" s="46"/>
      <c r="GN8" s="46"/>
      <c r="GO8" s="24"/>
      <c r="GP8" s="46"/>
      <c r="GQ8" s="46"/>
      <c r="GR8" s="46"/>
      <c r="GS8" s="24" t="s">
        <v>133</v>
      </c>
      <c r="GT8" s="46">
        <v>-1.74</v>
      </c>
      <c r="GU8" s="2">
        <f>IF(GT8&lt;$A$2,$A$2,IF(GV8&gt;$A$1,$A$1,'resultados (index. sin liquidez'!GU8))</f>
        <v>3.02</v>
      </c>
      <c r="GV8" s="46">
        <v>5.48</v>
      </c>
      <c r="GW8" s="24"/>
      <c r="GX8" s="46"/>
      <c r="GY8" s="46"/>
      <c r="GZ8" s="46"/>
      <c r="HA8" s="24" t="s">
        <v>26</v>
      </c>
      <c r="HB8" s="46">
        <v>-15.25</v>
      </c>
      <c r="HC8" s="2">
        <f>IF(HB8&lt;$A$2,$A$2,IF(HD8&gt;$A$1,$A$1,'resultados (index. sin liquidez'!HC8))</f>
        <v>-3.5</v>
      </c>
      <c r="HD8" s="46">
        <v>1.39</v>
      </c>
      <c r="HE8" s="24" t="s">
        <v>17</v>
      </c>
      <c r="HF8" s="46">
        <v>1.25</v>
      </c>
      <c r="HG8" s="2">
        <f>IF(HF8&lt;$A$2,$A$2,IF(HH8&gt;$A$1,$A$1,'resultados (index. sin liquidez'!HG8))</f>
        <v>-4.12</v>
      </c>
      <c r="HH8" s="46">
        <v>-4.3</v>
      </c>
      <c r="HI8" s="24"/>
      <c r="HJ8" s="46"/>
      <c r="HK8" s="46"/>
      <c r="HL8" s="46"/>
      <c r="HM8" s="24"/>
      <c r="HN8" s="46"/>
      <c r="HO8" s="46"/>
      <c r="HP8" s="46"/>
    </row>
    <row r="9" spans="1:224">
      <c r="B9" s="2"/>
      <c r="C9" s="2"/>
      <c r="D9" s="2"/>
      <c r="F9" s="2"/>
      <c r="G9" s="2"/>
      <c r="H9" s="2"/>
      <c r="I9" t="s">
        <v>25</v>
      </c>
      <c r="J9" s="2">
        <v>-5.96</v>
      </c>
      <c r="K9" s="2">
        <f>IF(J9&lt;$A$2,$A$2,IF(L9&gt;$A$1,$A$1,'resultados (index. sin liquidez'!K9))</f>
        <v>-3.5</v>
      </c>
      <c r="L9" s="2">
        <v>4.75</v>
      </c>
      <c r="M9" t="s">
        <v>29</v>
      </c>
      <c r="N9" s="2">
        <v>-4.42</v>
      </c>
      <c r="O9" s="2">
        <f>IF(N9&lt;$A$2,$A$2,IF(P9&gt;$A$1,$A$1,'resultados (index. sin liquidez'!O9))</f>
        <v>-3.5</v>
      </c>
      <c r="P9" s="2">
        <v>5.19</v>
      </c>
      <c r="R9" s="2"/>
      <c r="S9" s="2"/>
      <c r="T9" s="2"/>
      <c r="V9" s="2"/>
      <c r="W9" s="2"/>
      <c r="X9" s="2"/>
      <c r="Z9" s="2"/>
      <c r="AA9" s="2"/>
      <c r="AB9" s="2"/>
      <c r="AD9" s="2"/>
      <c r="AE9" s="2"/>
      <c r="AF9" s="2"/>
      <c r="AH9" s="2"/>
      <c r="AI9" s="2"/>
      <c r="AJ9" s="2"/>
      <c r="AK9" t="s">
        <v>65</v>
      </c>
      <c r="AL9" s="2">
        <v>-12.79</v>
      </c>
      <c r="AM9" s="2">
        <f>IF(AL9&lt;$A$2,$A$2,IF(AN9&gt;$A$1,$A$1,'resultados (index. sin liquidez'!AM9))</f>
        <v>-3.5</v>
      </c>
      <c r="AN9" s="2">
        <v>2.79</v>
      </c>
      <c r="AP9" s="2"/>
      <c r="AQ9" s="2"/>
      <c r="AR9" s="2"/>
      <c r="AS9" t="s">
        <v>24</v>
      </c>
      <c r="AT9" s="2">
        <v>-6.72</v>
      </c>
      <c r="AU9" s="2">
        <f>IF(AT9&lt;$A$2,$A$2,IF(AV9&gt;$A$1,$A$1,'resultados (index. sin liquidez'!AU9))</f>
        <v>-3.5</v>
      </c>
      <c r="AV9" s="2">
        <v>5.64</v>
      </c>
      <c r="AW9" t="s">
        <v>15</v>
      </c>
      <c r="AX9" s="2">
        <v>-4.37</v>
      </c>
      <c r="AY9" s="2">
        <f>IF(AX9&lt;$A$2,$A$2,IF(AZ9&gt;$A$1,$A$1,'resultados (index. sin liquidez'!AY9))</f>
        <v>-3.5</v>
      </c>
      <c r="AZ9" s="2">
        <v>1</v>
      </c>
      <c r="BB9" s="2"/>
      <c r="BC9" s="2"/>
      <c r="BD9" s="2"/>
      <c r="BF9" s="2"/>
      <c r="BG9" s="2"/>
      <c r="BH9" s="2"/>
      <c r="BI9" t="s">
        <v>46</v>
      </c>
      <c r="BJ9" s="2">
        <v>-11.13</v>
      </c>
      <c r="BK9" s="2">
        <f>IF(BJ9&lt;$A$2,$A$2,IF(BL9&gt;$A$1,$A$1,'resultados (index. sin liquidez'!BK9))</f>
        <v>-3.5</v>
      </c>
      <c r="BL9" s="2">
        <v>0.56000000000000005</v>
      </c>
      <c r="BM9" t="s">
        <v>19</v>
      </c>
      <c r="BN9" s="2">
        <v>-1.42</v>
      </c>
      <c r="BO9" s="2">
        <f>IF(BN9&lt;$A$2,$A$2,IF(BP9&gt;$A$1,$A$1,'resultados (index. sin liquidez'!BO9))</f>
        <v>1</v>
      </c>
      <c r="BP9" s="2">
        <v>3.66</v>
      </c>
      <c r="BR9" s="2"/>
      <c r="BS9" s="2"/>
      <c r="BT9" s="2"/>
      <c r="BU9" t="s">
        <v>66</v>
      </c>
      <c r="BV9" s="2">
        <v>-4.3600000000000003</v>
      </c>
      <c r="BW9" s="2">
        <f>IF(BV9&lt;$A$2,$A$2,IF(BX9&gt;$A$1,$A$1,'resultados (index. sin liquidez'!BW9))</f>
        <v>-3.5</v>
      </c>
      <c r="BX9" s="2">
        <v>4.62</v>
      </c>
      <c r="BY9" t="s">
        <v>24</v>
      </c>
      <c r="BZ9" s="2">
        <v>-35.04</v>
      </c>
      <c r="CA9" s="2">
        <f>IF(BZ9&lt;$A$2,$A$2,IF(CB9&gt;$A$1,$A$1,'resultados (index. sin liquidez'!CA9))</f>
        <v>-3.5</v>
      </c>
      <c r="CB9" s="2">
        <v>2.91</v>
      </c>
      <c r="CD9" s="2"/>
      <c r="CE9" s="2"/>
      <c r="CF9" s="2"/>
      <c r="CG9" t="s">
        <v>28</v>
      </c>
      <c r="CH9" s="2">
        <v>-3.42</v>
      </c>
      <c r="CI9" s="2">
        <f>IF(CH9&lt;$A$2,$A$2,IF(CJ9&gt;$A$1,$A$1,'resultados (index. sin liquidez'!CI9))</f>
        <v>-0.4</v>
      </c>
      <c r="CJ9" s="2">
        <v>1.94</v>
      </c>
      <c r="CL9" s="2"/>
      <c r="CM9" s="2"/>
      <c r="CN9" s="2"/>
      <c r="CO9" t="s">
        <v>41</v>
      </c>
      <c r="CP9" s="2">
        <v>-2.1800000000000002</v>
      </c>
      <c r="CQ9" s="2">
        <f>IF(CP9&lt;$A$2,$A$2,IF(CR9&gt;$A$1,$A$1,'resultados (index. sin liquidez'!CQ9))</f>
        <v>11.84</v>
      </c>
      <c r="CR9" s="2">
        <v>15.64</v>
      </c>
      <c r="CT9" s="2"/>
      <c r="CU9" s="2"/>
      <c r="CV9" s="2"/>
      <c r="CW9" t="s">
        <v>75</v>
      </c>
      <c r="CX9" s="2">
        <v>-0.76</v>
      </c>
      <c r="CY9" s="2">
        <f>IF(CX9&lt;$A$2,$A$2,IF(CZ9&gt;$A$1,$A$1,'resultados (index. sin liquidez'!CY9))</f>
        <v>11.57</v>
      </c>
      <c r="CZ9" s="2">
        <v>12.44</v>
      </c>
      <c r="DB9" s="2"/>
      <c r="DC9" s="2"/>
      <c r="DD9" s="2"/>
      <c r="DF9" s="2"/>
      <c r="DG9" s="2"/>
      <c r="DH9" s="2"/>
      <c r="DJ9" s="2"/>
      <c r="DK9" s="2"/>
      <c r="DL9" s="2"/>
      <c r="DN9" s="2"/>
      <c r="DO9" s="2"/>
      <c r="DP9" s="2"/>
      <c r="DR9" s="2"/>
      <c r="DS9" s="2"/>
      <c r="DT9" s="2"/>
      <c r="DV9" s="2"/>
      <c r="DW9" s="2"/>
      <c r="DX9" s="2"/>
      <c r="DZ9" s="2"/>
      <c r="EA9" s="2"/>
      <c r="EB9" s="2"/>
      <c r="ED9" s="2"/>
      <c r="EE9" s="2"/>
      <c r="EF9" s="2"/>
      <c r="EH9" s="2"/>
      <c r="EI9" s="2"/>
      <c r="EJ9" s="2"/>
      <c r="EL9" s="2"/>
      <c r="EM9" s="2"/>
      <c r="EN9" s="2"/>
      <c r="EO9" s="8" t="s">
        <v>1</v>
      </c>
      <c r="EP9" s="2"/>
      <c r="EQ9" s="2"/>
      <c r="ER9" s="2"/>
      <c r="ES9" s="24" t="s">
        <v>25</v>
      </c>
      <c r="ET9" s="46">
        <v>-5.0999999999999996</v>
      </c>
      <c r="EU9" s="2">
        <f>IF(ET9&lt;$A$2,$A$2,IF(EV9&gt;$A$1,$A$1,'resultados (index. sin liquidez'!EU9))</f>
        <v>-3.5</v>
      </c>
      <c r="EV9" s="46">
        <v>1.33</v>
      </c>
      <c r="EW9" s="24"/>
      <c r="EX9" s="46"/>
      <c r="EY9" s="46"/>
      <c r="EZ9" s="46"/>
      <c r="FB9" s="2"/>
      <c r="FC9" s="2"/>
      <c r="FD9" s="2"/>
      <c r="FE9" s="24"/>
      <c r="FF9" s="46"/>
      <c r="FG9" s="46"/>
      <c r="FH9" s="46"/>
      <c r="FI9" s="24"/>
      <c r="FJ9" s="46"/>
      <c r="FK9" s="46"/>
      <c r="FL9" s="46"/>
      <c r="FM9" s="8" t="s">
        <v>1</v>
      </c>
      <c r="FN9" s="46"/>
      <c r="FO9" s="46"/>
      <c r="FP9" s="46"/>
      <c r="FQ9" s="24"/>
      <c r="FR9" s="46"/>
      <c r="FS9" s="46"/>
      <c r="FT9" s="46"/>
      <c r="FU9" s="24"/>
      <c r="FV9" s="46"/>
      <c r="FW9" s="46"/>
      <c r="FX9" s="46"/>
      <c r="FY9" s="24"/>
      <c r="FZ9" s="46"/>
      <c r="GA9" s="46"/>
      <c r="GB9" s="46"/>
      <c r="GC9" s="24"/>
      <c r="GD9" s="46"/>
      <c r="GE9" s="46"/>
      <c r="GF9" s="46"/>
      <c r="GG9" s="24"/>
      <c r="GH9" s="46"/>
      <c r="GI9" s="46"/>
      <c r="GJ9" s="46"/>
      <c r="GK9" s="24"/>
      <c r="GL9" s="46"/>
      <c r="GM9" s="46"/>
      <c r="GN9" s="46"/>
      <c r="GO9" s="24"/>
      <c r="GP9" s="46"/>
      <c r="GQ9" s="46"/>
      <c r="GR9" s="46"/>
      <c r="GS9" s="24"/>
      <c r="GT9" s="46"/>
      <c r="GU9" s="46"/>
      <c r="GV9" s="46"/>
      <c r="GW9" s="24"/>
      <c r="GX9" s="46"/>
      <c r="GY9" s="46"/>
      <c r="GZ9" s="46"/>
      <c r="HA9" s="24"/>
      <c r="HB9" s="46"/>
      <c r="HC9" s="46"/>
      <c r="HD9" s="46"/>
      <c r="HE9" s="24"/>
      <c r="HF9" s="46"/>
      <c r="HG9" s="46"/>
      <c r="HH9" s="46"/>
      <c r="HI9" s="24"/>
      <c r="HJ9" s="46"/>
      <c r="HK9" s="46"/>
      <c r="HL9" s="46"/>
      <c r="HM9" s="24"/>
      <c r="HN9" s="46"/>
      <c r="HO9" s="46"/>
      <c r="HP9" s="46"/>
    </row>
    <row r="10" spans="1:224">
      <c r="B10" s="2"/>
      <c r="C10" s="2"/>
      <c r="D10" s="2"/>
      <c r="F10" s="2"/>
      <c r="G10" s="2"/>
      <c r="H10" s="2"/>
      <c r="J10" s="2"/>
      <c r="K10" s="2"/>
      <c r="L10" s="2"/>
      <c r="M10" t="s">
        <v>25</v>
      </c>
      <c r="N10" s="2">
        <v>-5.08</v>
      </c>
      <c r="O10" s="2">
        <f>IF(N10&lt;$A$2,$A$2,IF(P10&gt;$A$1,$A$1,'resultados (index. sin liquidez'!O10))</f>
        <v>-3.5</v>
      </c>
      <c r="P10" s="2">
        <v>6.09</v>
      </c>
      <c r="R10" s="2"/>
      <c r="S10" s="2"/>
      <c r="T10" s="2"/>
      <c r="V10" s="2"/>
      <c r="W10" s="2"/>
      <c r="X10" s="2"/>
      <c r="Z10" s="2"/>
      <c r="AA10" s="2"/>
      <c r="AB10" s="2"/>
      <c r="AD10" s="2"/>
      <c r="AE10" s="2"/>
      <c r="AF10" s="2"/>
      <c r="AH10" s="2"/>
      <c r="AI10" s="2"/>
      <c r="AJ10" s="2"/>
      <c r="AK10" t="s">
        <v>57</v>
      </c>
      <c r="AL10" s="2">
        <v>-7.04</v>
      </c>
      <c r="AM10" s="2">
        <f>IF(AL10&lt;$A$2,$A$2,IF(AN10&gt;$A$1,$A$1,'resultados (index. sin liquidez'!AM10))</f>
        <v>-3.5</v>
      </c>
      <c r="AN10" s="2">
        <v>2.69</v>
      </c>
      <c r="AP10" s="2"/>
      <c r="AQ10" s="2"/>
      <c r="AR10" s="2"/>
      <c r="AS10" t="s">
        <v>55</v>
      </c>
      <c r="AT10" s="2">
        <v>-0.19</v>
      </c>
      <c r="AU10" s="2">
        <f>IF(AT10&lt;$A$2,$A$2,IF(AV10&gt;$A$1,$A$1,'resultados (index. sin liquidez'!AU10))</f>
        <v>8.0500000000000007</v>
      </c>
      <c r="AV10" s="2">
        <v>20.9</v>
      </c>
      <c r="AW10" t="s">
        <v>66</v>
      </c>
      <c r="AX10" s="2">
        <v>-1.02</v>
      </c>
      <c r="AY10" s="2">
        <f>IF(AX10&lt;$A$2,$A$2,IF(AZ10&gt;$A$1,$A$1,'resultados (index. sin liquidez'!AY10))</f>
        <v>16.87</v>
      </c>
      <c r="AZ10" s="2">
        <v>17.77</v>
      </c>
      <c r="BB10" s="2"/>
      <c r="BC10" s="2"/>
      <c r="BD10" s="2"/>
      <c r="BF10" s="2"/>
      <c r="BG10" s="2"/>
      <c r="BH10" s="2"/>
      <c r="BI10" t="s">
        <v>41</v>
      </c>
      <c r="BJ10" s="2">
        <v>-32.15</v>
      </c>
      <c r="BK10" s="2">
        <f>IF(BJ10&lt;$A$2,$A$2,IF(BL10&gt;$A$1,$A$1,'resultados (index. sin liquidez'!BK10))</f>
        <v>-3.5</v>
      </c>
      <c r="BL10" s="2">
        <v>0</v>
      </c>
      <c r="BM10" t="s">
        <v>30</v>
      </c>
      <c r="BN10" s="2">
        <v>0</v>
      </c>
      <c r="BO10" s="2">
        <f>IF(BN10&lt;$A$2,$A$2,IF(BP10&gt;$A$1,$A$1,'resultados (index. sin liquidez'!BO10))</f>
        <v>17.97</v>
      </c>
      <c r="BP10" s="2">
        <v>19.920000000000002</v>
      </c>
      <c r="BR10" s="2"/>
      <c r="BS10" s="2"/>
      <c r="BT10" s="2"/>
      <c r="BU10" t="s">
        <v>24</v>
      </c>
      <c r="BV10" s="2">
        <v>-6.83</v>
      </c>
      <c r="BW10" s="2">
        <f>IF(BV10&lt;$A$2,$A$2,IF(BX10&gt;$A$1,$A$1,'resultados (index. sin liquidez'!BW10))</f>
        <v>-3.5</v>
      </c>
      <c r="BX10" s="2">
        <v>1.27</v>
      </c>
      <c r="BY10" t="s">
        <v>54</v>
      </c>
      <c r="BZ10" s="2">
        <v>-22.17</v>
      </c>
      <c r="CA10" s="2">
        <f>IF(BZ10&lt;$A$2,$A$2,IF(CB10&gt;$A$1,$A$1,'resultados (index. sin liquidez'!CA10))</f>
        <v>-3.5</v>
      </c>
      <c r="CB10" s="2">
        <v>5.1100000000000003</v>
      </c>
      <c r="CD10" s="2"/>
      <c r="CE10" s="2"/>
      <c r="CF10" s="2"/>
      <c r="CH10" s="2"/>
      <c r="CI10" s="2"/>
      <c r="CJ10" s="2"/>
      <c r="CL10" s="2"/>
      <c r="CM10" s="2"/>
      <c r="CN10" s="2"/>
      <c r="CP10" s="2"/>
      <c r="CQ10" s="2"/>
      <c r="CR10" s="2"/>
      <c r="CT10" s="2"/>
      <c r="CU10" s="2"/>
      <c r="CV10" s="2"/>
      <c r="CX10" s="2"/>
      <c r="CY10" s="2"/>
      <c r="CZ10" s="2"/>
      <c r="DB10" s="2"/>
      <c r="DC10" s="2"/>
      <c r="DD10" s="2"/>
      <c r="DF10" s="2"/>
      <c r="DG10" s="2"/>
      <c r="DH10" s="2"/>
      <c r="DJ10" s="2"/>
      <c r="DK10" s="2"/>
      <c r="DL10" s="2"/>
      <c r="DN10" s="2"/>
      <c r="DO10" s="2"/>
      <c r="DP10" s="2"/>
      <c r="DR10" s="2"/>
      <c r="DS10" s="2"/>
      <c r="DT10" s="2"/>
      <c r="DV10" s="2"/>
      <c r="DW10" s="2"/>
      <c r="DX10" s="2"/>
      <c r="DZ10" s="2"/>
      <c r="EA10" s="2"/>
      <c r="EB10" s="2"/>
      <c r="ED10" s="2"/>
      <c r="EE10" s="2"/>
      <c r="EF10" s="2"/>
      <c r="EH10" s="2"/>
      <c r="EI10" s="2"/>
      <c r="EJ10" s="2"/>
      <c r="EL10" s="2"/>
      <c r="EM10" s="2"/>
      <c r="EN10" s="2"/>
      <c r="EP10" s="2"/>
      <c r="EQ10" s="2"/>
      <c r="ER10" s="2"/>
      <c r="ES10" s="24" t="s">
        <v>17</v>
      </c>
      <c r="ET10" s="46">
        <v>-1.74</v>
      </c>
      <c r="EU10" s="2">
        <f>IF(ET10&lt;$A$2,$A$2,IF(EV10&gt;$A$1,$A$1,'resultados (index. sin liquidez'!EU10))</f>
        <v>2.88</v>
      </c>
      <c r="EV10" s="46">
        <v>4.18</v>
      </c>
      <c r="EW10" s="24"/>
      <c r="EX10" s="46"/>
      <c r="EY10" s="46"/>
      <c r="EZ10" s="46"/>
      <c r="FB10" s="2"/>
      <c r="FC10" s="2"/>
      <c r="FD10" s="2"/>
      <c r="FE10" s="24"/>
      <c r="FF10" s="46"/>
      <c r="FG10" s="46"/>
      <c r="FH10" s="46"/>
      <c r="FI10" s="24"/>
      <c r="FJ10" s="46"/>
      <c r="FK10" s="46"/>
      <c r="FL10" s="46"/>
      <c r="FM10" s="24"/>
      <c r="FN10" s="46"/>
      <c r="FO10" s="46"/>
      <c r="FP10" s="46"/>
      <c r="FQ10" s="24"/>
      <c r="FR10" s="46"/>
      <c r="FS10" s="46"/>
      <c r="FT10" s="46"/>
      <c r="FU10" s="24"/>
      <c r="FV10" s="46"/>
      <c r="FW10" s="46"/>
      <c r="FX10" s="46"/>
      <c r="FY10" s="24"/>
      <c r="FZ10" s="46"/>
      <c r="GA10" s="46"/>
      <c r="GB10" s="46"/>
      <c r="GC10" s="24"/>
      <c r="GD10" s="46"/>
      <c r="GE10" s="46"/>
      <c r="GF10" s="46"/>
      <c r="GG10" s="24"/>
      <c r="GH10" s="46"/>
      <c r="GI10" s="46"/>
      <c r="GJ10" s="46"/>
      <c r="GK10" s="24"/>
      <c r="GL10" s="46"/>
      <c r="GM10" s="46"/>
      <c r="GN10" s="46"/>
      <c r="GO10" s="24"/>
      <c r="GP10" s="46"/>
      <c r="GQ10" s="46"/>
      <c r="GR10" s="46"/>
      <c r="GS10" s="24"/>
      <c r="GT10" s="46"/>
      <c r="GU10" s="46"/>
      <c r="GV10" s="46"/>
      <c r="GW10" s="24"/>
      <c r="GX10" s="46"/>
      <c r="GY10" s="46"/>
      <c r="GZ10" s="46"/>
      <c r="HA10" s="24"/>
      <c r="HB10" s="46"/>
      <c r="HC10" s="46"/>
      <c r="HD10" s="46"/>
      <c r="HE10" s="24"/>
      <c r="HF10" s="46"/>
      <c r="HG10" s="46"/>
      <c r="HH10" s="46"/>
      <c r="HI10" s="24"/>
      <c r="HJ10" s="46"/>
      <c r="HK10" s="46"/>
      <c r="HL10" s="46"/>
      <c r="HM10" s="24"/>
      <c r="HN10" s="46"/>
      <c r="HO10" s="46"/>
      <c r="HP10" s="46"/>
    </row>
    <row r="11" spans="1:224">
      <c r="B11" s="2"/>
      <c r="C11" s="2"/>
      <c r="D11" s="2"/>
      <c r="F11" s="2"/>
      <c r="G11" s="2"/>
      <c r="H11" s="2"/>
      <c r="J11" s="2"/>
      <c r="K11" s="2"/>
      <c r="L11" s="2"/>
      <c r="M11" s="8" t="s">
        <v>1</v>
      </c>
      <c r="N11" s="2"/>
      <c r="O11" s="2"/>
      <c r="P11" s="2"/>
      <c r="R11" s="2"/>
      <c r="S11" s="2"/>
      <c r="T11" s="2"/>
      <c r="V11" s="2"/>
      <c r="W11" s="2"/>
      <c r="X11" s="2"/>
      <c r="Z11" s="2"/>
      <c r="AA11" s="2"/>
      <c r="AB11" s="2"/>
      <c r="AD11" s="2"/>
      <c r="AE11" s="2"/>
      <c r="AF11" s="2"/>
      <c r="AH11" s="2"/>
      <c r="AI11" s="2"/>
      <c r="AJ11" s="2"/>
      <c r="AK11" t="s">
        <v>30</v>
      </c>
      <c r="AL11" s="2">
        <v>-23.52</v>
      </c>
      <c r="AM11" s="2">
        <f>IF(AL11&lt;$A$2,$A$2,IF(AN11&gt;$A$1,$A$1,'resultados (index. sin liquidez'!AM11))</f>
        <v>-3.5</v>
      </c>
      <c r="AN11" s="2">
        <v>0</v>
      </c>
      <c r="AP11" s="2"/>
      <c r="AQ11" s="2"/>
      <c r="AR11" s="2"/>
      <c r="AS11" t="s">
        <v>50</v>
      </c>
      <c r="AT11" s="2">
        <v>-1.32</v>
      </c>
      <c r="AU11" s="2">
        <f>IF(AT11&lt;$A$2,$A$2,IF(AV11&gt;$A$1,$A$1,'resultados (index. sin liquidez'!AU11))</f>
        <v>14.9</v>
      </c>
      <c r="AV11" s="2">
        <v>18.18</v>
      </c>
      <c r="AW11" t="s">
        <v>24</v>
      </c>
      <c r="AX11" s="2">
        <v>-12.66</v>
      </c>
      <c r="AY11" s="2">
        <f>IF(AX11&lt;$A$2,$A$2,IF(AZ11&gt;$A$1,$A$1,'resultados (index. sin liquidez'!AY11))</f>
        <v>-3.5</v>
      </c>
      <c r="AZ11" s="2">
        <v>1.02</v>
      </c>
      <c r="BB11" s="2"/>
      <c r="BC11" s="2"/>
      <c r="BD11" s="2"/>
      <c r="BF11" s="2"/>
      <c r="BG11" s="2"/>
      <c r="BH11" s="2"/>
      <c r="BI11" t="s">
        <v>17</v>
      </c>
      <c r="BJ11" s="2">
        <v>-4.93</v>
      </c>
      <c r="BK11" s="2">
        <f>IF(BJ11&lt;$A$2,$A$2,IF(BL11&gt;$A$1,$A$1,'resultados (index. sin liquidez'!BK11))</f>
        <v>-3.5</v>
      </c>
      <c r="BL11" s="2">
        <v>2.2400000000000002</v>
      </c>
      <c r="BM11" t="s">
        <v>66</v>
      </c>
      <c r="BN11" s="2">
        <v>-6.98</v>
      </c>
      <c r="BO11" s="2">
        <f>IF(BN11&lt;$A$2,$A$2,IF(BP11&gt;$A$1,$A$1,'resultados (index. sin liquidez'!BO11))</f>
        <v>-3.5</v>
      </c>
      <c r="BP11" s="2">
        <v>4.91</v>
      </c>
      <c r="BR11" s="2"/>
      <c r="BS11" s="2"/>
      <c r="BT11" s="2"/>
      <c r="BU11" t="s">
        <v>32</v>
      </c>
      <c r="BV11" s="2">
        <v>-18.98</v>
      </c>
      <c r="BW11" s="2">
        <f>IF(BV11&lt;$A$2,$A$2,IF(BX11&gt;$A$1,$A$1,'resultados (index. sin liquidez'!BW11))</f>
        <v>-3.5</v>
      </c>
      <c r="BX11" s="2">
        <v>0.76</v>
      </c>
      <c r="BY11" t="s">
        <v>16</v>
      </c>
      <c r="BZ11" s="2">
        <v>-20.67</v>
      </c>
      <c r="CA11" s="2">
        <f>IF(BZ11&lt;$A$2,$A$2,IF(CB11&gt;$A$1,$A$1,'resultados (index. sin liquidez'!CA11))</f>
        <v>-3.5</v>
      </c>
      <c r="CB11" s="2">
        <v>0.51</v>
      </c>
      <c r="CD11" s="2"/>
      <c r="CE11" s="2"/>
      <c r="CF11" s="2"/>
      <c r="CH11" s="2"/>
      <c r="CI11" s="2"/>
      <c r="CJ11" s="2"/>
      <c r="CL11" s="2"/>
      <c r="CM11" s="2"/>
      <c r="CN11" s="2"/>
      <c r="CP11" s="2"/>
      <c r="CQ11" s="2"/>
      <c r="CR11" s="2"/>
      <c r="CT11" s="2"/>
      <c r="CU11" s="2"/>
      <c r="CV11" s="2"/>
      <c r="CX11" s="2"/>
      <c r="CY11" s="2"/>
      <c r="CZ11" s="2"/>
      <c r="DB11" s="2"/>
      <c r="DC11" s="2"/>
      <c r="DD11" s="2"/>
      <c r="DF11" s="2"/>
      <c r="DG11" s="2"/>
      <c r="DH11" s="2"/>
      <c r="DJ11" s="2"/>
      <c r="DK11" s="2"/>
      <c r="DL11" s="2"/>
      <c r="DN11" s="2"/>
      <c r="DO11" s="2"/>
      <c r="DP11" s="2"/>
      <c r="DR11" s="2"/>
      <c r="DS11" s="2"/>
      <c r="DT11" s="2"/>
      <c r="DV11" s="2"/>
      <c r="DW11" s="2"/>
      <c r="DX11" s="2"/>
      <c r="DZ11" s="2"/>
      <c r="EA11" s="2"/>
      <c r="EB11" s="2"/>
      <c r="ED11" s="2"/>
      <c r="EE11" s="2"/>
      <c r="EF11" s="2"/>
      <c r="EH11" s="2"/>
      <c r="EI11" s="2"/>
      <c r="EJ11" s="2"/>
      <c r="EL11" s="2"/>
      <c r="EM11" s="2"/>
      <c r="EN11" s="2"/>
      <c r="EP11" s="2"/>
      <c r="EQ11" s="2"/>
      <c r="ER11" s="2"/>
      <c r="ET11" s="2"/>
      <c r="EU11" s="2"/>
      <c r="EV11" s="2"/>
      <c r="EX11" s="2"/>
      <c r="EY11" s="2"/>
      <c r="EZ11" s="2"/>
      <c r="FB11" s="2"/>
      <c r="FC11" s="2"/>
      <c r="FD11" s="2"/>
      <c r="FE11" s="24"/>
      <c r="FF11" s="46"/>
      <c r="FG11" s="46"/>
      <c r="FH11" s="46"/>
      <c r="FI11" s="24"/>
      <c r="FJ11" s="46"/>
      <c r="FK11" s="46"/>
      <c r="FL11" s="46"/>
      <c r="FM11" s="24"/>
      <c r="FN11" s="46"/>
      <c r="FO11" s="46"/>
      <c r="FP11" s="46"/>
      <c r="FQ11" s="24"/>
      <c r="FR11" s="46"/>
      <c r="FS11" s="46"/>
      <c r="FT11" s="46"/>
      <c r="FU11" s="24"/>
      <c r="FV11" s="46"/>
      <c r="FW11" s="46"/>
      <c r="FX11" s="46"/>
      <c r="FY11" s="24"/>
      <c r="FZ11" s="46"/>
      <c r="GA11" s="46"/>
      <c r="GB11" s="46"/>
      <c r="GC11" s="24"/>
      <c r="GD11" s="46"/>
      <c r="GE11" s="46"/>
      <c r="GF11" s="46"/>
      <c r="GG11" s="24"/>
      <c r="GH11" s="46"/>
      <c r="GI11" s="46"/>
      <c r="GJ11" s="46"/>
      <c r="GK11" s="24"/>
      <c r="GL11" s="46"/>
      <c r="GM11" s="46"/>
      <c r="GN11" s="46"/>
      <c r="GO11" s="24"/>
      <c r="GP11" s="46"/>
      <c r="GQ11" s="46"/>
      <c r="GR11" s="46"/>
      <c r="GS11" s="24"/>
      <c r="GT11" s="46"/>
      <c r="GU11" s="46"/>
      <c r="GV11" s="46"/>
      <c r="GW11" s="24"/>
      <c r="GX11" s="46"/>
      <c r="GY11" s="46"/>
      <c r="GZ11" s="46"/>
      <c r="HA11" s="24"/>
      <c r="HB11" s="46"/>
      <c r="HC11" s="46"/>
      <c r="HD11" s="46"/>
      <c r="HE11" s="24"/>
      <c r="HF11" s="46"/>
      <c r="HG11" s="46"/>
      <c r="HH11" s="46"/>
      <c r="HI11" s="24"/>
      <c r="HJ11" s="46"/>
      <c r="HK11" s="46"/>
      <c r="HL11" s="46"/>
      <c r="HM11" s="24"/>
      <c r="HN11" s="46"/>
      <c r="HO11" s="46"/>
      <c r="HP11" s="46"/>
    </row>
    <row r="12" spans="1:224">
      <c r="B12" s="2"/>
      <c r="C12" s="2"/>
      <c r="D12" s="2"/>
      <c r="F12" s="2"/>
      <c r="G12" s="2"/>
      <c r="H12" s="2"/>
      <c r="J12" s="2"/>
      <c r="K12" s="2"/>
      <c r="L12" s="2"/>
      <c r="M12" s="8"/>
      <c r="N12" s="2"/>
      <c r="O12" s="2"/>
      <c r="P12" s="2"/>
      <c r="R12" s="2"/>
      <c r="S12" s="2"/>
      <c r="T12" s="2"/>
      <c r="V12" s="2"/>
      <c r="W12" s="2"/>
      <c r="X12" s="2"/>
      <c r="Z12" s="2"/>
      <c r="AA12" s="2"/>
      <c r="AB12" s="2"/>
      <c r="AD12" s="2"/>
      <c r="AE12" s="2"/>
      <c r="AF12" s="2"/>
      <c r="AH12" s="2"/>
      <c r="AI12" s="2"/>
      <c r="AJ12" s="2"/>
      <c r="AK12" t="s">
        <v>31</v>
      </c>
      <c r="AL12" s="2">
        <v>-15.64</v>
      </c>
      <c r="AM12" s="2">
        <f>IF(AL12&lt;$A$2,$A$2,IF(AN12&gt;$A$1,$A$1,'resultados (index. sin liquidez'!AM12))</f>
        <v>-3.5</v>
      </c>
      <c r="AN12" s="2">
        <v>2.96</v>
      </c>
      <c r="AP12" s="2"/>
      <c r="AQ12" s="2"/>
      <c r="AR12" s="2"/>
      <c r="AT12" s="2"/>
      <c r="AU12" s="2"/>
      <c r="AV12" s="2"/>
      <c r="AW12" t="s">
        <v>54</v>
      </c>
      <c r="AX12" s="2">
        <v>-13.55</v>
      </c>
      <c r="AY12" s="2">
        <f>IF(AX12&lt;$A$2,$A$2,IF(AZ12&gt;$A$1,$A$1,'resultados (index. sin liquidez'!AY12))</f>
        <v>-3.5</v>
      </c>
      <c r="AZ12" s="2">
        <v>3.41</v>
      </c>
      <c r="BB12" s="2"/>
      <c r="BC12" s="2"/>
      <c r="BD12" s="2"/>
      <c r="BF12" s="2"/>
      <c r="BG12" s="2"/>
      <c r="BH12" s="2"/>
      <c r="BJ12" s="2"/>
      <c r="BK12" s="2"/>
      <c r="BL12" s="2"/>
      <c r="BM12" t="s">
        <v>45</v>
      </c>
      <c r="BN12" s="2">
        <v>-4.2300000000000004</v>
      </c>
      <c r="BO12" s="2">
        <f>IF(BN12&lt;$A$2,$A$2,IF(BP12&gt;$A$1,$A$1,'resultados (index. sin liquidez'!BO12))</f>
        <v>-3.5</v>
      </c>
      <c r="BP12" s="2">
        <v>3.88</v>
      </c>
      <c r="BR12" s="2"/>
      <c r="BS12" s="2"/>
      <c r="BT12" s="2"/>
      <c r="BV12" s="2"/>
      <c r="BW12" s="2"/>
      <c r="BX12" s="2"/>
      <c r="BZ12" s="2"/>
      <c r="CA12" s="2"/>
      <c r="CB12" s="2"/>
      <c r="CD12" s="2"/>
      <c r="CE12" s="2"/>
      <c r="CF12" s="2"/>
      <c r="CH12" s="2"/>
      <c r="CI12" s="2"/>
      <c r="CJ12" s="2"/>
      <c r="CL12" s="2"/>
      <c r="CM12" s="2"/>
      <c r="CN12" s="2"/>
      <c r="CP12" s="2"/>
      <c r="CQ12" s="2"/>
      <c r="CR12" s="2"/>
      <c r="CT12" s="2"/>
      <c r="CU12" s="2"/>
      <c r="CV12" s="2"/>
      <c r="CX12" s="2"/>
      <c r="CY12" s="2"/>
      <c r="CZ12" s="2"/>
      <c r="DB12" s="2"/>
      <c r="DC12" s="2"/>
      <c r="DD12" s="2"/>
      <c r="DF12" s="2"/>
      <c r="DG12" s="2"/>
      <c r="DH12" s="2"/>
      <c r="DJ12" s="2"/>
      <c r="DK12" s="2"/>
      <c r="DL12" s="2"/>
      <c r="DN12" s="2"/>
      <c r="DO12" s="2"/>
      <c r="DP12" s="2"/>
      <c r="DR12" s="2"/>
      <c r="DS12" s="2"/>
      <c r="DT12" s="2"/>
      <c r="DV12" s="2"/>
      <c r="DW12" s="2"/>
      <c r="DX12" s="2"/>
      <c r="DZ12" s="2"/>
      <c r="EA12" s="2"/>
      <c r="EB12" s="2"/>
      <c r="ED12" s="2"/>
      <c r="EE12" s="2"/>
      <c r="EF12" s="2"/>
      <c r="EH12" s="2"/>
      <c r="EI12" s="2"/>
      <c r="EJ12" s="2"/>
      <c r="EL12" s="2"/>
      <c r="EM12" s="2"/>
      <c r="EN12" s="2"/>
      <c r="EP12" s="2"/>
      <c r="EQ12" s="2"/>
      <c r="ER12" s="2"/>
      <c r="ET12" s="2"/>
      <c r="EU12" s="2"/>
      <c r="EV12" s="2"/>
      <c r="EX12" s="2"/>
      <c r="EY12" s="2"/>
      <c r="EZ12" s="2"/>
      <c r="FB12" s="2"/>
      <c r="FC12" s="2"/>
      <c r="FD12" s="2"/>
      <c r="FF12" s="2"/>
      <c r="FG12" s="2"/>
      <c r="FH12" s="2"/>
      <c r="FJ12" s="2"/>
      <c r="FK12" s="2"/>
      <c r="FL12" s="2"/>
      <c r="FN12" s="2"/>
      <c r="FO12" s="2"/>
      <c r="FP12" s="2"/>
      <c r="FR12" s="2"/>
      <c r="FS12" s="2"/>
      <c r="FT12" s="2"/>
      <c r="FV12" s="2"/>
      <c r="FW12" s="2"/>
      <c r="FX12" s="2"/>
      <c r="FZ12" s="2"/>
      <c r="GA12" s="2"/>
      <c r="GB12" s="2"/>
      <c r="GD12" s="2"/>
      <c r="GE12" s="2"/>
      <c r="GF12" s="2"/>
      <c r="GH12" s="2"/>
      <c r="GI12" s="2"/>
      <c r="GJ12" s="2"/>
      <c r="GL12" s="2"/>
      <c r="GM12" s="2"/>
      <c r="GN12" s="2"/>
      <c r="GP12" s="2"/>
      <c r="GQ12" s="2"/>
      <c r="GR12" s="2"/>
      <c r="GT12" s="2"/>
      <c r="GU12" s="2"/>
      <c r="GV12" s="2"/>
      <c r="GX12" s="2"/>
      <c r="GY12" s="2"/>
      <c r="GZ12" s="2"/>
      <c r="HB12" s="2"/>
      <c r="HC12" s="2"/>
      <c r="HD12" s="2"/>
      <c r="HF12" s="2"/>
      <c r="HG12" s="2"/>
      <c r="HH12" s="2"/>
      <c r="HJ12" s="2"/>
      <c r="HK12" s="2"/>
      <c r="HL12" s="2"/>
      <c r="HN12" s="2"/>
      <c r="HO12" s="2"/>
      <c r="HP12" s="2"/>
    </row>
    <row r="13" spans="1:224">
      <c r="B13" s="2"/>
      <c r="C13" s="2"/>
      <c r="D13" s="2"/>
      <c r="F13" s="2"/>
      <c r="G13" s="2"/>
      <c r="H13" s="2"/>
      <c r="J13" s="2"/>
      <c r="K13" s="2"/>
      <c r="L13" s="2"/>
      <c r="M13" s="8"/>
      <c r="N13" s="2"/>
      <c r="O13" s="2"/>
      <c r="P13" s="2"/>
      <c r="R13" s="2"/>
      <c r="S13" s="2"/>
      <c r="T13" s="2"/>
      <c r="V13" s="2"/>
      <c r="W13" s="2"/>
      <c r="X13" s="2"/>
      <c r="Z13" s="2"/>
      <c r="AA13" s="2"/>
      <c r="AB13" s="2"/>
      <c r="AD13" s="2"/>
      <c r="AE13" s="2"/>
      <c r="AF13" s="2"/>
      <c r="AH13" s="2"/>
      <c r="AI13" s="2"/>
      <c r="AJ13" s="2"/>
      <c r="AK13" t="s">
        <v>24</v>
      </c>
      <c r="AL13" s="2">
        <v>-10.1</v>
      </c>
      <c r="AM13" s="2">
        <f>IF(AL13&lt;$A$2,$A$2,IF(AN13&gt;$A$1,$A$1,'resultados (index. sin liquidez'!AM13))</f>
        <v>-3.5</v>
      </c>
      <c r="AN13" s="2">
        <v>1.81</v>
      </c>
      <c r="AP13" s="2"/>
      <c r="AQ13" s="2"/>
      <c r="AR13" s="2"/>
      <c r="AT13" s="2"/>
      <c r="AU13" s="2"/>
      <c r="AV13" s="2"/>
      <c r="AW13" t="s">
        <v>25</v>
      </c>
      <c r="AX13" s="2">
        <v>-6.34</v>
      </c>
      <c r="AY13" s="2">
        <f>IF(AX13&lt;$A$2,$A$2,IF(AZ13&gt;$A$1,$A$1,'resultados (index. sin liquidez'!AY13))</f>
        <v>-3.5</v>
      </c>
      <c r="AZ13" s="2">
        <v>0.82</v>
      </c>
      <c r="BB13" s="2"/>
      <c r="BC13" s="2"/>
      <c r="BD13" s="2"/>
      <c r="BF13" s="2"/>
      <c r="BG13" s="2"/>
      <c r="BH13" s="2"/>
      <c r="BJ13" s="2"/>
      <c r="BK13" s="2"/>
      <c r="BL13" s="2"/>
      <c r="BM13" t="s">
        <v>24</v>
      </c>
      <c r="BN13" s="2">
        <v>-2.23</v>
      </c>
      <c r="BO13" s="2">
        <f>IF(BN13&lt;$A$2,$A$2,IF(BP13&gt;$A$1,$A$1,'resultados (index. sin liquidez'!BO13))</f>
        <v>4.82</v>
      </c>
      <c r="BP13" s="2">
        <v>8.9700000000000006</v>
      </c>
      <c r="BR13" s="2"/>
      <c r="BS13" s="2"/>
      <c r="BT13" s="2"/>
      <c r="BV13" s="2"/>
      <c r="BW13" s="2"/>
      <c r="BX13" s="2"/>
      <c r="BZ13" s="2"/>
      <c r="CA13" s="2"/>
      <c r="CB13" s="2"/>
      <c r="CD13" s="2"/>
      <c r="CE13" s="2"/>
      <c r="CF13" s="2"/>
      <c r="CH13" s="2"/>
      <c r="CI13" s="2"/>
      <c r="CJ13" s="2"/>
      <c r="CL13" s="2"/>
      <c r="CM13" s="2"/>
      <c r="CN13" s="2"/>
      <c r="CP13" s="2"/>
      <c r="CQ13" s="2"/>
      <c r="CR13" s="2"/>
      <c r="CT13" s="2"/>
      <c r="CU13" s="2"/>
      <c r="CV13" s="2"/>
      <c r="CX13" s="2"/>
      <c r="CY13" s="2"/>
      <c r="CZ13" s="2"/>
      <c r="DB13" s="2"/>
      <c r="DC13" s="2"/>
      <c r="DD13" s="2"/>
      <c r="DF13" s="2"/>
      <c r="DG13" s="2"/>
      <c r="DH13" s="2"/>
      <c r="DJ13" s="2"/>
      <c r="DK13" s="2"/>
      <c r="DL13" s="2"/>
      <c r="DN13" s="2"/>
      <c r="DO13" s="2"/>
      <c r="DP13" s="2"/>
      <c r="DR13" s="2"/>
      <c r="DS13" s="2"/>
      <c r="DT13" s="2"/>
      <c r="DV13" s="2"/>
      <c r="DW13" s="2"/>
      <c r="DX13" s="2"/>
      <c r="DZ13" s="2"/>
      <c r="EA13" s="2"/>
      <c r="EB13" s="2"/>
      <c r="ED13" s="2"/>
      <c r="EE13" s="2"/>
      <c r="EF13" s="2"/>
      <c r="EH13" s="2"/>
      <c r="EI13" s="2"/>
      <c r="EJ13" s="2"/>
      <c r="EL13" s="2"/>
      <c r="EM13" s="2"/>
      <c r="EN13" s="2"/>
      <c r="EP13" s="2"/>
      <c r="EQ13" s="2"/>
      <c r="ER13" s="2"/>
      <c r="ET13" s="2"/>
      <c r="EU13" s="2"/>
      <c r="EV13" s="2"/>
      <c r="EX13" s="2"/>
      <c r="EY13" s="2"/>
      <c r="EZ13" s="2"/>
      <c r="FB13" s="2"/>
      <c r="FC13" s="2"/>
      <c r="FD13" s="2"/>
      <c r="FF13" s="2"/>
      <c r="FG13" s="2"/>
      <c r="FH13" s="2"/>
      <c r="FJ13" s="2"/>
      <c r="FK13" s="2"/>
      <c r="FL13" s="2"/>
      <c r="FN13" s="2"/>
      <c r="FO13" s="2"/>
      <c r="FP13" s="2"/>
      <c r="FR13" s="2"/>
      <c r="FS13" s="2"/>
      <c r="FT13" s="2"/>
      <c r="FV13" s="2"/>
      <c r="FW13" s="2"/>
      <c r="FX13" s="2"/>
      <c r="FZ13" s="2"/>
      <c r="GA13" s="2"/>
      <c r="GB13" s="2"/>
      <c r="GD13" s="2"/>
      <c r="GE13" s="2"/>
      <c r="GF13" s="2"/>
      <c r="GH13" s="2"/>
      <c r="GI13" s="2"/>
      <c r="GJ13" s="2"/>
      <c r="GL13" s="2"/>
      <c r="GM13" s="2"/>
      <c r="GN13" s="2"/>
      <c r="GP13" s="2"/>
      <c r="GQ13" s="2"/>
      <c r="GR13" s="2"/>
      <c r="GT13" s="2"/>
      <c r="GU13" s="2"/>
      <c r="GV13" s="2"/>
      <c r="GX13" s="2"/>
      <c r="GY13" s="2"/>
      <c r="GZ13" s="2"/>
      <c r="HB13" s="2"/>
      <c r="HC13" s="2"/>
      <c r="HD13" s="2"/>
      <c r="HF13" s="2"/>
      <c r="HG13" s="2"/>
      <c r="HH13" s="2"/>
      <c r="HJ13" s="2"/>
      <c r="HK13" s="2"/>
      <c r="HL13" s="2"/>
      <c r="HN13" s="2"/>
      <c r="HO13" s="2"/>
      <c r="HP13" s="2"/>
    </row>
    <row r="14" spans="1:224">
      <c r="B14" s="2"/>
      <c r="C14" s="2"/>
      <c r="D14" s="2"/>
      <c r="F14" s="2"/>
      <c r="G14" s="2"/>
      <c r="H14" s="2"/>
      <c r="J14" s="2"/>
      <c r="K14" s="2"/>
      <c r="L14" s="2"/>
      <c r="M14" s="8"/>
      <c r="N14" s="2"/>
      <c r="O14" s="2"/>
      <c r="P14" s="2"/>
      <c r="R14" s="2"/>
      <c r="S14" s="2"/>
      <c r="T14" s="2"/>
      <c r="V14" s="2"/>
      <c r="W14" s="2"/>
      <c r="X14" s="2"/>
      <c r="Z14" s="2"/>
      <c r="AA14" s="2"/>
      <c r="AB14" s="2"/>
      <c r="AD14" s="2"/>
      <c r="AE14" s="2"/>
      <c r="AF14" s="2"/>
      <c r="AH14" s="2"/>
      <c r="AI14" s="2"/>
      <c r="AJ14" s="2"/>
      <c r="AK14" t="s">
        <v>41</v>
      </c>
      <c r="AL14" s="2">
        <v>-21.38</v>
      </c>
      <c r="AM14" s="2">
        <f>IF(AL14&lt;$A$2,$A$2,IF(AN14&gt;$A$1,$A$1,'resultados (index. sin liquidez'!AM14))</f>
        <v>-3.5</v>
      </c>
      <c r="AN14" s="2">
        <v>6.94</v>
      </c>
      <c r="AP14" s="2"/>
      <c r="AQ14" s="2"/>
      <c r="AR14" s="2"/>
      <c r="AT14" s="2"/>
      <c r="AU14" s="2"/>
      <c r="AV14" s="2"/>
      <c r="AX14" s="2"/>
      <c r="AY14" s="2"/>
      <c r="AZ14" s="2"/>
      <c r="BB14" s="2"/>
      <c r="BC14" s="2"/>
      <c r="BD14" s="2"/>
      <c r="BF14" s="2"/>
      <c r="BG14" s="2"/>
      <c r="BH14" s="2"/>
      <c r="BJ14" s="2"/>
      <c r="BK14" s="2"/>
      <c r="BL14" s="2"/>
      <c r="BM14" t="s">
        <v>41</v>
      </c>
      <c r="BN14" s="2">
        <v>0</v>
      </c>
      <c r="BO14" s="2">
        <f>IF(BN14&lt;$A$2,$A$2,IF(BP14&gt;$A$1,$A$1,'resultados (index. sin liquidez'!BO14))</f>
        <v>44.89</v>
      </c>
      <c r="BP14" s="2">
        <v>49.98</v>
      </c>
      <c r="BR14" s="2"/>
      <c r="BS14" s="2"/>
      <c r="BT14" s="2"/>
      <c r="BV14" s="2"/>
      <c r="BW14" s="2"/>
      <c r="BX14" s="2"/>
      <c r="BZ14" s="2"/>
      <c r="CA14" s="2"/>
      <c r="CB14" s="2"/>
      <c r="CD14" s="2"/>
      <c r="CE14" s="2"/>
      <c r="CF14" s="2"/>
      <c r="CH14" s="2"/>
      <c r="CI14" s="2"/>
      <c r="CJ14" s="2"/>
      <c r="CL14" s="2"/>
      <c r="CM14" s="2"/>
      <c r="CN14" s="2"/>
      <c r="CP14" s="2"/>
      <c r="CQ14" s="2"/>
      <c r="CR14" s="2"/>
      <c r="CT14" s="2"/>
      <c r="CU14" s="2"/>
      <c r="CV14" s="2"/>
      <c r="CX14" s="2"/>
      <c r="CY14" s="2"/>
      <c r="CZ14" s="2"/>
      <c r="DB14" s="2"/>
      <c r="DC14" s="2"/>
      <c r="DD14" s="2"/>
      <c r="DF14" s="2"/>
      <c r="DG14" s="2"/>
      <c r="DH14" s="2"/>
      <c r="DJ14" s="2"/>
      <c r="DK14" s="2"/>
      <c r="DL14" s="2"/>
      <c r="DN14" s="2"/>
      <c r="DO14" s="2"/>
      <c r="DP14" s="2"/>
      <c r="DR14" s="2"/>
      <c r="DS14" s="2"/>
      <c r="DT14" s="2"/>
      <c r="DV14" s="2"/>
      <c r="DW14" s="2"/>
      <c r="DX14" s="2"/>
      <c r="DZ14" s="2"/>
      <c r="EA14" s="2"/>
      <c r="EB14" s="2"/>
      <c r="ED14" s="2"/>
      <c r="EE14" s="2"/>
      <c r="EF14" s="2"/>
      <c r="EH14" s="2"/>
      <c r="EI14" s="2"/>
      <c r="EJ14" s="2"/>
      <c r="EL14" s="2"/>
      <c r="EM14" s="2"/>
      <c r="EN14" s="2"/>
      <c r="EP14" s="2"/>
      <c r="EQ14" s="2"/>
      <c r="ER14" s="2"/>
      <c r="ET14" s="2"/>
      <c r="EU14" s="2"/>
      <c r="EV14" s="2"/>
      <c r="EX14" s="2"/>
      <c r="EY14" s="2"/>
      <c r="EZ14" s="2"/>
      <c r="FB14" s="2"/>
      <c r="FC14" s="2"/>
      <c r="FD14" s="2"/>
      <c r="FF14" s="2"/>
      <c r="FG14" s="2"/>
      <c r="FH14" s="2"/>
      <c r="FJ14" s="2"/>
      <c r="FK14" s="2"/>
      <c r="FL14" s="2"/>
      <c r="FN14" s="2"/>
      <c r="FO14" s="2"/>
      <c r="FP14" s="2"/>
      <c r="FR14" s="2"/>
      <c r="FS14" s="2"/>
      <c r="FT14" s="2"/>
      <c r="FV14" s="2"/>
      <c r="FW14" s="2"/>
      <c r="FX14" s="2"/>
      <c r="FZ14" s="2"/>
      <c r="GA14" s="2"/>
      <c r="GB14" s="2"/>
      <c r="GD14" s="2"/>
      <c r="GE14" s="2"/>
      <c r="GF14" s="2"/>
      <c r="GH14" s="2"/>
      <c r="GI14" s="2"/>
      <c r="GJ14" s="2"/>
      <c r="GL14" s="2"/>
      <c r="GM14" s="2"/>
      <c r="GN14" s="2"/>
      <c r="GP14" s="2"/>
      <c r="GQ14" s="2"/>
      <c r="GR14" s="2"/>
      <c r="GT14" s="2"/>
      <c r="GU14" s="2"/>
      <c r="GV14" s="2"/>
      <c r="GX14" s="2"/>
      <c r="GY14" s="2"/>
      <c r="GZ14" s="2"/>
      <c r="HB14" s="2"/>
      <c r="HC14" s="2"/>
      <c r="HD14" s="2"/>
      <c r="HF14" s="2"/>
      <c r="HG14" s="2"/>
      <c r="HH14" s="2"/>
      <c r="HJ14" s="2"/>
      <c r="HK14" s="2"/>
      <c r="HL14" s="2"/>
      <c r="HN14" s="2"/>
      <c r="HO14" s="2"/>
      <c r="HP14" s="2"/>
    </row>
    <row r="15" spans="1:224">
      <c r="B15" s="2"/>
      <c r="C15" s="2"/>
      <c r="D15" s="2"/>
      <c r="F15" s="2"/>
      <c r="G15" s="2"/>
      <c r="H15" s="2"/>
      <c r="J15" s="2"/>
      <c r="K15" s="2"/>
      <c r="L15" s="2"/>
      <c r="M15" s="8"/>
      <c r="N15" s="2"/>
      <c r="O15" s="2"/>
      <c r="P15" s="2"/>
      <c r="R15" s="2"/>
      <c r="S15" s="2"/>
      <c r="T15" s="2"/>
      <c r="V15" s="2"/>
      <c r="W15" s="2"/>
      <c r="X15" s="2"/>
      <c r="Z15" s="2"/>
      <c r="AA15" s="2"/>
      <c r="AB15" s="2"/>
      <c r="AD15" s="2"/>
      <c r="AE15" s="2"/>
      <c r="AF15" s="2"/>
      <c r="AH15" s="2"/>
      <c r="AI15" s="2"/>
      <c r="AJ15" s="2"/>
      <c r="AK15" s="8" t="s">
        <v>1</v>
      </c>
      <c r="AL15" s="2"/>
      <c r="AM15" s="2"/>
      <c r="AN15" s="2"/>
      <c r="AO15" s="8"/>
      <c r="AP15" s="2"/>
      <c r="AQ15" s="2"/>
      <c r="AR15" s="2"/>
      <c r="AS15" s="8"/>
      <c r="AT15" s="2"/>
      <c r="AU15" s="2"/>
      <c r="AV15" s="2"/>
      <c r="AW15" s="8"/>
      <c r="AX15" s="2"/>
      <c r="AY15" s="2"/>
      <c r="AZ15" s="2"/>
      <c r="BA15" s="8"/>
      <c r="BB15" s="2"/>
      <c r="BC15" s="2"/>
      <c r="BD15" s="2"/>
      <c r="BE15" s="8"/>
      <c r="BF15" s="2"/>
      <c r="BG15" s="2"/>
      <c r="BH15" s="2"/>
      <c r="BI15" s="8"/>
      <c r="BJ15" s="2"/>
      <c r="BK15" s="2"/>
      <c r="BL15" s="2"/>
      <c r="BM15" s="24" t="s">
        <v>25</v>
      </c>
      <c r="BN15" s="2">
        <v>-2.25</v>
      </c>
      <c r="BO15" s="2">
        <f>IF(BN15&lt;$A$2,$A$2,IF(BP15&gt;$A$1,$A$1,'resultados (index. sin liquidez'!BO15))</f>
        <v>-0.44</v>
      </c>
      <c r="BP15" s="2">
        <v>4.4800000000000004</v>
      </c>
      <c r="BQ15" s="24"/>
      <c r="BR15" s="2"/>
      <c r="BS15" s="2"/>
      <c r="BT15" s="2"/>
      <c r="BU15" s="24"/>
      <c r="BV15" s="2"/>
      <c r="BW15" s="2"/>
      <c r="BX15" s="2"/>
      <c r="BY15" s="24"/>
      <c r="BZ15" s="2"/>
      <c r="CA15" s="2"/>
      <c r="CB15" s="2"/>
      <c r="CC15" s="24"/>
      <c r="CD15" s="2"/>
      <c r="CE15" s="2"/>
      <c r="CF15" s="2"/>
      <c r="CG15" s="24"/>
      <c r="CH15" s="2"/>
      <c r="CI15" s="2"/>
      <c r="CJ15" s="2"/>
      <c r="CK15" s="24"/>
      <c r="CL15" s="2"/>
      <c r="CM15" s="2"/>
      <c r="CN15" s="2"/>
      <c r="CO15" s="24"/>
      <c r="CP15" s="2"/>
      <c r="CQ15" s="2"/>
      <c r="CR15" s="2"/>
      <c r="CS15" s="24"/>
      <c r="CT15" s="2"/>
      <c r="CU15" s="2"/>
      <c r="CV15" s="2"/>
      <c r="CW15" s="24"/>
      <c r="CX15" s="2"/>
      <c r="CY15" s="2"/>
      <c r="CZ15" s="2"/>
      <c r="DA15" s="24"/>
      <c r="DB15" s="2"/>
      <c r="DC15" s="2"/>
      <c r="DD15" s="2"/>
      <c r="DE15" s="24"/>
      <c r="DF15" s="2"/>
      <c r="DG15" s="2"/>
      <c r="DH15" s="2"/>
      <c r="DI15" s="24"/>
      <c r="DJ15" s="2"/>
      <c r="DK15" s="2"/>
      <c r="DL15" s="2"/>
      <c r="DM15" s="24"/>
      <c r="DN15" s="2"/>
      <c r="DO15" s="2"/>
      <c r="DP15" s="2"/>
      <c r="DQ15" s="24"/>
      <c r="DR15" s="2"/>
      <c r="DS15" s="2"/>
      <c r="DT15" s="2"/>
      <c r="DU15" s="24"/>
      <c r="DV15" s="2"/>
      <c r="DW15" s="2"/>
      <c r="DX15" s="2"/>
      <c r="DY15" s="24"/>
      <c r="DZ15" s="2"/>
      <c r="EA15" s="2"/>
      <c r="EB15" s="2"/>
      <c r="EC15" s="24"/>
      <c r="ED15" s="2"/>
      <c r="EE15" s="2"/>
      <c r="EF15" s="2"/>
      <c r="EG15" s="24"/>
      <c r="EH15" s="2"/>
      <c r="EI15" s="2"/>
      <c r="EJ15" s="2"/>
      <c r="EK15" s="24"/>
      <c r="EL15" s="2"/>
      <c r="EM15" s="2"/>
      <c r="EN15" s="2"/>
      <c r="EO15" s="24"/>
      <c r="EP15" s="2"/>
      <c r="EQ15" s="2"/>
      <c r="ER15" s="2"/>
      <c r="ES15" s="24"/>
      <c r="ET15" s="2"/>
      <c r="EU15" s="2"/>
      <c r="EV15" s="2"/>
      <c r="EW15" s="24"/>
      <c r="EX15" s="2"/>
      <c r="EY15" s="2"/>
      <c r="EZ15" s="2"/>
      <c r="FA15" s="24"/>
      <c r="FB15" s="2"/>
      <c r="FC15" s="2"/>
      <c r="FD15" s="2"/>
      <c r="FE15" s="24"/>
      <c r="FF15" s="2"/>
      <c r="FG15" s="2"/>
      <c r="FH15" s="2"/>
      <c r="FI15" s="24"/>
      <c r="FJ15" s="2"/>
      <c r="FK15" s="2"/>
      <c r="FL15" s="2"/>
      <c r="FM15" s="24"/>
      <c r="FN15" s="2"/>
      <c r="FO15" s="2"/>
      <c r="FP15" s="2"/>
      <c r="FQ15" s="24"/>
      <c r="FR15" s="2"/>
      <c r="FS15" s="2"/>
      <c r="FT15" s="2"/>
      <c r="FU15" s="24"/>
      <c r="FV15" s="2"/>
      <c r="FW15" s="2"/>
      <c r="FX15" s="2"/>
      <c r="FY15" s="24"/>
      <c r="FZ15" s="2"/>
      <c r="GA15" s="2"/>
      <c r="GB15" s="2"/>
      <c r="GC15" s="24"/>
      <c r="GD15" s="2"/>
      <c r="GE15" s="2"/>
      <c r="GF15" s="2"/>
      <c r="GG15" s="24"/>
      <c r="GH15" s="2"/>
      <c r="GI15" s="2"/>
      <c r="GJ15" s="2"/>
      <c r="GK15" s="24"/>
      <c r="GL15" s="2"/>
      <c r="GM15" s="2"/>
      <c r="GN15" s="2"/>
      <c r="GO15" s="24"/>
      <c r="GP15" s="2"/>
      <c r="GQ15" s="2"/>
      <c r="GR15" s="2"/>
      <c r="GS15" s="24"/>
      <c r="GT15" s="2"/>
      <c r="GU15" s="2"/>
      <c r="GV15" s="2"/>
      <c r="GW15" s="24"/>
      <c r="GX15" s="2"/>
      <c r="GY15" s="2"/>
      <c r="GZ15" s="2"/>
      <c r="HA15" s="24"/>
      <c r="HB15" s="2"/>
      <c r="HC15" s="2"/>
      <c r="HD15" s="2"/>
      <c r="HE15" s="24"/>
      <c r="HF15" s="2"/>
      <c r="HG15" s="2"/>
      <c r="HH15" s="2"/>
      <c r="HI15" s="24"/>
      <c r="HJ15" s="2"/>
      <c r="HK15" s="2"/>
      <c r="HL15" s="2"/>
      <c r="HM15" s="24"/>
      <c r="HN15" s="2"/>
      <c r="HO15" s="2"/>
      <c r="HP15" s="2"/>
    </row>
    <row r="16" spans="1:224">
      <c r="B16" s="2"/>
      <c r="C16" s="2"/>
      <c r="D16" s="2"/>
      <c r="F16" s="2"/>
      <c r="G16" s="2"/>
      <c r="H16" s="2"/>
      <c r="J16" s="2"/>
      <c r="K16" s="2"/>
      <c r="L16" s="2"/>
      <c r="M16" s="8"/>
      <c r="N16" s="2"/>
      <c r="O16" s="2"/>
      <c r="P16" s="2"/>
      <c r="R16" s="2"/>
      <c r="S16" s="2"/>
      <c r="T16" s="2"/>
      <c r="V16" s="2"/>
      <c r="W16" s="2"/>
      <c r="X16" s="2"/>
      <c r="Z16" s="2"/>
      <c r="AA16" s="2"/>
      <c r="AB16" s="2"/>
      <c r="AD16" s="2"/>
      <c r="AE16" s="2"/>
      <c r="AF16" s="2"/>
      <c r="AH16" s="2"/>
      <c r="AI16" s="2"/>
      <c r="AJ16" s="2"/>
      <c r="AL16" s="2"/>
      <c r="AM16" s="2"/>
      <c r="AN16" s="2"/>
      <c r="AP16" s="2"/>
      <c r="AQ16" s="2"/>
      <c r="AR16" s="2"/>
      <c r="AT16" s="2"/>
      <c r="AU16" s="2"/>
      <c r="AV16" s="2"/>
      <c r="AX16" s="2"/>
      <c r="AY16" s="2"/>
      <c r="AZ16" s="2"/>
      <c r="BB16" s="2"/>
      <c r="BC16" s="2"/>
      <c r="BD16" s="2"/>
      <c r="BF16" s="2"/>
      <c r="BG16" s="2"/>
      <c r="BH16" s="2"/>
      <c r="BJ16" s="2"/>
      <c r="BK16" s="2"/>
      <c r="BL16" s="2"/>
      <c r="BM16" t="s">
        <v>50</v>
      </c>
      <c r="BN16" s="2">
        <v>-3.86</v>
      </c>
      <c r="BO16" s="2">
        <f>IF(BN16&lt;$A$2,$A$2,IF(BP16&gt;$A$1,$A$1,'resultados (index. sin liquidez'!BO16))</f>
        <v>-3.5</v>
      </c>
      <c r="BP16" s="2">
        <v>4.37</v>
      </c>
      <c r="BR16" s="2"/>
      <c r="BS16" s="2"/>
      <c r="BT16" s="2"/>
      <c r="BV16" s="2"/>
      <c r="BW16" s="2"/>
      <c r="BX16" s="2"/>
      <c r="BZ16" s="2"/>
      <c r="CA16" s="2"/>
      <c r="CB16" s="2"/>
      <c r="CD16" s="2"/>
      <c r="CE16" s="2"/>
      <c r="CF16" s="2"/>
      <c r="CH16" s="2"/>
      <c r="CI16" s="2"/>
      <c r="CJ16" s="2"/>
      <c r="CL16" s="2"/>
      <c r="CM16" s="2"/>
      <c r="CN16" s="2"/>
      <c r="CP16" s="2"/>
      <c r="CQ16" s="2"/>
      <c r="CR16" s="2"/>
      <c r="CT16" s="2"/>
      <c r="CU16" s="2"/>
      <c r="CV16" s="2"/>
      <c r="CX16" s="2"/>
      <c r="CY16" s="2"/>
      <c r="CZ16" s="2"/>
      <c r="DB16" s="2"/>
      <c r="DC16" s="2"/>
      <c r="DD16" s="2"/>
      <c r="DF16" s="2"/>
      <c r="DG16" s="2"/>
      <c r="DH16" s="2"/>
      <c r="DJ16" s="2"/>
      <c r="DK16" s="2"/>
      <c r="DL16" s="2"/>
      <c r="DN16" s="2"/>
      <c r="DO16" s="2"/>
      <c r="DP16" s="2"/>
      <c r="DR16" s="2"/>
      <c r="DS16" s="2"/>
      <c r="DT16" s="2"/>
      <c r="DV16" s="2"/>
      <c r="DW16" s="2"/>
      <c r="DX16" s="2"/>
      <c r="DZ16" s="2"/>
      <c r="EA16" s="2"/>
      <c r="EB16" s="2"/>
      <c r="ED16" s="2"/>
      <c r="EE16" s="2"/>
      <c r="EF16" s="2"/>
      <c r="EH16" s="2"/>
      <c r="EI16" s="2"/>
      <c r="EJ16" s="2"/>
      <c r="EL16" s="2"/>
      <c r="EM16" s="2"/>
      <c r="EN16" s="2"/>
      <c r="EP16" s="2"/>
      <c r="EQ16" s="2"/>
      <c r="ER16" s="2"/>
      <c r="ET16" s="2"/>
      <c r="EU16" s="2"/>
      <c r="EV16" s="2"/>
      <c r="EX16" s="2"/>
      <c r="EY16" s="2"/>
      <c r="EZ16" s="2"/>
      <c r="FB16" s="2"/>
      <c r="FC16" s="2"/>
      <c r="FD16" s="2"/>
      <c r="FF16" s="2"/>
      <c r="FG16" s="2"/>
      <c r="FH16" s="2"/>
      <c r="FJ16" s="2"/>
      <c r="FK16" s="2"/>
      <c r="FL16" s="2"/>
      <c r="FN16" s="2"/>
      <c r="FO16" s="2"/>
      <c r="FP16" s="2"/>
      <c r="FR16" s="2"/>
      <c r="FS16" s="2"/>
      <c r="FT16" s="2"/>
      <c r="FV16" s="2"/>
      <c r="FW16" s="2"/>
      <c r="FX16" s="2"/>
      <c r="FZ16" s="2"/>
      <c r="GA16" s="2"/>
      <c r="GB16" s="2"/>
      <c r="GD16" s="2"/>
      <c r="GE16" s="2"/>
      <c r="GF16" s="2"/>
      <c r="GH16" s="2"/>
      <c r="GI16" s="2"/>
      <c r="GJ16" s="2"/>
      <c r="GL16" s="2"/>
      <c r="GM16" s="2"/>
      <c r="GN16" s="2"/>
      <c r="GP16" s="2"/>
      <c r="GQ16" s="2"/>
      <c r="GR16" s="2"/>
      <c r="GT16" s="2"/>
      <c r="GU16" s="2"/>
      <c r="GV16" s="2"/>
      <c r="GX16" s="2"/>
      <c r="GY16" s="2"/>
      <c r="GZ16" s="2"/>
      <c r="HB16" s="2"/>
      <c r="HC16" s="2"/>
      <c r="HD16" s="2"/>
      <c r="HF16" s="2"/>
      <c r="HG16" s="2"/>
      <c r="HH16" s="2"/>
      <c r="HJ16" s="2"/>
      <c r="HK16" s="2"/>
      <c r="HL16" s="2"/>
      <c r="HN16" s="2"/>
      <c r="HO16" s="2"/>
      <c r="HP16" s="2"/>
    </row>
    <row r="17" spans="1:224">
      <c r="B17" s="2"/>
      <c r="C17" s="2"/>
      <c r="D17" s="2"/>
      <c r="F17" s="2"/>
      <c r="G17" s="2"/>
      <c r="H17" s="2"/>
      <c r="J17" s="2"/>
      <c r="K17" s="2"/>
      <c r="L17" s="2"/>
      <c r="M17" s="8"/>
      <c r="N17" s="2"/>
      <c r="O17" s="2"/>
      <c r="P17" s="2"/>
      <c r="R17" s="2"/>
      <c r="S17" s="2"/>
      <c r="T17" s="2"/>
      <c r="V17" s="2"/>
      <c r="W17" s="2"/>
      <c r="X17" s="2"/>
      <c r="Z17" s="2"/>
      <c r="AA17" s="2"/>
      <c r="AB17" s="2"/>
      <c r="AD17" s="2"/>
      <c r="AE17" s="2"/>
      <c r="AF17" s="2"/>
      <c r="AH17" s="2"/>
      <c r="AI17" s="2"/>
      <c r="AJ17" s="2"/>
      <c r="AL17" s="2"/>
      <c r="AM17" s="2"/>
      <c r="AN17" s="2"/>
      <c r="AP17" s="2"/>
      <c r="AQ17" s="2"/>
      <c r="AR17" s="2"/>
      <c r="AT17" s="2"/>
      <c r="AU17" s="2"/>
      <c r="AV17" s="2"/>
      <c r="AX17" s="2"/>
      <c r="AY17" s="2"/>
      <c r="AZ17" s="2"/>
      <c r="BB17" s="2"/>
      <c r="BC17" s="2"/>
      <c r="BD17" s="2"/>
      <c r="BF17" s="2"/>
      <c r="BG17" s="2"/>
      <c r="BH17" s="2"/>
      <c r="BJ17" s="2"/>
      <c r="BK17" s="2"/>
      <c r="BL17" s="2"/>
      <c r="BM17" s="8" t="s">
        <v>1</v>
      </c>
      <c r="BN17" s="2"/>
      <c r="BO17" s="2"/>
      <c r="BP17" s="2"/>
      <c r="BQ17" s="8"/>
      <c r="BR17" s="2"/>
      <c r="BS17" s="2"/>
      <c r="BT17" s="2"/>
      <c r="BU17" s="8"/>
      <c r="BV17" s="2"/>
      <c r="BW17" s="2"/>
      <c r="BX17" s="2"/>
      <c r="BY17" s="8"/>
      <c r="BZ17" s="2"/>
      <c r="CA17" s="2"/>
      <c r="CB17" s="2"/>
      <c r="CC17" s="8"/>
      <c r="CD17" s="2"/>
      <c r="CE17" s="2"/>
      <c r="CF17" s="2"/>
      <c r="CG17" s="8"/>
      <c r="CH17" s="2"/>
      <c r="CI17" s="2"/>
      <c r="CJ17" s="2"/>
      <c r="CK17" s="8"/>
      <c r="CL17" s="2"/>
      <c r="CM17" s="2"/>
      <c r="CN17" s="2"/>
      <c r="CO17" s="8"/>
      <c r="CP17" s="2"/>
      <c r="CQ17" s="2"/>
      <c r="CR17" s="2"/>
      <c r="CS17" s="8"/>
      <c r="CT17" s="2"/>
      <c r="CU17" s="2"/>
      <c r="CV17" s="2"/>
      <c r="CW17" s="8"/>
      <c r="CX17" s="2"/>
      <c r="CY17" s="2"/>
      <c r="CZ17" s="2"/>
      <c r="DA17" s="8"/>
      <c r="DB17" s="2"/>
      <c r="DC17" s="2"/>
      <c r="DD17" s="2"/>
      <c r="DE17" s="8"/>
      <c r="DF17" s="2"/>
      <c r="DG17" s="2"/>
      <c r="DH17" s="2"/>
      <c r="DI17" s="8"/>
      <c r="DJ17" s="2"/>
      <c r="DK17" s="2"/>
      <c r="DL17" s="2"/>
      <c r="DM17" s="8"/>
      <c r="DN17" s="2"/>
      <c r="DO17" s="2"/>
      <c r="DP17" s="2"/>
      <c r="DQ17" s="8"/>
      <c r="DR17" s="2"/>
      <c r="DS17" s="2"/>
      <c r="DT17" s="2"/>
      <c r="DU17" s="8"/>
      <c r="DV17" s="2"/>
      <c r="DW17" s="2"/>
      <c r="DX17" s="2"/>
      <c r="DY17" s="8"/>
      <c r="DZ17" s="2"/>
      <c r="EA17" s="2"/>
      <c r="EB17" s="2"/>
      <c r="EC17" s="8"/>
      <c r="ED17" s="2"/>
      <c r="EE17" s="2"/>
      <c r="EF17" s="2"/>
      <c r="EG17" s="8"/>
      <c r="EH17" s="2"/>
      <c r="EI17" s="2"/>
      <c r="EJ17" s="2"/>
      <c r="EK17" s="8"/>
      <c r="EL17" s="2"/>
      <c r="EM17" s="2"/>
      <c r="EN17" s="2"/>
      <c r="EO17" s="8"/>
      <c r="EP17" s="2"/>
      <c r="EQ17" s="2"/>
      <c r="ER17" s="2"/>
      <c r="ES17" s="8"/>
      <c r="ET17" s="2"/>
      <c r="EU17" s="2"/>
      <c r="EV17" s="2"/>
      <c r="EW17" s="8"/>
      <c r="EX17" s="2"/>
      <c r="EY17" s="2"/>
      <c r="EZ17" s="2"/>
      <c r="FA17" s="8"/>
      <c r="FB17" s="2"/>
      <c r="FC17" s="2"/>
      <c r="FD17" s="2"/>
      <c r="FE17" s="8"/>
      <c r="FF17" s="2"/>
      <c r="FG17" s="2"/>
      <c r="FH17" s="2"/>
      <c r="FI17" s="8"/>
      <c r="FJ17" s="2"/>
      <c r="FK17" s="2"/>
      <c r="FL17" s="2"/>
      <c r="FM17" s="8"/>
      <c r="FN17" s="2"/>
      <c r="FO17" s="2"/>
      <c r="FP17" s="2"/>
      <c r="FQ17" s="8"/>
      <c r="FR17" s="2"/>
      <c r="FS17" s="2"/>
      <c r="FT17" s="2"/>
      <c r="FU17" s="8"/>
      <c r="FV17" s="2"/>
      <c r="FW17" s="2"/>
      <c r="FX17" s="2"/>
      <c r="FY17" s="8"/>
      <c r="FZ17" s="2"/>
      <c r="GA17" s="2"/>
      <c r="GB17" s="2"/>
      <c r="GC17" s="8"/>
      <c r="GD17" s="2"/>
      <c r="GE17" s="2"/>
      <c r="GF17" s="2"/>
      <c r="GG17" s="8"/>
      <c r="GH17" s="2"/>
      <c r="GI17" s="2"/>
      <c r="GJ17" s="2"/>
      <c r="GK17" s="8"/>
      <c r="GL17" s="2"/>
      <c r="GM17" s="2"/>
      <c r="GN17" s="2"/>
      <c r="GO17" s="8"/>
      <c r="GP17" s="2"/>
      <c r="GQ17" s="2"/>
      <c r="GR17" s="2"/>
      <c r="GS17" s="8"/>
      <c r="GT17" s="2"/>
      <c r="GU17" s="2"/>
      <c r="GV17" s="2"/>
      <c r="GW17" s="8"/>
      <c r="GX17" s="2"/>
      <c r="GY17" s="2"/>
      <c r="GZ17" s="2"/>
      <c r="HA17" s="8"/>
      <c r="HB17" s="2"/>
      <c r="HC17" s="2"/>
      <c r="HD17" s="2"/>
      <c r="HE17" s="8"/>
      <c r="HF17" s="2"/>
      <c r="HG17" s="2"/>
      <c r="HH17" s="2"/>
      <c r="HI17" s="8"/>
      <c r="HJ17" s="2"/>
      <c r="HK17" s="2"/>
      <c r="HL17" s="2"/>
      <c r="HM17" s="8"/>
      <c r="HN17" s="2"/>
      <c r="HO17" s="2"/>
      <c r="HP17" s="2"/>
    </row>
    <row r="18" spans="1:224">
      <c r="B18" s="2"/>
      <c r="C18" s="2"/>
      <c r="D18" s="2"/>
      <c r="F18" s="2"/>
      <c r="G18" s="2"/>
      <c r="H18" s="2"/>
      <c r="J18" s="2"/>
      <c r="K18" s="2"/>
      <c r="L18" s="2"/>
      <c r="N18" s="2"/>
      <c r="O18" s="2"/>
      <c r="P18" s="2"/>
      <c r="R18" s="2"/>
      <c r="S18" s="2"/>
      <c r="T18" s="2"/>
      <c r="V18" s="2"/>
      <c r="W18" s="2"/>
      <c r="X18" s="2"/>
      <c r="Z18" s="2"/>
      <c r="AA18" s="2"/>
      <c r="AB18" s="2"/>
      <c r="AD18" s="2"/>
      <c r="AE18" s="2"/>
      <c r="AF18" s="2"/>
      <c r="AH18" s="2"/>
      <c r="AI18" s="2"/>
      <c r="AJ18" s="2"/>
      <c r="AL18" s="2"/>
      <c r="AM18" s="2"/>
      <c r="AN18" s="2"/>
      <c r="AP18" s="2"/>
      <c r="AQ18" s="2"/>
      <c r="AR18" s="2"/>
      <c r="AT18" s="2"/>
      <c r="AU18" s="2"/>
      <c r="AV18" s="2"/>
      <c r="AX18" s="2"/>
      <c r="AY18" s="2"/>
      <c r="AZ18" s="2"/>
      <c r="BB18" s="2"/>
      <c r="BC18" s="2"/>
      <c r="BD18" s="2"/>
      <c r="BF18" s="2"/>
      <c r="BG18" s="2"/>
      <c r="BH18" s="2"/>
      <c r="BJ18" s="2"/>
      <c r="BK18" s="2"/>
      <c r="BL18" s="2"/>
      <c r="BN18" s="2"/>
      <c r="BO18" s="2"/>
      <c r="BP18" s="2"/>
      <c r="BR18" s="2"/>
      <c r="BS18" s="2"/>
      <c r="BT18" s="2"/>
      <c r="BV18" s="2"/>
      <c r="BW18" s="2"/>
      <c r="BX18" s="2"/>
      <c r="BZ18" s="2"/>
      <c r="CA18" s="2"/>
      <c r="CB18" s="2"/>
      <c r="CD18" s="2"/>
      <c r="CE18" s="2"/>
      <c r="CF18" s="2"/>
      <c r="CH18" s="2"/>
      <c r="CI18" s="2"/>
      <c r="CJ18" s="2"/>
      <c r="CL18" s="2"/>
      <c r="CM18" s="2"/>
      <c r="CN18" s="2"/>
      <c r="CP18" s="2"/>
      <c r="CQ18" s="2"/>
      <c r="CR18" s="2"/>
      <c r="CT18" s="2"/>
      <c r="CU18" s="2"/>
      <c r="CV18" s="2"/>
      <c r="CX18" s="2"/>
      <c r="CY18" s="2"/>
      <c r="CZ18" s="2"/>
      <c r="DB18" s="2"/>
      <c r="DC18" s="2"/>
      <c r="DD18" s="2"/>
      <c r="DF18" s="2"/>
      <c r="DG18" s="2"/>
      <c r="DH18" s="2"/>
      <c r="DJ18" s="2"/>
      <c r="DK18" s="2"/>
      <c r="DL18" s="2"/>
      <c r="DN18" s="2"/>
      <c r="DO18" s="2"/>
      <c r="DP18" s="2"/>
      <c r="DR18" s="2"/>
      <c r="DS18" s="2"/>
      <c r="DT18" s="2"/>
      <c r="DV18" s="2"/>
      <c r="DW18" s="2"/>
      <c r="DX18" s="2"/>
      <c r="DZ18" s="2"/>
      <c r="EA18" s="2"/>
      <c r="EB18" s="2"/>
      <c r="ED18" s="2"/>
      <c r="EE18" s="2"/>
      <c r="EF18" s="2"/>
      <c r="EH18" s="2"/>
      <c r="EI18" s="2"/>
      <c r="EJ18" s="2"/>
      <c r="EL18" s="2"/>
      <c r="EM18" s="2"/>
      <c r="EN18" s="2"/>
      <c r="EP18" s="2"/>
      <c r="EQ18" s="2"/>
      <c r="ER18" s="2"/>
      <c r="ET18" s="2"/>
      <c r="EU18" s="2"/>
      <c r="EV18" s="2"/>
      <c r="EX18" s="2"/>
      <c r="EY18" s="2"/>
      <c r="EZ18" s="2"/>
      <c r="FB18" s="2"/>
      <c r="FC18" s="2"/>
      <c r="FD18" s="2"/>
      <c r="FF18" s="2"/>
      <c r="FG18" s="2"/>
      <c r="FH18" s="2"/>
      <c r="FJ18" s="2"/>
      <c r="FK18" s="2"/>
      <c r="FL18" s="2"/>
      <c r="FN18" s="2"/>
      <c r="FO18" s="2"/>
      <c r="FP18" s="2"/>
      <c r="FR18" s="2"/>
      <c r="FS18" s="2"/>
      <c r="FT18" s="2"/>
      <c r="FV18" s="2"/>
      <c r="FW18" s="2"/>
      <c r="FX18" s="2"/>
      <c r="FZ18" s="2"/>
      <c r="GA18" s="2"/>
      <c r="GB18" s="2"/>
      <c r="GD18" s="2"/>
      <c r="GE18" s="2"/>
      <c r="GF18" s="2"/>
      <c r="GH18" s="2"/>
      <c r="GI18" s="2"/>
      <c r="GJ18" s="2"/>
      <c r="GL18" s="2"/>
      <c r="GM18" s="2"/>
      <c r="GN18" s="2"/>
      <c r="GP18" s="2"/>
      <c r="GQ18" s="2"/>
      <c r="GR18" s="2"/>
      <c r="GT18" s="2"/>
      <c r="GU18" s="2"/>
      <c r="GV18" s="2"/>
      <c r="GX18" s="2"/>
      <c r="GY18" s="2"/>
      <c r="GZ18" s="2"/>
      <c r="HB18" s="2"/>
      <c r="HC18" s="2"/>
      <c r="HD18" s="2"/>
      <c r="HF18" s="2"/>
      <c r="HG18" s="2"/>
      <c r="HH18" s="2"/>
      <c r="HJ18" s="2"/>
      <c r="HK18" s="2"/>
      <c r="HL18" s="2"/>
      <c r="HN18" s="2"/>
      <c r="HO18" s="2"/>
      <c r="HP18" s="2"/>
    </row>
    <row r="19" spans="1:224">
      <c r="A19" t="s">
        <v>13</v>
      </c>
      <c r="B19" s="2"/>
      <c r="C19" s="2"/>
      <c r="D19" s="2"/>
      <c r="E19" t="s">
        <v>13</v>
      </c>
      <c r="F19" s="2"/>
      <c r="G19" s="2"/>
      <c r="H19" s="2"/>
      <c r="I19" t="s">
        <v>13</v>
      </c>
      <c r="J19" s="2"/>
      <c r="K19" s="2"/>
      <c r="L19" s="2"/>
      <c r="M19" t="s">
        <v>13</v>
      </c>
      <c r="N19" s="2"/>
      <c r="O19" s="2"/>
      <c r="P19" s="2"/>
      <c r="R19" s="2"/>
      <c r="S19" s="2"/>
      <c r="T19" s="2"/>
      <c r="U19" t="s">
        <v>13</v>
      </c>
      <c r="V19" s="2"/>
      <c r="W19" s="2"/>
      <c r="X19" s="2"/>
      <c r="Y19" t="s">
        <v>13</v>
      </c>
      <c r="Z19" s="2"/>
      <c r="AA19" s="2"/>
      <c r="AB19" s="2"/>
      <c r="AC19" t="s">
        <v>13</v>
      </c>
      <c r="AD19" s="2"/>
      <c r="AE19" s="2"/>
      <c r="AF19" s="2"/>
      <c r="AG19" t="s">
        <v>13</v>
      </c>
      <c r="AH19" s="2"/>
      <c r="AI19" s="2"/>
      <c r="AJ19" s="2"/>
      <c r="AK19" t="s">
        <v>13</v>
      </c>
      <c r="AL19" s="2"/>
      <c r="AM19" s="2"/>
      <c r="AN19" s="2"/>
      <c r="AO19" t="s">
        <v>13</v>
      </c>
      <c r="AP19" s="2"/>
      <c r="AQ19" s="2"/>
      <c r="AR19" s="2"/>
      <c r="AS19" t="s">
        <v>13</v>
      </c>
      <c r="AT19" s="2"/>
      <c r="AU19" s="2"/>
      <c r="AV19" s="2"/>
      <c r="AW19" t="s">
        <v>13</v>
      </c>
      <c r="AX19" s="2"/>
      <c r="AY19" s="2"/>
      <c r="AZ19" s="2"/>
      <c r="BA19" t="s">
        <v>13</v>
      </c>
      <c r="BB19" s="2"/>
      <c r="BC19" s="2"/>
      <c r="BD19" s="2"/>
      <c r="BE19" t="s">
        <v>13</v>
      </c>
      <c r="BF19" s="2"/>
      <c r="BG19" s="2"/>
      <c r="BH19" s="2"/>
      <c r="BI19" t="s">
        <v>13</v>
      </c>
      <c r="BJ19" s="2"/>
      <c r="BK19" s="2"/>
      <c r="BL19" s="2"/>
      <c r="BM19" t="s">
        <v>13</v>
      </c>
      <c r="BN19" s="2"/>
      <c r="BO19" s="2"/>
      <c r="BP19" s="2"/>
      <c r="BQ19" t="s">
        <v>13</v>
      </c>
      <c r="BR19" s="2"/>
      <c r="BS19" s="2"/>
      <c r="BT19" s="2"/>
      <c r="BU19" t="s">
        <v>13</v>
      </c>
      <c r="BV19" s="2"/>
      <c r="BW19" s="2"/>
      <c r="BX19" s="2"/>
      <c r="BY19" t="s">
        <v>13</v>
      </c>
      <c r="BZ19" s="2"/>
      <c r="CA19" s="2"/>
      <c r="CB19" s="2"/>
      <c r="CC19" t="s">
        <v>13</v>
      </c>
      <c r="CD19" s="2"/>
      <c r="CE19" s="2"/>
      <c r="CF19" s="2"/>
      <c r="CG19" t="s">
        <v>13</v>
      </c>
      <c r="CH19" s="2"/>
      <c r="CI19" s="2"/>
      <c r="CJ19" s="2"/>
      <c r="CK19" t="s">
        <v>13</v>
      </c>
      <c r="CL19" s="2"/>
      <c r="CM19" s="2"/>
      <c r="CN19" s="2"/>
      <c r="CO19" t="s">
        <v>13</v>
      </c>
      <c r="CP19" s="2"/>
      <c r="CQ19" s="2"/>
      <c r="CR19" s="2"/>
      <c r="CS19" t="s">
        <v>13</v>
      </c>
      <c r="CT19" s="2"/>
      <c r="CU19" s="2"/>
      <c r="CV19" s="2"/>
      <c r="CW19" t="s">
        <v>13</v>
      </c>
      <c r="CX19" s="2"/>
      <c r="CY19" s="2"/>
      <c r="CZ19" s="2"/>
      <c r="DA19" t="s">
        <v>13</v>
      </c>
      <c r="DB19" s="2"/>
      <c r="DC19" s="2"/>
      <c r="DD19" s="2"/>
      <c r="DE19" t="s">
        <v>13</v>
      </c>
      <c r="DF19" s="2"/>
      <c r="DG19" s="2"/>
      <c r="DH19" s="2"/>
      <c r="DI19" t="s">
        <v>13</v>
      </c>
      <c r="DJ19" s="2"/>
      <c r="DK19" s="2"/>
      <c r="DL19" s="2"/>
      <c r="DM19" t="s">
        <v>13</v>
      </c>
      <c r="DN19" s="2"/>
      <c r="DO19" s="2"/>
      <c r="DP19" s="2"/>
      <c r="DQ19" t="s">
        <v>13</v>
      </c>
      <c r="DR19" s="2"/>
      <c r="DS19" s="2"/>
      <c r="DT19" s="2"/>
      <c r="DU19" t="s">
        <v>13</v>
      </c>
      <c r="DV19" s="2"/>
      <c r="DW19" s="2"/>
      <c r="DX19" s="2"/>
      <c r="DY19" t="s">
        <v>13</v>
      </c>
      <c r="DZ19" s="2"/>
      <c r="EA19" s="2"/>
      <c r="EB19" s="2"/>
      <c r="EC19" t="s">
        <v>13</v>
      </c>
      <c r="ED19" s="2"/>
      <c r="EE19" s="2"/>
      <c r="EF19" s="2"/>
      <c r="EG19" t="s">
        <v>13</v>
      </c>
      <c r="EH19" s="2"/>
      <c r="EI19" s="2"/>
      <c r="EJ19" s="2"/>
      <c r="EK19" t="s">
        <v>13</v>
      </c>
      <c r="EL19" s="2"/>
      <c r="EM19" s="2"/>
      <c r="EN19" s="2"/>
      <c r="EO19" t="s">
        <v>13</v>
      </c>
      <c r="EP19" s="2"/>
      <c r="EQ19" s="2"/>
      <c r="ER19" s="2"/>
      <c r="ES19" t="s">
        <v>13</v>
      </c>
      <c r="ET19" s="2"/>
      <c r="EU19" s="2"/>
      <c r="EV19" s="2"/>
      <c r="EW19" t="s">
        <v>13</v>
      </c>
      <c r="EX19" s="2"/>
      <c r="EY19" s="2"/>
      <c r="EZ19" s="2"/>
      <c r="FA19" t="s">
        <v>13</v>
      </c>
      <c r="FB19" s="2"/>
      <c r="FC19" s="2"/>
      <c r="FD19" s="2"/>
      <c r="FE19" t="s">
        <v>13</v>
      </c>
      <c r="FF19" s="2"/>
      <c r="FG19" s="2"/>
      <c r="FH19" s="2"/>
      <c r="FI19" t="s">
        <v>13</v>
      </c>
      <c r="FJ19" s="2"/>
      <c r="FK19" s="2"/>
      <c r="FL19" s="2"/>
      <c r="FM19" t="s">
        <v>13</v>
      </c>
      <c r="FN19" s="2"/>
      <c r="FO19" s="2"/>
      <c r="FP19" s="2"/>
      <c r="FQ19" t="s">
        <v>13</v>
      </c>
      <c r="FR19" s="2"/>
      <c r="FS19" s="2"/>
      <c r="FT19" s="2"/>
      <c r="FU19" t="s">
        <v>13</v>
      </c>
      <c r="FV19" s="2"/>
      <c r="FW19" s="2"/>
      <c r="FX19" s="2"/>
      <c r="FY19" t="s">
        <v>13</v>
      </c>
      <c r="FZ19" s="2"/>
      <c r="GA19" s="2"/>
      <c r="GB19" s="2"/>
      <c r="GC19" t="s">
        <v>13</v>
      </c>
      <c r="GD19" s="2"/>
      <c r="GE19" s="2"/>
      <c r="GF19" s="2"/>
      <c r="GG19" t="s">
        <v>13</v>
      </c>
      <c r="GH19" s="2"/>
      <c r="GI19" s="2"/>
      <c r="GJ19" s="2"/>
      <c r="GK19" t="s">
        <v>13</v>
      </c>
      <c r="GL19" s="2"/>
      <c r="GM19" s="2"/>
      <c r="GN19" s="2"/>
      <c r="GO19" t="s">
        <v>13</v>
      </c>
      <c r="GP19" s="2"/>
      <c r="GQ19" s="2"/>
      <c r="GR19" s="2"/>
      <c r="GS19" t="s">
        <v>13</v>
      </c>
      <c r="GT19" s="2"/>
      <c r="GU19" s="2"/>
      <c r="GV19" s="2"/>
      <c r="GW19" t="s">
        <v>13</v>
      </c>
      <c r="GX19" s="2"/>
      <c r="GY19" s="2"/>
      <c r="GZ19" s="2"/>
      <c r="HA19" t="s">
        <v>13</v>
      </c>
      <c r="HB19" s="2"/>
      <c r="HC19" s="2"/>
      <c r="HD19" s="2"/>
      <c r="HE19" t="s">
        <v>13</v>
      </c>
      <c r="HF19" s="2"/>
      <c r="HG19" s="2"/>
      <c r="HH19" s="2"/>
      <c r="HI19" t="s">
        <v>13</v>
      </c>
      <c r="HJ19" s="2"/>
      <c r="HK19" s="2"/>
      <c r="HL19" s="2"/>
      <c r="HM19" t="s">
        <v>13</v>
      </c>
      <c r="HN19" s="2"/>
      <c r="HO19" s="2"/>
      <c r="HP19" s="2"/>
    </row>
    <row r="20" spans="1:224">
      <c r="A20" t="s">
        <v>18</v>
      </c>
      <c r="B20" s="2">
        <v>-10.92</v>
      </c>
      <c r="C20" s="2">
        <f>IF(-D20&lt;$A$2,-$A$2,IF(-B20&gt;$A$1,-$A$1,'resultados (index. sin liquidez'!C20))</f>
        <v>-3.51</v>
      </c>
      <c r="D20" s="2">
        <v>0.44</v>
      </c>
      <c r="E20" t="s">
        <v>19</v>
      </c>
      <c r="F20" s="2">
        <v>-5.77</v>
      </c>
      <c r="G20" s="2">
        <f>IF(-H20&lt;$A$2,-$A$2,IF(-F20&gt;$A$1,-$A$1,'resultados (index. sin liquidez'!G20))</f>
        <v>-3.21</v>
      </c>
      <c r="H20" s="2">
        <v>2.2400000000000002</v>
      </c>
      <c r="I20" t="s">
        <v>19</v>
      </c>
      <c r="J20" s="2">
        <v>-2.0699999999999998</v>
      </c>
      <c r="K20" s="2">
        <f>IF(-L20&lt;$A$2,-$A$2,IF(-J20&gt;$A$1,-$A$1,'resultados (index. sin liquidez'!K20))</f>
        <v>3.5</v>
      </c>
      <c r="L20" s="2">
        <v>11.46</v>
      </c>
      <c r="M20" t="s">
        <v>30</v>
      </c>
      <c r="N20" s="2">
        <v>-5.32</v>
      </c>
      <c r="O20" s="2">
        <f>IF(-P20&lt;$A$2,-$A$2,IF(-N20&gt;$A$1,-$A$1,'resultados (index. sin liquidez'!O20))</f>
        <v>-4.59</v>
      </c>
      <c r="P20" s="2">
        <v>2.0499999999999998</v>
      </c>
      <c r="R20" s="2"/>
      <c r="S20" s="2"/>
      <c r="T20" s="2"/>
      <c r="U20" t="s">
        <v>32</v>
      </c>
      <c r="V20" s="2">
        <v>-2.4700000000000002</v>
      </c>
      <c r="W20" s="2">
        <f>IF(-X20&lt;$A$2,-$A$2,IF(-V20&gt;$A$1,-$A$1,'resultados (index. sin liquidez'!W20))</f>
        <v>3.5</v>
      </c>
      <c r="X20" s="2">
        <v>8.84</v>
      </c>
      <c r="Y20" t="s">
        <v>42</v>
      </c>
      <c r="Z20" s="2">
        <v>-8.9700000000000006</v>
      </c>
      <c r="AA20" s="2">
        <f>IF(-AB20&lt;$A$2,-$A$2,IF(-Z20&gt;$A$1,-$A$1,'resultados (index. sin liquidez'!AA20))</f>
        <v>3.5</v>
      </c>
      <c r="AB20" s="2">
        <v>4.07</v>
      </c>
      <c r="AC20" t="s">
        <v>42</v>
      </c>
      <c r="AD20" s="2">
        <v>-4.5999999999999996</v>
      </c>
      <c r="AE20" s="2">
        <f>IF(-AF20&lt;$A$2,-$A$2,IF(-AD20&gt;$A$1,-$A$1,'resultados (index. sin liquidez'!AE20))</f>
        <v>3.5</v>
      </c>
      <c r="AF20" s="2">
        <v>7.8</v>
      </c>
      <c r="AG20" t="s">
        <v>58</v>
      </c>
      <c r="AH20" s="2">
        <v>-3.11</v>
      </c>
      <c r="AI20" s="2">
        <f>IF(-AJ20&lt;$A$2,-$A$2,IF(-AH20&gt;$A$1,-$A$1,'resultados (index. sin liquidez'!AI20))</f>
        <v>3.5</v>
      </c>
      <c r="AJ20" s="2">
        <v>14.49</v>
      </c>
      <c r="AK20" t="s">
        <v>42</v>
      </c>
      <c r="AL20" s="2">
        <v>-14.38</v>
      </c>
      <c r="AM20" s="2">
        <f>IF(-AN20&lt;$A$2,-$A$2,IF(-AL20&gt;$A$1,-$A$1,'resultados (index. sin liquidez'!AM20))</f>
        <v>-3.5</v>
      </c>
      <c r="AN20" s="2">
        <v>2.41</v>
      </c>
      <c r="AO20" t="s">
        <v>41</v>
      </c>
      <c r="AP20" s="2">
        <v>-34.299999999999997</v>
      </c>
      <c r="AQ20" s="2">
        <f>IF(-AR20&lt;$A$2,-$A$2,IF(-AP20&gt;$A$1,-$A$1,'resultados (index. sin liquidez'!AQ20))</f>
        <v>-32.22</v>
      </c>
      <c r="AR20" s="2">
        <v>2.02</v>
      </c>
      <c r="AS20" t="s">
        <v>76</v>
      </c>
      <c r="AT20" s="2">
        <v>-2.48</v>
      </c>
      <c r="AU20" s="2">
        <f>IF(-AV20&lt;$A$2,-$A$2,IF(-AT20&gt;$A$1,-$A$1,'resultados (index. sin liquidez'!AU20))</f>
        <v>3.5</v>
      </c>
      <c r="AV20" s="2">
        <v>9.5500000000000007</v>
      </c>
      <c r="AW20" t="s">
        <v>30</v>
      </c>
      <c r="AX20" s="2">
        <v>-8.44</v>
      </c>
      <c r="AY20" s="2">
        <f>IF(-AZ20&lt;$A$2,-$A$2,IF(-AX20&gt;$A$1,-$A$1,'resultados (index. sin liquidez'!AY20))</f>
        <v>3.5</v>
      </c>
      <c r="AZ20" s="2">
        <v>11.34</v>
      </c>
      <c r="BA20" t="s">
        <v>27</v>
      </c>
      <c r="BB20" s="2">
        <v>-15.2</v>
      </c>
      <c r="BC20" s="2">
        <f>IF(-BD20&lt;$A$2,-$A$2,IF(-BB20&gt;$A$1,-$A$1,'resultados (index. sin liquidez'!BC20))</f>
        <v>-7.68</v>
      </c>
      <c r="BD20" s="2">
        <v>1.42</v>
      </c>
      <c r="BE20" t="s">
        <v>51</v>
      </c>
      <c r="BF20" s="2">
        <v>-19.57</v>
      </c>
      <c r="BG20" s="2">
        <f>IF(-BH20&lt;$A$2,-$A$2,IF(-BF20&gt;$A$1,-$A$1,'resultados (index. sin liquidez'!BG20))</f>
        <v>-16.829999999999998</v>
      </c>
      <c r="BH20" s="2">
        <v>0.55000000000000004</v>
      </c>
      <c r="BI20" t="s">
        <v>54</v>
      </c>
      <c r="BJ20" s="2">
        <v>-16.27</v>
      </c>
      <c r="BK20" s="2">
        <f>IF(-BL20&lt;$A$2,-$A$2,IF(-BJ20&gt;$A$1,-$A$1,'resultados (index. sin liquidez'!BK20))</f>
        <v>3.5</v>
      </c>
      <c r="BL20" s="2">
        <v>8.99</v>
      </c>
      <c r="BM20" t="s">
        <v>76</v>
      </c>
      <c r="BN20" s="2">
        <v>-0.37</v>
      </c>
      <c r="BO20" s="2">
        <f>IF(-BP20&lt;$A$2,-$A$2,IF(-BN20&gt;$A$1,-$A$1,'resultados (index. sin liquidez'!BO20))</f>
        <v>3.5</v>
      </c>
      <c r="BP20" s="2">
        <v>9.02</v>
      </c>
      <c r="BQ20" t="s">
        <v>40</v>
      </c>
      <c r="BR20" s="2">
        <v>-6.05</v>
      </c>
      <c r="BS20" s="2">
        <f>IF(-BT20&lt;$A$2,-$A$2,IF(-BR20&gt;$A$1,-$A$1,'resultados (index. sin liquidez'!BS20))</f>
        <v>-2.38</v>
      </c>
      <c r="BT20" s="2">
        <v>3.4</v>
      </c>
      <c r="BU20" t="s">
        <v>44</v>
      </c>
      <c r="BV20" s="2">
        <v>-10.25</v>
      </c>
      <c r="BW20" s="2">
        <f>IF(-BX20&lt;$A$2,-$A$2,IF(-BV20&gt;$A$1,-$A$1,'resultados (index. sin liquidez'!BW20))</f>
        <v>-0.65</v>
      </c>
      <c r="BX20" s="2">
        <v>2.25</v>
      </c>
      <c r="BY20" t="s">
        <v>83</v>
      </c>
      <c r="BZ20" s="2">
        <v>-40.950000000000003</v>
      </c>
      <c r="CA20" s="2">
        <f>IF(-CB20&lt;$A$2,-$A$2,IF(-BZ20&gt;$A$1,-$A$1,'resultados (index. sin liquidez'!CA20))</f>
        <v>-37.14</v>
      </c>
      <c r="CB20" s="2">
        <v>2.4300000000000002</v>
      </c>
      <c r="CC20" t="s">
        <v>51</v>
      </c>
      <c r="CD20" s="2">
        <v>-5.07</v>
      </c>
      <c r="CE20" s="2">
        <f>IF(-CF20&lt;$A$2,-$A$2,IF(-CD20&gt;$A$1,-$A$1,'resultados (index. sin liquidez'!CE20))</f>
        <v>3.5</v>
      </c>
      <c r="CF20" s="2">
        <v>14.81</v>
      </c>
      <c r="CG20" t="s">
        <v>17</v>
      </c>
      <c r="CH20" s="2">
        <v>-2.92</v>
      </c>
      <c r="CI20" s="2">
        <f>IF(-CJ20&lt;$A$2,-$A$2,IF(-CH20&gt;$A$1,-$A$1,'resultados (index. sin liquidez'!CI20))</f>
        <v>1.43</v>
      </c>
      <c r="CJ20" s="2">
        <v>2.9</v>
      </c>
      <c r="CK20" t="s">
        <v>76</v>
      </c>
      <c r="CL20" s="2">
        <v>-2.3199999999999998</v>
      </c>
      <c r="CM20" s="2">
        <f>IF(-CN20&lt;$A$2,-$A$2,IF(-CL20&gt;$A$1,-$A$1,'resultados (index. sin liquidez'!CM20))</f>
        <v>3.5</v>
      </c>
      <c r="CN20" s="2">
        <v>4.45</v>
      </c>
      <c r="CO20" t="s">
        <v>14</v>
      </c>
      <c r="CP20" s="2">
        <v>-2.75</v>
      </c>
      <c r="CQ20" s="2">
        <f>IF(-CR20&lt;$A$2,-$A$2,IF(-CP20&gt;$A$1,-$A$1,'resultados (index. sin liquidez'!CQ20))</f>
        <v>3.5</v>
      </c>
      <c r="CR20" s="2">
        <v>4.13</v>
      </c>
      <c r="CS20" t="s">
        <v>47</v>
      </c>
      <c r="CT20" s="2">
        <v>-5.94</v>
      </c>
      <c r="CU20" s="2">
        <f>IF(-CV20&lt;$A$2,-$A$2,IF(-CT20&gt;$A$1,-$A$1,'resultados (index. sin liquidez'!CU20))</f>
        <v>0.39</v>
      </c>
      <c r="CV20" s="2">
        <v>1.06</v>
      </c>
      <c r="CW20" t="s">
        <v>63</v>
      </c>
      <c r="CX20" s="2">
        <v>-1.93</v>
      </c>
      <c r="CY20" s="2">
        <f>IF(-CZ20&lt;$A$2,-$A$2,IF(-CX20&gt;$A$1,-$A$1,'resultados (index. sin liquidez'!CY20))</f>
        <v>3.5</v>
      </c>
      <c r="CZ20" s="2">
        <v>24.31</v>
      </c>
      <c r="DA20" t="s">
        <v>76</v>
      </c>
      <c r="DB20" s="2">
        <v>-0.56999999999999995</v>
      </c>
      <c r="DC20" s="2">
        <f>IF(-DD20&lt;$A$2,-$A$2,IF(-DB20&gt;$A$1,-$A$1,'resultados (index. sin liquidez'!DC20))</f>
        <v>-0.19</v>
      </c>
      <c r="DD20" s="2">
        <v>3.12</v>
      </c>
      <c r="DE20" t="s">
        <v>15</v>
      </c>
      <c r="DF20" s="2">
        <v>-1.71</v>
      </c>
      <c r="DG20" s="2">
        <f>IF(-DH20&lt;$A$2,-$A$2,IF(-DF20&gt;$A$1,-$A$1,'resultados (index. sin liquidez'!DG20))</f>
        <v>3.5</v>
      </c>
      <c r="DH20" s="2">
        <v>6.95</v>
      </c>
      <c r="DI20" t="s">
        <v>64</v>
      </c>
      <c r="DJ20" s="2">
        <v>-0.74</v>
      </c>
      <c r="DK20" s="2">
        <f>IF(-DL20&lt;$A$2,-$A$2,IF(-DJ20&gt;$A$1,-$A$1,'resultados (index. sin liquidez'!DK20))</f>
        <v>3.5</v>
      </c>
      <c r="DL20" s="2">
        <v>8.5399999999999991</v>
      </c>
      <c r="DM20" t="s">
        <v>76</v>
      </c>
      <c r="DN20" s="2">
        <v>-2.2999999999999998</v>
      </c>
      <c r="DO20" s="2">
        <f>IF(-DP20&lt;$A$2,-$A$2,IF(-DN20&gt;$A$1,-$A$1,'resultados (index. sin liquidez'!DO20))</f>
        <v>3.5</v>
      </c>
      <c r="DP20" s="2">
        <v>3.55</v>
      </c>
      <c r="DQ20" t="s">
        <v>76</v>
      </c>
      <c r="DR20" s="2">
        <v>-1.61</v>
      </c>
      <c r="DS20" s="2">
        <f>IF(-DT20&lt;$A$2,-$A$2,IF(-DR20&gt;$A$1,-$A$1,'resultados (index. sin liquidez'!DS20))</f>
        <v>3.5</v>
      </c>
      <c r="DT20" s="2">
        <v>4.16</v>
      </c>
      <c r="DU20" t="s">
        <v>44</v>
      </c>
      <c r="DV20" s="2">
        <v>-1.72</v>
      </c>
      <c r="DW20" s="2">
        <f>IF(-DX20&lt;$A$2,-$A$2,IF(-DV20&gt;$A$1,-$A$1,'resultados (index. sin liquidez'!DW20))</f>
        <v>3.5</v>
      </c>
      <c r="DX20" s="2">
        <v>4.68</v>
      </c>
      <c r="DY20" t="s">
        <v>44</v>
      </c>
      <c r="DZ20" s="2">
        <v>-0.19</v>
      </c>
      <c r="EA20" s="2">
        <f>IF(-EB20&lt;$A$2,-$A$2,IF(-DZ20&gt;$A$1,-$A$1,'resultados (index. sin liquidez'!EA20))</f>
        <v>3.5</v>
      </c>
      <c r="EB20" s="2">
        <v>5.22</v>
      </c>
      <c r="EC20" t="s">
        <v>15</v>
      </c>
      <c r="ED20" s="2">
        <v>-1.01</v>
      </c>
      <c r="EE20" s="2">
        <f>IF(-EF20&lt;$A$2,-$A$2,IF(-ED20&gt;$A$1,-$A$1,'resultados (index. sin liquidez'!EE20))</f>
        <v>3.5</v>
      </c>
      <c r="EF20" s="2">
        <v>4.67</v>
      </c>
      <c r="EG20" t="s">
        <v>76</v>
      </c>
      <c r="EH20" s="2">
        <v>-2.34</v>
      </c>
      <c r="EI20" s="2">
        <f>IF(-EJ20&lt;$A$2,-$A$2,IF(-EH20&gt;$A$1,-$A$1,'resultados (index. sin liquidez'!EI20))</f>
        <v>0.51</v>
      </c>
      <c r="EJ20" s="2">
        <v>0.79</v>
      </c>
      <c r="EK20" t="s">
        <v>57</v>
      </c>
      <c r="EL20" s="2">
        <v>-3.15</v>
      </c>
      <c r="EM20" s="2">
        <f>IF(-EN20&lt;$A$2,-$A$2,IF(-EL20&gt;$A$1,-$A$1,'resultados (index. sin liquidez'!EM20))</f>
        <v>3.5</v>
      </c>
      <c r="EN20" s="2">
        <v>4.99</v>
      </c>
      <c r="EO20" t="s">
        <v>76</v>
      </c>
      <c r="EP20" s="2">
        <v>-6.63</v>
      </c>
      <c r="EQ20" s="2">
        <f>IF(-ER20&lt;$A$2,-$A$2,IF(-EP20&gt;$A$1,-$A$1,'resultados (index. sin liquidez'!EQ20))</f>
        <v>-3.59</v>
      </c>
      <c r="ER20" s="2">
        <v>0</v>
      </c>
      <c r="ES20" t="s">
        <v>76</v>
      </c>
      <c r="ET20" s="2">
        <v>-1.92</v>
      </c>
      <c r="EU20" s="2">
        <f>IF(-EV20&lt;$A$2,-$A$2,IF(-ET20&gt;$A$1,-$A$1,'resultados (index. sin liquidez'!EU20))</f>
        <v>-1.78</v>
      </c>
      <c r="EV20" s="2">
        <v>1.51</v>
      </c>
      <c r="EW20" t="s">
        <v>76</v>
      </c>
      <c r="EX20" s="2">
        <v>-0.72</v>
      </c>
      <c r="EY20" s="2">
        <f>IF(-EZ20&lt;$A$2,-$A$2,IF(-EX20&gt;$A$1,-$A$1,'resultados (index. sin liquidez'!EY20))</f>
        <v>3.5</v>
      </c>
      <c r="EZ20" s="2">
        <v>5.49</v>
      </c>
      <c r="FA20" t="s">
        <v>27</v>
      </c>
      <c r="FB20" s="2">
        <v>-11.57</v>
      </c>
      <c r="FC20" s="2">
        <f>IF(-FD20&lt;$A$2,-$A$2,IF(-FB20&gt;$A$1,-$A$1,'resultados (index. sin liquidez'!FC20))</f>
        <v>2.0499999999999998</v>
      </c>
      <c r="FD20" s="2">
        <v>3.44</v>
      </c>
      <c r="FE20" t="s">
        <v>44</v>
      </c>
      <c r="FF20" s="2">
        <v>-9.3699999999999992</v>
      </c>
      <c r="FG20" s="2">
        <f>IF(-FH20&lt;$A$2,-$A$2,IF(-FF20&gt;$A$1,-$A$1,'resultados (index. sin liquidez'!FG20))</f>
        <v>-6.16</v>
      </c>
      <c r="FH20" s="2">
        <v>0.27</v>
      </c>
      <c r="FI20" t="s">
        <v>63</v>
      </c>
      <c r="FJ20" s="2">
        <v>-1.77</v>
      </c>
      <c r="FK20" s="2">
        <f>IF(-FL20&lt;$A$2,-$A$2,IF(-FJ20&gt;$A$1,-$A$1,'resultados (index. sin liquidez'!FK20))</f>
        <v>3.5</v>
      </c>
      <c r="FL20" s="2">
        <v>6.03</v>
      </c>
      <c r="FM20" t="s">
        <v>76</v>
      </c>
      <c r="FN20" s="2">
        <v>-5.83</v>
      </c>
      <c r="FO20" s="2">
        <f>IF(-FP20&lt;$A$2,-$A$2,IF(-FN20&gt;$A$1,-$A$1,'resultados (index. sin liquidez'!FO20))</f>
        <v>-5.18</v>
      </c>
      <c r="FP20" s="2">
        <v>3.09</v>
      </c>
      <c r="FR20" s="2"/>
      <c r="FS20" s="2"/>
      <c r="FT20" s="2"/>
      <c r="FU20" s="24" t="s">
        <v>42</v>
      </c>
      <c r="FV20" s="2">
        <v>-9.43</v>
      </c>
      <c r="FW20" s="2">
        <f>IF(-FX20&lt;$A$2,-$A$2,IF(-FV20&gt;$A$1,-$A$1,'resultados (index. sin liquidez'!FW20))</f>
        <v>-5.87</v>
      </c>
      <c r="FX20" s="2">
        <v>0.84</v>
      </c>
      <c r="FY20" t="s">
        <v>14</v>
      </c>
      <c r="FZ20" s="2">
        <v>-1.23</v>
      </c>
      <c r="GA20" s="2">
        <f>IF(-GB20&lt;$A$2,-$A$2,IF(-FZ20&gt;$A$1,-$A$1,'resultados (index. sin liquidez'!GA20))</f>
        <v>3.5</v>
      </c>
      <c r="GB20" s="2">
        <v>4.1399999999999997</v>
      </c>
      <c r="GC20" t="s">
        <v>44</v>
      </c>
      <c r="GD20" s="2">
        <v>-4.6900000000000004</v>
      </c>
      <c r="GE20" s="2">
        <f>IF(-GF20&lt;$A$2,-$A$2,IF(-GD20&gt;$A$1,-$A$1,'resultados (index. sin liquidez'!GE20))</f>
        <v>3.5</v>
      </c>
      <c r="GF20" s="2">
        <v>7.73</v>
      </c>
      <c r="GG20" t="s">
        <v>54</v>
      </c>
      <c r="GH20" s="2">
        <v>-14.08</v>
      </c>
      <c r="GI20" s="2">
        <f>IF(-GJ20&lt;$A$2,-$A$2,IF(-GH20&gt;$A$1,-$A$1,'resultados (index. sin liquidez'!GI20))</f>
        <v>-12.49</v>
      </c>
      <c r="GJ20" s="2">
        <v>0.35</v>
      </c>
      <c r="GK20" t="s">
        <v>14</v>
      </c>
      <c r="GL20" s="2">
        <v>-3.46</v>
      </c>
      <c r="GM20" s="2">
        <f>IF(-GN20&lt;$A$2,-$A$2,IF(-GL20&gt;$A$1,-$A$1,'resultados (index. sin liquidez'!GM20))</f>
        <v>-1.1499999999999999</v>
      </c>
      <c r="GN20" s="2">
        <v>2.23</v>
      </c>
      <c r="GO20" t="s">
        <v>44</v>
      </c>
      <c r="GP20" s="2">
        <v>-12.23</v>
      </c>
      <c r="GQ20" s="2">
        <f>IF(-GR20&lt;$A$2,-$A$2,IF(-GP20&gt;$A$1,-$A$1,'resultados (index. sin liquidez'!GQ20))</f>
        <v>-9.11</v>
      </c>
      <c r="GR20" s="2">
        <v>1.18</v>
      </c>
      <c r="GS20" t="s">
        <v>44</v>
      </c>
      <c r="GT20" s="2">
        <v>-1.39</v>
      </c>
      <c r="GU20" s="2">
        <f>IF(-GV20&lt;$A$2,-$A$2,IF(-GT20&gt;$A$1,-$A$1,'resultados (index. sin liquidez'!GU20))</f>
        <v>3.5</v>
      </c>
      <c r="GV20" s="2">
        <v>16.559999999999999</v>
      </c>
      <c r="GW20" t="s">
        <v>63</v>
      </c>
      <c r="GX20" s="2">
        <v>-5.01</v>
      </c>
      <c r="GY20" s="2">
        <f>IF(-GZ20&lt;$A$2,-$A$2,IF(-GX20&gt;$A$1,-$A$1,'resultados (index. sin liquidez'!GY20))</f>
        <v>3.5</v>
      </c>
      <c r="GZ20" s="2">
        <v>6.51</v>
      </c>
      <c r="HA20" t="s">
        <v>137</v>
      </c>
      <c r="HB20" s="2">
        <v>-2.54</v>
      </c>
      <c r="HC20" s="2">
        <f>IF(-HD20&lt;$A$2,-$A$2,IF(-HB20&gt;$A$1,-$A$1,'resultados (index. sin liquidez'!HC20))</f>
        <v>3.5</v>
      </c>
      <c r="HD20" s="2">
        <v>7.46</v>
      </c>
      <c r="HE20" t="s">
        <v>44</v>
      </c>
      <c r="HF20" s="2">
        <v>-0.79</v>
      </c>
      <c r="HG20" s="2">
        <f>IF(-HH20&lt;$A$2,-$A$2,IF(-HF20&gt;$A$1,-$A$1,'resultados (index. sin liquidez'!HG20))</f>
        <v>3.5</v>
      </c>
      <c r="HH20" s="2">
        <v>12.55</v>
      </c>
      <c r="HI20" t="s">
        <v>27</v>
      </c>
      <c r="HJ20" s="2">
        <v>-10.79</v>
      </c>
      <c r="HK20" s="2">
        <f>IF(-HL20&lt;$A$2,-$A$2,IF(-HJ20&gt;$A$1,-$A$1,'resultados (index. sin liquidez'!HK20))</f>
        <v>-9.18</v>
      </c>
      <c r="HL20" s="2">
        <v>0</v>
      </c>
      <c r="HM20" t="s">
        <v>44</v>
      </c>
      <c r="HN20" s="2">
        <v>-0.83</v>
      </c>
      <c r="HO20" s="2">
        <f>IF(-HP20&lt;$A$2,-$A$2,IF(-HN20&gt;$A$1,-$A$1,'resultados (index. sin liquidez'!HO20))</f>
        <v>3.5</v>
      </c>
      <c r="HP20" s="2">
        <v>5.45</v>
      </c>
    </row>
    <row r="21" spans="1:224">
      <c r="A21" t="s">
        <v>19</v>
      </c>
      <c r="B21" s="2">
        <v>-1.71</v>
      </c>
      <c r="C21" s="2">
        <f>IF(-D21&lt;$A$2,-$A$2,IF(-B21&gt;$A$1,-$A$1,'resultados (index. sin liquidez'!C21))</f>
        <v>3.5</v>
      </c>
      <c r="D21" s="2">
        <v>4.21</v>
      </c>
      <c r="F21" s="2"/>
      <c r="G21" s="2"/>
      <c r="H21" s="2"/>
      <c r="J21" s="2"/>
      <c r="K21" s="2"/>
      <c r="L21" s="2"/>
      <c r="N21" s="2"/>
      <c r="O21" s="2"/>
      <c r="P21" s="2"/>
      <c r="R21" s="2"/>
      <c r="S21" s="2"/>
      <c r="T21" s="2"/>
      <c r="V21" s="2"/>
      <c r="W21" s="2"/>
      <c r="X21" s="2"/>
      <c r="Y21" t="s">
        <v>43</v>
      </c>
      <c r="Z21" s="2">
        <v>-6.86</v>
      </c>
      <c r="AA21" s="2">
        <f>IF(-AB21&lt;$A$2,-$A$2,IF(-Z21&gt;$A$1,-$A$1,'resultados (index. sin liquidez'!AA21))</f>
        <v>3.5</v>
      </c>
      <c r="AB21" s="2">
        <v>7.41</v>
      </c>
      <c r="AC21" t="s">
        <v>14</v>
      </c>
      <c r="AD21" s="2">
        <v>-6.41</v>
      </c>
      <c r="AE21" s="2">
        <f>IF(-AF21&lt;$A$2,-$A$2,IF(-AD21&gt;$A$1,-$A$1,'resultados (index. sin liquidez'!AE21))</f>
        <v>-1.95</v>
      </c>
      <c r="AF21" s="2">
        <v>1.89</v>
      </c>
      <c r="AG21" t="s">
        <v>44</v>
      </c>
      <c r="AH21" s="2">
        <v>-6.46</v>
      </c>
      <c r="AI21" s="2">
        <f>IF(-AJ21&lt;$A$2,-$A$2,IF(-AH21&gt;$A$1,-$A$1,'resultados (index. sin liquidez'!AI21))</f>
        <v>3.5</v>
      </c>
      <c r="AJ21" s="2">
        <v>7.38</v>
      </c>
      <c r="AK21" t="s">
        <v>51</v>
      </c>
      <c r="AL21" s="2">
        <v>-13.66</v>
      </c>
      <c r="AM21" s="2">
        <f>IF(-AN21&lt;$A$2,-$A$2,IF(-AL21&gt;$A$1,-$A$1,'resultados (index. sin liquidez'!AM21))</f>
        <v>-5.85</v>
      </c>
      <c r="AN21" s="2">
        <v>0</v>
      </c>
      <c r="AP21" s="2"/>
      <c r="AQ21" s="2"/>
      <c r="AR21" s="2"/>
      <c r="AT21" s="2"/>
      <c r="AU21" s="2"/>
      <c r="AV21" s="2"/>
      <c r="AX21" s="2"/>
      <c r="AY21" s="2"/>
      <c r="AZ21" s="2"/>
      <c r="BA21" t="s">
        <v>30</v>
      </c>
      <c r="BB21" s="2">
        <v>-14.88</v>
      </c>
      <c r="BC21" s="2">
        <f>IF(-BD21&lt;$A$2,-$A$2,IF(-BB21&gt;$A$1,-$A$1,'resultados (index. sin liquidez'!BC21))</f>
        <v>3.5</v>
      </c>
      <c r="BD21" s="2">
        <v>16.559999999999999</v>
      </c>
      <c r="BE21" t="s">
        <v>29</v>
      </c>
      <c r="BF21" s="2">
        <v>-7.79</v>
      </c>
      <c r="BG21" s="2">
        <f>IF(-BH21&lt;$A$2,-$A$2,IF(-BF21&gt;$A$1,-$A$1,'resultados (index. sin liquidez'!BG21))</f>
        <v>3.5</v>
      </c>
      <c r="BH21" s="2">
        <v>9.1999999999999993</v>
      </c>
      <c r="BI21" t="s">
        <v>60</v>
      </c>
      <c r="BJ21" s="2">
        <v>-14.26</v>
      </c>
      <c r="BK21" s="2">
        <f>IF(-BL21&lt;$A$2,-$A$2,IF(-BJ21&gt;$A$1,-$A$1,'resultados (index. sin liquidez'!BK21))</f>
        <v>-2.78</v>
      </c>
      <c r="BL21" s="2">
        <v>2.06</v>
      </c>
      <c r="BN21" s="2"/>
      <c r="BO21" s="2"/>
      <c r="BP21" s="2"/>
      <c r="BQ21" t="s">
        <v>75</v>
      </c>
      <c r="BR21" s="2">
        <v>-0.76</v>
      </c>
      <c r="BS21" s="2">
        <f>IF(-BT21&lt;$A$2,-$A$2,IF(-BR21&gt;$A$1,-$A$1,'resultados (index. sin liquidez'!BS21))</f>
        <v>3.5</v>
      </c>
      <c r="BT21" s="2">
        <v>26.38</v>
      </c>
      <c r="BU21" t="s">
        <v>82</v>
      </c>
      <c r="BV21" s="2">
        <v>-10.19</v>
      </c>
      <c r="BW21" s="2">
        <f>IF(-BX21&lt;$A$2,-$A$2,IF(-BV21&gt;$A$1,-$A$1,'resultados (index. sin liquidez'!BW21))</f>
        <v>-4.87</v>
      </c>
      <c r="BX21" s="2">
        <v>0.8</v>
      </c>
      <c r="BZ21" s="2"/>
      <c r="CA21" s="2"/>
      <c r="CB21" s="2"/>
      <c r="CC21" t="s">
        <v>54</v>
      </c>
      <c r="CD21" s="2">
        <v>-9.91</v>
      </c>
      <c r="CE21" s="2">
        <f>IF(-CF21&lt;$A$2,-$A$2,IF(-CD21&gt;$A$1,-$A$1,'resultados (index. sin liquidez'!CE21))</f>
        <v>3.5</v>
      </c>
      <c r="CF21" s="2">
        <v>7.79</v>
      </c>
      <c r="CH21" s="2"/>
      <c r="CI21" s="2"/>
      <c r="CJ21" s="2"/>
      <c r="CL21" s="2"/>
      <c r="CM21" s="2"/>
      <c r="CN21" s="2"/>
      <c r="CO21" t="s">
        <v>51</v>
      </c>
      <c r="CP21" s="2">
        <v>-1.87</v>
      </c>
      <c r="CQ21" s="2">
        <f>IF(-CR21&lt;$A$2,-$A$2,IF(-CP21&gt;$A$1,-$A$1,'resultados (index. sin liquidez'!CQ21))</f>
        <v>3.5</v>
      </c>
      <c r="CR21" s="2">
        <v>23.91</v>
      </c>
      <c r="CT21" s="2"/>
      <c r="CU21" s="2"/>
      <c r="CV21" s="2"/>
      <c r="CW21" t="s">
        <v>15</v>
      </c>
      <c r="CX21" s="2">
        <v>-2.2799999999999998</v>
      </c>
      <c r="CY21" s="2">
        <f>IF(-CZ21&lt;$A$2,-$A$2,IF(-CX21&gt;$A$1,-$A$1,'resultados (index. sin liquidez'!CY21))</f>
        <v>3.5</v>
      </c>
      <c r="CZ21" s="2">
        <v>5.56</v>
      </c>
      <c r="DB21" s="2"/>
      <c r="DC21" s="2"/>
      <c r="DD21" s="2"/>
      <c r="DE21" t="s">
        <v>47</v>
      </c>
      <c r="DF21" s="2">
        <v>-3.32</v>
      </c>
      <c r="DG21" s="2">
        <f>IF(-DH21&lt;$A$2,-$A$2,IF(-DF21&gt;$A$1,-$A$1,'resultados (index. sin liquidez'!DG21))</f>
        <v>-1.73</v>
      </c>
      <c r="DH21" s="2">
        <v>2.2799999999999998</v>
      </c>
      <c r="DI21" t="s">
        <v>47</v>
      </c>
      <c r="DJ21" s="2">
        <v>-0.52</v>
      </c>
      <c r="DK21" s="2">
        <f>IF(-DL21&lt;$A$2,-$A$2,IF(-DJ21&gt;$A$1,-$A$1,'resultados (index. sin liquidez'!DK21))</f>
        <v>3.5</v>
      </c>
      <c r="DL21" s="2">
        <v>8.1999999999999993</v>
      </c>
      <c r="DN21" s="2"/>
      <c r="DO21" s="2"/>
      <c r="DP21" s="2"/>
      <c r="DR21" s="2"/>
      <c r="DS21" s="2"/>
      <c r="DT21" s="2"/>
      <c r="DU21" t="s">
        <v>75</v>
      </c>
      <c r="DV21" s="2">
        <v>-3.7</v>
      </c>
      <c r="DW21" s="2">
        <f>IF(-DX21&lt;$A$2,-$A$2,IF(-DV21&gt;$A$1,-$A$1,'resultados (index. sin liquidez'!DW21))</f>
        <v>-1.27</v>
      </c>
      <c r="DX21" s="2">
        <v>1.81</v>
      </c>
      <c r="DY21" t="s">
        <v>75</v>
      </c>
      <c r="DZ21" s="2">
        <v>-9.99</v>
      </c>
      <c r="EA21" s="2">
        <f>IF(-EB21&lt;$A$2,-$A$2,IF(-DZ21&gt;$A$1,-$A$1,'resultados (index. sin liquidez'!EA21))</f>
        <v>3.5</v>
      </c>
      <c r="EB21" s="2">
        <v>7.52</v>
      </c>
      <c r="EC21" t="s">
        <v>46</v>
      </c>
      <c r="ED21" s="2">
        <v>-1.1399999999999999</v>
      </c>
      <c r="EE21" s="2">
        <f>IF(-EF21&lt;$A$2,-$A$2,IF(-ED21&gt;$A$1,-$A$1,'resultados (index. sin liquidez'!EE21))</f>
        <v>3.5</v>
      </c>
      <c r="EF21" s="2">
        <v>4.01</v>
      </c>
      <c r="EH21" s="2"/>
      <c r="EI21" s="2"/>
      <c r="EJ21" s="2"/>
      <c r="EK21" t="s">
        <v>28</v>
      </c>
      <c r="EL21" s="2">
        <v>-3.85</v>
      </c>
      <c r="EM21" s="2">
        <f>IF(-EN21&lt;$A$2,-$A$2,IF(-EL21&gt;$A$1,-$A$1,'resultados (index. sin liquidez'!EM21))</f>
        <v>-1.05</v>
      </c>
      <c r="EN21" s="2">
        <v>1.4</v>
      </c>
      <c r="EP21" s="2"/>
      <c r="EQ21" s="2"/>
      <c r="ER21" s="2"/>
      <c r="ET21" s="2"/>
      <c r="EU21" s="2"/>
      <c r="EV21" s="2"/>
      <c r="EX21" s="2"/>
      <c r="EY21" s="2"/>
      <c r="EZ21" s="2"/>
      <c r="FA21" t="s">
        <v>28</v>
      </c>
      <c r="FB21" s="2">
        <v>-6.96</v>
      </c>
      <c r="FC21" s="2">
        <f>IF(-FD21&lt;$A$2,-$A$2,IF(-FB21&gt;$A$1,-$A$1,'resultados (index. sin liquidez'!FC21))</f>
        <v>0</v>
      </c>
      <c r="FD21" s="2">
        <v>2.02</v>
      </c>
      <c r="FE21" t="s">
        <v>52</v>
      </c>
      <c r="FF21" s="2">
        <v>-14.99</v>
      </c>
      <c r="FG21" s="2">
        <f>IF(-FH21&lt;$A$2,-$A$2,IF(-FF21&gt;$A$1,-$A$1,'resultados (index. sin liquidez'!FG21))</f>
        <v>-12</v>
      </c>
      <c r="FH21" s="2">
        <v>7.0000000000000007E-2</v>
      </c>
      <c r="FI21" t="s">
        <v>52</v>
      </c>
      <c r="FJ21" s="2">
        <v>-1.81</v>
      </c>
      <c r="FK21" s="2">
        <f>IF(-FL21&lt;$A$2,-$A$2,IF(-FJ21&gt;$A$1,-$A$1,'resultados (index. sin liquidez'!FK21))</f>
        <v>3.5</v>
      </c>
      <c r="FL21" s="2">
        <v>14.9</v>
      </c>
      <c r="FN21" s="2"/>
      <c r="FO21" s="2"/>
      <c r="FP21" s="2"/>
      <c r="FR21" s="2"/>
      <c r="FS21" s="2"/>
      <c r="FT21" s="2"/>
      <c r="FU21" s="24" t="s">
        <v>27</v>
      </c>
      <c r="FV21" s="2">
        <v>-1.55</v>
      </c>
      <c r="FW21" s="2">
        <f>IF(-FX21&lt;$A$2,-$A$2,IF(-FV21&gt;$A$1,-$A$1,'resultados (index. sin liquidez'!FW21))</f>
        <v>3.5</v>
      </c>
      <c r="FX21" s="2">
        <v>14.67</v>
      </c>
      <c r="FY21" t="s">
        <v>15</v>
      </c>
      <c r="FZ21" s="2">
        <v>-1.28</v>
      </c>
      <c r="GA21" s="2">
        <f>IF(-GB21&lt;$A$2,-$A$2,IF(-FZ21&gt;$A$1,-$A$1,'resultados (index. sin liquidez'!GA21))</f>
        <v>3.5</v>
      </c>
      <c r="GB21" s="2">
        <v>6.44</v>
      </c>
      <c r="GC21" t="s">
        <v>47</v>
      </c>
      <c r="GD21" s="2">
        <v>-5.03</v>
      </c>
      <c r="GE21" s="2">
        <f>IF(-GF21&lt;$A$2,-$A$2,IF(-GD21&gt;$A$1,-$A$1,'resultados (index. sin liquidez'!GE21))</f>
        <v>3.5</v>
      </c>
      <c r="GF21" s="2">
        <v>5.23</v>
      </c>
      <c r="GG21" t="s">
        <v>66</v>
      </c>
      <c r="GH21" s="2">
        <v>-14.74</v>
      </c>
      <c r="GI21" s="2">
        <f>IF(-GJ21&lt;$A$2,-$A$2,IF(-GH21&gt;$A$1,-$A$1,'resultados (index. sin liquidez'!GI21))</f>
        <v>-9.25</v>
      </c>
      <c r="GJ21" s="2">
        <v>0.3</v>
      </c>
      <c r="GL21" s="2"/>
      <c r="GM21" s="2"/>
      <c r="GN21" s="2"/>
      <c r="GO21" t="s">
        <v>63</v>
      </c>
      <c r="GP21" s="2">
        <v>-16.53</v>
      </c>
      <c r="GQ21" s="2">
        <f>IF(-GR21&lt;$A$2,-$A$2,IF(-GP21&gt;$A$1,-$A$1,'resultados (index. sin liquidez'!GQ21))</f>
        <v>-13.46</v>
      </c>
      <c r="GR21" s="2">
        <v>0.1</v>
      </c>
      <c r="GT21" s="2"/>
      <c r="GU21" s="2"/>
      <c r="GV21" s="2"/>
      <c r="GX21" s="2"/>
      <c r="GY21" s="2"/>
      <c r="GZ21" s="2"/>
      <c r="HB21" s="2"/>
      <c r="HC21" s="2"/>
      <c r="HD21" s="2"/>
      <c r="HE21" t="s">
        <v>48</v>
      </c>
      <c r="HF21" s="2">
        <v>-0.18</v>
      </c>
      <c r="HG21" s="2">
        <f>IF(-HH21&lt;$A$2,-$A$2,IF(-HF21&gt;$A$1,-$A$1,'resultados (index. sin liquidez'!HG21))</f>
        <v>3.5</v>
      </c>
      <c r="HH21" s="2">
        <v>8.91</v>
      </c>
      <c r="HI21" t="s">
        <v>141</v>
      </c>
      <c r="HJ21" s="2">
        <v>-14.3</v>
      </c>
      <c r="HK21" s="2">
        <f>IF(-HL21&lt;$A$2,-$A$2,IF(-HJ21&gt;$A$1,-$A$1,'resultados (index. sin liquidez'!HK21))</f>
        <v>-11.57</v>
      </c>
      <c r="HL21" s="2">
        <v>0.95</v>
      </c>
      <c r="HN21" s="2"/>
      <c r="HO21" s="2"/>
      <c r="HP21" s="2"/>
    </row>
    <row r="22" spans="1:224">
      <c r="A22" t="s">
        <v>20</v>
      </c>
      <c r="B22" s="2">
        <v>-24.12</v>
      </c>
      <c r="C22" s="2">
        <f>IF(-D22&lt;$A$2,-$A$2,IF(-B22&gt;$A$1,-$A$1,'resultados (index. sin liquidez'!C22))</f>
        <v>3.5</v>
      </c>
      <c r="D22" s="2">
        <v>3.6</v>
      </c>
      <c r="F22" s="2"/>
      <c r="G22" s="2"/>
      <c r="H22" s="2"/>
      <c r="J22" s="2"/>
      <c r="K22" s="2"/>
      <c r="L22" s="2"/>
      <c r="N22" s="2"/>
      <c r="O22" s="2"/>
      <c r="P22" s="2"/>
      <c r="R22" s="2"/>
      <c r="S22" s="2"/>
      <c r="T22" s="2"/>
      <c r="V22" s="2"/>
      <c r="W22" s="2"/>
      <c r="X22" s="2"/>
      <c r="Y22" t="s">
        <v>22</v>
      </c>
      <c r="Z22" s="2">
        <v>-1.38</v>
      </c>
      <c r="AA22" s="2">
        <f>IF(-AB22&lt;$A$2,-$A$2,IF(-Z22&gt;$A$1,-$A$1,'resultados (index. sin liquidez'!AA22))</f>
        <v>3.5</v>
      </c>
      <c r="AB22" s="2">
        <v>8.3699999999999992</v>
      </c>
      <c r="AC22" t="s">
        <v>51</v>
      </c>
      <c r="AD22" s="2">
        <v>-5.44</v>
      </c>
      <c r="AE22" s="2">
        <f>IF(-AF22&lt;$A$2,-$A$2,IF(-AD22&gt;$A$1,-$A$1,'resultados (index. sin liquidez'!AE22))</f>
        <v>3.5</v>
      </c>
      <c r="AF22" s="2">
        <v>3.58</v>
      </c>
      <c r="AG22" t="s">
        <v>51</v>
      </c>
      <c r="AH22" s="2">
        <v>-5.21</v>
      </c>
      <c r="AI22" s="2">
        <f>IF(-AJ22&lt;$A$2,-$A$2,IF(-AH22&gt;$A$1,-$A$1,'resultados (index. sin liquidez'!AI22))</f>
        <v>3.5</v>
      </c>
      <c r="AJ22" s="2">
        <v>4.4800000000000004</v>
      </c>
      <c r="AK22" t="s">
        <v>66</v>
      </c>
      <c r="AL22" s="2">
        <v>-19.45</v>
      </c>
      <c r="AM22" s="2">
        <f>IF(-AN22&lt;$A$2,-$A$2,IF(-AL22&gt;$A$1,-$A$1,'resultados (index. sin liquidez'!AM22))</f>
        <v>3.5</v>
      </c>
      <c r="AN22" s="2">
        <v>9.36</v>
      </c>
      <c r="AP22" s="2"/>
      <c r="AQ22" s="2"/>
      <c r="AR22" s="2"/>
      <c r="AT22" s="2"/>
      <c r="AU22" s="2"/>
      <c r="AV22" s="2"/>
      <c r="AX22" s="2"/>
      <c r="AY22" s="2"/>
      <c r="AZ22" s="2"/>
      <c r="BA22" t="s">
        <v>16</v>
      </c>
      <c r="BB22" s="2">
        <v>-14.79</v>
      </c>
      <c r="BC22" s="2">
        <f>IF(-BD22&lt;$A$2,-$A$2,IF(-BB22&gt;$A$1,-$A$1,'resultados (index. sin liquidez'!BC22))</f>
        <v>-12.52</v>
      </c>
      <c r="BD22" s="2">
        <v>1.07</v>
      </c>
      <c r="BE22" t="s">
        <v>18</v>
      </c>
      <c r="BF22" s="2">
        <v>-26.93</v>
      </c>
      <c r="BG22" s="2">
        <f>IF(-BH22&lt;$A$2,-$A$2,IF(-BF22&gt;$A$1,-$A$1,'resultados (index. sin liquidez'!BG22))</f>
        <v>-22.48</v>
      </c>
      <c r="BH22" s="2">
        <v>1.51</v>
      </c>
      <c r="BI22" t="s">
        <v>75</v>
      </c>
      <c r="BJ22" s="2">
        <v>-30.33</v>
      </c>
      <c r="BK22" s="2">
        <f>IF(-BL22&lt;$A$2,-$A$2,IF(-BJ22&gt;$A$1,-$A$1,'resultados (index. sin liquidez'!BK22))</f>
        <v>-17.93</v>
      </c>
      <c r="BL22" s="2">
        <v>1.25</v>
      </c>
      <c r="BN22" s="2"/>
      <c r="BO22" s="2"/>
      <c r="BP22" s="2"/>
      <c r="BR22" s="2"/>
      <c r="BS22" s="2"/>
      <c r="BT22" s="2"/>
      <c r="BU22" t="s">
        <v>63</v>
      </c>
      <c r="BV22" s="2">
        <v>-9.1199999999999992</v>
      </c>
      <c r="BW22" s="2">
        <f>IF(-BX22&lt;$A$2,-$A$2,IF(-BV22&gt;$A$1,-$A$1,'resultados (index. sin liquidez'!BW22))</f>
        <v>-4.99</v>
      </c>
      <c r="BX22" s="2">
        <v>1.55</v>
      </c>
      <c r="BZ22" s="2"/>
      <c r="CA22" s="2"/>
      <c r="CB22" s="2"/>
      <c r="CD22" s="2"/>
      <c r="CE22" s="2"/>
      <c r="CF22" s="2"/>
      <c r="CH22" s="2"/>
      <c r="CI22" s="2"/>
      <c r="CJ22" s="2"/>
      <c r="CL22" s="2"/>
      <c r="CM22" s="2"/>
      <c r="CN22" s="2"/>
      <c r="CO22" t="s">
        <v>54</v>
      </c>
      <c r="CP22" s="2">
        <v>-6.08</v>
      </c>
      <c r="CQ22" s="2">
        <f>IF(-CR22&lt;$A$2,-$A$2,IF(-CP22&gt;$A$1,-$A$1,'resultados (index. sin liquidez'!CQ22))</f>
        <v>3.5</v>
      </c>
      <c r="CR22" s="2">
        <v>3.52</v>
      </c>
      <c r="CT22" s="2"/>
      <c r="CU22" s="2"/>
      <c r="CV22" s="2"/>
      <c r="CW22" t="s">
        <v>54</v>
      </c>
      <c r="CX22" s="2">
        <v>-2.57</v>
      </c>
      <c r="CY22" s="2">
        <f>IF(-CZ22&lt;$A$2,-$A$2,IF(-CX22&gt;$A$1,-$A$1,'resultados (index. sin liquidez'!CY22))</f>
        <v>3.5</v>
      </c>
      <c r="CZ22" s="2">
        <v>8.5299999999999994</v>
      </c>
      <c r="DB22" s="2"/>
      <c r="DC22" s="2"/>
      <c r="DD22" s="2"/>
      <c r="DE22" s="24" t="s">
        <v>41</v>
      </c>
      <c r="DF22" s="2">
        <v>-0.59</v>
      </c>
      <c r="DG22" s="2">
        <f>IF(-DH22&lt;$A$2,-$A$2,IF(-DF22&gt;$A$1,-$A$1,'resultados (index. sin liquidez'!DG22))</f>
        <v>3.5</v>
      </c>
      <c r="DH22" s="2">
        <v>22.27</v>
      </c>
      <c r="DI22" s="24" t="s">
        <v>102</v>
      </c>
      <c r="DJ22" s="2">
        <v>-2.58</v>
      </c>
      <c r="DK22" s="2">
        <f>IF(-DL22&lt;$A$2,-$A$2,IF(-DJ22&gt;$A$1,-$A$1,'resultados (index. sin liquidez'!DK22))</f>
        <v>3.5</v>
      </c>
      <c r="DL22" s="2">
        <v>6.63</v>
      </c>
      <c r="DM22" s="24"/>
      <c r="DN22" s="2"/>
      <c r="DO22" s="2"/>
      <c r="DP22" s="2"/>
      <c r="DQ22" s="24"/>
      <c r="DR22" s="2"/>
      <c r="DS22" s="2"/>
      <c r="DT22" s="2"/>
      <c r="DU22" s="24"/>
      <c r="DV22" s="2"/>
      <c r="DW22" s="2"/>
      <c r="DX22" s="2"/>
      <c r="DY22" s="24"/>
      <c r="DZ22" s="2"/>
      <c r="EA22" s="2"/>
      <c r="EB22" s="2"/>
      <c r="EC22" s="24" t="s">
        <v>1</v>
      </c>
      <c r="ED22" s="2"/>
      <c r="EE22" s="2"/>
      <c r="EF22" s="2"/>
      <c r="EG22" s="8"/>
      <c r="EH22" s="2"/>
      <c r="EI22" s="2"/>
      <c r="EJ22" s="2"/>
      <c r="EK22" s="8"/>
      <c r="EL22" s="2"/>
      <c r="EM22" s="2"/>
      <c r="EN22" s="2"/>
      <c r="EO22" s="8"/>
      <c r="EP22" s="2"/>
      <c r="EQ22" s="2"/>
      <c r="ER22" s="2"/>
      <c r="ES22" s="8"/>
      <c r="ET22" s="2"/>
      <c r="EU22" s="2"/>
      <c r="EV22" s="2"/>
      <c r="EW22" s="8"/>
      <c r="EX22" s="2"/>
      <c r="EY22" s="2"/>
      <c r="EZ22" s="2"/>
      <c r="FA22" s="8"/>
      <c r="FB22" s="2"/>
      <c r="FC22" s="2"/>
      <c r="FD22" s="2"/>
      <c r="FE22" s="8"/>
      <c r="FF22" s="2"/>
      <c r="FG22" s="2"/>
      <c r="FH22" s="2"/>
      <c r="FI22" s="8"/>
      <c r="FJ22" s="2"/>
      <c r="FK22" s="2"/>
      <c r="FL22" s="2"/>
      <c r="FM22" s="8"/>
      <c r="FN22" s="2"/>
      <c r="FO22" s="2"/>
      <c r="FP22" s="2"/>
      <c r="FQ22" s="8"/>
      <c r="FR22" s="2"/>
      <c r="FS22" s="2"/>
      <c r="FT22" s="2"/>
      <c r="FU22" s="24" t="s">
        <v>14</v>
      </c>
      <c r="FV22" s="2">
        <v>-1.92</v>
      </c>
      <c r="FW22" s="2">
        <f>IF(-FX22&lt;$A$2,-$A$2,IF(-FV22&gt;$A$1,-$A$1,'resultados (index. sin liquidez'!FW22))</f>
        <v>3.5</v>
      </c>
      <c r="FX22" s="2">
        <v>4.83</v>
      </c>
      <c r="FY22" s="24"/>
      <c r="FZ22" s="2"/>
      <c r="GA22" s="2"/>
      <c r="GB22" s="2"/>
      <c r="GC22" s="24"/>
      <c r="GD22" s="2"/>
      <c r="GE22" s="2"/>
      <c r="GF22" s="2"/>
      <c r="GG22" s="24"/>
      <c r="GH22" s="2"/>
      <c r="GI22" s="2"/>
      <c r="GJ22" s="2"/>
      <c r="GK22" s="24"/>
      <c r="GL22" s="2"/>
      <c r="GM22" s="2"/>
      <c r="GN22" s="2"/>
      <c r="GO22" s="24"/>
      <c r="GP22" s="2"/>
      <c r="GQ22" s="2"/>
      <c r="GR22" s="2"/>
      <c r="GS22" s="24"/>
      <c r="GT22" s="2"/>
      <c r="GU22" s="2"/>
      <c r="GV22" s="2"/>
      <c r="GW22" s="24"/>
      <c r="GX22" s="2"/>
      <c r="GY22" s="2"/>
      <c r="GZ22" s="2"/>
      <c r="HA22" s="24"/>
      <c r="HB22" s="2"/>
      <c r="HC22" s="2"/>
      <c r="HD22" s="2"/>
      <c r="HE22" s="24" t="s">
        <v>41</v>
      </c>
      <c r="HF22" s="2">
        <v>-0.35</v>
      </c>
      <c r="HG22" s="2">
        <f>IF(-HH22&lt;$A$2,-$A$2,IF(-HF22&gt;$A$1,-$A$1,'resultados (index. sin liquidez'!HG22))</f>
        <v>3.5</v>
      </c>
      <c r="HH22" s="2">
        <v>15.89</v>
      </c>
      <c r="HI22" s="24" t="s">
        <v>41</v>
      </c>
      <c r="HJ22" s="2">
        <v>-33.369999999999997</v>
      </c>
      <c r="HK22" s="2">
        <f>IF(-HL22&lt;$A$2,-$A$2,IF(-HJ22&gt;$A$1,-$A$1,'resultados (index. sin liquidez'!HK22))</f>
        <v>-30.76</v>
      </c>
      <c r="HL22" s="2">
        <v>0</v>
      </c>
      <c r="HM22" s="24"/>
      <c r="HN22" s="2"/>
      <c r="HO22" s="2"/>
      <c r="HP22" s="2"/>
    </row>
    <row r="23" spans="1:224">
      <c r="B23" s="2"/>
      <c r="C23" s="2"/>
      <c r="D23" s="2"/>
      <c r="F23" s="2"/>
      <c r="G23" s="2"/>
      <c r="H23" s="2"/>
      <c r="J23" s="2"/>
      <c r="K23" s="2"/>
      <c r="L23" s="2"/>
      <c r="N23" s="2"/>
      <c r="O23" s="2"/>
      <c r="P23" s="2"/>
      <c r="R23" s="2"/>
      <c r="S23" s="2"/>
      <c r="T23" s="2"/>
      <c r="V23" s="2"/>
      <c r="W23" s="2"/>
      <c r="X23" s="2"/>
      <c r="Y23" t="s">
        <v>44</v>
      </c>
      <c r="Z23" s="2">
        <v>-2.2799999999999998</v>
      </c>
      <c r="AA23" s="2">
        <f>IF(-AB23&lt;$A$2,-$A$2,IF(-Z23&gt;$A$1,-$A$1,'resultados (index. sin liquidez'!AA23))</f>
        <v>3.5</v>
      </c>
      <c r="AB23" s="2">
        <v>3.72</v>
      </c>
      <c r="AC23" t="s">
        <v>52</v>
      </c>
      <c r="AD23" s="2">
        <v>-10.039999999999999</v>
      </c>
      <c r="AE23" s="2">
        <f>IF(-AF23&lt;$A$2,-$A$2,IF(-AD23&gt;$A$1,-$A$1,'resultados (index. sin liquidez'!AE23))</f>
        <v>-5.66</v>
      </c>
      <c r="AF23" s="2">
        <v>1.1399999999999999</v>
      </c>
      <c r="AG23" t="s">
        <v>19</v>
      </c>
      <c r="AH23" s="2">
        <v>-3.29</v>
      </c>
      <c r="AI23" s="2">
        <f>IF(-AJ23&lt;$A$2,-$A$2,IF(-AH23&gt;$A$1,-$A$1,'resultados (index. sin liquidez'!AI23))</f>
        <v>3.5</v>
      </c>
      <c r="AJ23" s="2">
        <v>6.94</v>
      </c>
      <c r="AK23" t="s">
        <v>28</v>
      </c>
      <c r="AL23" s="2">
        <v>-10.51</v>
      </c>
      <c r="AM23" s="2">
        <f>IF(-AN23&lt;$A$2,-$A$2,IF(-AL23&gt;$A$1,-$A$1,'resultados (index. sin liquidez'!AM23))</f>
        <v>-8.59</v>
      </c>
      <c r="AN23" s="2">
        <v>3.03</v>
      </c>
      <c r="AP23" s="2"/>
      <c r="AQ23" s="2"/>
      <c r="AR23" s="2"/>
      <c r="AT23" s="2"/>
      <c r="AU23" s="2"/>
      <c r="AV23" s="2"/>
      <c r="AX23" s="2"/>
      <c r="AY23" s="2"/>
      <c r="AZ23" s="2"/>
      <c r="BB23" s="2"/>
      <c r="BC23" s="2"/>
      <c r="BD23" s="2"/>
      <c r="BE23" t="s">
        <v>73</v>
      </c>
      <c r="BF23" s="2">
        <v>-25.5</v>
      </c>
      <c r="BG23" s="2">
        <f>IF(-BH23&lt;$A$2,-$A$2,IF(-BF23&gt;$A$1,-$A$1,'resultados (index. sin liquidez'!BG23))</f>
        <v>-14.5</v>
      </c>
      <c r="BH23" s="2">
        <v>1.67</v>
      </c>
      <c r="BJ23" s="2"/>
      <c r="BK23" s="2"/>
      <c r="BL23" s="2"/>
      <c r="BN23" s="2"/>
      <c r="BO23" s="2"/>
      <c r="BP23" s="2"/>
      <c r="BR23" s="2"/>
      <c r="BS23" s="2"/>
      <c r="BT23" s="2"/>
      <c r="BU23" t="s">
        <v>83</v>
      </c>
      <c r="BV23" s="2">
        <v>-13.33</v>
      </c>
      <c r="BW23" s="2">
        <f>IF(-BX23&lt;$A$2,-$A$2,IF(-BV23&gt;$A$1,-$A$1,'resultados (index. sin liquidez'!BW23))</f>
        <v>-10.1</v>
      </c>
      <c r="BX23" s="2">
        <v>0.73</v>
      </c>
      <c r="BZ23" s="2"/>
      <c r="CA23" s="2"/>
      <c r="CB23" s="2"/>
      <c r="CD23" s="2"/>
      <c r="CE23" s="2"/>
      <c r="CF23" s="2"/>
      <c r="CH23" s="2"/>
      <c r="CI23" s="2"/>
      <c r="CJ23" s="2"/>
      <c r="CL23" s="2"/>
      <c r="CM23" s="2"/>
      <c r="CN23" s="2"/>
      <c r="CO23" t="s">
        <v>16</v>
      </c>
      <c r="CP23" s="2">
        <v>-4.29</v>
      </c>
      <c r="CQ23" s="2">
        <f>IF(-CR23&lt;$A$2,-$A$2,IF(-CP23&gt;$A$1,-$A$1,'resultados (index. sin liquidez'!CQ23))</f>
        <v>3.5</v>
      </c>
      <c r="CR23" s="2">
        <v>3.78</v>
      </c>
      <c r="CT23" s="2"/>
      <c r="CU23" s="2"/>
      <c r="CV23" s="2"/>
      <c r="CW23" s="8" t="s">
        <v>1</v>
      </c>
      <c r="CX23" s="2"/>
      <c r="CY23" s="2"/>
      <c r="CZ23" s="2"/>
      <c r="DA23" s="8"/>
      <c r="DB23" s="2"/>
      <c r="DC23" s="2"/>
      <c r="DD23" s="2"/>
      <c r="DE23" s="24" t="s">
        <v>32</v>
      </c>
      <c r="DF23" s="2">
        <v>-3.27</v>
      </c>
      <c r="DG23" s="2">
        <f>IF(-DH23&lt;$A$2,-$A$2,IF(-DF23&gt;$A$1,-$A$1,'resultados (index. sin liquidez'!DG23))</f>
        <v>3.5</v>
      </c>
      <c r="DH23" s="2">
        <v>14.64</v>
      </c>
      <c r="DI23" s="24"/>
      <c r="DJ23" s="2"/>
      <c r="DK23" s="2"/>
      <c r="DL23" s="2"/>
      <c r="DM23" s="24"/>
      <c r="DN23" s="2"/>
      <c r="DO23" s="2"/>
      <c r="DP23" s="2"/>
      <c r="DQ23" s="24"/>
      <c r="DR23" s="2"/>
      <c r="DS23" s="2"/>
      <c r="DT23" s="2"/>
      <c r="DU23" s="24"/>
      <c r="DV23" s="2"/>
      <c r="DW23" s="2"/>
      <c r="DX23" s="2"/>
      <c r="DY23" s="24"/>
      <c r="DZ23" s="2"/>
      <c r="EA23" s="2"/>
      <c r="EB23" s="2"/>
      <c r="EC23" s="24"/>
      <c r="ED23" s="2"/>
      <c r="EE23" s="2"/>
      <c r="EF23" s="2"/>
      <c r="EG23" s="24"/>
      <c r="EH23" s="2"/>
      <c r="EI23" s="2"/>
      <c r="EJ23" s="2"/>
      <c r="EK23" s="24"/>
      <c r="EL23" s="2"/>
      <c r="EM23" s="2"/>
      <c r="EN23" s="2"/>
      <c r="EO23" s="24"/>
      <c r="EP23" s="2"/>
      <c r="EQ23" s="2"/>
      <c r="ER23" s="2"/>
      <c r="ES23" s="24"/>
      <c r="ET23" s="2"/>
      <c r="EU23" s="2"/>
      <c r="EV23" s="2"/>
      <c r="EW23" s="24"/>
      <c r="EX23" s="2"/>
      <c r="EY23" s="2"/>
      <c r="EZ23" s="2"/>
      <c r="FA23" s="24"/>
      <c r="FB23" s="2"/>
      <c r="FC23" s="2"/>
      <c r="FD23" s="2"/>
      <c r="FE23" s="24"/>
      <c r="FF23" s="2"/>
      <c r="FG23" s="2"/>
      <c r="FH23" s="2"/>
      <c r="FI23" s="24"/>
      <c r="FJ23" s="2"/>
      <c r="FK23" s="2"/>
      <c r="FL23" s="2"/>
      <c r="FM23" s="24"/>
      <c r="FN23" s="2"/>
      <c r="FO23" s="2"/>
      <c r="FP23" s="2"/>
      <c r="FQ23" s="24"/>
      <c r="FR23" s="2"/>
      <c r="FS23" s="2"/>
      <c r="FT23" s="2"/>
      <c r="FU23" s="24" t="s">
        <v>29</v>
      </c>
      <c r="FV23" s="2">
        <v>-7.42</v>
      </c>
      <c r="FW23" s="2">
        <f>IF(-FX23&lt;$A$2,-$A$2,IF(-FV23&gt;$A$1,-$A$1,'resultados (index. sin liquidez'!FW23))</f>
        <v>3.5</v>
      </c>
      <c r="FX23" s="2">
        <v>5.89</v>
      </c>
      <c r="FY23" s="24"/>
      <c r="FZ23" s="2"/>
      <c r="GA23" s="2"/>
      <c r="GB23" s="2"/>
      <c r="GC23" s="24"/>
      <c r="GD23" s="2"/>
      <c r="GE23" s="2"/>
      <c r="GF23" s="2"/>
      <c r="GG23" s="24"/>
      <c r="GH23" s="2"/>
      <c r="GI23" s="2"/>
      <c r="GJ23" s="2"/>
      <c r="GK23" s="24"/>
      <c r="GL23" s="2"/>
      <c r="GM23" s="2"/>
      <c r="GN23" s="2"/>
      <c r="GO23" s="24"/>
      <c r="GP23" s="2"/>
      <c r="GQ23" s="2"/>
      <c r="GR23" s="2"/>
      <c r="GS23" s="24"/>
      <c r="GT23" s="2"/>
      <c r="GU23" s="2"/>
      <c r="GV23" s="2"/>
      <c r="GW23" s="24"/>
      <c r="GX23" s="2"/>
      <c r="GY23" s="2"/>
      <c r="GZ23" s="2"/>
      <c r="HA23" s="24"/>
      <c r="HB23" s="2"/>
      <c r="HC23" s="2"/>
      <c r="HD23" s="2"/>
      <c r="HE23" s="24" t="s">
        <v>16</v>
      </c>
      <c r="HF23" s="2">
        <v>-2.37</v>
      </c>
      <c r="HG23" s="2">
        <f>IF(-HH23&lt;$A$2,-$A$2,IF(-HF23&gt;$A$1,-$A$1,'resultados (index. sin liquidez'!HG23))</f>
        <v>-0.62</v>
      </c>
      <c r="HH23" s="2">
        <v>2.2999999999999998</v>
      </c>
      <c r="HI23" s="24" t="s">
        <v>102</v>
      </c>
      <c r="HJ23" s="2">
        <v>-19.47</v>
      </c>
      <c r="HK23" s="2">
        <f>IF(-HL23&lt;$A$2,-$A$2,IF(-HJ23&gt;$A$1,-$A$1,'resultados (index. sin liquidez'!HK23))</f>
        <v>-17.79</v>
      </c>
      <c r="HL23" s="2">
        <v>1.21</v>
      </c>
      <c r="HM23" s="24"/>
      <c r="HN23" s="2"/>
      <c r="HO23" s="2"/>
      <c r="HP23" s="2"/>
    </row>
    <row r="24" spans="1:224">
      <c r="B24" s="2"/>
      <c r="C24" s="2"/>
      <c r="D24" s="2"/>
      <c r="F24" s="2"/>
      <c r="G24" s="2"/>
      <c r="H24" s="2"/>
      <c r="J24" s="2"/>
      <c r="K24" s="2"/>
      <c r="L24" s="2"/>
      <c r="N24" s="2"/>
      <c r="O24" s="2"/>
      <c r="P24" s="2"/>
      <c r="R24" s="2"/>
      <c r="S24" s="2"/>
      <c r="T24" s="2"/>
      <c r="V24" s="2"/>
      <c r="W24" s="2"/>
      <c r="X24" s="2"/>
      <c r="Y24" t="s">
        <v>19</v>
      </c>
      <c r="Z24" s="2">
        <v>-4.55</v>
      </c>
      <c r="AA24" s="2">
        <f>IF(-AB24&lt;$A$2,-$A$2,IF(-Z24&gt;$A$1,-$A$1,'resultados (index. sin liquidez'!AA24))</f>
        <v>-1.07</v>
      </c>
      <c r="AB24" s="2">
        <v>0.66</v>
      </c>
      <c r="AC24" t="s">
        <v>53</v>
      </c>
      <c r="AD24" s="2">
        <v>-7.21</v>
      </c>
      <c r="AE24" s="2">
        <f>IF(-AF24&lt;$A$2,-$A$2,IF(-AD24&gt;$A$1,-$A$1,'resultados (index. sin liquidez'!AE24))</f>
        <v>-7.21</v>
      </c>
      <c r="AF24" s="2">
        <v>1.1000000000000001</v>
      </c>
      <c r="AG24" t="s">
        <v>53</v>
      </c>
      <c r="AH24" s="2">
        <v>-1.44</v>
      </c>
      <c r="AI24" s="2">
        <f>IF(-AJ24&lt;$A$2,-$A$2,IF(-AH24&gt;$A$1,-$A$1,'resultados (index. sin liquidez'!AI24))</f>
        <v>3.5</v>
      </c>
      <c r="AJ24" s="2">
        <v>10.47</v>
      </c>
      <c r="AK24" t="s">
        <v>17</v>
      </c>
      <c r="AL24" s="2">
        <v>-11.57</v>
      </c>
      <c r="AM24" s="2">
        <f>IF(-AN24&lt;$A$2,-$A$2,IF(-AL24&gt;$A$1,-$A$1,'resultados (index. sin liquidez'!AM24))</f>
        <v>-4.53</v>
      </c>
      <c r="AN24" s="2">
        <v>2.2599999999999998</v>
      </c>
      <c r="AP24" s="2"/>
      <c r="AQ24" s="2"/>
      <c r="AR24" s="2"/>
      <c r="AT24" s="2"/>
      <c r="AU24" s="2"/>
      <c r="AV24" s="2"/>
      <c r="AX24" s="2"/>
      <c r="AY24" s="2"/>
      <c r="AZ24" s="2"/>
      <c r="BB24" s="2"/>
      <c r="BC24" s="2"/>
      <c r="BD24" s="2"/>
      <c r="BF24" s="2"/>
      <c r="BG24" s="2"/>
      <c r="BH24" s="2"/>
      <c r="BJ24" s="2"/>
      <c r="BK24" s="2"/>
      <c r="BL24" s="2"/>
      <c r="BN24" s="2"/>
      <c r="BO24" s="2"/>
      <c r="BP24" s="2"/>
      <c r="BR24" s="2"/>
      <c r="BS24" s="2"/>
      <c r="BT24" s="2"/>
      <c r="BV24" s="2"/>
      <c r="BW24" s="2"/>
      <c r="BX24" s="2"/>
      <c r="BZ24" s="2"/>
      <c r="CA24" s="2"/>
      <c r="CB24" s="2"/>
      <c r="CD24" s="2"/>
      <c r="CE24" s="2"/>
      <c r="CF24" s="2"/>
      <c r="CH24" s="2"/>
      <c r="CI24" s="2"/>
      <c r="CJ24" s="2"/>
      <c r="CL24" s="2"/>
      <c r="CM24" s="2"/>
      <c r="CN24" s="2"/>
      <c r="CO24" t="s">
        <v>25</v>
      </c>
      <c r="CP24" s="2">
        <v>-3.78</v>
      </c>
      <c r="CQ24" s="2">
        <f>IF(-CR24&lt;$A$2,-$A$2,IF(-CP24&gt;$A$1,-$A$1,'resultados (index. sin liquidez'!CQ24))</f>
        <v>-6</v>
      </c>
      <c r="CR24" s="2">
        <v>1.94</v>
      </c>
      <c r="CT24" s="2"/>
      <c r="CU24" s="2"/>
      <c r="CV24" s="2"/>
      <c r="CX24" s="2"/>
      <c r="CY24" s="2"/>
      <c r="CZ24" s="2"/>
      <c r="DB24" s="2"/>
      <c r="DC24" s="2"/>
      <c r="DD24" s="2"/>
      <c r="DE24" s="24"/>
      <c r="DF24" s="2"/>
      <c r="DG24" s="2"/>
      <c r="DH24" s="2"/>
      <c r="DI24" s="24"/>
      <c r="DJ24" s="2"/>
      <c r="DK24" s="2"/>
      <c r="DL24" s="2"/>
      <c r="DM24" s="24"/>
      <c r="DN24" s="2"/>
      <c r="DO24" s="2"/>
      <c r="DP24" s="2"/>
      <c r="DQ24" s="24"/>
      <c r="DR24" s="2"/>
      <c r="DS24" s="2"/>
      <c r="DT24" s="2"/>
      <c r="DU24" s="24"/>
      <c r="DV24" s="2"/>
      <c r="DW24" s="2"/>
      <c r="DX24" s="2"/>
      <c r="DY24" s="24"/>
      <c r="DZ24" s="2"/>
      <c r="EA24" s="2"/>
      <c r="EB24" s="2"/>
      <c r="EC24" s="24"/>
      <c r="ED24" s="2"/>
      <c r="EE24" s="2"/>
      <c r="EF24" s="2"/>
      <c r="EG24" s="24"/>
      <c r="EH24" s="2"/>
      <c r="EI24" s="2"/>
      <c r="EJ24" s="2"/>
      <c r="EK24" s="24"/>
      <c r="EL24" s="2"/>
      <c r="EM24" s="2"/>
      <c r="EN24" s="2"/>
      <c r="EO24" s="24"/>
      <c r="EP24" s="2"/>
      <c r="EQ24" s="2"/>
      <c r="ER24" s="2"/>
      <c r="ES24" s="24"/>
      <c r="ET24" s="2"/>
      <c r="EU24" s="2"/>
      <c r="EV24" s="2"/>
      <c r="EW24" s="24"/>
      <c r="EX24" s="2"/>
      <c r="EY24" s="2"/>
      <c r="EZ24" s="2"/>
      <c r="FA24" s="24"/>
      <c r="FB24" s="2"/>
      <c r="FC24" s="2"/>
      <c r="FD24" s="2"/>
      <c r="FE24" s="24"/>
      <c r="FF24" s="2"/>
      <c r="FG24" s="2"/>
      <c r="FH24" s="2"/>
      <c r="FI24" s="24"/>
      <c r="FJ24" s="2"/>
      <c r="FK24" s="2"/>
      <c r="FL24" s="2"/>
      <c r="FM24" s="24"/>
      <c r="FN24" s="2"/>
      <c r="FO24" s="2"/>
      <c r="FP24" s="2"/>
      <c r="FQ24" s="24"/>
      <c r="FR24" s="2"/>
      <c r="FS24" s="2"/>
      <c r="FT24" s="2"/>
      <c r="FU24" s="24" t="s">
        <v>41</v>
      </c>
      <c r="FV24" s="2">
        <v>-1.19</v>
      </c>
      <c r="FW24" s="2">
        <f>IF(-FX24&lt;$A$2,-$A$2,IF(-FV24&gt;$A$1,-$A$1,'resultados (index. sin liquidez'!FW24))</f>
        <v>3.5</v>
      </c>
      <c r="FX24" s="2">
        <v>12.46</v>
      </c>
      <c r="FY24" s="24"/>
      <c r="FZ24" s="2"/>
      <c r="GA24" s="2"/>
      <c r="GB24" s="2"/>
      <c r="GC24" s="24"/>
      <c r="GD24" s="2"/>
      <c r="GE24" s="2"/>
      <c r="GF24" s="2"/>
      <c r="GG24" s="24"/>
      <c r="GH24" s="2"/>
      <c r="GI24" s="2"/>
      <c r="GJ24" s="2"/>
      <c r="GK24" s="24"/>
      <c r="GL24" s="2"/>
      <c r="GM24" s="2"/>
      <c r="GN24" s="2"/>
      <c r="GO24" s="24"/>
      <c r="GP24" s="2"/>
      <c r="GQ24" s="2"/>
      <c r="GR24" s="2"/>
      <c r="GS24" s="24"/>
      <c r="GT24" s="2"/>
      <c r="GU24" s="2"/>
      <c r="GV24" s="2"/>
      <c r="GW24" s="24"/>
      <c r="GX24" s="2"/>
      <c r="GY24" s="2"/>
      <c r="GZ24" s="2"/>
      <c r="HA24" s="24"/>
      <c r="HB24" s="2"/>
      <c r="HC24" s="2"/>
      <c r="HD24" s="2"/>
      <c r="HE24" s="8" t="s">
        <v>1</v>
      </c>
      <c r="HF24" s="2"/>
      <c r="HG24" s="2"/>
      <c r="HH24" s="2"/>
      <c r="HI24" s="24" t="s">
        <v>16</v>
      </c>
      <c r="HJ24" s="2">
        <v>-5.49</v>
      </c>
      <c r="HK24" s="2">
        <f>IF(-HL24&lt;$A$2,-$A$2,IF(-HJ24&gt;$A$1,-$A$1,'resultados (index. sin liquidez'!HK24))</f>
        <v>-2.74</v>
      </c>
      <c r="HL24" s="2">
        <v>0.98</v>
      </c>
      <c r="HM24" s="24"/>
      <c r="HN24" s="2"/>
      <c r="HO24" s="2"/>
      <c r="HP24" s="2"/>
    </row>
    <row r="25" spans="1:224">
      <c r="B25" s="2"/>
      <c r="C25" s="2"/>
      <c r="D25" s="2"/>
      <c r="F25" s="2"/>
      <c r="G25" s="2"/>
      <c r="H25" s="2"/>
      <c r="J25" s="2"/>
      <c r="K25" s="2"/>
      <c r="L25" s="2"/>
      <c r="N25" s="2"/>
      <c r="O25" s="2"/>
      <c r="P25" s="2"/>
      <c r="R25" s="2"/>
      <c r="S25" s="2"/>
      <c r="T25" s="2"/>
      <c r="V25" s="2"/>
      <c r="W25" s="2"/>
      <c r="X25" s="2"/>
      <c r="Y25" t="s">
        <v>45</v>
      </c>
      <c r="Z25" s="2">
        <v>-5.57</v>
      </c>
      <c r="AA25" s="2">
        <f>IF(-AB25&lt;$A$2,-$A$2,IF(-Z25&gt;$A$1,-$A$1,'resultados (index. sin liquidez'!AA25))</f>
        <v>3.5</v>
      </c>
      <c r="AB25" s="2">
        <v>7.35</v>
      </c>
      <c r="AC25" t="s">
        <v>30</v>
      </c>
      <c r="AD25" s="2">
        <v>-11.21</v>
      </c>
      <c r="AE25" s="2">
        <f>IF(-AF25&lt;$A$2,-$A$2,IF(-AD25&gt;$A$1,-$A$1,'resultados (index. sin liquidez'!AE25))</f>
        <v>-4.8099999999999996</v>
      </c>
      <c r="AF25" s="2">
        <v>1.38</v>
      </c>
      <c r="AG25" t="s">
        <v>28</v>
      </c>
      <c r="AH25" s="2">
        <v>-3.9</v>
      </c>
      <c r="AI25" s="2">
        <f>IF(-AJ25&lt;$A$2,-$A$2,IF(-AH25&gt;$A$1,-$A$1,'resultados (index. sin liquidez'!AI25))</f>
        <v>3.5</v>
      </c>
      <c r="AJ25" s="2">
        <v>6.05</v>
      </c>
      <c r="AL25" s="2"/>
      <c r="AM25" s="2"/>
      <c r="AN25" s="2"/>
      <c r="AP25" s="2"/>
      <c r="AQ25" s="2"/>
      <c r="AR25" s="2"/>
      <c r="AT25" s="2"/>
      <c r="AU25" s="2"/>
      <c r="AV25" s="2"/>
      <c r="AX25" s="2"/>
      <c r="AY25" s="2"/>
      <c r="AZ25" s="2"/>
      <c r="BB25" s="2"/>
      <c r="BC25" s="2"/>
      <c r="BD25" s="2"/>
      <c r="BF25" s="2"/>
      <c r="BG25" s="2"/>
      <c r="BH25" s="2"/>
      <c r="BJ25" s="2"/>
      <c r="BK25" s="2"/>
      <c r="BL25" s="2"/>
      <c r="BN25" s="2"/>
      <c r="BO25" s="2"/>
      <c r="BP25" s="2"/>
      <c r="BR25" s="2"/>
      <c r="BS25" s="2"/>
      <c r="BT25" s="2"/>
      <c r="BV25" s="2"/>
      <c r="BW25" s="2"/>
      <c r="BX25" s="2"/>
      <c r="BZ25" s="2"/>
      <c r="CA25" s="2"/>
      <c r="CB25" s="2"/>
      <c r="CD25" s="2"/>
      <c r="CE25" s="2"/>
      <c r="CF25" s="2"/>
      <c r="CH25" s="2"/>
      <c r="CI25" s="2"/>
      <c r="CJ25" s="2"/>
      <c r="CL25" s="2"/>
      <c r="CM25" s="2"/>
      <c r="CN25" s="2"/>
      <c r="CO25" s="8" t="s">
        <v>1</v>
      </c>
      <c r="CP25" s="2"/>
      <c r="CQ25" s="2"/>
      <c r="CR25" s="2"/>
      <c r="CS25" s="8"/>
      <c r="CT25" s="2"/>
      <c r="CU25" s="2"/>
      <c r="CV25" s="2"/>
      <c r="CW25" s="8"/>
      <c r="CX25" s="2"/>
      <c r="CY25" s="2"/>
      <c r="CZ25" s="2"/>
      <c r="DA25" s="8"/>
      <c r="DB25" s="2"/>
      <c r="DC25" s="2"/>
      <c r="DD25" s="2"/>
      <c r="DE25" s="24"/>
      <c r="DF25" s="2"/>
      <c r="DG25" s="2"/>
      <c r="DH25" s="2"/>
      <c r="DI25" s="24"/>
      <c r="DJ25" s="2"/>
      <c r="DK25" s="2"/>
      <c r="DL25" s="2"/>
      <c r="DM25" s="24"/>
      <c r="DN25" s="2"/>
      <c r="DO25" s="2"/>
      <c r="DP25" s="2"/>
      <c r="DQ25" s="24"/>
      <c r="DR25" s="2"/>
      <c r="DS25" s="2"/>
      <c r="DT25" s="2"/>
      <c r="DU25" s="24"/>
      <c r="DV25" s="2"/>
      <c r="DW25" s="2"/>
      <c r="DX25" s="2"/>
      <c r="DY25" s="24"/>
      <c r="DZ25" s="2"/>
      <c r="EA25" s="2"/>
      <c r="EB25" s="2"/>
      <c r="EC25" s="24"/>
      <c r="ED25" s="2"/>
      <c r="EE25" s="2"/>
      <c r="EF25" s="2"/>
      <c r="EG25" s="24"/>
      <c r="EH25" s="2"/>
      <c r="EI25" s="2"/>
      <c r="EJ25" s="2"/>
      <c r="EK25" s="24"/>
      <c r="EL25" s="2"/>
      <c r="EM25" s="2"/>
      <c r="EN25" s="2"/>
      <c r="EO25" s="24"/>
      <c r="EP25" s="2"/>
      <c r="EQ25" s="2"/>
      <c r="ER25" s="2"/>
      <c r="ES25" s="24"/>
      <c r="ET25" s="2"/>
      <c r="EU25" s="2"/>
      <c r="EV25" s="2"/>
      <c r="EW25" s="24"/>
      <c r="EX25" s="2"/>
      <c r="EY25" s="2"/>
      <c r="EZ25" s="2"/>
      <c r="FA25" s="24"/>
      <c r="FB25" s="2"/>
      <c r="FC25" s="2"/>
      <c r="FD25" s="2"/>
      <c r="FE25" s="24"/>
      <c r="FF25" s="2"/>
      <c r="FG25" s="2"/>
      <c r="FH25" s="2"/>
      <c r="FI25" s="24"/>
      <c r="FJ25" s="2"/>
      <c r="FK25" s="2"/>
      <c r="FL25" s="2"/>
      <c r="FM25" s="24"/>
      <c r="FN25" s="2"/>
      <c r="FO25" s="2"/>
      <c r="FP25" s="2"/>
      <c r="FQ25" s="24"/>
      <c r="FR25" s="2"/>
      <c r="FS25" s="2"/>
      <c r="FT25" s="2"/>
      <c r="FU25" s="24"/>
      <c r="FV25" s="2"/>
      <c r="FW25" s="2"/>
      <c r="FX25" s="2"/>
      <c r="FY25" s="24"/>
      <c r="FZ25" s="2"/>
      <c r="GA25" s="2"/>
      <c r="GB25" s="2"/>
      <c r="GC25" s="24"/>
      <c r="GD25" s="2"/>
      <c r="GE25" s="2"/>
      <c r="GF25" s="2"/>
      <c r="GG25" s="24"/>
      <c r="GH25" s="2"/>
      <c r="GI25" s="2"/>
      <c r="GJ25" s="2"/>
      <c r="GK25" s="24"/>
      <c r="GL25" s="2"/>
      <c r="GM25" s="2"/>
      <c r="GN25" s="2"/>
      <c r="GO25" s="24"/>
      <c r="GP25" s="2"/>
      <c r="GQ25" s="2"/>
      <c r="GR25" s="2"/>
      <c r="GS25" s="24"/>
      <c r="GT25" s="2"/>
      <c r="GU25" s="2"/>
      <c r="GV25" s="2"/>
      <c r="GW25" s="24"/>
      <c r="GX25" s="2"/>
      <c r="GY25" s="2"/>
      <c r="GZ25" s="2"/>
      <c r="HA25" s="24"/>
      <c r="HB25" s="2"/>
      <c r="HC25" s="2"/>
      <c r="HD25" s="2"/>
      <c r="HE25" s="24"/>
      <c r="HF25" s="2"/>
      <c r="HG25" s="2"/>
      <c r="HH25" s="2"/>
      <c r="HI25" s="24"/>
      <c r="HJ25" s="2"/>
      <c r="HK25" s="2"/>
      <c r="HL25" s="2"/>
      <c r="HM25" s="24"/>
      <c r="HN25" s="2"/>
      <c r="HO25" s="2"/>
      <c r="HP25" s="2"/>
    </row>
    <row r="26" spans="1:224">
      <c r="B26" s="2"/>
      <c r="C26" s="2"/>
      <c r="D26" s="2"/>
      <c r="F26" s="2"/>
      <c r="G26" s="2"/>
      <c r="H26" s="2"/>
      <c r="J26" s="2"/>
      <c r="K26" s="2"/>
      <c r="L26" s="2"/>
      <c r="N26" s="2"/>
      <c r="O26" s="2"/>
      <c r="P26" s="2"/>
      <c r="R26" s="2"/>
      <c r="S26" s="2"/>
      <c r="T26" s="2"/>
      <c r="V26" s="2"/>
      <c r="W26" s="2"/>
      <c r="X26" s="2"/>
      <c r="Y26" t="s">
        <v>46</v>
      </c>
      <c r="Z26" s="2">
        <v>-4.17</v>
      </c>
      <c r="AA26" s="2">
        <f>IF(-AB26&lt;$A$2,-$A$2,IF(-Z26&gt;$A$1,-$A$1,'resultados (index. sin liquidez'!AA26))</f>
        <v>3.5</v>
      </c>
      <c r="AB26" s="2">
        <v>7.42</v>
      </c>
      <c r="AC26" t="s">
        <v>54</v>
      </c>
      <c r="AD26" s="2">
        <v>-6.26</v>
      </c>
      <c r="AE26" s="2">
        <f>IF(-AF26&lt;$A$2,-$A$2,IF(-AD26&gt;$A$1,-$A$1,'resultados (index. sin liquidez'!AE26))</f>
        <v>-0.77</v>
      </c>
      <c r="AF26" s="2">
        <v>3.37</v>
      </c>
      <c r="AG26" t="s">
        <v>59</v>
      </c>
      <c r="AH26" s="2">
        <v>-3.54</v>
      </c>
      <c r="AI26" s="2">
        <f>IF(-AJ26&lt;$A$2,-$A$2,IF(-AH26&gt;$A$1,-$A$1,'resultados (index. sin liquidez'!AI26))</f>
        <v>3.5</v>
      </c>
      <c r="AJ26" s="2">
        <v>6.01</v>
      </c>
      <c r="AL26" s="2"/>
      <c r="AM26" s="2"/>
      <c r="AN26" s="2"/>
      <c r="AP26" s="2"/>
      <c r="AQ26" s="2"/>
      <c r="AR26" s="2"/>
      <c r="AT26" s="2"/>
      <c r="AU26" s="2"/>
      <c r="AV26" s="2"/>
      <c r="AX26" s="2"/>
      <c r="AY26" s="2"/>
      <c r="AZ26" s="2"/>
      <c r="BB26" s="2"/>
      <c r="BC26" s="2"/>
      <c r="BD26" s="2"/>
      <c r="BF26" s="2"/>
      <c r="BG26" s="2"/>
      <c r="BH26" s="2"/>
      <c r="BJ26" s="2"/>
      <c r="BK26" s="2"/>
      <c r="BL26" s="2"/>
      <c r="BN26" s="2"/>
      <c r="BO26" s="2"/>
      <c r="BP26" s="2"/>
      <c r="BR26" s="2"/>
      <c r="BS26" s="2"/>
      <c r="BT26" s="2"/>
      <c r="BV26" s="2"/>
      <c r="BW26" s="2"/>
      <c r="BX26" s="2"/>
      <c r="BZ26" s="2"/>
      <c r="CA26" s="2"/>
      <c r="CB26" s="2"/>
      <c r="CD26" s="2"/>
      <c r="CE26" s="2"/>
      <c r="CF26" s="2"/>
      <c r="CH26" s="2"/>
      <c r="CI26" s="2"/>
      <c r="CJ26" s="2"/>
      <c r="CL26" s="2"/>
      <c r="CM26" s="2"/>
      <c r="CN26" s="2"/>
      <c r="CP26" s="2"/>
      <c r="CQ26" s="2"/>
      <c r="CR26" s="2"/>
      <c r="CT26" s="2"/>
      <c r="CU26" s="2"/>
      <c r="CV26" s="2"/>
      <c r="CX26" s="2"/>
      <c r="CY26" s="2"/>
      <c r="CZ26" s="2"/>
      <c r="DB26" s="2"/>
      <c r="DC26" s="2"/>
      <c r="DD26" s="2"/>
      <c r="DE26" s="24"/>
      <c r="DF26" s="2"/>
      <c r="DG26" s="2"/>
      <c r="DH26" s="2"/>
      <c r="DI26" s="24"/>
      <c r="DJ26" s="2"/>
      <c r="DK26" s="2"/>
      <c r="DL26" s="2"/>
      <c r="DM26" s="24"/>
      <c r="DN26" s="2"/>
      <c r="DO26" s="2"/>
      <c r="DP26" s="2"/>
      <c r="DQ26" s="24"/>
      <c r="DR26" s="2"/>
      <c r="DS26" s="2"/>
      <c r="DT26" s="2"/>
      <c r="DU26" s="24"/>
      <c r="DV26" s="2"/>
      <c r="DW26" s="2"/>
      <c r="DX26" s="2"/>
      <c r="DY26" s="24"/>
      <c r="DZ26" s="2"/>
      <c r="EA26" s="2"/>
      <c r="EB26" s="2"/>
      <c r="EC26" s="24"/>
      <c r="ED26" s="2"/>
      <c r="EE26" s="2"/>
      <c r="EF26" s="2"/>
      <c r="EG26" s="24"/>
      <c r="EH26" s="2"/>
      <c r="EI26" s="2"/>
      <c r="EJ26" s="2"/>
      <c r="EK26" s="24"/>
      <c r="EL26" s="2"/>
      <c r="EM26" s="2"/>
      <c r="EN26" s="2"/>
      <c r="EO26" s="24"/>
      <c r="EP26" s="2"/>
      <c r="EQ26" s="2"/>
      <c r="ER26" s="2"/>
      <c r="ES26" s="24"/>
      <c r="ET26" s="2"/>
      <c r="EU26" s="2"/>
      <c r="EV26" s="2"/>
      <c r="EW26" s="24"/>
      <c r="EX26" s="2"/>
      <c r="EY26" s="2"/>
      <c r="EZ26" s="2"/>
      <c r="FA26" s="24"/>
      <c r="FB26" s="2"/>
      <c r="FC26" s="2"/>
      <c r="FD26" s="2"/>
      <c r="FE26" s="24"/>
      <c r="FF26" s="2"/>
      <c r="FG26" s="2"/>
      <c r="FH26" s="2"/>
      <c r="FI26" s="24"/>
      <c r="FJ26" s="2"/>
      <c r="FK26" s="2"/>
      <c r="FL26" s="2"/>
      <c r="FM26" s="24"/>
      <c r="FN26" s="2"/>
      <c r="FO26" s="2"/>
      <c r="FP26" s="2"/>
      <c r="FQ26" s="24"/>
      <c r="FR26" s="2"/>
      <c r="FS26" s="2"/>
      <c r="FT26" s="2"/>
      <c r="FU26" s="24"/>
      <c r="FV26" s="2"/>
      <c r="FW26" s="2"/>
      <c r="FX26" s="2"/>
      <c r="FY26" s="24"/>
      <c r="FZ26" s="2"/>
      <c r="GA26" s="2"/>
      <c r="GB26" s="2"/>
      <c r="GC26" s="24"/>
      <c r="GD26" s="2"/>
      <c r="GE26" s="2"/>
      <c r="GF26" s="2"/>
      <c r="GG26" s="24"/>
      <c r="GH26" s="2"/>
      <c r="GI26" s="2"/>
      <c r="GJ26" s="2"/>
      <c r="GK26" s="24"/>
      <c r="GL26" s="2"/>
      <c r="GM26" s="2"/>
      <c r="GN26" s="2"/>
      <c r="GO26" s="24"/>
      <c r="GP26" s="2"/>
      <c r="GQ26" s="2"/>
      <c r="GR26" s="2"/>
      <c r="GS26" s="24"/>
      <c r="GT26" s="2"/>
      <c r="GU26" s="2"/>
      <c r="GV26" s="2"/>
      <c r="GW26" s="24"/>
      <c r="GX26" s="2"/>
      <c r="GY26" s="2"/>
      <c r="GZ26" s="2"/>
      <c r="HA26" s="24"/>
      <c r="HB26" s="2"/>
      <c r="HC26" s="2"/>
      <c r="HD26" s="2"/>
      <c r="HE26" s="24"/>
      <c r="HF26" s="2"/>
      <c r="HG26" s="2"/>
      <c r="HH26" s="2"/>
      <c r="HI26" s="24"/>
      <c r="HJ26" s="2"/>
      <c r="HK26" s="2"/>
      <c r="HL26" s="2"/>
      <c r="HM26" s="24"/>
      <c r="HN26" s="2"/>
      <c r="HO26" s="2"/>
      <c r="HP26" s="2"/>
    </row>
    <row r="27" spans="1:224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  <c r="R27" s="2"/>
      <c r="S27" s="2"/>
      <c r="T27" s="2"/>
      <c r="V27" s="2"/>
      <c r="W27" s="2"/>
      <c r="X27" s="2"/>
      <c r="Y27" t="s">
        <v>47</v>
      </c>
      <c r="Z27" s="2">
        <v>-5.0199999999999996</v>
      </c>
      <c r="AA27" s="2">
        <f>IF(-AB27&lt;$A$2,-$A$2,IF(-Z27&gt;$A$1,-$A$1,'resultados (index. sin liquidez'!AA27))</f>
        <v>3.5</v>
      </c>
      <c r="AB27" s="2">
        <v>8.1300000000000008</v>
      </c>
      <c r="AC27" t="s">
        <v>32</v>
      </c>
      <c r="AD27" s="2">
        <v>-17.510000000000002</v>
      </c>
      <c r="AE27" s="2">
        <f>IF(-AF27&lt;$A$2,-$A$2,IF(-AD27&gt;$A$1,-$A$1,'resultados (index. sin liquidez'!AE27))</f>
        <v>-9.31</v>
      </c>
      <c r="AF27" s="2">
        <v>3.08</v>
      </c>
      <c r="AG27" t="s">
        <v>55</v>
      </c>
      <c r="AH27" s="2">
        <v>-6.05</v>
      </c>
      <c r="AI27" s="2">
        <f>IF(-AJ27&lt;$A$2,-$A$2,IF(-AH27&gt;$A$1,-$A$1,'resultados (index. sin liquidez'!AI27))</f>
        <v>3.5</v>
      </c>
      <c r="AJ27" s="2">
        <v>5.43</v>
      </c>
      <c r="AL27" s="2"/>
      <c r="AM27" s="2"/>
      <c r="AN27" s="2"/>
      <c r="AP27" s="2"/>
      <c r="AQ27" s="2"/>
      <c r="AR27" s="2"/>
      <c r="AT27" s="2"/>
      <c r="AU27" s="2"/>
      <c r="AV27" s="2"/>
      <c r="AX27" s="2"/>
      <c r="AY27" s="2"/>
      <c r="AZ27" s="2"/>
      <c r="BB27" s="2"/>
      <c r="BC27" s="2"/>
      <c r="BD27" s="2"/>
      <c r="BF27" s="2"/>
      <c r="BG27" s="2"/>
      <c r="BH27" s="2"/>
      <c r="BJ27" s="2"/>
      <c r="BK27" s="2"/>
      <c r="BL27" s="2"/>
      <c r="BN27" s="2"/>
      <c r="BO27" s="2"/>
      <c r="BP27" s="2"/>
      <c r="BR27" s="2"/>
      <c r="BS27" s="2"/>
      <c r="BT27" s="2"/>
      <c r="BV27" s="2"/>
      <c r="BW27" s="2"/>
      <c r="BX27" s="2"/>
      <c r="BZ27" s="2"/>
      <c r="CA27" s="2"/>
      <c r="CB27" s="2"/>
      <c r="CD27" s="2"/>
      <c r="CE27" s="2"/>
      <c r="CF27" s="2"/>
      <c r="CH27" s="2"/>
      <c r="CI27" s="2"/>
      <c r="CJ27" s="2"/>
      <c r="CL27" s="2"/>
      <c r="CM27" s="2"/>
      <c r="CN27" s="2"/>
      <c r="CP27" s="2"/>
      <c r="CQ27" s="2"/>
      <c r="CR27" s="2"/>
      <c r="CT27" s="2"/>
      <c r="CU27" s="2"/>
      <c r="CV27" s="2"/>
      <c r="CX27" s="2"/>
      <c r="CY27" s="2"/>
      <c r="CZ27" s="2"/>
      <c r="DB27" s="2"/>
      <c r="DC27" s="2"/>
      <c r="DD27" s="2"/>
      <c r="DE27" s="24"/>
      <c r="DF27" s="2"/>
      <c r="DG27" s="2"/>
      <c r="DH27" s="2"/>
      <c r="DI27" s="24"/>
      <c r="DJ27" s="2"/>
      <c r="DK27" s="2"/>
      <c r="DL27" s="2"/>
      <c r="DM27" s="24"/>
      <c r="DN27" s="2"/>
      <c r="DO27" s="2"/>
      <c r="DP27" s="2"/>
      <c r="DQ27" s="24"/>
      <c r="DR27" s="2"/>
      <c r="DS27" s="2"/>
      <c r="DT27" s="2"/>
      <c r="DU27" s="24"/>
      <c r="DV27" s="2"/>
      <c r="DW27" s="2"/>
      <c r="DX27" s="2"/>
      <c r="DY27" s="24"/>
      <c r="DZ27" s="2"/>
      <c r="EA27" s="2"/>
      <c r="EB27" s="2"/>
      <c r="EC27" s="24"/>
      <c r="ED27" s="2"/>
      <c r="EE27" s="2"/>
      <c r="EF27" s="2"/>
      <c r="EG27" s="24"/>
      <c r="EH27" s="2"/>
      <c r="EI27" s="2"/>
      <c r="EJ27" s="2"/>
      <c r="EK27" s="24"/>
      <c r="EL27" s="2"/>
      <c r="EM27" s="2"/>
      <c r="EN27" s="2"/>
      <c r="EO27" s="24"/>
      <c r="EP27" s="2"/>
      <c r="EQ27" s="2"/>
      <c r="ER27" s="2"/>
      <c r="ES27" s="24"/>
      <c r="ET27" s="2"/>
      <c r="EU27" s="2"/>
      <c r="EV27" s="2"/>
      <c r="EW27" s="24"/>
      <c r="EX27" s="2"/>
      <c r="EY27" s="2"/>
      <c r="EZ27" s="2"/>
      <c r="FA27" s="24"/>
      <c r="FB27" s="2"/>
      <c r="FC27" s="2"/>
      <c r="FD27" s="2"/>
      <c r="FE27" s="24"/>
      <c r="FF27" s="2"/>
      <c r="FG27" s="2"/>
      <c r="FH27" s="2"/>
      <c r="FI27" s="24"/>
      <c r="FJ27" s="2"/>
      <c r="FK27" s="2"/>
      <c r="FL27" s="2"/>
      <c r="FM27" s="24"/>
      <c r="FN27" s="2"/>
      <c r="FO27" s="2"/>
      <c r="FP27" s="2"/>
      <c r="FQ27" s="24"/>
      <c r="FR27" s="2"/>
      <c r="FS27" s="2"/>
      <c r="FT27" s="2"/>
      <c r="FU27" s="24"/>
      <c r="FV27" s="2"/>
      <c r="FW27" s="2"/>
      <c r="FX27" s="2"/>
      <c r="FY27" s="24"/>
      <c r="FZ27" s="2"/>
      <c r="GA27" s="2"/>
      <c r="GB27" s="2"/>
      <c r="GC27" s="24"/>
      <c r="GD27" s="2"/>
      <c r="GE27" s="2"/>
      <c r="GF27" s="2"/>
      <c r="GG27" s="24"/>
      <c r="GH27" s="2"/>
      <c r="GI27" s="2"/>
      <c r="GJ27" s="2"/>
      <c r="GK27" s="24"/>
      <c r="GL27" s="2"/>
      <c r="GM27" s="2"/>
      <c r="GN27" s="2"/>
      <c r="GO27" s="24"/>
      <c r="GP27" s="2"/>
      <c r="GQ27" s="2"/>
      <c r="GR27" s="2"/>
      <c r="GS27" s="24"/>
      <c r="GT27" s="2"/>
      <c r="GU27" s="2"/>
      <c r="GV27" s="2"/>
      <c r="GW27" s="24"/>
      <c r="GX27" s="2"/>
      <c r="GY27" s="2"/>
      <c r="GZ27" s="2"/>
      <c r="HA27" s="24"/>
      <c r="HB27" s="2"/>
      <c r="HC27" s="2"/>
      <c r="HD27" s="2"/>
      <c r="HE27" s="24"/>
      <c r="HF27" s="2"/>
      <c r="HG27" s="2"/>
      <c r="HH27" s="2"/>
      <c r="HI27" s="24"/>
      <c r="HJ27" s="2"/>
      <c r="HK27" s="2"/>
      <c r="HL27" s="2"/>
      <c r="HM27" s="24"/>
      <c r="HN27" s="2"/>
      <c r="HO27" s="2"/>
      <c r="HP27" s="2"/>
    </row>
    <row r="28" spans="1:224">
      <c r="B28" s="2"/>
      <c r="C28" s="2"/>
      <c r="D28" s="2"/>
      <c r="F28" s="2"/>
      <c r="G28" s="2"/>
      <c r="H28" s="2"/>
      <c r="J28" s="2"/>
      <c r="K28" s="2"/>
      <c r="L28" s="2"/>
      <c r="N28" s="2"/>
      <c r="O28" s="2"/>
      <c r="P28" s="2"/>
      <c r="R28" s="2"/>
      <c r="S28" s="2"/>
      <c r="T28" s="2"/>
      <c r="V28" s="2"/>
      <c r="W28" s="2"/>
      <c r="X28" s="2"/>
      <c r="Y28" t="s">
        <v>48</v>
      </c>
      <c r="Z28" s="2">
        <v>-6.2</v>
      </c>
      <c r="AA28" s="2">
        <f>IF(-AB28&lt;$A$2,-$A$2,IF(-Z28&gt;$A$1,-$A$1,'resultados (index. sin liquidez'!AA28))</f>
        <v>-2.3199999999999998</v>
      </c>
      <c r="AB28" s="2">
        <v>1.93</v>
      </c>
      <c r="AC28" t="s">
        <v>55</v>
      </c>
      <c r="AD28" s="2">
        <v>-7.6</v>
      </c>
      <c r="AE28" s="2">
        <f>IF(-AF28&lt;$A$2,-$A$2,IF(-AD28&gt;$A$1,-$A$1,'resultados (index. sin liquidez'!AE28))</f>
        <v>-7.04</v>
      </c>
      <c r="AF28" s="2">
        <v>0.89</v>
      </c>
      <c r="AG28" t="s">
        <v>60</v>
      </c>
      <c r="AH28" s="2">
        <v>-5.55</v>
      </c>
      <c r="AI28" s="2">
        <f>IF(-AJ28&lt;$A$2,-$A$2,IF(-AH28&gt;$A$1,-$A$1,'resultados (index. sin liquidez'!AI28))</f>
        <v>3.5</v>
      </c>
      <c r="AJ28" s="2">
        <v>7.43</v>
      </c>
      <c r="AL28" s="2"/>
      <c r="AM28" s="2"/>
      <c r="AN28" s="2"/>
      <c r="AP28" s="2"/>
      <c r="AQ28" s="2"/>
      <c r="AR28" s="2"/>
      <c r="AT28" s="2"/>
      <c r="AU28" s="2"/>
      <c r="AV28" s="2"/>
      <c r="AX28" s="2"/>
      <c r="AY28" s="2"/>
      <c r="AZ28" s="2"/>
      <c r="BB28" s="2"/>
      <c r="BC28" s="2"/>
      <c r="BD28" s="2"/>
      <c r="BF28" s="2"/>
      <c r="BG28" s="2"/>
      <c r="BH28" s="2"/>
      <c r="BJ28" s="2"/>
      <c r="BK28" s="2"/>
      <c r="BL28" s="2"/>
      <c r="BN28" s="2"/>
      <c r="BO28" s="2"/>
      <c r="BP28" s="2"/>
      <c r="BR28" s="2"/>
      <c r="BS28" s="2"/>
      <c r="BT28" s="2"/>
      <c r="BV28" s="2"/>
      <c r="BW28" s="2"/>
      <c r="BX28" s="2"/>
      <c r="BZ28" s="2"/>
      <c r="CA28" s="2"/>
      <c r="CB28" s="2"/>
      <c r="CD28" s="2"/>
      <c r="CE28" s="2"/>
      <c r="CF28" s="2"/>
      <c r="CH28" s="2"/>
      <c r="CI28" s="2"/>
      <c r="CJ28" s="2"/>
      <c r="CL28" s="2"/>
      <c r="CM28" s="2"/>
      <c r="CN28" s="2"/>
      <c r="CP28" s="2"/>
      <c r="CQ28" s="2"/>
      <c r="CR28" s="2"/>
      <c r="CT28" s="2"/>
      <c r="CU28" s="2"/>
      <c r="CV28" s="2"/>
      <c r="CX28" s="2"/>
      <c r="CY28" s="2"/>
      <c r="CZ28" s="2"/>
      <c r="DB28" s="2"/>
      <c r="DC28" s="2"/>
      <c r="DD28" s="2"/>
      <c r="DE28" s="24"/>
      <c r="DF28" s="2"/>
      <c r="DG28" s="2"/>
      <c r="DH28" s="2"/>
      <c r="DI28" s="24"/>
      <c r="DJ28" s="2"/>
      <c r="DK28" s="2"/>
      <c r="DL28" s="2"/>
      <c r="DM28" s="24"/>
      <c r="DN28" s="2"/>
      <c r="DO28" s="2"/>
      <c r="DP28" s="2"/>
      <c r="DQ28" s="24"/>
      <c r="DR28" s="2"/>
      <c r="DS28" s="2"/>
      <c r="DT28" s="2"/>
      <c r="DU28" s="24"/>
      <c r="DV28" s="2"/>
      <c r="DW28" s="2"/>
      <c r="DX28" s="2"/>
      <c r="DY28" s="24"/>
      <c r="DZ28" s="2"/>
      <c r="EA28" s="2"/>
      <c r="EB28" s="2"/>
      <c r="EC28" s="24"/>
      <c r="ED28" s="2"/>
      <c r="EE28" s="2"/>
      <c r="EF28" s="2"/>
      <c r="EG28" s="24"/>
      <c r="EH28" s="2"/>
      <c r="EI28" s="2"/>
      <c r="EJ28" s="2"/>
      <c r="EK28" s="24"/>
      <c r="EL28" s="2"/>
      <c r="EM28" s="2"/>
      <c r="EN28" s="2"/>
      <c r="EO28" s="24"/>
      <c r="EP28" s="2"/>
      <c r="EQ28" s="2"/>
      <c r="ER28" s="2"/>
      <c r="ES28" s="24"/>
      <c r="ET28" s="2"/>
      <c r="EU28" s="2"/>
      <c r="EV28" s="2"/>
      <c r="EW28" s="24"/>
      <c r="EX28" s="2"/>
      <c r="EY28" s="2"/>
      <c r="EZ28" s="2"/>
      <c r="FA28" s="24"/>
      <c r="FB28" s="2"/>
      <c r="FC28" s="2"/>
      <c r="FD28" s="2"/>
      <c r="FE28" s="24"/>
      <c r="FF28" s="2"/>
      <c r="FG28" s="2"/>
      <c r="FH28" s="2"/>
      <c r="FI28" s="24"/>
      <c r="FJ28" s="2"/>
      <c r="FK28" s="2"/>
      <c r="FL28" s="2"/>
      <c r="FM28" s="24"/>
      <c r="FN28" s="2"/>
      <c r="FO28" s="2"/>
      <c r="FP28" s="2"/>
      <c r="FQ28" s="24"/>
      <c r="FR28" s="2"/>
      <c r="FS28" s="2"/>
      <c r="FT28" s="2"/>
      <c r="FU28" s="24"/>
      <c r="FV28" s="2"/>
      <c r="FW28" s="2"/>
      <c r="FX28" s="2"/>
      <c r="FY28" s="24"/>
      <c r="FZ28" s="2"/>
      <c r="GA28" s="2"/>
      <c r="GB28" s="2"/>
      <c r="GC28" s="24"/>
      <c r="GD28" s="2"/>
      <c r="GE28" s="2"/>
      <c r="GF28" s="2"/>
      <c r="GG28" s="24"/>
      <c r="GH28" s="2"/>
      <c r="GI28" s="2"/>
      <c r="GJ28" s="2"/>
      <c r="GK28" s="24"/>
      <c r="GL28" s="2"/>
      <c r="GM28" s="2"/>
      <c r="GN28" s="2"/>
      <c r="GO28" s="24"/>
      <c r="GP28" s="2"/>
      <c r="GQ28" s="2"/>
      <c r="GR28" s="2"/>
      <c r="GS28" s="24"/>
      <c r="GT28" s="2"/>
      <c r="GU28" s="2"/>
      <c r="GV28" s="2"/>
      <c r="GW28" s="24"/>
      <c r="GX28" s="2"/>
      <c r="GY28" s="2"/>
      <c r="GZ28" s="2"/>
      <c r="HA28" s="24"/>
      <c r="HB28" s="2"/>
      <c r="HC28" s="2"/>
      <c r="HD28" s="2"/>
      <c r="HE28" s="24"/>
      <c r="HF28" s="2"/>
      <c r="HG28" s="2"/>
      <c r="HH28" s="2"/>
      <c r="HI28" s="24"/>
      <c r="HJ28" s="2"/>
      <c r="HK28" s="2"/>
      <c r="HL28" s="2"/>
      <c r="HM28" s="24"/>
      <c r="HN28" s="2"/>
      <c r="HO28" s="2"/>
      <c r="HP28" s="2"/>
    </row>
    <row r="29" spans="1:224">
      <c r="B29" s="2"/>
      <c r="C29" s="2"/>
      <c r="D29" s="2"/>
      <c r="F29" s="2"/>
      <c r="G29" s="2"/>
      <c r="H29" s="2"/>
      <c r="J29" s="2"/>
      <c r="K29" s="2"/>
      <c r="L29" s="2"/>
      <c r="N29" s="2"/>
      <c r="O29" s="2"/>
      <c r="P29" s="2"/>
      <c r="R29" s="2"/>
      <c r="S29" s="2"/>
      <c r="T29" s="2"/>
      <c r="V29" s="2"/>
      <c r="W29" s="2"/>
      <c r="X29" s="2"/>
      <c r="Y29" t="s">
        <v>32</v>
      </c>
      <c r="Z29" s="2">
        <v>-18.190000000000001</v>
      </c>
      <c r="AA29" s="2">
        <f>IF(-AB29&lt;$A$2,-$A$2,IF(-Z29&gt;$A$1,-$A$1,'resultados (index. sin liquidez'!AA29))</f>
        <v>-17.95</v>
      </c>
      <c r="AB29" s="2">
        <v>0.48</v>
      </c>
      <c r="AC29" t="s">
        <v>17</v>
      </c>
      <c r="AD29" s="2">
        <v>-5.59</v>
      </c>
      <c r="AE29" s="2">
        <f>IF(-AF29&lt;$A$2,-$A$2,IF(-AD29&gt;$A$1,-$A$1,'resultados (index. sin liquidez'!AE29))</f>
        <v>3.5</v>
      </c>
      <c r="AF29" s="2">
        <v>5.38</v>
      </c>
      <c r="AG29" t="s">
        <v>16</v>
      </c>
      <c r="AH29" s="2">
        <v>-4.95</v>
      </c>
      <c r="AI29" s="2">
        <f>IF(-AJ29&lt;$A$2,-$A$2,IF(-AH29&gt;$A$1,-$A$1,'resultados (index. sin liquidez'!AI29))</f>
        <v>3.5</v>
      </c>
      <c r="AJ29" s="2">
        <v>10.01</v>
      </c>
      <c r="AL29" s="2"/>
      <c r="AM29" s="2"/>
      <c r="AN29" s="2"/>
      <c r="AP29" s="2"/>
      <c r="AQ29" s="2"/>
      <c r="AR29" s="2"/>
      <c r="AT29" s="2"/>
      <c r="AU29" s="2"/>
      <c r="AV29" s="2"/>
      <c r="AX29" s="2"/>
      <c r="AY29" s="2"/>
      <c r="AZ29" s="2"/>
      <c r="BB29" s="2"/>
      <c r="BC29" s="2"/>
      <c r="BD29" s="2"/>
      <c r="BF29" s="2"/>
      <c r="BG29" s="2"/>
      <c r="BH29" s="2"/>
      <c r="BJ29" s="2"/>
      <c r="BK29" s="2"/>
      <c r="BL29" s="2"/>
      <c r="BN29" s="2"/>
      <c r="BO29" s="2"/>
      <c r="BP29" s="2"/>
      <c r="BR29" s="2"/>
      <c r="BS29" s="2"/>
      <c r="BT29" s="2"/>
      <c r="BV29" s="2"/>
      <c r="BW29" s="2"/>
      <c r="BX29" s="2"/>
      <c r="BZ29" s="2"/>
      <c r="CA29" s="2"/>
      <c r="CB29" s="2"/>
      <c r="CD29" s="2"/>
      <c r="CE29" s="2"/>
      <c r="CF29" s="2"/>
      <c r="CH29" s="2"/>
      <c r="CI29" s="2"/>
      <c r="CJ29" s="2"/>
      <c r="CL29" s="2"/>
      <c r="CM29" s="2"/>
      <c r="CN29" s="2"/>
      <c r="CP29" s="2"/>
      <c r="CQ29" s="2"/>
      <c r="CR29" s="2"/>
      <c r="CT29" s="2"/>
      <c r="CU29" s="2"/>
      <c r="CV29" s="2"/>
      <c r="CX29" s="2"/>
      <c r="CY29" s="2"/>
      <c r="CZ29" s="2"/>
      <c r="DB29" s="2"/>
      <c r="DC29" s="2"/>
      <c r="DD29" s="2"/>
      <c r="DE29" s="24"/>
      <c r="DF29" s="2"/>
      <c r="DG29" s="2"/>
      <c r="DH29" s="2"/>
      <c r="DI29" s="24"/>
      <c r="DJ29" s="2"/>
      <c r="DK29" s="2"/>
      <c r="DL29" s="2"/>
      <c r="DM29" s="24"/>
      <c r="DN29" s="2"/>
      <c r="DO29" s="2"/>
      <c r="DP29" s="2"/>
      <c r="DQ29" s="24"/>
      <c r="DR29" s="2"/>
      <c r="DS29" s="2"/>
      <c r="DT29" s="2"/>
      <c r="DU29" s="24"/>
      <c r="DV29" s="2"/>
      <c r="DW29" s="2"/>
      <c r="DX29" s="2"/>
      <c r="DY29" s="24"/>
      <c r="DZ29" s="2"/>
      <c r="EA29" s="2"/>
      <c r="EB29" s="2"/>
      <c r="EC29" s="24"/>
      <c r="ED29" s="2"/>
      <c r="EE29" s="2"/>
      <c r="EF29" s="2"/>
      <c r="EG29" s="24"/>
      <c r="EH29" s="2"/>
      <c r="EI29" s="2"/>
      <c r="EJ29" s="2"/>
      <c r="EK29" s="24"/>
      <c r="EL29" s="2"/>
      <c r="EM29" s="2"/>
      <c r="EN29" s="2"/>
      <c r="EO29" s="24"/>
      <c r="EP29" s="2"/>
      <c r="EQ29" s="2"/>
      <c r="ER29" s="2"/>
      <c r="ES29" s="24"/>
      <c r="ET29" s="2"/>
      <c r="EU29" s="2"/>
      <c r="EV29" s="2"/>
      <c r="EW29" s="24"/>
      <c r="EX29" s="2"/>
      <c r="EY29" s="2"/>
      <c r="EZ29" s="2"/>
      <c r="FA29" s="24"/>
      <c r="FB29" s="2"/>
      <c r="FC29" s="2"/>
      <c r="FD29" s="2"/>
      <c r="FE29" s="24"/>
      <c r="FF29" s="2"/>
      <c r="FG29" s="2"/>
      <c r="FH29" s="2"/>
      <c r="FI29" s="24"/>
      <c r="FJ29" s="2"/>
      <c r="FK29" s="2"/>
      <c r="FL29" s="2"/>
      <c r="FM29" s="24"/>
      <c r="FN29" s="2"/>
      <c r="FO29" s="2"/>
      <c r="FP29" s="2"/>
      <c r="FQ29" s="24"/>
      <c r="FR29" s="2"/>
      <c r="FS29" s="2"/>
      <c r="FT29" s="2"/>
      <c r="FU29" s="24"/>
      <c r="FV29" s="2"/>
      <c r="FW29" s="2"/>
      <c r="FX29" s="2"/>
      <c r="FY29" s="24"/>
      <c r="FZ29" s="2"/>
      <c r="GA29" s="2"/>
      <c r="GB29" s="2"/>
      <c r="GC29" s="24"/>
      <c r="GD29" s="2"/>
      <c r="GE29" s="2"/>
      <c r="GF29" s="2"/>
      <c r="GG29" s="24"/>
      <c r="GH29" s="2"/>
      <c r="GI29" s="2"/>
      <c r="GJ29" s="2"/>
      <c r="GK29" s="24"/>
      <c r="GL29" s="2"/>
      <c r="GM29" s="2"/>
      <c r="GN29" s="2"/>
      <c r="GO29" s="24"/>
      <c r="GP29" s="2"/>
      <c r="GQ29" s="2"/>
      <c r="GR29" s="2"/>
      <c r="GS29" s="24"/>
      <c r="GT29" s="2"/>
      <c r="GU29" s="2"/>
      <c r="GV29" s="2"/>
      <c r="GW29" s="24"/>
      <c r="GX29" s="2"/>
      <c r="GY29" s="2"/>
      <c r="GZ29" s="2"/>
      <c r="HA29" s="24"/>
      <c r="HB29" s="2"/>
      <c r="HC29" s="2"/>
      <c r="HD29" s="2"/>
      <c r="HE29" s="24"/>
      <c r="HF29" s="2"/>
      <c r="HG29" s="2"/>
      <c r="HH29" s="2"/>
      <c r="HI29" s="24"/>
      <c r="HJ29" s="2"/>
      <c r="HK29" s="2"/>
      <c r="HL29" s="2"/>
      <c r="HM29" s="24"/>
      <c r="HN29" s="2"/>
      <c r="HO29" s="2"/>
      <c r="HP29" s="2"/>
    </row>
    <row r="30" spans="1:224">
      <c r="B30" s="2"/>
      <c r="C30" s="2"/>
      <c r="D30" s="2"/>
      <c r="F30" s="2"/>
      <c r="G30" s="2"/>
      <c r="H30" s="2"/>
      <c r="J30" s="2"/>
      <c r="K30" s="2"/>
      <c r="L30" s="2"/>
      <c r="N30" s="2"/>
      <c r="O30" s="2"/>
      <c r="P30" s="2"/>
      <c r="R30" s="2"/>
      <c r="S30" s="2"/>
      <c r="T30" s="2"/>
      <c r="V30" s="2"/>
      <c r="W30" s="2"/>
      <c r="X30" s="2"/>
      <c r="Y30" t="s">
        <v>17</v>
      </c>
      <c r="Z30" s="2">
        <v>-4.6500000000000004</v>
      </c>
      <c r="AA30" s="2">
        <f>IF(-AB30&lt;$A$2,-$A$2,IF(-Z30&gt;$A$1,-$A$1,'resultados (index. sin liquidez'!AA30))</f>
        <v>-2.2200000000000002</v>
      </c>
      <c r="AB30" s="2">
        <v>2.06</v>
      </c>
      <c r="AD30" s="2"/>
      <c r="AE30" s="2"/>
      <c r="AF30" s="2"/>
      <c r="AG30" t="s">
        <v>17</v>
      </c>
      <c r="AH30" s="2">
        <v>-2.65</v>
      </c>
      <c r="AI30" s="2">
        <f>IF(-AJ30&lt;$A$2,-$A$2,IF(-AH30&gt;$A$1,-$A$1,'resultados (index. sin liquidez'!AI30))</f>
        <v>3.5</v>
      </c>
      <c r="AJ30" s="2">
        <v>7.37</v>
      </c>
      <c r="AL30" s="2"/>
      <c r="AM30" s="2"/>
      <c r="AN30" s="2"/>
      <c r="AP30" s="2"/>
      <c r="AQ30" s="2"/>
      <c r="AR30" s="2"/>
      <c r="AT30" s="2"/>
      <c r="AU30" s="2"/>
      <c r="AV30" s="2"/>
      <c r="AX30" s="2"/>
      <c r="AY30" s="2"/>
      <c r="AZ30" s="2"/>
      <c r="BB30" s="2"/>
      <c r="BC30" s="2"/>
      <c r="BD30" s="2"/>
      <c r="BF30" s="2"/>
      <c r="BG30" s="2"/>
      <c r="BH30" s="2"/>
      <c r="BJ30" s="2"/>
      <c r="BK30" s="2"/>
      <c r="BL30" s="2"/>
      <c r="BN30" s="2"/>
      <c r="BO30" s="2"/>
      <c r="BP30" s="2"/>
      <c r="BR30" s="2"/>
      <c r="BS30" s="2"/>
      <c r="BT30" s="2"/>
      <c r="BV30" s="2"/>
      <c r="BW30" s="2"/>
      <c r="BX30" s="2"/>
      <c r="BZ30" s="2"/>
      <c r="CA30" s="2"/>
      <c r="CB30" s="2"/>
      <c r="CD30" s="2"/>
      <c r="CE30" s="2"/>
      <c r="CF30" s="2"/>
      <c r="CH30" s="2"/>
      <c r="CI30" s="2"/>
      <c r="CJ30" s="2"/>
      <c r="CL30" s="2"/>
      <c r="CM30" s="2"/>
      <c r="CN30" s="2"/>
      <c r="CP30" s="2"/>
      <c r="CQ30" s="2"/>
      <c r="CR30" s="2"/>
      <c r="CT30" s="2"/>
      <c r="CU30" s="2"/>
      <c r="CV30" s="2"/>
      <c r="CX30" s="2"/>
      <c r="CY30" s="2"/>
      <c r="CZ30" s="2"/>
      <c r="DB30" s="2"/>
      <c r="DC30" s="2"/>
      <c r="DD30" s="2"/>
      <c r="DF30" s="2"/>
      <c r="DG30" s="2"/>
      <c r="DH30" s="2"/>
      <c r="DJ30" s="2"/>
      <c r="DK30" s="2"/>
      <c r="DL30" s="2"/>
      <c r="DN30" s="2"/>
      <c r="DO30" s="2"/>
      <c r="DP30" s="2"/>
      <c r="DR30" s="2"/>
      <c r="DS30" s="2"/>
      <c r="DT30" s="2"/>
      <c r="DV30" s="2"/>
      <c r="DW30" s="2"/>
      <c r="DX30" s="2"/>
      <c r="DZ30" s="2"/>
      <c r="EA30" s="2"/>
      <c r="EB30" s="2"/>
      <c r="ED30" s="2"/>
      <c r="EE30" s="2"/>
      <c r="EF30" s="2"/>
      <c r="EH30" s="2"/>
      <c r="EI30" s="2"/>
      <c r="EJ30" s="2"/>
      <c r="EL30" s="2"/>
      <c r="EM30" s="2"/>
      <c r="EN30" s="2"/>
      <c r="EP30" s="2"/>
      <c r="EQ30" s="2"/>
      <c r="ER30" s="2"/>
      <c r="ET30" s="2"/>
      <c r="EU30" s="2"/>
      <c r="EV30" s="2"/>
      <c r="EX30" s="2"/>
      <c r="EY30" s="2"/>
      <c r="EZ30" s="2"/>
      <c r="FB30" s="2"/>
      <c r="FC30" s="2"/>
      <c r="FD30" s="2"/>
      <c r="FF30" s="2"/>
      <c r="FG30" s="2"/>
      <c r="FH30" s="2"/>
      <c r="FJ30" s="2"/>
      <c r="FK30" s="2"/>
      <c r="FL30" s="2"/>
      <c r="FN30" s="2"/>
      <c r="FO30" s="2"/>
      <c r="FP30" s="2"/>
      <c r="FR30" s="2"/>
      <c r="FS30" s="2"/>
      <c r="FT30" s="2"/>
      <c r="FV30" s="2"/>
      <c r="FW30" s="2"/>
      <c r="FX30" s="2"/>
      <c r="FZ30" s="2"/>
      <c r="GA30" s="2"/>
      <c r="GB30" s="2"/>
      <c r="GD30" s="2"/>
      <c r="GE30" s="2"/>
      <c r="GF30" s="2"/>
      <c r="GH30" s="2"/>
      <c r="GI30" s="2"/>
      <c r="GJ30" s="2"/>
      <c r="GL30" s="2"/>
      <c r="GM30" s="2"/>
      <c r="GN30" s="2"/>
      <c r="GP30" s="2"/>
      <c r="GQ30" s="2"/>
      <c r="GR30" s="2"/>
      <c r="GT30" s="2"/>
      <c r="GU30" s="2"/>
      <c r="GV30" s="2"/>
      <c r="GX30" s="2"/>
      <c r="GY30" s="2"/>
      <c r="GZ30" s="2"/>
      <c r="HB30" s="2"/>
      <c r="HC30" s="2"/>
      <c r="HD30" s="2"/>
      <c r="HF30" s="2"/>
      <c r="HG30" s="2"/>
      <c r="HH30" s="2"/>
      <c r="HJ30" s="2"/>
      <c r="HK30" s="2"/>
      <c r="HL30" s="2"/>
      <c r="HN30" s="2"/>
      <c r="HO30" s="2"/>
      <c r="HP30" s="2"/>
    </row>
    <row r="31" spans="1:224">
      <c r="B31" s="2"/>
      <c r="C31" s="2"/>
      <c r="D31" s="2"/>
      <c r="F31" s="2"/>
      <c r="G31" s="2"/>
      <c r="H31" s="2"/>
      <c r="J31" s="2"/>
      <c r="K31" s="2"/>
      <c r="L31" s="2"/>
      <c r="N31" s="2"/>
      <c r="O31" s="2"/>
      <c r="P31" s="2"/>
      <c r="R31" s="2"/>
      <c r="S31" s="2"/>
      <c r="T31" s="2"/>
      <c r="V31" s="2"/>
      <c r="W31" s="2"/>
      <c r="X31" s="2"/>
      <c r="Y31" s="8" t="s">
        <v>1</v>
      </c>
      <c r="Z31" s="2"/>
      <c r="AA31" s="2"/>
      <c r="AB31" s="2"/>
      <c r="AD31" s="2"/>
      <c r="AE31" s="2"/>
      <c r="AF31" s="2"/>
      <c r="AH31" s="2"/>
      <c r="AI31" s="2"/>
      <c r="AJ31" s="2"/>
      <c r="AL31" s="2"/>
      <c r="AM31" s="2"/>
      <c r="AN31" s="2"/>
      <c r="AP31" s="2"/>
      <c r="AQ31" s="2"/>
      <c r="AR31" s="2"/>
      <c r="AT31" s="2"/>
      <c r="AU31" s="2"/>
      <c r="AV31" s="2"/>
      <c r="AX31" s="2"/>
      <c r="AY31" s="2"/>
      <c r="AZ31" s="2"/>
      <c r="BB31" s="2"/>
      <c r="BC31" s="2"/>
      <c r="BD31" s="2"/>
      <c r="BF31" s="2"/>
      <c r="BG31" s="2"/>
      <c r="BH31" s="2"/>
      <c r="BJ31" s="2"/>
      <c r="BK31" s="2"/>
      <c r="BL31" s="2"/>
      <c r="BN31" s="2"/>
      <c r="BO31" s="2"/>
      <c r="BP31" s="2"/>
      <c r="BR31" s="2"/>
      <c r="BS31" s="2"/>
      <c r="BT31" s="2"/>
      <c r="BV31" s="2"/>
      <c r="BW31" s="2"/>
      <c r="BX31" s="2"/>
      <c r="BZ31" s="2"/>
      <c r="CA31" s="2"/>
      <c r="CB31" s="2"/>
      <c r="CD31" s="2"/>
      <c r="CE31" s="2"/>
      <c r="CF31" s="2"/>
      <c r="CH31" s="2"/>
      <c r="CI31" s="2"/>
      <c r="CJ31" s="2"/>
      <c r="CL31" s="2"/>
      <c r="CM31" s="2"/>
      <c r="CN31" s="2"/>
      <c r="CP31" s="2"/>
      <c r="CQ31" s="2"/>
      <c r="CR31" s="2"/>
      <c r="CT31" s="2"/>
      <c r="CU31" s="2"/>
      <c r="CV31" s="2"/>
      <c r="CX31" s="2"/>
      <c r="CY31" s="2"/>
      <c r="CZ31" s="2"/>
      <c r="DB31" s="2"/>
      <c r="DC31" s="2"/>
      <c r="DD31" s="2"/>
      <c r="DF31" s="2"/>
      <c r="DG31" s="2"/>
      <c r="DH31" s="2"/>
      <c r="DJ31" s="2"/>
      <c r="DK31" s="2"/>
      <c r="DL31" s="2"/>
      <c r="DN31" s="2"/>
      <c r="DO31" s="2"/>
      <c r="DP31" s="2"/>
      <c r="DR31" s="2"/>
      <c r="DS31" s="2"/>
      <c r="DT31" s="2"/>
      <c r="DV31" s="2"/>
      <c r="DW31" s="2"/>
      <c r="DX31" s="2"/>
      <c r="DZ31" s="2"/>
      <c r="EA31" s="2"/>
      <c r="EB31" s="2"/>
      <c r="ED31" s="2"/>
      <c r="EE31" s="2"/>
      <c r="EF31" s="2"/>
      <c r="EH31" s="2"/>
      <c r="EI31" s="2"/>
      <c r="EJ31" s="2"/>
      <c r="EL31" s="2"/>
      <c r="EM31" s="2"/>
      <c r="EN31" s="2"/>
      <c r="EP31" s="2"/>
      <c r="EQ31" s="2"/>
      <c r="ER31" s="2"/>
      <c r="ET31" s="2"/>
      <c r="EU31" s="2"/>
      <c r="EV31" s="2"/>
      <c r="EX31" s="2"/>
      <c r="EY31" s="2"/>
      <c r="EZ31" s="2"/>
      <c r="FB31" s="2"/>
      <c r="FC31" s="2"/>
      <c r="FD31" s="2"/>
      <c r="FF31" s="2"/>
      <c r="FG31" s="2"/>
      <c r="FH31" s="2"/>
      <c r="FJ31" s="2"/>
      <c r="FK31" s="2"/>
      <c r="FL31" s="2"/>
      <c r="FN31" s="2"/>
      <c r="FO31" s="2"/>
      <c r="FP31" s="2"/>
      <c r="FR31" s="2"/>
      <c r="FS31" s="2"/>
      <c r="FT31" s="2"/>
      <c r="FV31" s="2"/>
      <c r="FW31" s="2"/>
      <c r="FX31" s="2"/>
      <c r="FZ31" s="2"/>
      <c r="GA31" s="2"/>
      <c r="GB31" s="2"/>
      <c r="GD31" s="2"/>
      <c r="GE31" s="2"/>
      <c r="GF31" s="2"/>
      <c r="GH31" s="2"/>
      <c r="GI31" s="2"/>
      <c r="GJ31" s="2"/>
      <c r="GL31" s="2"/>
      <c r="GM31" s="2"/>
      <c r="GN31" s="2"/>
      <c r="GP31" s="2"/>
      <c r="GQ31" s="2"/>
      <c r="GR31" s="2"/>
      <c r="GT31" s="2"/>
      <c r="GU31" s="2"/>
      <c r="GV31" s="2"/>
      <c r="GX31" s="2"/>
      <c r="GY31" s="2"/>
      <c r="GZ31" s="2"/>
      <c r="HB31" s="2"/>
      <c r="HC31" s="2"/>
      <c r="HD31" s="2"/>
      <c r="HF31" s="2"/>
      <c r="HG31" s="2"/>
      <c r="HH31" s="2"/>
      <c r="HJ31" s="2"/>
      <c r="HK31" s="2"/>
      <c r="HL31" s="2"/>
      <c r="HN31" s="2"/>
      <c r="HO31" s="2"/>
      <c r="HP31" s="2"/>
    </row>
    <row r="32" spans="1:224">
      <c r="B32" s="2"/>
      <c r="C32" s="2"/>
      <c r="D32" s="2"/>
      <c r="F32" s="2"/>
      <c r="G32" s="2"/>
      <c r="H32" s="2"/>
      <c r="J32" s="2"/>
      <c r="K32" s="2"/>
      <c r="L32" s="2"/>
      <c r="N32" s="2"/>
      <c r="O32" s="2"/>
      <c r="P32" s="2"/>
      <c r="R32" s="2"/>
      <c r="S32" s="2"/>
      <c r="T32" s="2"/>
      <c r="V32" s="2"/>
      <c r="W32" s="2"/>
      <c r="X32" s="2"/>
      <c r="Z32" s="2"/>
      <c r="AA32" s="2"/>
      <c r="AB32" s="2"/>
      <c r="AD32" s="2"/>
      <c r="AE32" s="2"/>
      <c r="AF32" s="2"/>
      <c r="AH32" s="2"/>
      <c r="AI32" s="2"/>
      <c r="AJ32" s="2"/>
      <c r="AL32" s="2"/>
      <c r="AM32" s="2"/>
      <c r="AN32" s="2"/>
      <c r="AP32" s="2"/>
      <c r="AQ32" s="2"/>
      <c r="AR32" s="2"/>
      <c r="AT32" s="2"/>
      <c r="AU32" s="2"/>
      <c r="AV32" s="2"/>
      <c r="AX32" s="2"/>
      <c r="AY32" s="2"/>
      <c r="AZ32" s="2"/>
      <c r="BB32" s="2"/>
      <c r="BC32" s="2"/>
      <c r="BD32" s="2"/>
      <c r="BF32" s="2"/>
      <c r="BG32" s="2"/>
      <c r="BH32" s="2"/>
      <c r="BJ32" s="2"/>
      <c r="BK32" s="2"/>
      <c r="BL32" s="2"/>
      <c r="BN32" s="2"/>
      <c r="BO32" s="2"/>
      <c r="BP32" s="2"/>
      <c r="BR32" s="2"/>
      <c r="BS32" s="2"/>
      <c r="BT32" s="2"/>
      <c r="BV32" s="2"/>
      <c r="BW32" s="2"/>
      <c r="BX32" s="2"/>
      <c r="BZ32" s="2"/>
      <c r="CA32" s="2"/>
      <c r="CB32" s="2"/>
      <c r="CD32" s="2"/>
      <c r="CE32" s="2"/>
      <c r="CF32" s="2"/>
      <c r="CH32" s="2"/>
      <c r="CI32" s="2"/>
      <c r="CJ32" s="2"/>
      <c r="CL32" s="2"/>
      <c r="CM32" s="2"/>
      <c r="CN32" s="2"/>
      <c r="CP32" s="2"/>
      <c r="CQ32" s="2"/>
      <c r="CR32" s="2"/>
      <c r="CT32" s="2"/>
      <c r="CU32" s="2"/>
      <c r="CV32" s="2"/>
      <c r="CX32" s="2"/>
      <c r="CY32" s="2"/>
      <c r="CZ32" s="2"/>
      <c r="DB32" s="2"/>
      <c r="DC32" s="2"/>
      <c r="DD32" s="2"/>
      <c r="DF32" s="2"/>
      <c r="DG32" s="2"/>
      <c r="DH32" s="2"/>
      <c r="DJ32" s="2"/>
      <c r="DK32" s="2"/>
      <c r="DL32" s="2"/>
      <c r="DN32" s="2"/>
      <c r="DO32" s="2"/>
      <c r="DP32" s="2"/>
      <c r="DR32" s="2"/>
      <c r="DS32" s="2"/>
      <c r="DT32" s="2"/>
      <c r="DV32" s="2"/>
      <c r="DW32" s="2"/>
      <c r="DX32" s="2"/>
      <c r="DZ32" s="2"/>
      <c r="EA32" s="2"/>
      <c r="EB32" s="2"/>
      <c r="ED32" s="2"/>
      <c r="EE32" s="2"/>
      <c r="EF32" s="2"/>
      <c r="EH32" s="2"/>
      <c r="EI32" s="2"/>
      <c r="EJ32" s="2"/>
      <c r="EL32" s="2"/>
      <c r="EM32" s="2"/>
      <c r="EN32" s="2"/>
      <c r="EP32" s="2"/>
      <c r="EQ32" s="2"/>
      <c r="ER32" s="2"/>
      <c r="ET32" s="2"/>
      <c r="EU32" s="2"/>
      <c r="EV32" s="2"/>
      <c r="EX32" s="2"/>
      <c r="EY32" s="2"/>
      <c r="EZ32" s="2"/>
      <c r="FB32" s="2"/>
      <c r="FC32" s="2"/>
      <c r="FD32" s="2"/>
      <c r="FF32" s="2"/>
      <c r="FG32" s="2"/>
      <c r="FH32" s="2"/>
      <c r="FJ32" s="2"/>
      <c r="FK32" s="2"/>
      <c r="FL32" s="2"/>
      <c r="FN32" s="2"/>
      <c r="FO32" s="2"/>
      <c r="FP32" s="2"/>
      <c r="FR32" s="2"/>
      <c r="FS32" s="2"/>
      <c r="FT32" s="2"/>
      <c r="FV32" s="2"/>
      <c r="FW32" s="2"/>
      <c r="FX32" s="2"/>
      <c r="FZ32" s="2"/>
      <c r="GA32" s="2"/>
      <c r="GB32" s="2"/>
      <c r="GD32" s="2"/>
      <c r="GE32" s="2"/>
      <c r="GF32" s="2"/>
      <c r="GH32" s="2"/>
      <c r="GI32" s="2"/>
      <c r="GJ32" s="2"/>
      <c r="GL32" s="2"/>
      <c r="GM32" s="2"/>
      <c r="GN32" s="2"/>
      <c r="GP32" s="2"/>
      <c r="GQ32" s="2"/>
      <c r="GR32" s="2"/>
      <c r="GT32" s="2"/>
      <c r="GU32" s="2"/>
      <c r="GV32" s="2"/>
      <c r="GX32" s="2"/>
      <c r="GY32" s="2"/>
      <c r="GZ32" s="2"/>
      <c r="HB32" s="2"/>
      <c r="HC32" s="2"/>
      <c r="HD32" s="2"/>
      <c r="HF32" s="2"/>
      <c r="HG32" s="2"/>
      <c r="HH32" s="2"/>
      <c r="HJ32" s="2"/>
      <c r="HK32" s="2"/>
      <c r="HL32" s="2"/>
      <c r="HN32" s="2"/>
      <c r="HO32" s="2"/>
      <c r="HP32" s="2"/>
    </row>
    <row r="33" spans="1:224">
      <c r="B33" s="2"/>
      <c r="C33" s="2"/>
      <c r="D33" s="2"/>
      <c r="F33" s="2"/>
      <c r="G33" s="2"/>
      <c r="H33" s="2"/>
      <c r="J33" s="2"/>
      <c r="K33" s="2"/>
      <c r="L33" s="2"/>
      <c r="N33" s="2"/>
      <c r="O33" s="2"/>
      <c r="P33" s="2"/>
      <c r="R33" s="2"/>
      <c r="S33" s="2"/>
      <c r="T33" s="2"/>
      <c r="V33" s="2"/>
      <c r="W33" s="2"/>
      <c r="X33" s="2"/>
      <c r="Z33" s="2"/>
      <c r="AA33" s="2"/>
      <c r="AB33" s="2"/>
      <c r="AD33" s="2"/>
      <c r="AE33" s="2"/>
      <c r="AF33" s="2"/>
      <c r="AH33" s="2"/>
      <c r="AI33" s="2"/>
      <c r="AJ33" s="2"/>
      <c r="AL33" s="2"/>
      <c r="AM33" s="2"/>
      <c r="AN33" s="2"/>
      <c r="AP33" s="2"/>
      <c r="AQ33" s="2"/>
      <c r="AR33" s="2"/>
      <c r="AT33" s="2"/>
      <c r="AU33" s="2"/>
      <c r="AV33" s="2"/>
      <c r="AX33" s="2"/>
      <c r="AY33" s="2"/>
      <c r="AZ33" s="2"/>
      <c r="BB33" s="2"/>
      <c r="BC33" s="2"/>
      <c r="BD33" s="2"/>
      <c r="BF33" s="2"/>
      <c r="BG33" s="2"/>
      <c r="BH33" s="2"/>
      <c r="BJ33" s="2"/>
      <c r="BK33" s="2"/>
      <c r="BL33" s="2"/>
      <c r="BN33" s="2"/>
      <c r="BO33" s="2"/>
      <c r="BP33" s="2"/>
      <c r="BR33" s="2"/>
      <c r="BS33" s="2"/>
      <c r="BT33" s="2"/>
      <c r="BV33" s="2"/>
      <c r="BW33" s="2"/>
      <c r="BX33" s="2"/>
      <c r="BZ33" s="2"/>
      <c r="CA33" s="2"/>
      <c r="CB33" s="2"/>
      <c r="CD33" s="2"/>
      <c r="CE33" s="2"/>
      <c r="CF33" s="2"/>
      <c r="CH33" s="2"/>
      <c r="CI33" s="2"/>
      <c r="CJ33" s="2"/>
      <c r="CL33" s="2"/>
      <c r="CM33" s="2"/>
      <c r="CN33" s="2"/>
      <c r="CP33" s="2"/>
      <c r="CQ33" s="2"/>
      <c r="CR33" s="2"/>
      <c r="CT33" s="2"/>
      <c r="CU33" s="2"/>
      <c r="CV33" s="2"/>
      <c r="CX33" s="2"/>
      <c r="CY33" s="2"/>
      <c r="CZ33" s="2"/>
      <c r="DB33" s="2"/>
      <c r="DC33" s="2"/>
      <c r="DD33" s="2"/>
      <c r="DF33" s="2"/>
      <c r="DG33" s="2"/>
      <c r="DH33" s="2"/>
      <c r="DJ33" s="2"/>
      <c r="DK33" s="2"/>
      <c r="DL33" s="2"/>
      <c r="DN33" s="2"/>
      <c r="DO33" s="2"/>
      <c r="DP33" s="2"/>
      <c r="DR33" s="2"/>
      <c r="DS33" s="2"/>
      <c r="DT33" s="2"/>
      <c r="DV33" s="2"/>
      <c r="DW33" s="2"/>
      <c r="DX33" s="2"/>
      <c r="DZ33" s="2"/>
      <c r="EA33" s="2"/>
      <c r="EB33" s="2"/>
      <c r="ED33" s="2"/>
      <c r="EE33" s="2"/>
      <c r="EF33" s="2"/>
      <c r="EH33" s="2"/>
      <c r="EI33" s="2"/>
      <c r="EJ33" s="2"/>
      <c r="EL33" s="2"/>
      <c r="EM33" s="2"/>
      <c r="EN33" s="2"/>
      <c r="EP33" s="2"/>
      <c r="EQ33" s="2"/>
      <c r="ER33" s="2"/>
      <c r="ET33" s="2"/>
      <c r="EU33" s="2"/>
      <c r="EV33" s="2"/>
      <c r="EX33" s="2"/>
      <c r="EY33" s="2"/>
      <c r="EZ33" s="2"/>
      <c r="FB33" s="2"/>
      <c r="FC33" s="2"/>
      <c r="FD33" s="2"/>
      <c r="FF33" s="2"/>
      <c r="FG33" s="2"/>
      <c r="FH33" s="2"/>
      <c r="FJ33" s="2"/>
      <c r="FK33" s="2"/>
      <c r="FL33" s="2"/>
      <c r="FN33" s="2"/>
      <c r="FO33" s="2"/>
      <c r="FP33" s="2"/>
      <c r="FR33" s="2"/>
      <c r="FS33" s="2"/>
      <c r="FT33" s="2"/>
      <c r="FV33" s="2"/>
      <c r="FW33" s="2"/>
      <c r="FX33" s="2"/>
      <c r="FZ33" s="2"/>
      <c r="GA33" s="2"/>
      <c r="GB33" s="2"/>
      <c r="GD33" s="2"/>
      <c r="GE33" s="2"/>
      <c r="GF33" s="2"/>
      <c r="GH33" s="2"/>
      <c r="GI33" s="2"/>
      <c r="GJ33" s="2"/>
      <c r="GL33" s="2"/>
      <c r="GM33" s="2"/>
      <c r="GN33" s="2"/>
      <c r="GP33" s="2"/>
      <c r="GQ33" s="2"/>
      <c r="GR33" s="2"/>
      <c r="GT33" s="2"/>
      <c r="GU33" s="2"/>
      <c r="GV33" s="2"/>
      <c r="GX33" s="2"/>
      <c r="GY33" s="2"/>
      <c r="GZ33" s="2"/>
      <c r="HB33" s="2"/>
      <c r="HC33" s="2"/>
      <c r="HD33" s="2"/>
      <c r="HF33" s="2"/>
      <c r="HG33" s="2"/>
      <c r="HH33" s="2"/>
      <c r="HJ33" s="2"/>
      <c r="HK33" s="2"/>
      <c r="HL33" s="2"/>
      <c r="HN33" s="2"/>
      <c r="HO33" s="2"/>
      <c r="HP33" s="2"/>
    </row>
    <row r="34" spans="1:224">
      <c r="B34" s="2"/>
      <c r="C34" s="2"/>
      <c r="D34" s="2"/>
      <c r="F34" s="2"/>
      <c r="G34" s="2"/>
      <c r="H34" s="2"/>
      <c r="J34" s="2"/>
      <c r="K34" s="2"/>
      <c r="L34" s="2"/>
      <c r="N34" s="2"/>
      <c r="O34" s="2"/>
      <c r="P34" s="2"/>
      <c r="R34" s="2"/>
      <c r="S34" s="2"/>
      <c r="T34" s="2"/>
      <c r="V34" s="2"/>
      <c r="W34" s="2"/>
      <c r="X34" s="2"/>
      <c r="Z34" s="2"/>
      <c r="AA34" s="2"/>
      <c r="AB34" s="2"/>
      <c r="AD34" s="2"/>
      <c r="AE34" s="2"/>
      <c r="AF34" s="2"/>
      <c r="AH34" s="2"/>
      <c r="AI34" s="2"/>
      <c r="AJ34" s="2"/>
      <c r="AL34" s="2"/>
      <c r="AM34" s="2"/>
      <c r="AN34" s="2"/>
      <c r="AP34" s="2"/>
      <c r="AQ34" s="2"/>
      <c r="AR34" s="2"/>
      <c r="AT34" s="2"/>
      <c r="AU34" s="2"/>
      <c r="AV34" s="2"/>
      <c r="AX34" s="2"/>
      <c r="AY34" s="2"/>
      <c r="AZ34" s="2"/>
      <c r="BB34" s="2"/>
      <c r="BC34" s="2"/>
      <c r="BD34" s="2"/>
      <c r="BF34" s="2"/>
      <c r="BG34" s="2"/>
      <c r="BH34" s="2"/>
      <c r="BJ34" s="2"/>
      <c r="BK34" s="2"/>
      <c r="BL34" s="2"/>
      <c r="BN34" s="2"/>
      <c r="BO34" s="2"/>
      <c r="BP34" s="2"/>
      <c r="BR34" s="2"/>
      <c r="BS34" s="2"/>
      <c r="BT34" s="2"/>
      <c r="BV34" s="2"/>
      <c r="BW34" s="2"/>
      <c r="BX34" s="2"/>
      <c r="BZ34" s="2"/>
      <c r="CA34" s="2"/>
      <c r="CB34" s="2"/>
      <c r="CD34" s="2"/>
      <c r="CE34" s="2"/>
      <c r="CF34" s="2"/>
      <c r="CH34" s="2"/>
      <c r="CI34" s="2"/>
      <c r="CJ34" s="2"/>
      <c r="CL34" s="2"/>
      <c r="CM34" s="2"/>
      <c r="CN34" s="2"/>
      <c r="CP34" s="2"/>
      <c r="CQ34" s="2"/>
      <c r="CR34" s="2"/>
      <c r="CT34" s="2"/>
      <c r="CU34" s="2"/>
      <c r="CV34" s="2"/>
      <c r="CX34" s="2"/>
      <c r="CY34" s="2"/>
      <c r="CZ34" s="2"/>
      <c r="DB34" s="2"/>
      <c r="DC34" s="2"/>
      <c r="DD34" s="2"/>
      <c r="DF34" s="2"/>
      <c r="DG34" s="2"/>
      <c r="DH34" s="2"/>
      <c r="DJ34" s="2"/>
      <c r="DK34" s="2"/>
      <c r="DL34" s="2"/>
      <c r="DN34" s="2"/>
      <c r="DO34" s="2"/>
      <c r="DP34" s="2"/>
      <c r="DR34" s="2"/>
      <c r="DS34" s="2"/>
      <c r="DT34" s="2"/>
      <c r="DV34" s="2"/>
      <c r="DW34" s="2"/>
      <c r="DX34" s="2"/>
      <c r="DZ34" s="2"/>
      <c r="EA34" s="2"/>
      <c r="EB34" s="2"/>
      <c r="ED34" s="2"/>
      <c r="EE34" s="2"/>
      <c r="EF34" s="2"/>
      <c r="EH34" s="2"/>
      <c r="EI34" s="2"/>
      <c r="EJ34" s="2"/>
      <c r="EL34" s="2"/>
      <c r="EM34" s="2"/>
      <c r="EN34" s="2"/>
      <c r="EP34" s="2"/>
      <c r="EQ34" s="2"/>
      <c r="ER34" s="2"/>
      <c r="ET34" s="2"/>
      <c r="EU34" s="2"/>
      <c r="EV34" s="2"/>
      <c r="EX34" s="2"/>
      <c r="EY34" s="2"/>
      <c r="EZ34" s="2"/>
      <c r="FB34" s="2"/>
      <c r="FC34" s="2"/>
      <c r="FD34" s="2"/>
      <c r="FF34" s="2"/>
      <c r="FG34" s="2"/>
      <c r="FH34" s="2"/>
      <c r="FJ34" s="2"/>
      <c r="FK34" s="2"/>
      <c r="FL34" s="2"/>
      <c r="FN34" s="2"/>
      <c r="FO34" s="2"/>
      <c r="FP34" s="2"/>
      <c r="FR34" s="2"/>
      <c r="FS34" s="2"/>
      <c r="FT34" s="2"/>
      <c r="FV34" s="2"/>
      <c r="FW34" s="2"/>
      <c r="FX34" s="2"/>
      <c r="FZ34" s="2"/>
      <c r="GA34" s="2"/>
      <c r="GB34" s="2"/>
      <c r="GD34" s="2"/>
      <c r="GE34" s="2"/>
      <c r="GF34" s="2"/>
      <c r="GH34" s="2"/>
      <c r="GI34" s="2"/>
      <c r="GJ34" s="2"/>
      <c r="GL34" s="2"/>
      <c r="GM34" s="2"/>
      <c r="GN34" s="2"/>
      <c r="GP34" s="2"/>
      <c r="GQ34" s="2"/>
      <c r="GR34" s="2"/>
      <c r="GT34" s="2"/>
      <c r="GU34" s="2"/>
      <c r="GV34" s="2"/>
      <c r="GX34" s="2"/>
      <c r="GY34" s="2"/>
      <c r="GZ34" s="2"/>
      <c r="HB34" s="2"/>
      <c r="HC34" s="2"/>
      <c r="HD34" s="2"/>
      <c r="HF34" s="2"/>
      <c r="HG34" s="2"/>
      <c r="HH34" s="2"/>
      <c r="HJ34" s="2"/>
      <c r="HK34" s="2"/>
      <c r="HL34" s="2"/>
      <c r="HN34" s="2"/>
      <c r="HO34" s="2"/>
      <c r="HP34" s="2"/>
    </row>
    <row r="35" spans="1:224">
      <c r="B35" s="2"/>
      <c r="C35" s="2"/>
      <c r="D35" s="2"/>
      <c r="F35" s="2"/>
      <c r="G35" s="2"/>
      <c r="H35" s="2"/>
      <c r="J35" s="2"/>
      <c r="K35" s="2"/>
      <c r="L35" s="2"/>
      <c r="N35" s="2"/>
      <c r="O35" s="2"/>
      <c r="P35" s="2"/>
      <c r="R35" s="2"/>
      <c r="S35" s="2"/>
      <c r="T35" s="2"/>
      <c r="V35" s="2"/>
      <c r="W35" s="2"/>
      <c r="X35" s="2"/>
      <c r="Z35" s="2"/>
      <c r="AA35" s="2"/>
      <c r="AB35" s="2"/>
      <c r="AD35" s="2"/>
      <c r="AE35" s="2"/>
      <c r="AF35" s="2"/>
      <c r="AH35" s="2"/>
      <c r="AI35" s="2"/>
      <c r="AJ35" s="2"/>
      <c r="AL35" s="2"/>
      <c r="AM35" s="2"/>
      <c r="AN35" s="2"/>
      <c r="AP35" s="2"/>
      <c r="AQ35" s="2"/>
      <c r="AR35" s="2"/>
      <c r="AT35" s="2"/>
      <c r="AU35" s="2"/>
      <c r="AV35" s="2"/>
      <c r="AX35" s="2"/>
      <c r="AY35" s="2"/>
      <c r="AZ35" s="2"/>
      <c r="BB35" s="2"/>
      <c r="BC35" s="2"/>
      <c r="BD35" s="2"/>
      <c r="BF35" s="2"/>
      <c r="BG35" s="2"/>
      <c r="BH35" s="2"/>
      <c r="BJ35" s="2"/>
      <c r="BK35" s="2"/>
      <c r="BL35" s="2"/>
      <c r="BN35" s="2"/>
      <c r="BO35" s="2"/>
      <c r="BP35" s="2"/>
      <c r="BR35" s="2"/>
      <c r="BS35" s="2"/>
      <c r="BT35" s="2"/>
      <c r="BV35" s="2"/>
      <c r="BW35" s="2"/>
      <c r="BX35" s="2"/>
      <c r="BZ35" s="2"/>
      <c r="CA35" s="2"/>
      <c r="CB35" s="2"/>
      <c r="CD35" s="2"/>
      <c r="CE35" s="2"/>
      <c r="CF35" s="2"/>
      <c r="CH35" s="2"/>
      <c r="CI35" s="2"/>
      <c r="CJ35" s="2"/>
      <c r="CL35" s="2"/>
      <c r="CM35" s="2"/>
      <c r="CN35" s="2"/>
      <c r="CP35" s="2"/>
      <c r="CQ35" s="2"/>
      <c r="CR35" s="2"/>
      <c r="CT35" s="2"/>
      <c r="CU35" s="2"/>
      <c r="CV35" s="2"/>
      <c r="CX35" s="2"/>
      <c r="CY35" s="2"/>
      <c r="CZ35" s="2"/>
      <c r="DB35" s="2"/>
      <c r="DC35" s="2"/>
      <c r="DD35" s="2"/>
      <c r="DF35" s="2"/>
      <c r="DG35" s="2"/>
      <c r="DH35" s="2"/>
      <c r="DJ35" s="2"/>
      <c r="DK35" s="2"/>
      <c r="DL35" s="2"/>
      <c r="DN35" s="2"/>
      <c r="DO35" s="2"/>
      <c r="DP35" s="2"/>
      <c r="DR35" s="2"/>
      <c r="DS35" s="2"/>
      <c r="DT35" s="2"/>
      <c r="DV35" s="2"/>
      <c r="DW35" s="2"/>
      <c r="DX35" s="2"/>
      <c r="DZ35" s="2"/>
      <c r="EA35" s="2"/>
      <c r="EB35" s="2"/>
      <c r="ED35" s="2"/>
      <c r="EE35" s="2"/>
      <c r="EF35" s="2"/>
      <c r="EH35" s="2"/>
      <c r="EI35" s="2"/>
      <c r="EJ35" s="2"/>
      <c r="EL35" s="2"/>
      <c r="EM35" s="2"/>
      <c r="EN35" s="2"/>
      <c r="EP35" s="2"/>
      <c r="EQ35" s="2"/>
      <c r="ER35" s="2"/>
      <c r="ET35" s="2"/>
      <c r="EU35" s="2"/>
      <c r="EV35" s="2"/>
      <c r="EX35" s="2"/>
      <c r="EY35" s="2"/>
      <c r="EZ35" s="2"/>
      <c r="FB35" s="2"/>
      <c r="FC35" s="2"/>
      <c r="FD35" s="2"/>
      <c r="FF35" s="2"/>
      <c r="FG35" s="2"/>
      <c r="FH35" s="2"/>
      <c r="FJ35" s="2"/>
      <c r="FK35" s="2"/>
      <c r="FL35" s="2"/>
      <c r="FN35" s="2"/>
      <c r="FO35" s="2"/>
      <c r="FP35" s="2"/>
      <c r="FR35" s="2"/>
      <c r="FS35" s="2"/>
      <c r="FT35" s="2"/>
      <c r="FV35" s="2"/>
      <c r="FW35" s="2"/>
      <c r="FX35" s="2"/>
      <c r="FZ35" s="2"/>
      <c r="GA35" s="2"/>
      <c r="GB35" s="2"/>
      <c r="GD35" s="2"/>
      <c r="GE35" s="2"/>
      <c r="GF35" s="2"/>
      <c r="GH35" s="2"/>
      <c r="GI35" s="2"/>
      <c r="GJ35" s="2"/>
      <c r="GL35" s="2"/>
      <c r="GM35" s="2"/>
      <c r="GN35" s="2"/>
      <c r="GP35" s="2"/>
      <c r="GQ35" s="2"/>
      <c r="GR35" s="2"/>
      <c r="GT35" s="2"/>
      <c r="GU35" s="2"/>
      <c r="GV35" s="2"/>
      <c r="GX35" s="2"/>
      <c r="GY35" s="2"/>
      <c r="GZ35" s="2"/>
      <c r="HB35" s="2"/>
      <c r="HC35" s="2"/>
      <c r="HD35" s="2"/>
      <c r="HF35" s="2"/>
      <c r="HG35" s="2"/>
      <c r="HH35" s="2"/>
      <c r="HJ35" s="2"/>
      <c r="HK35" s="2"/>
      <c r="HL35" s="2"/>
      <c r="HN35" s="2"/>
      <c r="HO35" s="2"/>
      <c r="HP35" s="2"/>
    </row>
    <row r="36" spans="1:224">
      <c r="A36" t="s">
        <v>33</v>
      </c>
      <c r="B36" s="2"/>
      <c r="C36" s="3">
        <f>AVERAGE(C4:C18)</f>
        <v>3.6849999999999996</v>
      </c>
      <c r="D36" s="2"/>
      <c r="F36" s="2"/>
      <c r="G36" s="3">
        <f>AVERAGE(G4:G18)</f>
        <v>-3.5</v>
      </c>
      <c r="H36" s="2"/>
      <c r="J36" s="2"/>
      <c r="K36" s="3">
        <f>AVERAGE(K4:K18)</f>
        <v>3.6233333333333331</v>
      </c>
      <c r="L36" s="2"/>
      <c r="N36" s="2"/>
      <c r="O36" s="3">
        <f>AVERAGE(O4:O18)</f>
        <v>0.54571428571428571</v>
      </c>
      <c r="P36" s="2"/>
      <c r="R36" s="2"/>
      <c r="S36" s="2"/>
      <c r="T36" s="2"/>
      <c r="V36" s="2"/>
      <c r="W36" s="3">
        <f>AVERAGE(W4:W18)</f>
        <v>-0.95666666666666667</v>
      </c>
      <c r="X36" s="2"/>
      <c r="Z36" s="2"/>
      <c r="AA36" s="3">
        <f>AVERAGE(AA4:AA18)</f>
        <v>-3.5</v>
      </c>
      <c r="AB36" s="2"/>
      <c r="AD36" s="2"/>
      <c r="AE36" s="3">
        <f>AVERAGE(AE4:AE18)</f>
        <v>-3.5</v>
      </c>
      <c r="AF36" s="2"/>
      <c r="AH36" s="2"/>
      <c r="AI36" s="3">
        <f>AVERAGE(AI4:AI18)</f>
        <v>7.6974999999999998</v>
      </c>
      <c r="AJ36" s="2"/>
      <c r="AL36" s="2"/>
      <c r="AM36" s="3">
        <f>AVERAGE(AM4:AM18)</f>
        <v>-3.5</v>
      </c>
      <c r="AN36" s="2"/>
      <c r="AP36" s="2"/>
      <c r="AQ36" s="3">
        <f>AVERAGE(AQ4:AQ18)</f>
        <v>-2.0125000000000002</v>
      </c>
      <c r="AR36" s="2"/>
      <c r="AT36" s="2"/>
      <c r="AU36" s="3">
        <f>AVERAGE(AU4:AU18)</f>
        <v>6.19625</v>
      </c>
      <c r="AV36" s="2"/>
      <c r="AX36" s="2"/>
      <c r="AY36" s="3">
        <f>AVERAGE(AY4:AY18)</f>
        <v>-0.75499999999999989</v>
      </c>
      <c r="AZ36" s="2"/>
      <c r="BB36" s="2"/>
      <c r="BC36" s="3">
        <f>AVERAGE(BC4:BC18)</f>
        <v>-3.5</v>
      </c>
      <c r="BD36" s="2"/>
      <c r="BF36" s="2"/>
      <c r="BG36" s="3">
        <f>AVERAGE(BG4:BG18)</f>
        <v>-3.5</v>
      </c>
      <c r="BH36" s="2"/>
      <c r="BJ36" s="2"/>
      <c r="BK36" s="3">
        <f>AVERAGE(BK4:BK18)</f>
        <v>-3.5</v>
      </c>
      <c r="BL36" s="2"/>
      <c r="BN36" s="2"/>
      <c r="BO36" s="3">
        <f>AVERAGE(BO4:BO18)</f>
        <v>4.8392307692307686</v>
      </c>
      <c r="BP36" s="2"/>
      <c r="BR36" s="2"/>
      <c r="BS36" s="3">
        <f>AVERAGE(BS4:BS18)</f>
        <v>2.3299999999999996</v>
      </c>
      <c r="BT36" s="2"/>
      <c r="BV36" s="2"/>
      <c r="BW36" s="3">
        <f>AVERAGE(BW4:BW18)</f>
        <v>-3.3</v>
      </c>
      <c r="BX36" s="2"/>
      <c r="BZ36" s="2"/>
      <c r="CA36" s="3">
        <f>AVERAGE(CA4:CA18)</f>
        <v>-3.5</v>
      </c>
      <c r="CB36" s="2"/>
      <c r="CD36" s="2"/>
      <c r="CE36" s="3">
        <f>AVERAGE(CE4:CE18)</f>
        <v>3.2959999999999994</v>
      </c>
      <c r="CF36" s="2"/>
      <c r="CH36" s="2"/>
      <c r="CI36" s="3">
        <f>AVERAGE(CI4:CI18)</f>
        <v>-0.86166666666666647</v>
      </c>
      <c r="CJ36" s="2"/>
      <c r="CL36" s="2"/>
      <c r="CM36" s="3">
        <f>AVERAGE(CM4:CM18)</f>
        <v>0.14600000000000002</v>
      </c>
      <c r="CN36" s="2"/>
      <c r="CP36" s="2"/>
      <c r="CQ36" s="3">
        <f>AVERAGE(CQ4:CQ18)</f>
        <v>-0.72333333333333327</v>
      </c>
      <c r="CR36" s="2"/>
      <c r="CT36" s="2"/>
      <c r="CU36" s="3">
        <f>AVERAGE(CU4:CU18)</f>
        <v>-3.5</v>
      </c>
      <c r="CV36" s="2"/>
      <c r="CX36" s="2"/>
      <c r="CY36" s="3">
        <f>AVERAGE(CY4:CY18)</f>
        <v>4.3166666666666664</v>
      </c>
      <c r="CZ36" s="2"/>
      <c r="DB36" s="2"/>
      <c r="DC36" s="3">
        <f>AVERAGE(DC4:DC18)</f>
        <v>1.4360000000000002</v>
      </c>
      <c r="DD36" s="2"/>
      <c r="DF36" s="2"/>
      <c r="DG36" s="3">
        <f>AVERAGE(DG4:DG18)</f>
        <v>2.9833333333333329</v>
      </c>
      <c r="DH36" s="2"/>
      <c r="DJ36" s="2"/>
      <c r="DK36" s="3">
        <f>AVERAGE(DK4:DK18)</f>
        <v>7.8100000000000005</v>
      </c>
      <c r="DL36" s="2"/>
      <c r="DN36" s="2"/>
      <c r="DO36" s="3">
        <f>AVERAGE(DO4:DO18)</f>
        <v>6.1449999999999996</v>
      </c>
      <c r="DP36" s="2"/>
      <c r="DR36" s="2"/>
      <c r="DS36" s="3">
        <f>AVERAGE(DS4:DS18)</f>
        <v>4.7350000000000003</v>
      </c>
      <c r="DT36" s="2"/>
      <c r="DV36" s="2"/>
      <c r="DW36" s="3">
        <f>AVERAGE(DW4:DW18)</f>
        <v>-3.5</v>
      </c>
      <c r="DX36" s="2"/>
      <c r="DZ36" s="2"/>
      <c r="EA36" s="3">
        <f>AVERAGE(EA4:EA18)</f>
        <v>-0.05</v>
      </c>
      <c r="EB36" s="2"/>
      <c r="ED36" s="2"/>
      <c r="EE36" s="3">
        <f>AVERAGE(EE4:EE18)</f>
        <v>-3.5</v>
      </c>
      <c r="EF36" s="2"/>
      <c r="EH36" s="2"/>
      <c r="EI36" s="3">
        <f>AVERAGE(EI4:EI18)</f>
        <v>-1.2433333333333334</v>
      </c>
      <c r="EJ36" s="2"/>
      <c r="EL36" s="2"/>
      <c r="EM36" s="3">
        <f>AVERAGE(EM4:EM18)</f>
        <v>7.4999999999998401E-3</v>
      </c>
      <c r="EN36" s="2"/>
      <c r="EP36" s="2"/>
      <c r="EQ36" s="3">
        <f>AVERAGE(EQ4:EQ18)</f>
        <v>-1.8219999999999998</v>
      </c>
      <c r="ER36" s="2"/>
      <c r="ET36" s="2"/>
      <c r="EU36" s="3">
        <f>AVERAGE(EU4:EU18)</f>
        <v>-1.1857142857142857</v>
      </c>
      <c r="EV36" s="2"/>
      <c r="EX36" s="2"/>
      <c r="EY36" s="3">
        <f>AVERAGE(EY4:EY18)</f>
        <v>9.9749999999999996</v>
      </c>
      <c r="EZ36" s="2"/>
      <c r="FB36" s="2"/>
      <c r="FC36" s="3">
        <f>AVERAGE(FC4:FC18)</f>
        <v>-3.5</v>
      </c>
      <c r="FD36" s="2"/>
      <c r="FF36" s="2"/>
      <c r="FG36" s="3">
        <f>AVERAGE(FG4:FG18)</f>
        <v>2.0649999999999999</v>
      </c>
      <c r="FH36" s="2"/>
      <c r="FJ36" s="2"/>
      <c r="FK36" s="3">
        <f>AVERAGE(FK4:FK18)</f>
        <v>8.8466666666666658</v>
      </c>
      <c r="FL36" s="2"/>
      <c r="FN36" s="2"/>
      <c r="FO36" s="3">
        <f>AVERAGE(FO4:FO18)</f>
        <v>-3.5</v>
      </c>
      <c r="FP36" s="2"/>
      <c r="FR36" s="2"/>
      <c r="FS36" s="3"/>
      <c r="FT36" s="2"/>
      <c r="FV36" s="2"/>
      <c r="FW36" s="3">
        <f>AVERAGE(FW4:FW18)</f>
        <v>3.44</v>
      </c>
      <c r="FX36" s="2"/>
      <c r="FZ36" s="2"/>
      <c r="GA36" s="3">
        <f>AVERAGE(GA4:GA18)</f>
        <v>-3.5</v>
      </c>
      <c r="GB36" s="2"/>
      <c r="GD36" s="2"/>
      <c r="GE36" s="3">
        <f>AVERAGE(GE4:GE18)</f>
        <v>-3.5</v>
      </c>
      <c r="GF36" s="2"/>
      <c r="GH36" s="2"/>
      <c r="GI36" s="3">
        <f>AVERAGE(GI4:GI18)</f>
        <v>-3.5</v>
      </c>
      <c r="GJ36" s="2"/>
      <c r="GL36" s="2"/>
      <c r="GM36" s="3">
        <f>AVERAGE(GM4:GM18)</f>
        <v>-2.4666666666666668</v>
      </c>
      <c r="GN36" s="2"/>
      <c r="GP36" s="2"/>
      <c r="GQ36" s="3">
        <f>AVERAGE(GQ4:GQ18)</f>
        <v>-3.5</v>
      </c>
      <c r="GR36" s="2"/>
      <c r="GT36" s="2"/>
      <c r="GU36" s="3">
        <f>AVERAGE(GU4:GU18)</f>
        <v>7.5620000000000003</v>
      </c>
      <c r="GV36" s="2"/>
      <c r="GX36" s="2"/>
      <c r="GY36" s="3">
        <f>AVERAGE(GY4:GY18)</f>
        <v>1.75</v>
      </c>
      <c r="GZ36" s="2"/>
      <c r="HB36" s="2"/>
      <c r="HC36" s="3">
        <f>AVERAGE(HC4:HC18)</f>
        <v>2.0620000000000003</v>
      </c>
      <c r="HD36" s="2"/>
      <c r="HF36" s="2"/>
      <c r="HG36" s="3">
        <f>AVERAGE(HG4:HG18)</f>
        <v>3.1320000000000001</v>
      </c>
      <c r="HH36" s="2"/>
      <c r="HJ36" s="2"/>
      <c r="HK36" s="3">
        <f>AVERAGE(HK4:HK18)</f>
        <v>-3.5</v>
      </c>
      <c r="HL36" s="2"/>
      <c r="HN36" s="2"/>
      <c r="HO36" s="3">
        <f>AVERAGE(HO4:HO18)</f>
        <v>-0.46500000000000008</v>
      </c>
      <c r="HP36" s="2"/>
    </row>
    <row r="37" spans="1:224">
      <c r="A37" t="s">
        <v>34</v>
      </c>
      <c r="B37" s="2"/>
      <c r="C37" s="2">
        <f>-AVERAGE(C20:C34)</f>
        <v>-1.1633333333333333</v>
      </c>
      <c r="D37" s="2"/>
      <c r="F37" s="2"/>
      <c r="G37" s="2">
        <f>-AVERAGE(G20:G34)</f>
        <v>3.21</v>
      </c>
      <c r="H37" s="2"/>
      <c r="J37" s="2"/>
      <c r="K37" s="2">
        <f>-AVERAGE(K20:K34)</f>
        <v>-3.5</v>
      </c>
      <c r="L37" s="2"/>
      <c r="N37" s="2"/>
      <c r="O37" s="2">
        <f>-AVERAGE(O20:O34)</f>
        <v>4.59</v>
      </c>
      <c r="P37" s="2"/>
      <c r="R37" s="2"/>
      <c r="S37" s="2"/>
      <c r="T37" s="2"/>
      <c r="V37" s="2"/>
      <c r="W37" s="2">
        <f>-AVERAGE(W20:W34)</f>
        <v>-3.5</v>
      </c>
      <c r="X37" s="2"/>
      <c r="Z37" s="2"/>
      <c r="AA37" s="2">
        <f>-AVERAGE(AA20:AA34)</f>
        <v>-8.545454545454545E-2</v>
      </c>
      <c r="AB37" s="2"/>
      <c r="AD37" s="2"/>
      <c r="AE37" s="2">
        <f>-AVERAGE(AE20:AE34)</f>
        <v>2.625</v>
      </c>
      <c r="AF37" s="2"/>
      <c r="AH37" s="2"/>
      <c r="AI37" s="2">
        <f>-AVERAGE(AI20:AI34)</f>
        <v>-3.5</v>
      </c>
      <c r="AJ37" s="2"/>
      <c r="AL37" s="2"/>
      <c r="AM37" s="2">
        <f>-AVERAGE(AM20:AM34)</f>
        <v>3.7939999999999996</v>
      </c>
      <c r="AN37" s="2"/>
      <c r="AP37" s="2"/>
      <c r="AQ37" s="2">
        <f>-AVERAGE(AQ20:AQ34)</f>
        <v>32.22</v>
      </c>
      <c r="AR37" s="2"/>
      <c r="AT37" s="2"/>
      <c r="AU37" s="2">
        <f>-AVERAGE(AU20:AU34)</f>
        <v>-3.5</v>
      </c>
      <c r="AV37" s="2"/>
      <c r="AX37" s="2"/>
      <c r="AY37" s="2">
        <f>-AVERAGE(AY20:AY34)</f>
        <v>-3.5</v>
      </c>
      <c r="AZ37" s="2"/>
      <c r="BB37" s="2"/>
      <c r="BC37" s="2">
        <f>-AVERAGE(BC20:BC34)</f>
        <v>5.5666666666666664</v>
      </c>
      <c r="BD37" s="2"/>
      <c r="BF37" s="2"/>
      <c r="BG37" s="2">
        <f>-AVERAGE(BG20:BG34)</f>
        <v>12.577500000000001</v>
      </c>
      <c r="BH37" s="2"/>
      <c r="BJ37" s="2"/>
      <c r="BK37" s="2">
        <f>-AVERAGE(BK20:BK34)</f>
        <v>5.7366666666666672</v>
      </c>
      <c r="BL37" s="2"/>
      <c r="BN37" s="2"/>
      <c r="BO37" s="2">
        <f>-AVERAGE(BO20:BO34)</f>
        <v>-3.5</v>
      </c>
      <c r="BP37" s="2"/>
      <c r="BR37" s="2"/>
      <c r="BS37" s="2">
        <f>-AVERAGE(BS20:BS34)</f>
        <v>-0.56000000000000005</v>
      </c>
      <c r="BT37" s="2"/>
      <c r="BV37" s="2"/>
      <c r="BW37" s="2">
        <f>-AVERAGE(BW20:BW34)</f>
        <v>5.1524999999999999</v>
      </c>
      <c r="BX37" s="2"/>
      <c r="BZ37" s="2"/>
      <c r="CA37" s="2">
        <f>-AVERAGE(CA20:CA34)</f>
        <v>37.14</v>
      </c>
      <c r="CB37" s="2"/>
      <c r="CD37" s="2"/>
      <c r="CE37" s="2">
        <f>-AVERAGE(CE20:CE34)</f>
        <v>-3.5</v>
      </c>
      <c r="CF37" s="2"/>
      <c r="CH37" s="2"/>
      <c r="CI37" s="2">
        <f>-AVERAGE(CI20:CI34)</f>
        <v>-1.43</v>
      </c>
      <c r="CJ37" s="2"/>
      <c r="CL37" s="2"/>
      <c r="CM37" s="2">
        <f>-AVERAGE(CM20:CM34)</f>
        <v>-3.5</v>
      </c>
      <c r="CN37" s="2"/>
      <c r="CP37" s="2"/>
      <c r="CQ37" s="2">
        <f>-AVERAGE(CQ20:CQ34)</f>
        <v>-1.6</v>
      </c>
      <c r="CR37" s="2"/>
      <c r="CT37" s="2"/>
      <c r="CU37" s="2">
        <f>-AVERAGE(CU20:CU34)</f>
        <v>-0.39</v>
      </c>
      <c r="CV37" s="2"/>
      <c r="CX37" s="2"/>
      <c r="CY37" s="2">
        <f>-AVERAGE(CY20:CY34)</f>
        <v>-3.5</v>
      </c>
      <c r="CZ37" s="2"/>
      <c r="DB37" s="2"/>
      <c r="DC37" s="2">
        <f>-AVERAGE(DC20:DC34)</f>
        <v>0.19</v>
      </c>
      <c r="DD37" s="2"/>
      <c r="DF37" s="2"/>
      <c r="DG37" s="2">
        <f>-AVERAGE(DG20:DG34)</f>
        <v>-2.1924999999999999</v>
      </c>
      <c r="DH37" s="2"/>
      <c r="DJ37" s="2"/>
      <c r="DK37" s="2">
        <f>-AVERAGE(DK20:DK34)</f>
        <v>-3.5</v>
      </c>
      <c r="DL37" s="2"/>
      <c r="DN37" s="2"/>
      <c r="DO37" s="2">
        <f>-AVERAGE(DO20:DO34)</f>
        <v>-3.5</v>
      </c>
      <c r="DP37" s="2"/>
      <c r="DR37" s="2"/>
      <c r="DS37" s="2">
        <f>-AVERAGE(DS20:DS34)</f>
        <v>-3.5</v>
      </c>
      <c r="DT37" s="2"/>
      <c r="DV37" s="2"/>
      <c r="DW37" s="2">
        <f>-AVERAGE(DW20:DW34)</f>
        <v>-1.115</v>
      </c>
      <c r="DX37" s="2"/>
      <c r="DZ37" s="2"/>
      <c r="EA37" s="2">
        <f>-AVERAGE(EA20:EA34)</f>
        <v>-3.5</v>
      </c>
      <c r="EB37" s="2"/>
      <c r="ED37" s="2"/>
      <c r="EE37" s="2">
        <f>-AVERAGE(EE20:EE34)</f>
        <v>-3.5</v>
      </c>
      <c r="EF37" s="2"/>
      <c r="EH37" s="2"/>
      <c r="EI37" s="2">
        <f>-AVERAGE(EI20:EI34)</f>
        <v>-0.51</v>
      </c>
      <c r="EJ37" s="2"/>
      <c r="EL37" s="2"/>
      <c r="EM37" s="2">
        <f>-AVERAGE(EM20:EM34)</f>
        <v>-1.2250000000000001</v>
      </c>
      <c r="EN37" s="2"/>
      <c r="EP37" s="2"/>
      <c r="EQ37" s="2">
        <f>-AVERAGE(EQ20:EQ34)</f>
        <v>3.59</v>
      </c>
      <c r="ER37" s="2"/>
      <c r="ET37" s="2"/>
      <c r="EU37" s="2">
        <f>-AVERAGE(EU20:EU34)</f>
        <v>1.78</v>
      </c>
      <c r="EV37" s="2"/>
      <c r="EX37" s="2"/>
      <c r="EY37" s="2">
        <f>-AVERAGE(EY20:EY34)</f>
        <v>-3.5</v>
      </c>
      <c r="EZ37" s="2"/>
      <c r="FB37" s="2"/>
      <c r="FC37" s="2">
        <f>-AVERAGE(FC20:FC34)</f>
        <v>-1.0249999999999999</v>
      </c>
      <c r="FD37" s="2"/>
      <c r="FF37" s="2"/>
      <c r="FG37" s="2">
        <f>-AVERAGE(FG20:FG34)</f>
        <v>9.08</v>
      </c>
      <c r="FH37" s="2"/>
      <c r="FJ37" s="2"/>
      <c r="FK37" s="2">
        <f>-AVERAGE(FK20:FK34)</f>
        <v>-3.5</v>
      </c>
      <c r="FL37" s="2"/>
      <c r="FN37" s="2"/>
      <c r="FO37" s="2">
        <f>-AVERAGE(FO20:FO34)</f>
        <v>5.18</v>
      </c>
      <c r="FP37" s="2"/>
      <c r="FR37" s="2"/>
      <c r="FS37" s="2"/>
      <c r="FT37" s="2"/>
      <c r="FV37" s="2"/>
      <c r="FW37" s="2">
        <f>-AVERAGE(FW20:FW34)</f>
        <v>-1.6259999999999999</v>
      </c>
      <c r="FX37" s="2"/>
      <c r="FZ37" s="2"/>
      <c r="GA37" s="2">
        <f>-AVERAGE(GA20:GA34)</f>
        <v>-3.5</v>
      </c>
      <c r="GB37" s="2"/>
      <c r="GD37" s="2"/>
      <c r="GE37" s="2">
        <f>-AVERAGE(GE20:GE34)</f>
        <v>-3.5</v>
      </c>
      <c r="GF37" s="2"/>
      <c r="GH37" s="2"/>
      <c r="GI37" s="2">
        <f>-AVERAGE(GI20:GI34)</f>
        <v>10.870000000000001</v>
      </c>
      <c r="GJ37" s="2"/>
      <c r="GL37" s="2"/>
      <c r="GM37" s="2">
        <f>-AVERAGE(GM20:GM34)</f>
        <v>1.1499999999999999</v>
      </c>
      <c r="GN37" s="2"/>
      <c r="GP37" s="2"/>
      <c r="GQ37" s="2">
        <f>-AVERAGE(GQ20:GQ34)</f>
        <v>11.285</v>
      </c>
      <c r="GR37" s="2"/>
      <c r="GT37" s="2"/>
      <c r="GU37" s="2">
        <f>-AVERAGE(GU20:GU34)</f>
        <v>-3.5</v>
      </c>
      <c r="GV37" s="2"/>
      <c r="GX37" s="2"/>
      <c r="GY37" s="2">
        <f>-AVERAGE(GY20:GY34)</f>
        <v>-3.5</v>
      </c>
      <c r="GZ37" s="2"/>
      <c r="HB37" s="2"/>
      <c r="HC37" s="2">
        <f>-AVERAGE(HC20:HC34)</f>
        <v>-3.5</v>
      </c>
      <c r="HD37" s="2"/>
      <c r="HF37" s="2"/>
      <c r="HG37" s="2">
        <f>-AVERAGE(HG20:HG34)</f>
        <v>-2.4700000000000002</v>
      </c>
      <c r="HH37" s="2"/>
      <c r="HJ37" s="2"/>
      <c r="HK37" s="2">
        <f>-AVERAGE(HK20:HK34)</f>
        <v>14.408000000000001</v>
      </c>
      <c r="HL37" s="2"/>
      <c r="HN37" s="2"/>
      <c r="HO37" s="2">
        <f>-AVERAGE(HO20:HO34)</f>
        <v>-3.5</v>
      </c>
      <c r="HP37" s="2"/>
    </row>
    <row r="38" spans="1:224" s="32" customFormat="1">
      <c r="A38" s="32" t="s">
        <v>36</v>
      </c>
      <c r="B38" s="33"/>
      <c r="C38" s="33">
        <f>AVERAGE(C36:C37)</f>
        <v>1.2608333333333333</v>
      </c>
      <c r="D38" s="33"/>
      <c r="F38" s="33"/>
      <c r="G38" s="33">
        <f>AVERAGE(G36:G37)</f>
        <v>-0.14500000000000002</v>
      </c>
      <c r="H38" s="33"/>
      <c r="J38" s="33"/>
      <c r="K38" s="33">
        <f>AVERAGE(K36:K37)</f>
        <v>6.1666666666666536E-2</v>
      </c>
      <c r="L38" s="33"/>
      <c r="N38" s="33"/>
      <c r="O38" s="33">
        <f>AVERAGE(O36:O37)</f>
        <v>2.5678571428571426</v>
      </c>
      <c r="P38" s="33"/>
      <c r="R38" s="33"/>
      <c r="S38" s="33"/>
      <c r="T38" s="33"/>
      <c r="V38" s="33"/>
      <c r="W38" s="33">
        <f>AVERAGE(W36:W37)</f>
        <v>-2.2283333333333335</v>
      </c>
      <c r="X38" s="33"/>
      <c r="Z38" s="33"/>
      <c r="AA38" s="33">
        <f>AVERAGE(AA36:AA37)</f>
        <v>-1.7927272727272727</v>
      </c>
      <c r="AB38" s="33"/>
      <c r="AD38" s="33"/>
      <c r="AE38" s="33">
        <f>AVERAGE(AE36:AE37)</f>
        <v>-0.4375</v>
      </c>
      <c r="AF38" s="33"/>
      <c r="AH38" s="33"/>
      <c r="AI38" s="33">
        <f>AVERAGE(AI36:AI37)</f>
        <v>2.0987499999999999</v>
      </c>
      <c r="AJ38" s="33"/>
      <c r="AL38" s="33"/>
      <c r="AM38" s="33">
        <f>AVERAGE(AM36:AM37)</f>
        <v>0.1469999999999998</v>
      </c>
      <c r="AN38" s="33"/>
      <c r="AP38" s="33"/>
      <c r="AQ38" s="33">
        <f>AVERAGE(AQ36:AQ37)</f>
        <v>15.10375</v>
      </c>
      <c r="AR38" s="33"/>
      <c r="AT38" s="33"/>
      <c r="AU38" s="33">
        <f>AVERAGE(AU36:AU37)</f>
        <v>1.348125</v>
      </c>
      <c r="AV38" s="33"/>
      <c r="AX38" s="33"/>
      <c r="AY38" s="33">
        <f>AVERAGE(AY36:AY37)</f>
        <v>-2.1274999999999999</v>
      </c>
      <c r="AZ38" s="33"/>
      <c r="BB38" s="33"/>
      <c r="BC38" s="33">
        <f>AVERAGE(BC36:BC37)</f>
        <v>1.0333333333333332</v>
      </c>
      <c r="BD38" s="33"/>
      <c r="BF38" s="33"/>
      <c r="BG38" s="33">
        <f>AVERAGE(BG36:BG37)</f>
        <v>4.5387500000000003</v>
      </c>
      <c r="BH38" s="33"/>
      <c r="BJ38" s="33"/>
      <c r="BK38" s="33">
        <f>AVERAGE(BK36:BK37)</f>
        <v>1.1183333333333336</v>
      </c>
      <c r="BL38" s="33"/>
      <c r="BN38" s="33"/>
      <c r="BO38" s="33">
        <f>AVERAGE(BO36:BO37)</f>
        <v>0.66961538461538428</v>
      </c>
      <c r="BP38" s="33"/>
      <c r="BR38" s="33"/>
      <c r="BS38" s="33">
        <f>AVERAGE(BS36:BS37)</f>
        <v>0.88499999999999979</v>
      </c>
      <c r="BT38" s="33"/>
      <c r="BV38" s="33"/>
      <c r="BW38" s="33">
        <f>AVERAGE(BW36:BW37)</f>
        <v>0.92625000000000002</v>
      </c>
      <c r="BX38" s="33"/>
      <c r="BZ38" s="33"/>
      <c r="CA38" s="33">
        <f>AVERAGE(CA36:CA37)</f>
        <v>16.82</v>
      </c>
      <c r="CB38" s="33"/>
      <c r="CD38" s="33"/>
      <c r="CE38" s="33">
        <f>AVERAGE(CE36:CE37)</f>
        <v>-0.10200000000000031</v>
      </c>
      <c r="CF38" s="33"/>
      <c r="CH38" s="33"/>
      <c r="CI38" s="33">
        <f>AVERAGE(CI36:CI37)</f>
        <v>-1.1458333333333333</v>
      </c>
      <c r="CJ38" s="33"/>
      <c r="CL38" s="33"/>
      <c r="CM38" s="33">
        <f>AVERAGE(CM36:CM37)</f>
        <v>-1.677</v>
      </c>
      <c r="CN38" s="33"/>
      <c r="CP38" s="33"/>
      <c r="CQ38" s="33">
        <f>AVERAGE(CQ36:CQ37)</f>
        <v>-1.1616666666666666</v>
      </c>
      <c r="CR38" s="33"/>
      <c r="CT38" s="33"/>
      <c r="CU38" s="33">
        <f>AVERAGE(CU36:CU37)</f>
        <v>-1.9450000000000001</v>
      </c>
      <c r="CV38" s="33"/>
      <c r="CX38" s="33"/>
      <c r="CY38" s="33">
        <f>AVERAGE(CY36:CY37)</f>
        <v>0.40833333333333321</v>
      </c>
      <c r="CZ38" s="33"/>
      <c r="DB38" s="33"/>
      <c r="DC38" s="33">
        <f>AVERAGE(DC36:DC37)</f>
        <v>0.81300000000000006</v>
      </c>
      <c r="DD38" s="33"/>
      <c r="DF38" s="33"/>
      <c r="DG38" s="33">
        <f>AVERAGE(DG36:DG37)</f>
        <v>0.39541666666666653</v>
      </c>
      <c r="DH38" s="33"/>
      <c r="DJ38" s="33"/>
      <c r="DK38" s="33">
        <f>AVERAGE(DK36:DK37)</f>
        <v>2.1550000000000002</v>
      </c>
      <c r="DL38" s="33"/>
      <c r="DN38" s="33"/>
      <c r="DO38" s="33">
        <f>AVERAGE(DO36:DO37)</f>
        <v>1.3224999999999998</v>
      </c>
      <c r="DP38" s="33"/>
      <c r="DR38" s="33"/>
      <c r="DS38" s="33">
        <f>AVERAGE(DS36:DS37)</f>
        <v>0.61750000000000016</v>
      </c>
      <c r="DT38" s="33"/>
      <c r="DV38" s="33"/>
      <c r="DW38" s="33">
        <f>AVERAGE(DW36:DW37)</f>
        <v>-2.3075000000000001</v>
      </c>
      <c r="DX38" s="33"/>
      <c r="DZ38" s="33"/>
      <c r="EA38" s="33">
        <f>AVERAGE(EA36:EA37)</f>
        <v>-1.7749999999999999</v>
      </c>
      <c r="EB38" s="33"/>
      <c r="ED38" s="33"/>
      <c r="EE38" s="33">
        <f>AVERAGE(EE36:EE37)</f>
        <v>-3.5</v>
      </c>
      <c r="EF38" s="33"/>
      <c r="EH38" s="33"/>
      <c r="EI38" s="33">
        <f>AVERAGE(EI36:EI37)</f>
        <v>-0.87666666666666671</v>
      </c>
      <c r="EJ38" s="33"/>
      <c r="EL38" s="33"/>
      <c r="EM38" s="33">
        <f>AVERAGE(EM36:EM37)</f>
        <v>-0.60875000000000012</v>
      </c>
      <c r="EN38" s="33"/>
      <c r="EP38" s="33"/>
      <c r="EQ38" s="33">
        <f>AVERAGE(EQ36:EQ37)</f>
        <v>0.88400000000000001</v>
      </c>
      <c r="ER38" s="33"/>
      <c r="ET38" s="33"/>
      <c r="EU38" s="33">
        <f>AVERAGE(EU36:EU37)</f>
        <v>0.29714285714285715</v>
      </c>
      <c r="EV38" s="33"/>
      <c r="EX38" s="33"/>
      <c r="EY38" s="33">
        <f>AVERAGE(EY36:EY37)</f>
        <v>3.2374999999999998</v>
      </c>
      <c r="EZ38" s="33"/>
      <c r="FB38" s="33"/>
      <c r="FC38" s="33">
        <f>AVERAGE(FC36:FC37)</f>
        <v>-2.2625000000000002</v>
      </c>
      <c r="FD38" s="33"/>
      <c r="FF38" s="33"/>
      <c r="FG38" s="33">
        <f>AVERAGE(FG36:FG37)</f>
        <v>5.5724999999999998</v>
      </c>
      <c r="FH38" s="33"/>
      <c r="FJ38" s="33"/>
      <c r="FK38" s="33">
        <f>AVERAGE(FK36:FK37)</f>
        <v>2.6733333333333329</v>
      </c>
      <c r="FL38" s="33"/>
      <c r="FN38" s="33"/>
      <c r="FO38" s="33">
        <f>AVERAGE(FO36:FO37)</f>
        <v>0.83999999999999986</v>
      </c>
      <c r="FP38" s="33"/>
      <c r="FR38" s="33"/>
      <c r="FS38" s="33"/>
      <c r="FT38" s="33"/>
      <c r="FV38" s="33"/>
      <c r="FW38" s="33">
        <f>AVERAGE(FW36:FW37)</f>
        <v>0.90700000000000003</v>
      </c>
      <c r="FX38" s="33"/>
      <c r="FZ38" s="33"/>
      <c r="GA38" s="33">
        <f>AVERAGE(GA36:GA37)</f>
        <v>-3.5</v>
      </c>
      <c r="GB38" s="33"/>
      <c r="GD38" s="33"/>
      <c r="GE38" s="33">
        <f>AVERAGE(GE36:GE37)</f>
        <v>-3.5</v>
      </c>
      <c r="GF38" s="33"/>
      <c r="GH38" s="33"/>
      <c r="GI38" s="33">
        <f>AVERAGE(GI36:GI37)</f>
        <v>3.6850000000000005</v>
      </c>
      <c r="GJ38" s="33"/>
      <c r="GL38" s="33"/>
      <c r="GM38" s="33">
        <f>AVERAGE(GM36:GM37)</f>
        <v>-0.65833333333333344</v>
      </c>
      <c r="GN38" s="33"/>
      <c r="GP38" s="33"/>
      <c r="GQ38" s="33">
        <f>AVERAGE(GQ36:GQ37)</f>
        <v>3.8925000000000001</v>
      </c>
      <c r="GR38" s="33"/>
      <c r="GT38" s="33"/>
      <c r="GU38" s="33">
        <f>AVERAGE(GU36:GU37)</f>
        <v>2.0310000000000001</v>
      </c>
      <c r="GV38" s="33"/>
      <c r="GX38" s="33"/>
      <c r="GY38" s="33">
        <f>AVERAGE(GY36:GY37)</f>
        <v>-0.875</v>
      </c>
      <c r="GZ38" s="33"/>
      <c r="HB38" s="33"/>
      <c r="HC38" s="33">
        <f>AVERAGE(HC36:HC37)</f>
        <v>-0.71899999999999986</v>
      </c>
      <c r="HD38" s="33"/>
      <c r="HF38" s="33"/>
      <c r="HG38" s="33">
        <f>AVERAGE(HG36:HG37)</f>
        <v>0.33099999999999996</v>
      </c>
      <c r="HH38" s="33"/>
      <c r="HJ38" s="33"/>
      <c r="HK38" s="33">
        <f>AVERAGE(HK36:HK37)</f>
        <v>5.4540000000000006</v>
      </c>
      <c r="HL38" s="33"/>
      <c r="HN38" s="33"/>
      <c r="HO38" s="33">
        <f>AVERAGE(HO36:HO37)</f>
        <v>-1.9824999999999999</v>
      </c>
      <c r="HP38" s="33"/>
    </row>
    <row r="39" spans="1:224">
      <c r="A39" t="s">
        <v>35</v>
      </c>
      <c r="B39" s="2"/>
      <c r="C39" s="3">
        <f>(SUM(C4:C18)-SUM(C20:C34))/COUNTA(C4:C18,C20:C34)</f>
        <v>1.607142857142857</v>
      </c>
      <c r="D39" s="2"/>
      <c r="F39" s="2"/>
      <c r="G39" s="3">
        <f>(SUM(G4:G18)-SUM(G20:G34))/COUNTA(G4:G18,G20:G34)</f>
        <v>-2.1579999999999999</v>
      </c>
      <c r="H39" s="2"/>
      <c r="J39" s="2"/>
      <c r="K39" s="3">
        <f>(SUM(K4:K18)-SUM(K20:K34))/COUNTA(K4:K18,K20:K34)</f>
        <v>2.6057142857142854</v>
      </c>
      <c r="L39" s="2"/>
      <c r="N39" s="2"/>
      <c r="O39" s="3">
        <f>(SUM(O4:O18)-SUM(O20:O34))/COUNTA(O4:O18,O20:O34)</f>
        <v>1.05125</v>
      </c>
      <c r="P39" s="2"/>
      <c r="R39" s="2"/>
      <c r="S39" s="2"/>
      <c r="T39" s="2"/>
      <c r="V39" s="2"/>
      <c r="W39" s="3">
        <f>(SUM(W4:W18)-SUM(W20:W34))/COUNTA(W4:W18,W20:W34)</f>
        <v>-1.5925</v>
      </c>
      <c r="X39" s="2"/>
      <c r="Z39" s="2"/>
      <c r="AA39" s="3">
        <f>(SUM(AA4:AA18)-SUM(AA20:AA34))/COUNTA(AA4:AA18,AA20:AA34)</f>
        <v>-0.81714285714285706</v>
      </c>
      <c r="AB39" s="2"/>
      <c r="AD39" s="2"/>
      <c r="AE39" s="3">
        <f>(SUM(AE4:AE18)-SUM(AE20:AE34))/COUNTA(AE4:AE18,AE20:AE34)</f>
        <v>1.2115384615384615</v>
      </c>
      <c r="AF39" s="2"/>
      <c r="AH39" s="2"/>
      <c r="AI39" s="3">
        <f>(SUM(AI4:AI18)-SUM(AI20:AI34))/COUNTA(AI4:AI18,AI20:AI34)</f>
        <v>-0.51400000000000001</v>
      </c>
      <c r="AJ39" s="2"/>
      <c r="AL39" s="2"/>
      <c r="AM39" s="3">
        <f>(SUM(AM4:AM18)-SUM(AM20:AM34))/COUNTA(AM4:AM18,AM20:AM34)</f>
        <v>-1.2206250000000001</v>
      </c>
      <c r="AN39" s="2"/>
      <c r="AP39" s="2"/>
      <c r="AQ39" s="3">
        <f>(SUM(AQ4:AQ18)-SUM(AQ20:AQ34))/COUNTA(AQ4:AQ18,AQ20:AQ34)</f>
        <v>4.8339999999999996</v>
      </c>
      <c r="AR39" s="2"/>
      <c r="AT39" s="2"/>
      <c r="AU39" s="3">
        <f>(SUM(AU4:AU18)-SUM(AU20:AU34))/COUNTA(AU4:AU18,AU20:AU34)</f>
        <v>5.1188888888888888</v>
      </c>
      <c r="AV39" s="2"/>
      <c r="AX39" s="2"/>
      <c r="AY39" s="3">
        <f>(SUM(AY4:AY18)-SUM(AY20:AY34))/COUNTA(AY4:AY18,AY20:AY34)</f>
        <v>-1.0045454545454544</v>
      </c>
      <c r="AZ39" s="2"/>
      <c r="BB39" s="2"/>
      <c r="BC39" s="3">
        <f>(SUM(BC4:BC18)-SUM(BC20:BC34))/COUNTA(BC4:BC18,BC20:BC34)</f>
        <v>-0.10000000000000009</v>
      </c>
      <c r="BD39" s="2"/>
      <c r="BF39" s="2"/>
      <c r="BG39" s="3">
        <f>(SUM(BG4:BG18)-SUM(BG20:BG34))/COUNTA(BG4:BG18,BG20:BG34)</f>
        <v>3.6455555555555557</v>
      </c>
      <c r="BH39" s="2"/>
      <c r="BJ39" s="2"/>
      <c r="BK39" s="3">
        <f>(SUM(BK4:BK18)-SUM(BK20:BK34))/COUNTA(BK4:BK18,BK20:BK34)</f>
        <v>-0.98090909090909084</v>
      </c>
      <c r="BL39" s="2"/>
      <c r="BN39" s="2"/>
      <c r="BO39" s="3">
        <f>(SUM(BO4:BO18)-SUM(BO20:BO34))/COUNTA(BO4:BO18,BO20:BO34)</f>
        <v>4.2435714285714283</v>
      </c>
      <c r="BP39" s="2"/>
      <c r="BR39" s="2"/>
      <c r="BS39" s="3">
        <f>(SUM(BS4:BS18)-SUM(BS20:BS34))/COUNTA(BS4:BS18,BS20:BS34)</f>
        <v>1.504285714285714</v>
      </c>
      <c r="BT39" s="2"/>
      <c r="BV39" s="2"/>
      <c r="BW39" s="3">
        <f>(SUM(BW4:BW18)-SUM(BW20:BW34))/COUNTA(BW4:BW18,BW20:BW34)</f>
        <v>-0.48249999999999993</v>
      </c>
      <c r="BX39" s="2"/>
      <c r="BZ39" s="2"/>
      <c r="CA39" s="3">
        <f>(SUM(CA4:CA18)-SUM(CA20:CA34))/COUNTA(CA4:CA18,CA20:CA34)</f>
        <v>1.0155555555555555</v>
      </c>
      <c r="CB39" s="2"/>
      <c r="CD39" s="2"/>
      <c r="CE39" s="3">
        <f>(SUM(CE4:CE18)-SUM(CE20:CE34))/COUNTA(CE4:CE18,CE20:CE34)</f>
        <v>1.3542857142857139</v>
      </c>
      <c r="CF39" s="2"/>
      <c r="CH39" s="2"/>
      <c r="CI39" s="3">
        <f>(SUM(CI4:CI18)-SUM(CI20:CI34))/COUNTA(CI4:CI18,CI20:CI34)</f>
        <v>-0.94285714285714273</v>
      </c>
      <c r="CJ39" s="2"/>
      <c r="CL39" s="2"/>
      <c r="CM39" s="3">
        <f>(SUM(CM4:CM18)-SUM(CM20:CM34))/COUNTA(CM4:CM18,CM20:CM34)</f>
        <v>-0.46166666666666667</v>
      </c>
      <c r="CN39" s="2"/>
      <c r="CP39" s="2"/>
      <c r="CQ39" s="3">
        <f>(SUM(CQ4:CQ18)-SUM(CQ20:CQ34))/COUNTA(CQ4:CQ18,CQ20:CQ34)</f>
        <v>-1.1218181818181818</v>
      </c>
      <c r="CR39" s="2"/>
      <c r="CT39" s="2"/>
      <c r="CU39" s="3">
        <f>(SUM(CU4:CU18)-SUM(CU20:CU34))/COUNTA(CU4:CU18,CU20:CU34)</f>
        <v>-2.8780000000000001</v>
      </c>
      <c r="CV39" s="2"/>
      <c r="CX39" s="2"/>
      <c r="CY39" s="3">
        <f>(SUM(CY4:CY18)-SUM(CY20:CY34))/COUNTA(CY4:CY18,CY20:CY34)</f>
        <v>1.711111111111111</v>
      </c>
      <c r="CZ39" s="2"/>
      <c r="DB39" s="2"/>
      <c r="DC39" s="3">
        <f>(SUM(DC4:DC18)-SUM(DC20:DC34))/COUNTA(DC4:DC18,DC20:DC34)</f>
        <v>1.2283333333333335</v>
      </c>
      <c r="DD39" s="2"/>
      <c r="DF39" s="2"/>
      <c r="DG39" s="3">
        <f>(SUM(DG4:DG18)-SUM(DG20:DG34))/COUNTA(DG4:DG18,DG20:DG34)</f>
        <v>2.5714285714285672E-2</v>
      </c>
      <c r="DH39" s="2"/>
      <c r="DJ39" s="2"/>
      <c r="DK39" s="3">
        <f>(SUM(DK4:DK18)-SUM(DK20:DK34))/COUNTA(DK4:DK18,DK20:DK34)</f>
        <v>1.0240000000000002</v>
      </c>
      <c r="DL39" s="2"/>
      <c r="DN39" s="2"/>
      <c r="DO39" s="3">
        <f>(SUM(DO4:DO18)-SUM(DO20:DO34))/COUNTA(DO4:DO18,DO20:DO34)</f>
        <v>2.9299999999999997</v>
      </c>
      <c r="DP39" s="2"/>
      <c r="DR39" s="2"/>
      <c r="DS39" s="3">
        <f>(SUM(DS4:DS18)-SUM(DS20:DS34))/COUNTA(DS4:DS18,DS20:DS34)</f>
        <v>1.9900000000000002</v>
      </c>
      <c r="DT39" s="2"/>
      <c r="DV39" s="2"/>
      <c r="DW39" s="3">
        <f>(SUM(DW4:DW18)-SUM(DW20:DW34))/COUNTA(DW4:DW18,DW20:DW34)</f>
        <v>-2.3075000000000001</v>
      </c>
      <c r="DX39" s="2"/>
      <c r="DZ39" s="2"/>
      <c r="EA39" s="3">
        <f>(SUM(EA4:EA18)-SUM(EA20:EA34))/COUNTA(EA4:EA18,EA20:EA34)</f>
        <v>-2.35</v>
      </c>
      <c r="EB39" s="2"/>
      <c r="ED39" s="2"/>
      <c r="EE39" s="3">
        <f>(SUM(EE4:EE18)-SUM(EE20:EE34))/COUNTA(EE4:EE18,EE20:EE34)</f>
        <v>-3.5</v>
      </c>
      <c r="EF39" s="2"/>
      <c r="EH39" s="2"/>
      <c r="EI39" s="3">
        <f>(SUM(EI4:EI18)-SUM(EI20:EI34))/COUNTA(EI4:EI18,EI20:EI34)</f>
        <v>-1.06</v>
      </c>
      <c r="EJ39" s="2"/>
      <c r="EL39" s="2"/>
      <c r="EM39" s="3">
        <f>(SUM(EM4:EM18)-SUM(EM20:EM34))/COUNTA(EM4:EM18,EM20:EM34)</f>
        <v>-0.40333333333333349</v>
      </c>
      <c r="EN39" s="2"/>
      <c r="EP39" s="2"/>
      <c r="EQ39" s="3">
        <f>(SUM(EQ4:EQ18)-SUM(EQ20:EQ34))/COUNTA(EQ4:EQ18,EQ20:EQ34)</f>
        <v>-0.91999999999999993</v>
      </c>
      <c r="ER39" s="2"/>
      <c r="ET39" s="2"/>
      <c r="EU39" s="3">
        <f>(SUM(EU4:EU18)-SUM(EU20:EU34))/COUNTA(EU4:EU18,EU20:EU34)</f>
        <v>-0.81500000000000006</v>
      </c>
      <c r="EV39" s="2"/>
      <c r="EX39" s="2"/>
      <c r="EY39" s="3">
        <f>(SUM(EY4:EY18)-SUM(EY20:EY34))/COUNTA(EY4:EY18,EY20:EY34)</f>
        <v>7.2799999999999994</v>
      </c>
      <c r="EZ39" s="2"/>
      <c r="FB39" s="2"/>
      <c r="FC39" s="3">
        <f>(SUM(FC4:FC18)-SUM(FC20:FC34))/COUNTA(FC4:FC18,FC20:FC34)</f>
        <v>-2.2625000000000002</v>
      </c>
      <c r="FD39" s="2"/>
      <c r="FF39" s="2"/>
      <c r="FG39" s="3">
        <f>(SUM(FG4:FG18)-SUM(FG20:FG34))/COUNTA(FG4:FG18,FG20:FG34)</f>
        <v>4.4033333333333333</v>
      </c>
      <c r="FH39" s="2"/>
      <c r="FJ39" s="2"/>
      <c r="FK39" s="3">
        <f>(SUM(FK4:FK18)-SUM(FK20:FK34))/COUNTA(FK4:FK18,FK20:FK34)</f>
        <v>3.9079999999999999</v>
      </c>
      <c r="FL39" s="2"/>
      <c r="FN39" s="2"/>
      <c r="FO39" s="3">
        <f>(SUM(FO4:FO18)-SUM(FO20:FO34))/COUNTA(FO4:FO18,FO20:FO34)</f>
        <v>-2.0533333333333332</v>
      </c>
      <c r="FP39" s="2"/>
      <c r="FR39" s="2"/>
      <c r="FS39" s="3"/>
      <c r="FT39" s="2"/>
      <c r="FV39" s="2"/>
      <c r="FW39" s="3">
        <f>(SUM(FW4:FW18)-SUM(FW20:FW34))/COUNTA(FW4:FW18,FW20:FW34)</f>
        <v>-0.78166666666666662</v>
      </c>
      <c r="FX39" s="2"/>
      <c r="FZ39" s="2"/>
      <c r="GA39" s="3">
        <f>(SUM(GA4:GA18)-SUM(GA20:GA34))/COUNTA(GA4:GA18,GA20:GA34)</f>
        <v>-3.5</v>
      </c>
      <c r="GB39" s="2"/>
      <c r="GD39" s="2"/>
      <c r="GE39" s="3">
        <f>(SUM(GE4:GE18)-SUM(GE20:GE34))/COUNTA(GE4:GE18,GE20:GE34)</f>
        <v>-3.5</v>
      </c>
      <c r="GF39" s="2"/>
      <c r="GH39" s="2"/>
      <c r="GI39" s="3">
        <f>(SUM(GI4:GI18)-SUM(GI20:GI34))/COUNTA(GI4:GI18,GI20:GI34)</f>
        <v>1.2900000000000003</v>
      </c>
      <c r="GJ39" s="2"/>
      <c r="GL39" s="2"/>
      <c r="GM39" s="3">
        <f>(SUM(GM4:GM18)-SUM(GM20:GM34))/COUNTA(GM4:GM18,GM20:GM34)</f>
        <v>-1.5625</v>
      </c>
      <c r="GN39" s="2"/>
      <c r="GP39" s="2"/>
      <c r="GQ39" s="3">
        <f>(SUM(GQ4:GQ18)-SUM(GQ20:GQ34))/COUNTA(GQ4:GQ18,GQ20:GQ34)</f>
        <v>1.4283333333333335</v>
      </c>
      <c r="GR39" s="2"/>
      <c r="GT39" s="2"/>
      <c r="GU39" s="3">
        <f>(SUM(GU4:GU18)-SUM(GU20:GU34))/COUNTA(GU4:GU18,GU20:GU34)</f>
        <v>5.7183333333333337</v>
      </c>
      <c r="GV39" s="2"/>
      <c r="GX39" s="2"/>
      <c r="GY39" s="3">
        <f>(SUM(GY4:GY18)-SUM(GY20:GY34))/COUNTA(GY4:GY18,GY20:GY34)</f>
        <v>0.4375</v>
      </c>
      <c r="GZ39" s="2"/>
      <c r="HB39" s="2"/>
      <c r="HC39" s="3">
        <f>(SUM(HC4:HC18)-SUM(HC20:HC34))/COUNTA(HC4:HC18,HC20:HC34)</f>
        <v>1.135</v>
      </c>
      <c r="HD39" s="2"/>
      <c r="HF39" s="2"/>
      <c r="HG39" s="3">
        <f>(SUM(HG4:HG18)-SUM(HG20:HG34))/COUNTA(HG4:HG18,HG20:HG34)</f>
        <v>0.64222222222222214</v>
      </c>
      <c r="HH39" s="2"/>
      <c r="HJ39" s="2"/>
      <c r="HK39" s="3">
        <f>(SUM(HK4:HK18)-SUM(HK20:HK34))/COUNTA(HK4:HK18,HK20:HK34)</f>
        <v>7.6925000000000008</v>
      </c>
      <c r="HL39" s="2"/>
      <c r="HN39" s="2"/>
      <c r="HO39" s="3">
        <f>(SUM(HO4:HO18)-SUM(HO20:HO34))/COUNTA(HO4:HO18,HO20:HO34)</f>
        <v>-1.4766666666666666</v>
      </c>
      <c r="HP39" s="2"/>
    </row>
    <row r="41" spans="1:224">
      <c r="A41" t="s">
        <v>1</v>
      </c>
      <c r="B41" s="2">
        <v>-4.18</v>
      </c>
      <c r="C41" s="3">
        <v>3.03</v>
      </c>
      <c r="D41" s="2">
        <v>3.23</v>
      </c>
      <c r="F41" s="2">
        <v>-9.7200000000000006</v>
      </c>
      <c r="G41" s="3">
        <v>-3.91</v>
      </c>
      <c r="H41" s="2">
        <v>3.45</v>
      </c>
      <c r="J41" s="2">
        <v>-7.48</v>
      </c>
      <c r="K41" s="3">
        <v>0.16</v>
      </c>
      <c r="L41" s="2">
        <v>3.18</v>
      </c>
      <c r="N41" s="2">
        <v>-2.5</v>
      </c>
      <c r="O41" s="3">
        <v>7.52</v>
      </c>
      <c r="P41" s="2">
        <v>7.58</v>
      </c>
      <c r="R41" s="2"/>
      <c r="S41" s="2"/>
      <c r="T41" s="2"/>
      <c r="V41" s="2">
        <v>-1.95</v>
      </c>
      <c r="W41" s="3">
        <v>-0.84</v>
      </c>
      <c r="X41" s="2">
        <v>3.51</v>
      </c>
      <c r="Z41" s="2">
        <v>-3.95</v>
      </c>
      <c r="AA41" s="3">
        <v>-1.4</v>
      </c>
      <c r="AB41" s="2">
        <v>2.0499999999999998</v>
      </c>
      <c r="AD41" s="2">
        <v>-5.42</v>
      </c>
      <c r="AE41" s="3">
        <v>-4.4000000000000004</v>
      </c>
      <c r="AF41" s="2">
        <v>2.06</v>
      </c>
      <c r="AH41" s="2">
        <v>-4.99</v>
      </c>
      <c r="AI41" s="3">
        <v>2.97</v>
      </c>
      <c r="AJ41" s="2">
        <v>6.95</v>
      </c>
      <c r="AL41" s="2">
        <v>-15.01</v>
      </c>
      <c r="AM41" s="3">
        <v>-8.24</v>
      </c>
      <c r="AN41" s="2">
        <v>1.34</v>
      </c>
      <c r="AP41" s="2">
        <v>-8.93</v>
      </c>
      <c r="AQ41" s="3">
        <v>-5.68</v>
      </c>
      <c r="AR41" s="2">
        <v>0.56000000000000005</v>
      </c>
      <c r="AT41" s="2">
        <v>-2.48</v>
      </c>
      <c r="AU41" s="3">
        <v>7.15</v>
      </c>
      <c r="AV41" s="2">
        <v>9.5500000000000007</v>
      </c>
      <c r="AX41" s="2">
        <v>-2.67</v>
      </c>
      <c r="AY41" s="3">
        <v>1.05</v>
      </c>
      <c r="AZ41" s="2">
        <v>3.43</v>
      </c>
      <c r="BB41" s="2">
        <v>-10.16</v>
      </c>
      <c r="BC41" s="3">
        <v>-8.1300000000000008</v>
      </c>
      <c r="BD41" s="2">
        <v>0.64</v>
      </c>
      <c r="BF41" s="2">
        <v>-12.98</v>
      </c>
      <c r="BG41" s="3">
        <v>-8.9</v>
      </c>
      <c r="BH41" s="2">
        <v>0.5</v>
      </c>
      <c r="BJ41" s="2">
        <v>-11.25</v>
      </c>
      <c r="BK41" s="3">
        <v>-3.06</v>
      </c>
      <c r="BL41" s="2">
        <v>1.93</v>
      </c>
      <c r="BN41" s="2">
        <v>-0.37</v>
      </c>
      <c r="BO41" s="3">
        <v>3.18</v>
      </c>
      <c r="BP41" s="2">
        <v>9.02</v>
      </c>
      <c r="BR41" s="2">
        <v>-4.2699999999999996</v>
      </c>
      <c r="BS41" s="3">
        <v>4.6500000000000004</v>
      </c>
      <c r="BT41" s="2">
        <v>8.5299999999999994</v>
      </c>
      <c r="BV41" s="2">
        <v>-5.55</v>
      </c>
      <c r="BW41" s="3">
        <v>-0.36</v>
      </c>
      <c r="BX41" s="2">
        <v>0.98</v>
      </c>
      <c r="BZ41" s="2">
        <v>-16.04</v>
      </c>
      <c r="CA41" s="3">
        <v>-9.58</v>
      </c>
      <c r="CB41" s="2">
        <v>0.31</v>
      </c>
      <c r="CD41" s="2">
        <v>-4.6399999999999997</v>
      </c>
      <c r="CE41" s="3">
        <v>4.21</v>
      </c>
      <c r="CF41" s="2">
        <v>5.83</v>
      </c>
      <c r="CH41" s="2">
        <v>-5.05</v>
      </c>
      <c r="CI41" s="3">
        <v>0.56999999999999995</v>
      </c>
      <c r="CJ41" s="2">
        <v>1.31</v>
      </c>
      <c r="CL41" s="2">
        <v>-2.3199999999999998</v>
      </c>
      <c r="CM41" s="3">
        <v>0.38</v>
      </c>
      <c r="CN41" s="2">
        <v>4.45</v>
      </c>
      <c r="CP41" s="2">
        <v>-2.37</v>
      </c>
      <c r="CQ41" s="3">
        <v>4.3899999999999997</v>
      </c>
      <c r="CR41" s="2">
        <v>5.67</v>
      </c>
      <c r="CT41" s="2">
        <v>-7.04</v>
      </c>
      <c r="CU41" s="3">
        <v>-5.63</v>
      </c>
      <c r="CV41" s="2">
        <v>0.16</v>
      </c>
      <c r="CX41" s="2">
        <v>-1.84</v>
      </c>
      <c r="CY41" s="3">
        <v>7.85</v>
      </c>
      <c r="CZ41" s="2">
        <v>9.01</v>
      </c>
      <c r="DB41" s="2">
        <v>-0.56999999999999995</v>
      </c>
      <c r="DC41" s="3">
        <v>-0.19</v>
      </c>
      <c r="DD41" s="2">
        <v>3.12</v>
      </c>
      <c r="DF41" s="2">
        <v>-1.91</v>
      </c>
      <c r="DG41" s="3">
        <v>1.48</v>
      </c>
      <c r="DH41" s="2">
        <v>2.11</v>
      </c>
      <c r="DJ41" s="2">
        <v>0</v>
      </c>
      <c r="DK41" s="3">
        <v>8.7799999999999994</v>
      </c>
      <c r="DL41" s="2">
        <v>8.7799999999999994</v>
      </c>
      <c r="DN41" s="2">
        <v>-2.2999999999999998</v>
      </c>
      <c r="DO41" s="3">
        <v>2.4700000000000002</v>
      </c>
      <c r="DP41" s="2">
        <v>3.55</v>
      </c>
      <c r="DR41" s="2">
        <v>-1.61</v>
      </c>
      <c r="DS41" s="3">
        <v>1.33</v>
      </c>
      <c r="DT41" s="2">
        <v>4.16</v>
      </c>
      <c r="DV41" s="2">
        <v>-4.21</v>
      </c>
      <c r="DW41" s="3">
        <v>-4.0999999999999996</v>
      </c>
      <c r="DX41" s="2">
        <v>1.44</v>
      </c>
      <c r="DZ41" s="2">
        <v>-1.33</v>
      </c>
      <c r="EA41" s="3">
        <v>-0.05</v>
      </c>
      <c r="EB41" s="2">
        <v>1.87</v>
      </c>
      <c r="ED41" s="2">
        <v>-4.51</v>
      </c>
      <c r="EE41" s="3">
        <v>-2.96</v>
      </c>
      <c r="EF41" s="2">
        <v>1.36</v>
      </c>
      <c r="EH41" s="2">
        <v>-2.34</v>
      </c>
      <c r="EI41" s="3">
        <v>0.51</v>
      </c>
      <c r="EJ41" s="2">
        <v>0.79</v>
      </c>
      <c r="EL41" s="2">
        <v>-3.31</v>
      </c>
      <c r="EM41" s="3">
        <v>2.5499999999999998</v>
      </c>
      <c r="EN41" s="2">
        <v>3</v>
      </c>
      <c r="EP41" s="2">
        <v>-6.63</v>
      </c>
      <c r="EQ41" s="3">
        <v>-3.59</v>
      </c>
      <c r="ER41" s="2">
        <v>0</v>
      </c>
      <c r="ET41" s="2">
        <v>-1.92</v>
      </c>
      <c r="EU41" s="3">
        <v>-1.78</v>
      </c>
      <c r="EV41" s="2">
        <v>1.51</v>
      </c>
      <c r="EX41" s="2">
        <v>-0.72</v>
      </c>
      <c r="EY41" s="3">
        <v>3.59</v>
      </c>
      <c r="EZ41" s="2">
        <v>5.49</v>
      </c>
      <c r="FB41" s="2">
        <v>-8.91</v>
      </c>
      <c r="FC41" s="3">
        <v>-6.45</v>
      </c>
      <c r="FD41" s="2">
        <v>0.1</v>
      </c>
      <c r="FF41" s="2">
        <v>-4.7699999999999996</v>
      </c>
      <c r="FG41" s="3">
        <v>-1.99</v>
      </c>
      <c r="FH41" s="2">
        <v>0.18</v>
      </c>
      <c r="FJ41" s="2">
        <v>-1.2</v>
      </c>
      <c r="FK41" s="3">
        <v>4.71</v>
      </c>
      <c r="FL41" s="2">
        <v>4.8600000000000003</v>
      </c>
      <c r="FN41" s="2">
        <v>-5.83</v>
      </c>
      <c r="FO41" s="3">
        <v>-5.18</v>
      </c>
      <c r="FP41" s="2">
        <v>3.09</v>
      </c>
      <c r="FR41" s="2"/>
      <c r="FS41" s="3"/>
      <c r="FT41" s="2"/>
      <c r="FV41" s="2">
        <v>-0.87</v>
      </c>
      <c r="FW41" s="3">
        <v>3.44</v>
      </c>
      <c r="FX41" s="2">
        <v>4.67</v>
      </c>
      <c r="FZ41" s="2">
        <v>-5.39</v>
      </c>
      <c r="GA41" s="3">
        <v>-4.78</v>
      </c>
      <c r="GB41" s="2">
        <v>0.33</v>
      </c>
      <c r="GD41" s="2">
        <v>-2.96</v>
      </c>
      <c r="GE41" s="3">
        <v>0</v>
      </c>
      <c r="GF41" s="2">
        <v>2.94</v>
      </c>
      <c r="GH41" s="2">
        <v>-8.06</v>
      </c>
      <c r="GI41" s="3">
        <v>-5.23</v>
      </c>
      <c r="GJ41" s="2">
        <v>0.97</v>
      </c>
      <c r="GL41" s="2">
        <v>-0.6</v>
      </c>
      <c r="GM41" s="3">
        <v>2.19</v>
      </c>
      <c r="GN41" s="2">
        <v>3.94</v>
      </c>
      <c r="GP41" s="2">
        <v>-10.32</v>
      </c>
      <c r="GQ41" s="3">
        <v>-7.57</v>
      </c>
      <c r="GR41" s="2">
        <v>0.1</v>
      </c>
      <c r="GT41" s="2">
        <v>-1.1100000000000001</v>
      </c>
      <c r="GU41" s="3">
        <v>7.2</v>
      </c>
      <c r="GV41" s="2">
        <v>9.1999999999999993</v>
      </c>
      <c r="GX41" s="2">
        <v>-2.56</v>
      </c>
      <c r="GY41" s="3">
        <v>2.42</v>
      </c>
      <c r="GZ41" s="2">
        <v>2.59</v>
      </c>
      <c r="HB41" s="2">
        <v>-2.2200000000000002</v>
      </c>
      <c r="HC41" s="3">
        <v>-0.79</v>
      </c>
      <c r="HD41" s="2">
        <v>2.36</v>
      </c>
      <c r="HF41" s="2">
        <v>-0.28000000000000003</v>
      </c>
      <c r="HG41" s="3">
        <v>2.6</v>
      </c>
      <c r="HH41" s="2">
        <v>3.05</v>
      </c>
      <c r="HJ41" s="2">
        <v>-6.14</v>
      </c>
      <c r="HK41" s="3">
        <v>-5.67</v>
      </c>
      <c r="HL41" s="2">
        <v>0</v>
      </c>
      <c r="HN41" s="2">
        <v>-0.48</v>
      </c>
      <c r="HO41" s="3">
        <v>2.83</v>
      </c>
      <c r="HP41" s="2">
        <v>4.32</v>
      </c>
    </row>
    <row r="42" spans="1:224">
      <c r="B42" s="2"/>
      <c r="C42" s="2"/>
      <c r="D42" s="2"/>
      <c r="F42" s="2"/>
      <c r="G42" s="2"/>
      <c r="H42" s="2"/>
      <c r="J42" s="2"/>
      <c r="K42" s="2"/>
      <c r="L42" s="2"/>
      <c r="N42" s="2"/>
      <c r="O42" s="2"/>
      <c r="P42" s="2"/>
      <c r="R42" s="2"/>
      <c r="S42" s="2"/>
      <c r="T42" s="2"/>
      <c r="V42" s="2"/>
      <c r="W42" s="2"/>
      <c r="X42" s="2"/>
      <c r="Z42" s="2"/>
      <c r="AA42" s="2"/>
      <c r="AB42" s="2"/>
      <c r="AD42" s="2"/>
      <c r="AE42" s="2"/>
      <c r="AF42" s="2"/>
      <c r="AH42" s="2"/>
      <c r="AI42" s="2"/>
      <c r="AJ42" s="2"/>
      <c r="AL42" s="2"/>
      <c r="AM42" s="2"/>
      <c r="AN42" s="2"/>
      <c r="AP42" s="2"/>
      <c r="AQ42" s="2"/>
      <c r="AR42" s="2"/>
      <c r="AT42" s="2"/>
      <c r="AU42" s="2"/>
      <c r="AV42" s="2"/>
      <c r="AX42" s="2"/>
      <c r="AY42" s="2"/>
      <c r="AZ42" s="2"/>
      <c r="BB42" s="2"/>
      <c r="BC42" s="2"/>
      <c r="BD42" s="2"/>
      <c r="BF42" s="2"/>
      <c r="BG42" s="2"/>
      <c r="BH42" s="2"/>
      <c r="BJ42" s="2"/>
      <c r="BK42" s="2"/>
      <c r="BL42" s="2"/>
      <c r="BN42" s="2"/>
      <c r="BO42" s="2"/>
      <c r="BP42" s="2"/>
      <c r="BR42" s="2"/>
      <c r="BS42" s="2"/>
      <c r="BT42" s="2"/>
      <c r="BV42" s="2"/>
      <c r="BW42" s="2"/>
      <c r="BX42" s="2"/>
      <c r="BZ42" s="2"/>
      <c r="CA42" s="2"/>
      <c r="CB42" s="2"/>
      <c r="CD42" s="2"/>
      <c r="CE42" s="2"/>
      <c r="CF42" s="2"/>
      <c r="CH42" s="2"/>
      <c r="CI42" s="2"/>
      <c r="CJ42" s="2"/>
      <c r="CL42" s="2"/>
      <c r="CM42" s="2"/>
      <c r="CN42" s="2"/>
      <c r="CP42" s="2"/>
      <c r="CQ42" s="2"/>
      <c r="CR42" s="2"/>
      <c r="CT42" s="2"/>
      <c r="CU42" s="2"/>
      <c r="CV42" s="2"/>
      <c r="CX42" s="2"/>
      <c r="CY42" s="2"/>
      <c r="CZ42" s="2"/>
      <c r="DB42" s="2"/>
      <c r="DC42" s="2"/>
      <c r="DD42" s="2"/>
      <c r="DF42" s="2"/>
      <c r="DG42" s="2"/>
      <c r="DH42" s="2"/>
      <c r="DJ42" s="2"/>
      <c r="DK42" s="2"/>
      <c r="DL42" s="2"/>
      <c r="DN42" s="2"/>
      <c r="DO42" s="2"/>
      <c r="DP42" s="2"/>
      <c r="DR42" s="2"/>
      <c r="DS42" s="2"/>
      <c r="DT42" s="2"/>
      <c r="DV42" s="2"/>
      <c r="DW42" s="2"/>
      <c r="DX42" s="2"/>
      <c r="DZ42" s="2"/>
      <c r="EA42" s="2"/>
      <c r="EB42" s="2"/>
      <c r="ED42" s="2"/>
      <c r="EE42" s="2"/>
      <c r="EF42" s="2"/>
      <c r="EH42" s="2"/>
      <c r="EI42" s="2"/>
      <c r="EJ42" s="2"/>
      <c r="EL42" s="2"/>
      <c r="EM42" s="2"/>
      <c r="EN42" s="2"/>
      <c r="EP42" s="2"/>
      <c r="EQ42" s="2"/>
      <c r="ER42" s="2"/>
      <c r="ET42" s="2"/>
      <c r="EU42" s="2"/>
      <c r="EV42" s="2"/>
      <c r="EX42" s="2"/>
      <c r="EY42" s="2"/>
      <c r="EZ42" s="2"/>
      <c r="FB42" s="2"/>
      <c r="FC42" s="2"/>
      <c r="FD42" s="2"/>
      <c r="FF42" s="2"/>
      <c r="FG42" s="2"/>
      <c r="FH42" s="2"/>
      <c r="FJ42" s="2"/>
      <c r="FK42" s="2"/>
      <c r="FL42" s="2"/>
      <c r="FN42" s="2"/>
      <c r="FO42" s="2"/>
      <c r="FP42" s="2"/>
      <c r="FR42" s="2"/>
      <c r="FS42" s="2"/>
      <c r="FT42" s="2"/>
      <c r="FV42" s="2"/>
      <c r="FW42" s="2"/>
      <c r="FX42" s="2"/>
      <c r="FZ42" s="2"/>
      <c r="GA42" s="2"/>
      <c r="GB42" s="2"/>
      <c r="GD42" s="2"/>
      <c r="GE42" s="2"/>
      <c r="GF42" s="2"/>
      <c r="GH42" s="2"/>
      <c r="GI42" s="2"/>
      <c r="GJ42" s="2"/>
      <c r="GL42" s="2"/>
      <c r="GM42" s="2"/>
      <c r="GN42" s="2"/>
      <c r="GP42" s="2"/>
      <c r="GQ42" s="2"/>
      <c r="GR42" s="2"/>
      <c r="GT42" s="2"/>
      <c r="GU42" s="2"/>
      <c r="GV42" s="2"/>
      <c r="GX42" s="2"/>
      <c r="GY42" s="2"/>
      <c r="GZ42" s="2"/>
      <c r="HB42" s="2"/>
      <c r="HC42" s="2"/>
      <c r="HD42" s="2"/>
      <c r="HF42" s="2"/>
      <c r="HG42" s="2"/>
      <c r="HH42" s="2"/>
      <c r="HJ42" s="2"/>
      <c r="HK42" s="2"/>
      <c r="HL42" s="2"/>
      <c r="HN42" s="2"/>
      <c r="HO42" s="2"/>
      <c r="HP42" s="2"/>
    </row>
    <row r="43" spans="1:224">
      <c r="B43" s="2"/>
      <c r="C43" s="2"/>
      <c r="D43" s="2"/>
      <c r="F43" s="2"/>
      <c r="G43" s="2"/>
      <c r="H43" s="2"/>
      <c r="J43" s="2"/>
      <c r="K43" s="2"/>
      <c r="L43" s="2"/>
      <c r="N43" s="2"/>
      <c r="O43" s="2"/>
      <c r="P43" s="2"/>
      <c r="R43" s="2"/>
      <c r="S43" s="2"/>
      <c r="T43" s="2"/>
      <c r="V43" s="2"/>
      <c r="W43" s="2"/>
      <c r="X43" s="2"/>
      <c r="Z43" s="2"/>
      <c r="AA43" s="2"/>
      <c r="AB43" s="2"/>
      <c r="AD43" s="2"/>
      <c r="AE43" s="2"/>
      <c r="AF43" s="2"/>
      <c r="AH43" s="2"/>
      <c r="AI43" s="2"/>
      <c r="AJ43" s="2"/>
      <c r="AL43" s="2"/>
      <c r="AM43" s="2"/>
      <c r="AN43" s="2"/>
      <c r="AP43" s="2"/>
      <c r="AQ43" s="2"/>
      <c r="AR43" s="2"/>
      <c r="AT43" s="2"/>
      <c r="AU43" s="2"/>
      <c r="AV43" s="2"/>
      <c r="AX43" s="2"/>
      <c r="AY43" s="2"/>
      <c r="AZ43" s="2"/>
      <c r="BB43" s="2"/>
      <c r="BC43" s="2"/>
      <c r="BD43" s="2"/>
      <c r="BF43" s="2"/>
      <c r="BG43" s="2"/>
      <c r="BH43" s="2"/>
      <c r="BJ43" s="2"/>
      <c r="BK43" s="2"/>
      <c r="BL43" s="2"/>
      <c r="BN43" s="2"/>
      <c r="BO43" s="2"/>
      <c r="BP43" s="2"/>
      <c r="BR43" s="2"/>
      <c r="BS43" s="2"/>
      <c r="BT43" s="2"/>
      <c r="BV43" s="2"/>
      <c r="BW43" s="2"/>
      <c r="BX43" s="2"/>
      <c r="BZ43" s="2"/>
      <c r="CA43" s="2"/>
      <c r="CB43" s="2"/>
      <c r="CD43" s="2"/>
      <c r="CE43" s="2"/>
      <c r="CF43" s="2"/>
      <c r="CH43" s="2"/>
      <c r="CI43" s="2"/>
      <c r="CJ43" s="2"/>
      <c r="CL43" s="2"/>
      <c r="CM43" s="2"/>
      <c r="CN43" s="2"/>
      <c r="CP43" s="2"/>
      <c r="CQ43" s="2"/>
      <c r="CR43" s="2"/>
      <c r="CT43" s="2"/>
      <c r="CU43" s="2"/>
      <c r="CV43" s="2"/>
      <c r="CX43" s="2"/>
      <c r="CY43" s="2"/>
      <c r="CZ43" s="2"/>
      <c r="DB43" s="2"/>
      <c r="DC43" s="2"/>
      <c r="DD43" s="2"/>
      <c r="DF43" s="2"/>
      <c r="DG43" s="2"/>
      <c r="DH43" s="2"/>
      <c r="DJ43" s="2"/>
      <c r="DK43" s="2"/>
      <c r="DL43" s="2"/>
      <c r="DN43" s="2"/>
      <c r="DO43" s="2"/>
      <c r="DP43" s="2"/>
      <c r="DR43" s="2"/>
      <c r="DS43" s="2"/>
      <c r="DT43" s="2"/>
      <c r="DV43" s="2"/>
      <c r="DW43" s="2"/>
      <c r="DX43" s="2"/>
      <c r="DZ43" s="2"/>
      <c r="EA43" s="2"/>
      <c r="EB43" s="2"/>
      <c r="ED43" s="2"/>
      <c r="EE43" s="2"/>
      <c r="EF43" s="2"/>
      <c r="EH43" s="2"/>
      <c r="EI43" s="2"/>
      <c r="EJ43" s="2"/>
      <c r="EL43" s="2"/>
      <c r="EM43" s="2"/>
      <c r="EN43" s="2"/>
      <c r="EP43" s="2"/>
      <c r="EQ43" s="2"/>
      <c r="ER43" s="2"/>
      <c r="ET43" s="2"/>
      <c r="EU43" s="2"/>
      <c r="EV43" s="2"/>
      <c r="EX43" s="2"/>
      <c r="EY43" s="2"/>
      <c r="EZ43" s="2"/>
      <c r="FB43" s="2"/>
      <c r="FC43" s="2"/>
      <c r="FD43" s="2"/>
      <c r="FF43" s="2"/>
      <c r="FG43" s="2"/>
      <c r="FH43" s="2"/>
      <c r="FJ43" s="2"/>
      <c r="FK43" s="2"/>
      <c r="FL43" s="2"/>
      <c r="FN43" s="2"/>
      <c r="FO43" s="2"/>
      <c r="FP43" s="2"/>
      <c r="FR43" s="2"/>
      <c r="FS43" s="2"/>
      <c r="FT43" s="2"/>
      <c r="FV43" s="2"/>
      <c r="FW43" s="2"/>
      <c r="FX43" s="2"/>
      <c r="FZ43" s="2"/>
      <c r="GA43" s="2"/>
      <c r="GB43" s="2"/>
      <c r="GD43" s="2"/>
      <c r="GE43" s="2"/>
      <c r="GF43" s="2"/>
      <c r="GH43" s="2"/>
      <c r="GI43" s="2"/>
      <c r="GJ43" s="2"/>
      <c r="GL43" s="2"/>
      <c r="GM43" s="2"/>
      <c r="GN43" s="2"/>
      <c r="GP43" s="2"/>
      <c r="GQ43" s="2"/>
      <c r="GR43" s="2"/>
      <c r="GT43" s="2"/>
      <c r="GU43" s="2"/>
      <c r="GV43" s="2"/>
      <c r="GX43" s="2"/>
      <c r="GY43" s="2"/>
      <c r="GZ43" s="2"/>
      <c r="HB43" s="2"/>
      <c r="HC43" s="2"/>
      <c r="HD43" s="2"/>
      <c r="HF43" s="2"/>
      <c r="HG43" s="2"/>
      <c r="HH43" s="2"/>
      <c r="HJ43" s="2"/>
      <c r="HK43" s="2"/>
      <c r="HL43" s="2"/>
      <c r="HN43" s="2"/>
      <c r="HO43" s="2"/>
      <c r="HP43" s="2"/>
    </row>
    <row r="44" spans="1:224">
      <c r="A44" t="s">
        <v>36</v>
      </c>
      <c r="B44" s="2"/>
      <c r="C44" s="2"/>
      <c r="D44" s="2"/>
      <c r="F44" s="2"/>
      <c r="G44" s="2"/>
      <c r="H44" s="2"/>
      <c r="J44" s="2"/>
      <c r="K44" s="2"/>
      <c r="L44" s="2"/>
      <c r="N44" s="2"/>
      <c r="O44" s="2"/>
      <c r="P44" s="2"/>
      <c r="R44" s="2"/>
      <c r="S44" s="2"/>
      <c r="T44" s="2"/>
      <c r="V44" s="2"/>
      <c r="W44" s="2"/>
      <c r="X44" s="2"/>
      <c r="Z44" s="2"/>
      <c r="AA44" s="2"/>
      <c r="AB44" s="2"/>
      <c r="AD44" s="2"/>
      <c r="AE44" s="2"/>
      <c r="AF44" s="2"/>
      <c r="AH44" s="2"/>
      <c r="AI44" s="2"/>
      <c r="AJ44" s="2"/>
      <c r="AL44" s="2"/>
      <c r="AM44" s="2"/>
      <c r="AN44" s="2"/>
      <c r="AP44" s="2"/>
      <c r="AQ44" s="2"/>
      <c r="AR44" s="2"/>
      <c r="AT44" s="2"/>
      <c r="AU44" s="2"/>
      <c r="AV44" s="2"/>
      <c r="AX44" s="2"/>
      <c r="AY44" s="2"/>
      <c r="AZ44" s="2"/>
      <c r="BB44" s="2"/>
      <c r="BC44" s="2"/>
      <c r="BD44" s="2"/>
      <c r="BF44" s="2"/>
      <c r="BG44" s="2"/>
      <c r="BH44" s="2"/>
      <c r="BJ44" s="2"/>
      <c r="BK44" s="2"/>
      <c r="BL44" s="2"/>
      <c r="BN44" s="2"/>
      <c r="BO44" s="2"/>
      <c r="BP44" s="2"/>
      <c r="BR44" s="2"/>
      <c r="BS44" s="2"/>
      <c r="BT44" s="2"/>
      <c r="BV44" s="2"/>
      <c r="BW44" s="2"/>
      <c r="BX44" s="2"/>
      <c r="BZ44" s="2"/>
      <c r="CA44" s="2"/>
      <c r="CB44" s="2"/>
      <c r="CD44" s="2"/>
      <c r="CE44" s="2"/>
      <c r="CF44" s="2"/>
      <c r="CH44" s="2"/>
      <c r="CI44" s="2"/>
      <c r="CJ44" s="2"/>
      <c r="CL44" s="2"/>
      <c r="CM44" s="2"/>
      <c r="CN44" s="2"/>
      <c r="CP44" s="2"/>
      <c r="CQ44" s="2"/>
      <c r="CR44" s="2"/>
      <c r="CT44" s="2"/>
      <c r="CU44" s="2"/>
      <c r="CV44" s="2"/>
      <c r="CX44" s="2"/>
      <c r="CY44" s="2"/>
      <c r="CZ44" s="2"/>
      <c r="DB44" s="2"/>
      <c r="DC44" s="2"/>
      <c r="DD44" s="2"/>
      <c r="DF44" s="2"/>
      <c r="DG44" s="2"/>
      <c r="DH44" s="2"/>
      <c r="DJ44" s="2"/>
      <c r="DK44" s="2"/>
      <c r="DL44" s="2"/>
      <c r="DN44" s="2"/>
      <c r="DO44" s="2"/>
      <c r="DP44" s="2"/>
      <c r="DR44" s="2"/>
      <c r="DS44" s="2"/>
      <c r="DT44" s="2"/>
      <c r="DV44" s="2"/>
      <c r="DW44" s="2"/>
      <c r="DX44" s="2"/>
      <c r="DZ44" s="2"/>
      <c r="EA44" s="2"/>
      <c r="EB44" s="2"/>
      <c r="ED44" s="2"/>
      <c r="EE44" s="2"/>
      <c r="EF44" s="2"/>
      <c r="EH44" s="2"/>
      <c r="EI44" s="2"/>
      <c r="EJ44" s="2"/>
      <c r="EL44" s="2"/>
      <c r="EM44" s="2"/>
      <c r="EN44" s="2"/>
      <c r="EP44" s="2"/>
      <c r="EQ44" s="2"/>
      <c r="ER44" s="2"/>
      <c r="ET44" s="2"/>
      <c r="EU44" s="2"/>
      <c r="EV44" s="2"/>
      <c r="EX44" s="2"/>
      <c r="EY44" s="2"/>
      <c r="EZ44" s="2"/>
      <c r="FB44" s="2"/>
      <c r="FC44" s="2"/>
      <c r="FD44" s="2"/>
      <c r="FF44" s="2"/>
      <c r="FG44" s="2"/>
      <c r="FH44" s="2"/>
      <c r="FJ44" s="2"/>
      <c r="FK44" s="2"/>
      <c r="FL44" s="2"/>
      <c r="FN44" s="2"/>
      <c r="FO44" s="2"/>
      <c r="FP44" s="2"/>
      <c r="FR44" s="2"/>
      <c r="FS44" s="2"/>
      <c r="FT44" s="2"/>
      <c r="FV44" s="2"/>
      <c r="FW44" s="2"/>
      <c r="FX44" s="2"/>
      <c r="FZ44" s="2"/>
      <c r="GA44" s="2"/>
      <c r="GB44" s="2"/>
      <c r="GD44" s="2"/>
      <c r="GE44" s="2"/>
      <c r="GF44" s="2"/>
      <c r="GH44" s="2"/>
      <c r="GI44" s="2"/>
      <c r="GJ44" s="2"/>
      <c r="GL44" s="2"/>
      <c r="GM44" s="2"/>
      <c r="GN44" s="2"/>
      <c r="GP44" s="2"/>
      <c r="GQ44" s="2"/>
      <c r="GR44" s="2"/>
      <c r="GT44" s="2"/>
      <c r="GU44" s="2"/>
      <c r="GV44" s="2"/>
      <c r="GX44" s="2"/>
      <c r="GY44" s="2"/>
      <c r="GZ44" s="2"/>
      <c r="HB44" s="2"/>
      <c r="HC44" s="2"/>
      <c r="HD44" s="2"/>
      <c r="HF44" s="2"/>
      <c r="HG44" s="2"/>
      <c r="HH44" s="2"/>
      <c r="HJ44" s="2"/>
      <c r="HK44" s="2"/>
      <c r="HL44" s="2"/>
      <c r="HN44" s="2"/>
      <c r="HO44" s="2"/>
      <c r="HP44" s="2"/>
    </row>
    <row r="45" spans="1:224">
      <c r="A45" t="s">
        <v>37</v>
      </c>
      <c r="C45" s="2">
        <f>+C38-C41</f>
        <v>-1.7691666666666666</v>
      </c>
      <c r="G45" s="2">
        <f>+G38-G41</f>
        <v>3.7650000000000001</v>
      </c>
      <c r="K45" s="2">
        <f>+K38-K41</f>
        <v>-9.8333333333333467E-2</v>
      </c>
      <c r="O45" s="2">
        <f>+O38-O41</f>
        <v>-4.9521428571428565</v>
      </c>
      <c r="W45" s="2">
        <f>+W38-W41</f>
        <v>-1.3883333333333336</v>
      </c>
      <c r="AA45" s="2">
        <f>+AA38-AA41</f>
        <v>-0.39272727272727281</v>
      </c>
      <c r="AE45" s="2">
        <f>+AE38-AE41</f>
        <v>3.9625000000000004</v>
      </c>
      <c r="AI45" s="2">
        <f>+AI38-AI41</f>
        <v>-0.8712500000000003</v>
      </c>
      <c r="AM45" s="2">
        <f>+AM38-AM41</f>
        <v>8.3870000000000005</v>
      </c>
      <c r="AQ45" s="2">
        <f>+AQ38-AQ41</f>
        <v>20.783749999999998</v>
      </c>
      <c r="AU45" s="2">
        <f>+AU38-AU41</f>
        <v>-5.8018750000000008</v>
      </c>
      <c r="AY45" s="2">
        <f>+AY38-AY41</f>
        <v>-3.1775000000000002</v>
      </c>
      <c r="BC45" s="2">
        <f>+BC38-BC41</f>
        <v>9.163333333333334</v>
      </c>
      <c r="BG45" s="2">
        <f>+BG38-BG41</f>
        <v>13.438750000000001</v>
      </c>
      <c r="BK45" s="2">
        <f>+BK38-BK41</f>
        <v>4.1783333333333337</v>
      </c>
      <c r="BO45" s="2">
        <f>+BO38-BO41</f>
        <v>-2.5103846153846159</v>
      </c>
      <c r="BS45" s="2">
        <f>+BS38-BS41</f>
        <v>-3.7650000000000006</v>
      </c>
      <c r="BW45" s="2">
        <f>+BW38-BW41</f>
        <v>1.2862499999999999</v>
      </c>
      <c r="CA45" s="2">
        <f>+CA38-CA41</f>
        <v>26.4</v>
      </c>
      <c r="CE45" s="2">
        <f>+CE38-CE41</f>
        <v>-4.3120000000000003</v>
      </c>
      <c r="CI45" s="2">
        <f>+CI38-CI41</f>
        <v>-1.7158333333333333</v>
      </c>
      <c r="CM45" s="2">
        <f>+CM38-CM41</f>
        <v>-2.0569999999999999</v>
      </c>
      <c r="CQ45" s="2">
        <f>+CQ38-CQ41</f>
        <v>-5.5516666666666659</v>
      </c>
      <c r="CU45" s="2">
        <f>+CU38-CU41</f>
        <v>3.6849999999999996</v>
      </c>
      <c r="CY45" s="2">
        <f>+CY38-CY41</f>
        <v>-7.4416666666666664</v>
      </c>
      <c r="DC45" s="2">
        <f>+DC38-DC41</f>
        <v>1.0030000000000001</v>
      </c>
      <c r="DG45" s="2">
        <f>+DG38-DG41</f>
        <v>-1.0845833333333335</v>
      </c>
      <c r="DK45" s="2">
        <f>+DK38-DK41</f>
        <v>-6.6249999999999991</v>
      </c>
      <c r="DO45" s="2">
        <f>+DO38-DO41</f>
        <v>-1.1475000000000004</v>
      </c>
      <c r="DS45" s="2">
        <f>+DS38-DS41</f>
        <v>-0.71249999999999991</v>
      </c>
      <c r="DW45" s="2">
        <f>+DW38-DW41</f>
        <v>1.7924999999999995</v>
      </c>
      <c r="EA45" s="2">
        <f>+EA38-EA41</f>
        <v>-1.7249999999999999</v>
      </c>
      <c r="EE45" s="2">
        <f>+EE38-EE41</f>
        <v>-0.54</v>
      </c>
      <c r="EI45" s="2">
        <f>+EI38-EI41</f>
        <v>-1.3866666666666667</v>
      </c>
      <c r="EM45" s="2">
        <f>+EM38-EM41</f>
        <v>-3.1587499999999999</v>
      </c>
      <c r="EQ45" s="2">
        <f>+EQ38-EQ41</f>
        <v>4.4740000000000002</v>
      </c>
      <c r="EU45" s="2">
        <f>+EU38-EU41</f>
        <v>2.0771428571428574</v>
      </c>
      <c r="EY45" s="2">
        <f>+EY38-EY41</f>
        <v>-0.35250000000000004</v>
      </c>
      <c r="FC45" s="2">
        <f>+FC38-FC41</f>
        <v>4.1875</v>
      </c>
      <c r="FG45" s="2">
        <f>+FG38-FG41</f>
        <v>7.5625</v>
      </c>
      <c r="FK45" s="2">
        <f>+FK38-FK41</f>
        <v>-2.0366666666666671</v>
      </c>
      <c r="FO45" s="2">
        <f>+FO38-FO41</f>
        <v>6.02</v>
      </c>
      <c r="FS45" s="2"/>
      <c r="FW45" s="2">
        <f>+FW38-FW41</f>
        <v>-2.5329999999999999</v>
      </c>
      <c r="GA45" s="2">
        <f>+GA38-GA41</f>
        <v>1.2800000000000002</v>
      </c>
      <c r="GE45" s="2">
        <f>+GE38-GE41</f>
        <v>-3.5</v>
      </c>
      <c r="GI45" s="2">
        <f>+GI38-GI41</f>
        <v>8.9150000000000009</v>
      </c>
      <c r="GM45" s="2">
        <f>+GM38-GM41</f>
        <v>-2.8483333333333336</v>
      </c>
      <c r="GQ45" s="2">
        <f>+GQ38-GQ41</f>
        <v>11.4625</v>
      </c>
      <c r="GU45" s="2">
        <f>+GU38-GU41</f>
        <v>-5.1690000000000005</v>
      </c>
      <c r="GY45" s="2">
        <f>+GY38-GY41</f>
        <v>-3.2949999999999999</v>
      </c>
      <c r="HC45" s="2">
        <f>+HC38-HC41</f>
        <v>7.1000000000000174E-2</v>
      </c>
      <c r="HG45" s="2">
        <f>+HG38-HG41</f>
        <v>-2.2690000000000001</v>
      </c>
      <c r="HK45" s="2">
        <f>+HK38-HK41</f>
        <v>11.124000000000001</v>
      </c>
      <c r="HO45" s="2">
        <f>+HO38-HO41</f>
        <v>-4.8125</v>
      </c>
    </row>
    <row r="46" spans="1:224" s="32" customFormat="1">
      <c r="A46" s="32" t="s">
        <v>38</v>
      </c>
      <c r="C46" s="33">
        <f>+C45-0.2</f>
        <v>-1.9691666666666665</v>
      </c>
      <c r="G46" s="33">
        <f>+G45-0.2</f>
        <v>3.5649999999999999</v>
      </c>
      <c r="K46" s="33">
        <f>+K45-0.2</f>
        <v>-0.29833333333333345</v>
      </c>
      <c r="O46" s="33">
        <f>+O45-0.2</f>
        <v>-5.1521428571428567</v>
      </c>
      <c r="W46" s="33">
        <f>+W45-0.2</f>
        <v>-1.5883333333333336</v>
      </c>
      <c r="AA46" s="33">
        <f>+AA45-0.2</f>
        <v>-0.59272727272727277</v>
      </c>
      <c r="AE46" s="33">
        <f>+AE45-0.2</f>
        <v>3.7625000000000002</v>
      </c>
      <c r="AI46" s="33">
        <f>+AI45-0.2</f>
        <v>-1.0712500000000003</v>
      </c>
      <c r="AM46" s="33">
        <f>+AM45-0.2</f>
        <v>8.1870000000000012</v>
      </c>
      <c r="AQ46" s="33">
        <f>+AQ45-0.2</f>
        <v>20.583749999999998</v>
      </c>
      <c r="AU46" s="33">
        <f>+AU45-0.2</f>
        <v>-6.001875000000001</v>
      </c>
      <c r="AY46" s="33">
        <f>+AY45-0.2</f>
        <v>-3.3775000000000004</v>
      </c>
      <c r="BC46" s="33">
        <f>+BC45-0.2</f>
        <v>8.9633333333333347</v>
      </c>
      <c r="BG46" s="33">
        <f>+BG45-0.2</f>
        <v>13.238750000000001</v>
      </c>
      <c r="BK46" s="33">
        <f>+BK45-0.2</f>
        <v>3.9783333333333335</v>
      </c>
      <c r="BO46" s="33">
        <f>+BO45-0.2</f>
        <v>-2.7103846153846161</v>
      </c>
      <c r="BS46" s="33">
        <f>+BS45-0.2</f>
        <v>-3.9650000000000007</v>
      </c>
      <c r="BW46" s="33">
        <f>+BW45-0.2</f>
        <v>1.0862499999999999</v>
      </c>
      <c r="CA46" s="33">
        <f>+CA45-0.2</f>
        <v>26.2</v>
      </c>
      <c r="CE46" s="33">
        <f>+CE45-0.2</f>
        <v>-4.5120000000000005</v>
      </c>
      <c r="CI46" s="33">
        <f>+CI45-0.2</f>
        <v>-1.9158333333333333</v>
      </c>
      <c r="CL46" s="33"/>
      <c r="CM46" s="33">
        <f>+CM45-0.2</f>
        <v>-2.2570000000000001</v>
      </c>
      <c r="CN46" s="33"/>
      <c r="CP46" s="33"/>
      <c r="CQ46" s="33">
        <f>+CQ45-0.2</f>
        <v>-5.751666666666666</v>
      </c>
      <c r="CR46" s="33"/>
      <c r="CT46" s="33"/>
      <c r="CU46" s="33">
        <f>+CU45-0.2</f>
        <v>3.4849999999999994</v>
      </c>
      <c r="CV46" s="33"/>
      <c r="CX46" s="33"/>
      <c r="CY46" s="33">
        <f>+CY45-0.2</f>
        <v>-7.6416666666666666</v>
      </c>
      <c r="CZ46" s="33"/>
      <c r="DB46" s="33"/>
      <c r="DC46" s="33">
        <f>+DC45-0.2</f>
        <v>0.80300000000000016</v>
      </c>
      <c r="DD46" s="33"/>
      <c r="DF46" s="33"/>
      <c r="DG46" s="33">
        <f>+DG45-0.2</f>
        <v>-1.2845833333333334</v>
      </c>
      <c r="DH46" s="33"/>
      <c r="DJ46" s="33"/>
      <c r="DK46" s="33">
        <f>+DK45-0.2</f>
        <v>-6.8249999999999993</v>
      </c>
      <c r="DL46" s="33"/>
      <c r="DN46" s="33"/>
      <c r="DO46" s="33">
        <f>+DO45-0.2</f>
        <v>-1.3475000000000004</v>
      </c>
      <c r="DP46" s="33"/>
      <c r="DR46" s="33"/>
      <c r="DS46" s="33">
        <f>+DS45-0.2</f>
        <v>-0.91249999999999987</v>
      </c>
      <c r="DT46" s="33"/>
      <c r="DV46" s="33"/>
      <c r="DW46" s="33">
        <f>+DW45-0.2</f>
        <v>1.5924999999999996</v>
      </c>
      <c r="DX46" s="33"/>
      <c r="DZ46" s="33"/>
      <c r="EA46" s="33">
        <f>+EA45-0.2</f>
        <v>-1.9249999999999998</v>
      </c>
      <c r="EB46" s="33"/>
      <c r="ED46" s="33"/>
      <c r="EE46" s="33">
        <f>+EE45-0.2</f>
        <v>-0.74</v>
      </c>
      <c r="EF46" s="33"/>
      <c r="EH46" s="33"/>
      <c r="EI46" s="33">
        <f>+EI45-0.2</f>
        <v>-1.5866666666666667</v>
      </c>
      <c r="EJ46" s="33"/>
      <c r="EL46" s="33"/>
      <c r="EM46" s="33">
        <f>+EM45-0.2</f>
        <v>-3.3587500000000001</v>
      </c>
      <c r="EN46" s="33"/>
      <c r="EP46" s="33"/>
      <c r="EQ46" s="33">
        <f>+EQ45-0.2</f>
        <v>4.274</v>
      </c>
      <c r="ER46" s="33"/>
      <c r="ET46" s="33"/>
      <c r="EU46" s="33">
        <f>+EU45-0.2</f>
        <v>1.8771428571428574</v>
      </c>
      <c r="EV46" s="33"/>
      <c r="EX46" s="33"/>
      <c r="EY46" s="33">
        <f>+EY45-0.2</f>
        <v>-0.55249999999999999</v>
      </c>
      <c r="EZ46" s="33"/>
      <c r="FB46" s="33"/>
      <c r="FC46" s="33">
        <f>+FC45-0.2</f>
        <v>3.9874999999999998</v>
      </c>
      <c r="FD46" s="33"/>
      <c r="FF46" s="33"/>
      <c r="FG46" s="33">
        <f>+FG45-0.2</f>
        <v>7.3624999999999998</v>
      </c>
      <c r="FH46" s="33"/>
      <c r="FJ46" s="33"/>
      <c r="FK46" s="33">
        <f>+FK45-0.2</f>
        <v>-2.2366666666666672</v>
      </c>
      <c r="FL46" s="33"/>
      <c r="FN46" s="33"/>
      <c r="FO46" s="33">
        <f>+FO45-0.2</f>
        <v>5.8199999999999994</v>
      </c>
      <c r="FP46" s="33"/>
      <c r="FR46" s="33"/>
      <c r="FS46" s="33"/>
      <c r="FT46" s="33"/>
      <c r="FV46" s="33"/>
      <c r="FW46" s="33">
        <f>+FW45-0.2</f>
        <v>-2.7330000000000001</v>
      </c>
      <c r="FX46" s="33"/>
      <c r="GA46" s="33">
        <f>+GA45-0.2</f>
        <v>1.0800000000000003</v>
      </c>
      <c r="GE46" s="33">
        <f>+GE45-0.2</f>
        <v>-3.7</v>
      </c>
      <c r="GI46" s="33">
        <f>+GI45-0.2</f>
        <v>8.7150000000000016</v>
      </c>
      <c r="GM46" s="33">
        <f>+GM45-0.2</f>
        <v>-3.0483333333333338</v>
      </c>
      <c r="GQ46" s="33">
        <f>+GQ45-0.2</f>
        <v>11.262500000000001</v>
      </c>
      <c r="GU46" s="33">
        <f>+GU45-0.2</f>
        <v>-5.3690000000000007</v>
      </c>
      <c r="GY46" s="33">
        <f>+GY45-0.2</f>
        <v>-3.4950000000000001</v>
      </c>
      <c r="HC46" s="33">
        <f>+HC45-0.2</f>
        <v>-0.12899999999999984</v>
      </c>
      <c r="HG46" s="33">
        <f>+HG45-0.2</f>
        <v>-2.4690000000000003</v>
      </c>
      <c r="HK46" s="33">
        <f>+HK45-0.2</f>
        <v>10.924000000000001</v>
      </c>
      <c r="HO46" s="33">
        <f>+HO45-0.2</f>
        <v>-5.0125000000000002</v>
      </c>
    </row>
    <row r="48" spans="1:224">
      <c r="A48" t="s">
        <v>35</v>
      </c>
      <c r="B48" s="2"/>
      <c r="C48" s="2"/>
      <c r="D48" s="2"/>
      <c r="F48" s="2"/>
      <c r="G48" s="2"/>
      <c r="H48" s="2"/>
      <c r="J48" s="2"/>
      <c r="K48" s="2"/>
      <c r="L48" s="2"/>
      <c r="N48" s="2"/>
      <c r="O48" s="2"/>
      <c r="P48" s="2"/>
      <c r="R48" s="2"/>
      <c r="S48" s="2"/>
      <c r="T48" s="2"/>
      <c r="V48" s="2"/>
      <c r="W48" s="2"/>
      <c r="X48" s="2"/>
      <c r="Z48" s="2"/>
      <c r="AA48" s="2"/>
      <c r="AB48" s="2"/>
      <c r="AD48" s="2"/>
      <c r="AE48" s="2"/>
      <c r="AF48" s="2"/>
      <c r="AH48" s="2"/>
      <c r="AI48" s="2"/>
      <c r="AJ48" s="2"/>
      <c r="AL48" s="2"/>
      <c r="AM48" s="2"/>
      <c r="AN48" s="2"/>
      <c r="AP48" s="2"/>
      <c r="AQ48" s="2"/>
      <c r="AR48" s="2"/>
      <c r="AT48" s="2"/>
      <c r="AU48" s="2"/>
      <c r="AV48" s="2"/>
      <c r="AX48" s="2"/>
      <c r="AY48" s="2"/>
      <c r="AZ48" s="2"/>
      <c r="BB48" s="2"/>
      <c r="BC48" s="2"/>
      <c r="BD48" s="2"/>
      <c r="BF48" s="2"/>
      <c r="BG48" s="2"/>
      <c r="BH48" s="2"/>
      <c r="BJ48" s="2"/>
      <c r="BK48" s="2"/>
      <c r="BL48" s="2"/>
      <c r="BN48" s="2"/>
      <c r="BO48" s="2"/>
      <c r="BP48" s="2"/>
      <c r="BR48" s="2"/>
      <c r="BS48" s="2"/>
      <c r="BT48" s="2"/>
      <c r="BV48" s="2"/>
      <c r="BW48" s="2"/>
      <c r="BX48" s="2"/>
      <c r="BZ48" s="2"/>
      <c r="CA48" s="2"/>
      <c r="CB48" s="2"/>
      <c r="CD48" s="2"/>
      <c r="CE48" s="2"/>
      <c r="CF48" s="2"/>
      <c r="CH48" s="2"/>
      <c r="CI48" s="2"/>
      <c r="CJ48" s="2"/>
      <c r="CL48" s="2"/>
      <c r="CM48" s="2"/>
      <c r="CN48" s="2"/>
      <c r="CP48" s="2"/>
      <c r="CQ48" s="2"/>
      <c r="CR48" s="2"/>
      <c r="CT48" s="2"/>
      <c r="CU48" s="2"/>
      <c r="CV48" s="2"/>
      <c r="CX48" s="2"/>
      <c r="CY48" s="2"/>
      <c r="CZ48" s="2"/>
      <c r="DB48" s="2"/>
      <c r="DC48" s="2"/>
      <c r="DD48" s="2"/>
      <c r="DF48" s="2"/>
      <c r="DG48" s="2"/>
      <c r="DH48" s="2"/>
      <c r="DJ48" s="2"/>
      <c r="DK48" s="2"/>
      <c r="DL48" s="2"/>
      <c r="DN48" s="2"/>
      <c r="DO48" s="2"/>
      <c r="DP48" s="2"/>
      <c r="DR48" s="2"/>
      <c r="DS48" s="2"/>
      <c r="DT48" s="2"/>
      <c r="DV48" s="2"/>
      <c r="DW48" s="2"/>
      <c r="DX48" s="2"/>
      <c r="DZ48" s="2"/>
      <c r="EA48" s="2"/>
      <c r="EB48" s="2"/>
      <c r="ED48" s="2"/>
      <c r="EE48" s="2"/>
      <c r="EF48" s="2"/>
      <c r="EH48" s="2"/>
      <c r="EI48" s="2"/>
      <c r="EJ48" s="2"/>
      <c r="EL48" s="2"/>
      <c r="EM48" s="2"/>
      <c r="EN48" s="2"/>
      <c r="EP48" s="2"/>
      <c r="EQ48" s="2"/>
      <c r="ER48" s="2"/>
      <c r="ET48" s="2"/>
      <c r="EU48" s="2"/>
      <c r="EV48" s="2"/>
      <c r="EX48" s="2"/>
      <c r="EY48" s="2"/>
      <c r="EZ48" s="2"/>
      <c r="FB48" s="2"/>
      <c r="FC48" s="2"/>
      <c r="FD48" s="2"/>
      <c r="FF48" s="2"/>
      <c r="FG48" s="2"/>
      <c r="FH48" s="2"/>
      <c r="FJ48" s="2"/>
      <c r="FK48" s="2"/>
      <c r="FL48" s="2"/>
      <c r="FN48" s="2"/>
      <c r="FO48" s="2"/>
      <c r="FP48" s="2"/>
      <c r="FR48" s="2"/>
      <c r="FS48" s="2"/>
      <c r="FT48" s="2"/>
      <c r="FV48" s="2"/>
      <c r="FW48" s="2"/>
      <c r="FX48" s="2"/>
      <c r="FZ48" s="2"/>
      <c r="GA48" s="2"/>
      <c r="GB48" s="2"/>
      <c r="GD48" s="2"/>
      <c r="GE48" s="2"/>
      <c r="GF48" s="2"/>
      <c r="GH48" s="2"/>
      <c r="GI48" s="2"/>
      <c r="GJ48" s="2"/>
      <c r="GL48" s="2"/>
      <c r="GM48" s="2"/>
      <c r="GN48" s="2"/>
      <c r="GP48" s="2"/>
      <c r="GQ48" s="2"/>
      <c r="GR48" s="2"/>
      <c r="GT48" s="2"/>
      <c r="GU48" s="2"/>
      <c r="GV48" s="2"/>
      <c r="GX48" s="2"/>
      <c r="GY48" s="2"/>
      <c r="GZ48" s="2"/>
      <c r="HB48" s="2"/>
      <c r="HC48" s="2"/>
      <c r="HD48" s="2"/>
      <c r="HF48" s="2"/>
      <c r="HG48" s="2"/>
      <c r="HH48" s="2"/>
      <c r="HJ48" s="2"/>
      <c r="HK48" s="2"/>
      <c r="HL48" s="2"/>
      <c r="HN48" s="2"/>
      <c r="HO48" s="2"/>
      <c r="HP48" s="2"/>
    </row>
    <row r="49" spans="1:223">
      <c r="A49" t="s">
        <v>37</v>
      </c>
      <c r="C49" s="2">
        <f>+C39-C41</f>
        <v>-1.4228571428571428</v>
      </c>
      <c r="G49" s="2">
        <f>+G39-G41</f>
        <v>1.7520000000000002</v>
      </c>
      <c r="K49" s="2">
        <f>+K39-K41</f>
        <v>2.4457142857142853</v>
      </c>
      <c r="O49" s="2">
        <f>+O39-O41</f>
        <v>-6.46875</v>
      </c>
      <c r="W49" s="2">
        <f>+W39-W41</f>
        <v>-0.75250000000000006</v>
      </c>
      <c r="AA49" s="2">
        <f>+AA39-AA41</f>
        <v>0.58285714285714285</v>
      </c>
      <c r="AE49" s="2">
        <f>+AE39-AE41</f>
        <v>5.611538461538462</v>
      </c>
      <c r="AI49" s="2">
        <f>+AI39-AI41</f>
        <v>-3.484</v>
      </c>
      <c r="AM49" s="2">
        <f>+AM39-AM41</f>
        <v>7.0193750000000001</v>
      </c>
      <c r="AQ49" s="2">
        <f>+AQ39-AQ41</f>
        <v>10.513999999999999</v>
      </c>
      <c r="AU49" s="2">
        <f>+AU39-AU41</f>
        <v>-2.0311111111111115</v>
      </c>
      <c r="AY49" s="2">
        <f>+AY39-AY41</f>
        <v>-2.0545454545454547</v>
      </c>
      <c r="BC49" s="2">
        <f>+BC39-BC41</f>
        <v>8.0300000000000011</v>
      </c>
      <c r="BG49" s="2">
        <f>+BG39-BG41</f>
        <v>12.545555555555556</v>
      </c>
      <c r="BK49" s="2">
        <f>+BK39-BK41</f>
        <v>2.0790909090909091</v>
      </c>
      <c r="BO49" s="2">
        <f>+BO39-BO41</f>
        <v>1.0635714285714282</v>
      </c>
      <c r="BS49" s="2">
        <f>+BS39-BS41</f>
        <v>-3.1457142857142864</v>
      </c>
      <c r="BW49" s="2">
        <f>+BW39-BW41</f>
        <v>-0.12249999999999994</v>
      </c>
      <c r="CA49" s="2">
        <f>+CA39-CA41</f>
        <v>10.595555555555556</v>
      </c>
      <c r="CE49" s="2">
        <f>+CE39-CE41</f>
        <v>-2.8557142857142859</v>
      </c>
      <c r="CI49" s="2">
        <f>+CI39-CI41</f>
        <v>-1.5128571428571427</v>
      </c>
      <c r="CM49" s="2">
        <f>+CM39-CM41</f>
        <v>-0.84166666666666667</v>
      </c>
      <c r="CQ49" s="2">
        <f>+CQ39-CQ41</f>
        <v>-5.5118181818181817</v>
      </c>
      <c r="CU49" s="2">
        <f>+CU39-CU41</f>
        <v>2.7519999999999998</v>
      </c>
      <c r="CY49" s="2">
        <f>+CY39-CY41</f>
        <v>-6.1388888888888884</v>
      </c>
      <c r="DC49" s="2">
        <f>+DC39-DC41</f>
        <v>1.4183333333333334</v>
      </c>
      <c r="DG49" s="2">
        <f>+DG39-DG41</f>
        <v>-1.4542857142857144</v>
      </c>
      <c r="DK49" s="2">
        <f>+DK39-DK41</f>
        <v>-7.7559999999999993</v>
      </c>
      <c r="DO49" s="2">
        <f>+DO39-DO41</f>
        <v>0.45999999999999952</v>
      </c>
      <c r="DS49" s="2">
        <f>+DS39-DS41</f>
        <v>0.66000000000000014</v>
      </c>
      <c r="DW49" s="2">
        <f>+DW39-DW41</f>
        <v>1.7924999999999995</v>
      </c>
      <c r="EA49" s="2">
        <f>+EA39-EA41</f>
        <v>-2.3000000000000003</v>
      </c>
      <c r="EE49" s="2">
        <f>+EE39-EE41</f>
        <v>-0.54</v>
      </c>
      <c r="EI49" s="2">
        <f>+EI39-EI41</f>
        <v>-1.57</v>
      </c>
      <c r="EM49" s="2">
        <f>+EM39-EM41</f>
        <v>-2.9533333333333331</v>
      </c>
      <c r="EQ49" s="2">
        <f>+EQ39-EQ41</f>
        <v>2.67</v>
      </c>
      <c r="EU49" s="2">
        <f>+EU39-EU41</f>
        <v>0.96499999999999997</v>
      </c>
      <c r="EY49" s="2">
        <f>+EY39-EY41</f>
        <v>3.6899999999999995</v>
      </c>
      <c r="FC49" s="2">
        <f>+FC39-FC41</f>
        <v>4.1875</v>
      </c>
      <c r="FG49" s="2">
        <f>+FG39-FG41</f>
        <v>6.3933333333333335</v>
      </c>
      <c r="FK49" s="2">
        <f>+FK39-FK41</f>
        <v>-0.80200000000000005</v>
      </c>
      <c r="FO49" s="2">
        <f>+FO39-FO41</f>
        <v>3.1266666666666665</v>
      </c>
      <c r="FS49" s="2"/>
      <c r="FW49" s="2">
        <f>+FW39-FW41</f>
        <v>-4.2216666666666667</v>
      </c>
      <c r="GA49" s="2">
        <f>+GA39-GA41</f>
        <v>1.2800000000000002</v>
      </c>
      <c r="GE49" s="2">
        <f>+GE39-GE41</f>
        <v>-3.5</v>
      </c>
      <c r="GI49" s="2">
        <f>+GI39-GI41</f>
        <v>6.5200000000000005</v>
      </c>
      <c r="GM49" s="2">
        <f>+GM39-GM41</f>
        <v>-3.7524999999999999</v>
      </c>
      <c r="GQ49" s="2">
        <f>+GQ39-GQ41</f>
        <v>8.9983333333333331</v>
      </c>
      <c r="GU49" s="2">
        <f>+GU39-GU41</f>
        <v>-1.4816666666666665</v>
      </c>
      <c r="GY49" s="2">
        <f>+GY39-GY41</f>
        <v>-1.9824999999999999</v>
      </c>
      <c r="HC49" s="2">
        <f>+HC39-HC41</f>
        <v>1.925</v>
      </c>
      <c r="HG49" s="2">
        <f>+HG39-HG41</f>
        <v>-1.9577777777777778</v>
      </c>
      <c r="HK49" s="2">
        <f>+HK39-HK41</f>
        <v>13.362500000000001</v>
      </c>
      <c r="HO49" s="2">
        <f>+HO39-HO41</f>
        <v>-4.3066666666666666</v>
      </c>
    </row>
    <row r="50" spans="1:223">
      <c r="A50" t="s">
        <v>38</v>
      </c>
      <c r="C50" s="2">
        <f>+C49-0.2</f>
        <v>-1.6228571428571428</v>
      </c>
      <c r="G50" s="2">
        <f>+G49-0.2</f>
        <v>1.5520000000000003</v>
      </c>
      <c r="K50" s="2">
        <f>+K49-0.2</f>
        <v>2.2457142857142851</v>
      </c>
      <c r="O50" s="2">
        <f>+O49-0.2</f>
        <v>-6.6687500000000002</v>
      </c>
      <c r="W50" s="2">
        <f>+W49-0.2</f>
        <v>-0.95250000000000012</v>
      </c>
      <c r="AA50" s="2">
        <f>+AA49-0.2</f>
        <v>0.38285714285714284</v>
      </c>
      <c r="AE50" s="2">
        <f>+AE49-0.2</f>
        <v>5.4115384615384619</v>
      </c>
      <c r="AI50" s="2">
        <f>+AI49-0.2</f>
        <v>-3.6840000000000002</v>
      </c>
      <c r="AM50" s="2">
        <f>+AM49-0.2</f>
        <v>6.819375</v>
      </c>
      <c r="AQ50" s="2">
        <f>+AQ49-0.2</f>
        <v>10.314</v>
      </c>
      <c r="AU50" s="2">
        <f>+AU49-0.2</f>
        <v>-2.2311111111111117</v>
      </c>
      <c r="AY50" s="2">
        <f>+AY49-0.2</f>
        <v>-2.2545454545454549</v>
      </c>
      <c r="BC50" s="2">
        <f>+BC49-0.2</f>
        <v>7.830000000000001</v>
      </c>
      <c r="BG50" s="2">
        <f>+BG49-0.2</f>
        <v>12.345555555555556</v>
      </c>
      <c r="BK50" s="2">
        <f>+BK49-0.2</f>
        <v>1.8790909090909091</v>
      </c>
      <c r="BO50" s="2">
        <f>+BO49-0.2</f>
        <v>0.86357142857142821</v>
      </c>
      <c r="BS50" s="2">
        <f>+BS49-0.2</f>
        <v>-3.3457142857142865</v>
      </c>
      <c r="BW50" s="2">
        <f>+BW49-0.2</f>
        <v>-0.32249999999999995</v>
      </c>
      <c r="CA50" s="2">
        <f>+CA49-0.2</f>
        <v>10.395555555555557</v>
      </c>
      <c r="CE50" s="2">
        <f>+CE49-0.2</f>
        <v>-3.055714285714286</v>
      </c>
      <c r="CI50" s="2">
        <f>+CI49-0.2</f>
        <v>-1.7128571428571426</v>
      </c>
      <c r="CM50" s="2">
        <f>+CM49-0.2</f>
        <v>-1.0416666666666667</v>
      </c>
      <c r="CQ50" s="2">
        <f>+CQ49-0.2</f>
        <v>-5.7118181818181819</v>
      </c>
      <c r="CU50" s="2">
        <f>+CU49-0.2</f>
        <v>2.5519999999999996</v>
      </c>
      <c r="CY50" s="2">
        <f>+CY49-0.2</f>
        <v>-6.3388888888888886</v>
      </c>
      <c r="DC50" s="2">
        <f>+DC49-0.2</f>
        <v>1.2183333333333335</v>
      </c>
      <c r="DG50" s="2">
        <f>+DG49-0.2</f>
        <v>-1.6542857142857144</v>
      </c>
      <c r="DK50" s="2">
        <f>+DK49-0.2</f>
        <v>-7.9559999999999995</v>
      </c>
      <c r="DO50" s="2">
        <f>+DO49-0.2</f>
        <v>0.25999999999999951</v>
      </c>
      <c r="DS50" s="2">
        <f>+DS49-0.2</f>
        <v>0.46000000000000013</v>
      </c>
      <c r="DW50" s="2">
        <f>+DW49-0.2</f>
        <v>1.5924999999999996</v>
      </c>
      <c r="EA50" s="2">
        <f>+EA49-0.2</f>
        <v>-2.5000000000000004</v>
      </c>
      <c r="EE50" s="2">
        <f>+EE49-0.2</f>
        <v>-0.74</v>
      </c>
      <c r="EI50" s="2">
        <f>+EI49-0.2</f>
        <v>-1.77</v>
      </c>
      <c r="EM50" s="2">
        <f>+EM49-0.2</f>
        <v>-3.1533333333333333</v>
      </c>
      <c r="EQ50" s="2">
        <f>+EQ49-0.2</f>
        <v>2.4699999999999998</v>
      </c>
      <c r="EU50" s="2">
        <f>+EU49-0.2</f>
        <v>0.7649999999999999</v>
      </c>
      <c r="EY50" s="2">
        <f>+EY49-0.2</f>
        <v>3.4899999999999993</v>
      </c>
      <c r="FC50" s="2">
        <f>+FC49-0.2</f>
        <v>3.9874999999999998</v>
      </c>
      <c r="FG50" s="2">
        <f>+FG49-0.2</f>
        <v>6.1933333333333334</v>
      </c>
      <c r="FK50" s="2">
        <f>+FK49-0.2</f>
        <v>-1.002</v>
      </c>
      <c r="FO50" s="2">
        <f>+FO49-0.2</f>
        <v>2.9266666666666663</v>
      </c>
      <c r="FS50" s="2"/>
      <c r="FW50" s="2">
        <f>+FW49-0.2</f>
        <v>-4.4216666666666669</v>
      </c>
      <c r="GA50" s="2">
        <f>+GA49-0.2</f>
        <v>1.0800000000000003</v>
      </c>
      <c r="GE50" s="2">
        <f>+GE49-0.2</f>
        <v>-3.7</v>
      </c>
      <c r="GI50" s="2">
        <f>+GI49-0.2</f>
        <v>6.32</v>
      </c>
      <c r="GM50" s="2">
        <f>+GM49-0.2</f>
        <v>-3.9525000000000001</v>
      </c>
      <c r="GQ50" s="2">
        <f>+GQ49-0.2</f>
        <v>8.7983333333333338</v>
      </c>
      <c r="GU50" s="2">
        <f>+GU49-0.2</f>
        <v>-1.6816666666666664</v>
      </c>
      <c r="GY50" s="2">
        <f>+GY49-0.2</f>
        <v>-2.1825000000000001</v>
      </c>
      <c r="HC50" s="2">
        <f>+HC49-0.2</f>
        <v>1.7250000000000001</v>
      </c>
      <c r="HG50" s="2">
        <f>+HG49-0.2</f>
        <v>-2.157777777777778</v>
      </c>
      <c r="HK50" s="2">
        <f>+HK49-0.2</f>
        <v>13.162500000000001</v>
      </c>
      <c r="HO50" s="2">
        <f>+HO49-0.2</f>
        <v>-4.5066666666666668</v>
      </c>
    </row>
    <row r="53" spans="1:223">
      <c r="A53" s="2" t="s">
        <v>123</v>
      </c>
      <c r="B53" s="20">
        <v>100</v>
      </c>
      <c r="F53">
        <v>100</v>
      </c>
      <c r="I53">
        <v>100</v>
      </c>
      <c r="L53">
        <v>14</v>
      </c>
      <c r="O53">
        <v>14</v>
      </c>
    </row>
    <row r="54" spans="1:223">
      <c r="A54" s="2" t="s">
        <v>124</v>
      </c>
      <c r="B54" s="20">
        <v>-3.5</v>
      </c>
      <c r="D54" s="2"/>
      <c r="F54">
        <v>-100</v>
      </c>
      <c r="G54" s="2"/>
      <c r="I54">
        <v>-3.5</v>
      </c>
      <c r="L54">
        <v>-3.5</v>
      </c>
      <c r="O54">
        <v>-100</v>
      </c>
    </row>
    <row r="55" spans="1:223">
      <c r="D55" s="2"/>
      <c r="G55" s="2"/>
    </row>
    <row r="56" spans="1:223">
      <c r="A56" t="s">
        <v>33</v>
      </c>
      <c r="B56" s="2">
        <f>SUM(36:36)</f>
        <v>19.783314102564102</v>
      </c>
      <c r="C56" s="2">
        <f>STDEV(36:36)</f>
        <v>3.9497874272907554</v>
      </c>
      <c r="D56" s="2"/>
      <c r="E56" s="2"/>
      <c r="F56" s="2">
        <v>10.721952380952391</v>
      </c>
      <c r="G56" s="2">
        <v>5.7990572547586643</v>
      </c>
      <c r="I56">
        <v>19.783314102564102</v>
      </c>
      <c r="J56">
        <v>3.9497874272907554</v>
      </c>
      <c r="L56">
        <v>15.441961538461541</v>
      </c>
      <c r="M56">
        <v>3.9084175177068587</v>
      </c>
      <c r="O56">
        <v>6.2589331501831555</v>
      </c>
      <c r="P56">
        <v>5.7904343775784346</v>
      </c>
    </row>
    <row r="57" spans="1:223">
      <c r="A57" t="s">
        <v>34</v>
      </c>
      <c r="B57" s="2">
        <f>SUM(37:37)</f>
        <v>77.753045454545457</v>
      </c>
      <c r="C57" s="2">
        <f>STDEV(37:37)</f>
        <v>8.1033185807167705</v>
      </c>
      <c r="D57" s="2"/>
      <c r="E57" s="2"/>
      <c r="F57" s="2">
        <v>51.972106060606066</v>
      </c>
      <c r="G57" s="2">
        <v>8.8911291083408148</v>
      </c>
      <c r="I57">
        <v>77.753045454545457</v>
      </c>
      <c r="J57">
        <v>8.1033185807167705</v>
      </c>
      <c r="L57">
        <v>52.22645454545453</v>
      </c>
      <c r="M57">
        <v>5.2096795560743514</v>
      </c>
      <c r="O57">
        <v>41.218181818181776</v>
      </c>
      <c r="P57">
        <v>6.7762806931899622</v>
      </c>
    </row>
    <row r="58" spans="1:223">
      <c r="A58" t="s">
        <v>36</v>
      </c>
      <c r="B58" s="2">
        <f>SUM(38:38)</f>
        <v>48.768179778554774</v>
      </c>
      <c r="C58" s="2">
        <f>STDEV(38:38)</f>
        <v>3.6531099218467391</v>
      </c>
      <c r="F58">
        <v>31.347029220779223</v>
      </c>
      <c r="G58">
        <v>3.7413790819651798</v>
      </c>
      <c r="I58">
        <v>48.768179778554774</v>
      </c>
      <c r="J58">
        <v>3.6531099218467391</v>
      </c>
      <c r="L58">
        <v>33.834208041958043</v>
      </c>
      <c r="M58">
        <v>2.4736177026205803</v>
      </c>
      <c r="O58">
        <v>23.738557484182483</v>
      </c>
      <c r="P58">
        <v>3.026513305586148</v>
      </c>
    </row>
    <row r="59" spans="1:223">
      <c r="A59" s="125" t="s">
        <v>35</v>
      </c>
      <c r="B59" s="126">
        <f>SUM(39:39)</f>
        <v>30.269105019980017</v>
      </c>
      <c r="C59" s="126">
        <f>STDEV(39:39)</f>
        <v>2.6477874744800665</v>
      </c>
      <c r="D59" s="125"/>
      <c r="E59" s="125"/>
      <c r="F59" s="125">
        <v>18.618719169719178</v>
      </c>
      <c r="G59" s="125">
        <v>3.3904361318003478</v>
      </c>
      <c r="H59" s="125"/>
      <c r="I59" s="125">
        <v>30.269105019980017</v>
      </c>
      <c r="J59" s="125">
        <v>2.6477874744800665</v>
      </c>
      <c r="K59" s="125"/>
      <c r="L59" s="125">
        <v>28.764370781995787</v>
      </c>
      <c r="M59" s="125">
        <v>2.851301223901324</v>
      </c>
      <c r="N59" s="125"/>
      <c r="O59" s="125">
        <v>21.534102106227131</v>
      </c>
      <c r="P59" s="125">
        <v>3.7644816861804684</v>
      </c>
      <c r="Q59" s="125"/>
    </row>
    <row r="61" spans="1:223">
      <c r="B61" s="2">
        <f>AVERAGE(B56:B60)</f>
        <v>44.143411088911094</v>
      </c>
      <c r="C61" s="2">
        <f>AVERAGE(C56:C60)</f>
        <v>4.5885008510835821</v>
      </c>
      <c r="F61">
        <v>28.164951708014215</v>
      </c>
      <c r="G61">
        <v>5.4555003942162514</v>
      </c>
      <c r="I61">
        <v>44.143411088911094</v>
      </c>
      <c r="J61">
        <v>4.5885008510835821</v>
      </c>
      <c r="L61">
        <v>32.566748726967475</v>
      </c>
      <c r="M61">
        <v>3.6107540000757785</v>
      </c>
      <c r="O61">
        <v>23.187443639693633</v>
      </c>
      <c r="P61">
        <v>4.8394275156337532</v>
      </c>
    </row>
  </sheetData>
  <mergeCells count="56">
    <mergeCell ref="AT1:AV1"/>
    <mergeCell ref="B1:D1"/>
    <mergeCell ref="F1:H1"/>
    <mergeCell ref="J1:L1"/>
    <mergeCell ref="N1:P1"/>
    <mergeCell ref="R1:T1"/>
    <mergeCell ref="V1:X1"/>
    <mergeCell ref="Z1:AB1"/>
    <mergeCell ref="AD1:AF1"/>
    <mergeCell ref="AH1:AJ1"/>
    <mergeCell ref="AL1:AN1"/>
    <mergeCell ref="AP1:AR1"/>
    <mergeCell ref="CP1:CR1"/>
    <mergeCell ref="AX1:AZ1"/>
    <mergeCell ref="BB1:BD1"/>
    <mergeCell ref="BF1:BH1"/>
    <mergeCell ref="BJ1:BL1"/>
    <mergeCell ref="BN1:BP1"/>
    <mergeCell ref="BR1:BT1"/>
    <mergeCell ref="BV1:BX1"/>
    <mergeCell ref="BZ1:CB1"/>
    <mergeCell ref="CD1:CF1"/>
    <mergeCell ref="CH1:CJ1"/>
    <mergeCell ref="CL1:CN1"/>
    <mergeCell ref="EL1:EN1"/>
    <mergeCell ref="CT1:CV1"/>
    <mergeCell ref="CX1:CZ1"/>
    <mergeCell ref="DB1:DD1"/>
    <mergeCell ref="DF1:DH1"/>
    <mergeCell ref="DJ1:DL1"/>
    <mergeCell ref="DN1:DP1"/>
    <mergeCell ref="DR1:DT1"/>
    <mergeCell ref="DV1:DX1"/>
    <mergeCell ref="DZ1:EB1"/>
    <mergeCell ref="ED1:EF1"/>
    <mergeCell ref="EH1:EJ1"/>
    <mergeCell ref="GH1:GJ1"/>
    <mergeCell ref="EP1:ER1"/>
    <mergeCell ref="ET1:EV1"/>
    <mergeCell ref="EX1:EZ1"/>
    <mergeCell ref="FB1:FD1"/>
    <mergeCell ref="FF1:FH1"/>
    <mergeCell ref="FJ1:FL1"/>
    <mergeCell ref="FN1:FP1"/>
    <mergeCell ref="FR1:FT1"/>
    <mergeCell ref="FV1:FX1"/>
    <mergeCell ref="FZ1:GB1"/>
    <mergeCell ref="GD1:GF1"/>
    <mergeCell ref="HJ1:HL1"/>
    <mergeCell ref="HN1:HP1"/>
    <mergeCell ref="GL1:GN1"/>
    <mergeCell ref="GP1:GR1"/>
    <mergeCell ref="GT1:GV1"/>
    <mergeCell ref="GX1:GZ1"/>
    <mergeCell ref="HB1:HD1"/>
    <mergeCell ref="HF1:HH1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Z94"/>
  <sheetViews>
    <sheetView topLeftCell="A41" zoomScaleNormal="100" workbookViewId="0">
      <selection activeCell="G58" sqref="G58"/>
    </sheetView>
  </sheetViews>
  <sheetFormatPr baseColWidth="10" defaultRowHeight="15"/>
  <cols>
    <col min="1" max="1" width="9.140625" bestFit="1" customWidth="1"/>
    <col min="6" max="6" width="5" customWidth="1"/>
    <col min="7" max="10" width="8.28515625" customWidth="1"/>
    <col min="11" max="11" width="12.140625" bestFit="1" customWidth="1"/>
    <col min="16" max="16" width="5.28515625" customWidth="1"/>
    <col min="17" max="20" width="8" customWidth="1"/>
    <col min="22" max="23" width="6.140625" bestFit="1" customWidth="1"/>
    <col min="25" max="25" width="5.85546875" bestFit="1" customWidth="1"/>
    <col min="26" max="26" width="6.140625" bestFit="1" customWidth="1"/>
  </cols>
  <sheetData>
    <row r="1" spans="1:26">
      <c r="B1" s="127" t="s">
        <v>77</v>
      </c>
      <c r="C1" s="127"/>
      <c r="L1" t="s">
        <v>76</v>
      </c>
      <c r="M1" t="s">
        <v>85</v>
      </c>
    </row>
    <row r="2" spans="1:26">
      <c r="B2" s="2" t="s">
        <v>36</v>
      </c>
      <c r="C2" s="2" t="s">
        <v>35</v>
      </c>
      <c r="D2" s="2" t="s">
        <v>38</v>
      </c>
      <c r="E2" s="2" t="s">
        <v>38</v>
      </c>
      <c r="G2">
        <v>0</v>
      </c>
      <c r="H2">
        <v>0</v>
      </c>
      <c r="I2">
        <v>0</v>
      </c>
      <c r="J2">
        <v>0</v>
      </c>
      <c r="L2" s="2" t="s">
        <v>35</v>
      </c>
      <c r="M2" s="2" t="s">
        <v>36</v>
      </c>
      <c r="N2" s="2" t="s">
        <v>38</v>
      </c>
      <c r="O2" s="2" t="s">
        <v>38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Y2">
        <v>0</v>
      </c>
      <c r="Z2">
        <v>0</v>
      </c>
    </row>
    <row r="3" spans="1:26">
      <c r="A3" t="s">
        <v>2</v>
      </c>
      <c r="B3" s="2">
        <v>4.7170833333333331</v>
      </c>
      <c r="C3" s="2">
        <v>4.8257142857142856</v>
      </c>
      <c r="D3" s="2">
        <v>1.4870833333333333</v>
      </c>
      <c r="E3" s="2">
        <v>1.5957142857142859</v>
      </c>
      <c r="G3" s="2">
        <f>+B3+G2</f>
        <v>4.7170833333333331</v>
      </c>
      <c r="H3" s="2">
        <f t="shared" ref="H3:J18" si="0">+C3+H2</f>
        <v>4.8257142857142856</v>
      </c>
      <c r="I3" s="2">
        <f t="shared" si="0"/>
        <v>1.4870833333333333</v>
      </c>
      <c r="J3" s="2">
        <f t="shared" si="0"/>
        <v>1.5957142857142859</v>
      </c>
      <c r="K3" s="114">
        <f>G3-MAX($G$2:G3)</f>
        <v>0</v>
      </c>
      <c r="L3" s="2">
        <v>3.84375</v>
      </c>
      <c r="M3" s="2">
        <v>4.7170833333333331</v>
      </c>
      <c r="N3" s="2">
        <v>0.61375000000000024</v>
      </c>
      <c r="O3" s="2">
        <v>1.4870833333333333</v>
      </c>
      <c r="Q3" s="2">
        <f>+L3+Q2</f>
        <v>3.84375</v>
      </c>
      <c r="R3" s="2">
        <f t="shared" ref="R3:R20" si="1">+M3+R2</f>
        <v>4.7170833333333331</v>
      </c>
      <c r="S3" s="2">
        <f t="shared" ref="S3:S20" si="2">+N3+S2</f>
        <v>0.61375000000000024</v>
      </c>
      <c r="T3" s="2">
        <f t="shared" ref="T3:T20" si="3">+O3+T2</f>
        <v>1.4870833333333333</v>
      </c>
      <c r="V3" s="2">
        <f>+B3-0.2+V2</f>
        <v>4.5170833333333329</v>
      </c>
      <c r="W3" s="2">
        <f>+C3-0.2+W2</f>
        <v>4.6257142857142854</v>
      </c>
      <c r="Y3" s="2">
        <f>+L3-0.2+Y2</f>
        <v>3.6437499999999998</v>
      </c>
      <c r="Z3" s="2">
        <f>+M3-0.2+Z2</f>
        <v>4.5170833333333329</v>
      </c>
    </row>
    <row r="4" spans="1:26">
      <c r="A4" t="s">
        <v>3</v>
      </c>
      <c r="B4" s="2">
        <v>-0.14749999999999996</v>
      </c>
      <c r="C4" s="2">
        <v>-2.1619999999999999</v>
      </c>
      <c r="D4" s="2">
        <v>3.5625</v>
      </c>
      <c r="E4" s="2">
        <v>1.5480000000000003</v>
      </c>
      <c r="G4" s="2">
        <f t="shared" ref="G4:J19" si="4">+B4+G3</f>
        <v>4.5695833333333331</v>
      </c>
      <c r="H4" s="2">
        <f t="shared" si="0"/>
        <v>2.6637142857142857</v>
      </c>
      <c r="I4" s="2">
        <f t="shared" si="0"/>
        <v>5.0495833333333335</v>
      </c>
      <c r="J4" s="2">
        <f t="shared" si="0"/>
        <v>3.1437142857142861</v>
      </c>
      <c r="K4" s="114">
        <f>G4-MAX($G$2:G4)</f>
        <v>-0.14749999999999996</v>
      </c>
      <c r="L4" s="2">
        <v>0.11500000000000021</v>
      </c>
      <c r="M4" s="2">
        <v>-0.14749999999999996</v>
      </c>
      <c r="N4" s="2">
        <v>3.8250000000000002</v>
      </c>
      <c r="O4" s="2">
        <v>3.5625</v>
      </c>
      <c r="Q4" s="2">
        <f t="shared" ref="Q4:Q20" si="5">+L4+Q3</f>
        <v>3.9587500000000002</v>
      </c>
      <c r="R4" s="2">
        <f t="shared" si="1"/>
        <v>4.5695833333333331</v>
      </c>
      <c r="S4" s="2">
        <f t="shared" si="2"/>
        <v>4.4387500000000006</v>
      </c>
      <c r="T4" s="2">
        <f t="shared" si="3"/>
        <v>5.0495833333333335</v>
      </c>
      <c r="V4" s="2">
        <f t="shared" ref="V4:V32" si="6">+B4-0.2+V3</f>
        <v>4.1695833333333328</v>
      </c>
      <c r="W4" s="2">
        <f t="shared" ref="W4:W32" si="7">+C4-0.2+W3</f>
        <v>2.2637142857142853</v>
      </c>
      <c r="Y4" s="2">
        <f t="shared" ref="Y4:Y32" si="8">+L4-0.2+Y3</f>
        <v>3.5587499999999999</v>
      </c>
      <c r="Z4" s="2">
        <f t="shared" ref="Z4:Z32" si="9">+M4-0.2+Z3</f>
        <v>4.1695833333333328</v>
      </c>
    </row>
    <row r="5" spans="1:26">
      <c r="A5" t="s">
        <v>4</v>
      </c>
      <c r="B5" s="2">
        <v>-0.36583333333333279</v>
      </c>
      <c r="C5" s="2">
        <v>6.2871428571428583</v>
      </c>
      <c r="D5" s="2">
        <v>-0.72583333333333289</v>
      </c>
      <c r="E5" s="2">
        <v>5.9271428571428579</v>
      </c>
      <c r="G5" s="2">
        <f t="shared" si="4"/>
        <v>4.2037500000000003</v>
      </c>
      <c r="H5" s="2">
        <f t="shared" si="0"/>
        <v>8.950857142857144</v>
      </c>
      <c r="I5" s="2">
        <f t="shared" si="0"/>
        <v>4.3237500000000004</v>
      </c>
      <c r="J5" s="2">
        <f t="shared" si="0"/>
        <v>9.0708571428571432</v>
      </c>
      <c r="K5" s="114">
        <f>G5-MAX($G$2:G5)</f>
        <v>-0.51333333333333275</v>
      </c>
      <c r="L5" s="2">
        <v>3.600833333333334</v>
      </c>
      <c r="M5" s="2">
        <v>-0.36583333333333279</v>
      </c>
      <c r="N5" s="2">
        <v>3.2408333333333332</v>
      </c>
      <c r="O5" s="2">
        <v>-0.72583333333333289</v>
      </c>
      <c r="Q5" s="2">
        <f t="shared" si="5"/>
        <v>7.5595833333333342</v>
      </c>
      <c r="R5" s="2">
        <f t="shared" si="1"/>
        <v>4.2037500000000003</v>
      </c>
      <c r="S5" s="2">
        <f t="shared" si="2"/>
        <v>7.6795833333333334</v>
      </c>
      <c r="T5" s="2">
        <f t="shared" si="3"/>
        <v>4.3237500000000004</v>
      </c>
      <c r="V5" s="2">
        <f t="shared" si="6"/>
        <v>3.6037499999999998</v>
      </c>
      <c r="W5" s="2">
        <f t="shared" si="7"/>
        <v>8.3508571428571443</v>
      </c>
      <c r="Y5" s="2">
        <f t="shared" si="8"/>
        <v>6.9595833333333337</v>
      </c>
      <c r="Z5" s="2">
        <f t="shared" si="9"/>
        <v>3.6037499999999998</v>
      </c>
    </row>
    <row r="6" spans="1:26">
      <c r="A6" s="58" t="s">
        <v>5</v>
      </c>
      <c r="B6" s="2">
        <v>5.0464285714285717</v>
      </c>
      <c r="C6" s="2">
        <v>5.3887499999999999</v>
      </c>
      <c r="D6" s="2">
        <v>-2.673571428571428</v>
      </c>
      <c r="E6" s="2">
        <v>-2.3312499999999998</v>
      </c>
      <c r="F6" t="s">
        <v>109</v>
      </c>
      <c r="G6" s="2">
        <f t="shared" si="4"/>
        <v>9.250178571428572</v>
      </c>
      <c r="H6" s="2">
        <f t="shared" si="0"/>
        <v>14.339607142857144</v>
      </c>
      <c r="I6" s="2">
        <f t="shared" si="0"/>
        <v>1.6501785714285724</v>
      </c>
      <c r="J6" s="2">
        <f t="shared" si="0"/>
        <v>6.7396071428571434</v>
      </c>
      <c r="K6" s="114">
        <f>G6-MAX($G$2:G6)</f>
        <v>0</v>
      </c>
      <c r="L6" s="2">
        <v>-0.14357142857142843</v>
      </c>
      <c r="M6" s="2">
        <v>5.0464285714285717</v>
      </c>
      <c r="N6" s="2">
        <v>-7.8635714285714284</v>
      </c>
      <c r="O6" s="2">
        <v>-2.673571428571428</v>
      </c>
      <c r="Q6" s="2">
        <f t="shared" si="5"/>
        <v>7.4160119047619055</v>
      </c>
      <c r="R6" s="2">
        <f t="shared" si="1"/>
        <v>9.250178571428572</v>
      </c>
      <c r="S6" s="2">
        <f t="shared" si="2"/>
        <v>-0.18398809523809501</v>
      </c>
      <c r="T6" s="2">
        <f t="shared" si="3"/>
        <v>1.6501785714285724</v>
      </c>
      <c r="V6" s="2">
        <f t="shared" si="6"/>
        <v>8.4501785714285713</v>
      </c>
      <c r="W6" s="2">
        <f t="shared" si="7"/>
        <v>13.539607142857143</v>
      </c>
      <c r="Y6" s="2">
        <f t="shared" si="8"/>
        <v>6.6160119047619048</v>
      </c>
      <c r="Z6" s="2">
        <f t="shared" si="9"/>
        <v>8.4501785714285713</v>
      </c>
    </row>
    <row r="7" spans="1:26">
      <c r="A7" s="58" t="s">
        <v>7</v>
      </c>
      <c r="B7" s="2">
        <v>-3.1916666666666664</v>
      </c>
      <c r="C7" s="2">
        <v>-2.3624999999999998</v>
      </c>
      <c r="D7" s="2">
        <v>-2.5516666666666667</v>
      </c>
      <c r="E7" s="2">
        <v>-1.7224999999999999</v>
      </c>
      <c r="F7" t="s">
        <v>109</v>
      </c>
      <c r="G7" s="2">
        <f t="shared" si="4"/>
        <v>6.0585119047619056</v>
      </c>
      <c r="H7" s="2">
        <f t="shared" si="0"/>
        <v>11.977107142857143</v>
      </c>
      <c r="I7" s="2">
        <f t="shared" si="0"/>
        <v>-0.90148809523809437</v>
      </c>
      <c r="J7" s="2">
        <f t="shared" si="0"/>
        <v>5.0171071428571432</v>
      </c>
      <c r="K7" s="114">
        <f>G7-MAX($G$2:G7)</f>
        <v>-3.1916666666666664</v>
      </c>
      <c r="L7" s="2">
        <v>-1.2950000000000002</v>
      </c>
      <c r="M7" s="2">
        <v>-3.1916666666666664</v>
      </c>
      <c r="N7" s="2">
        <v>-0.65500000000000003</v>
      </c>
      <c r="O7" s="2">
        <v>-2.5516666666666667</v>
      </c>
      <c r="Q7" s="2">
        <f t="shared" si="5"/>
        <v>6.1210119047619056</v>
      </c>
      <c r="R7" s="2">
        <f t="shared" si="1"/>
        <v>6.0585119047619056</v>
      </c>
      <c r="S7" s="2">
        <f t="shared" si="2"/>
        <v>-0.83898809523809503</v>
      </c>
      <c r="T7" s="2">
        <f t="shared" si="3"/>
        <v>-0.90148809523809437</v>
      </c>
      <c r="V7" s="2">
        <f t="shared" si="6"/>
        <v>5.0585119047619047</v>
      </c>
      <c r="W7" s="2">
        <f t="shared" si="7"/>
        <v>10.977107142857143</v>
      </c>
      <c r="Y7" s="2">
        <f t="shared" si="8"/>
        <v>5.1210119047619047</v>
      </c>
      <c r="Z7" s="2">
        <f t="shared" si="9"/>
        <v>5.0585119047619047</v>
      </c>
    </row>
    <row r="8" spans="1:26">
      <c r="A8" s="59" t="s">
        <v>39</v>
      </c>
      <c r="B8" s="2">
        <v>2.2283333333333335</v>
      </c>
      <c r="C8" s="2">
        <v>1.4807142857142854</v>
      </c>
      <c r="D8" s="2">
        <v>3.4283333333333332</v>
      </c>
      <c r="E8" s="2">
        <v>2.6807142857142852</v>
      </c>
      <c r="F8" t="s">
        <v>110</v>
      </c>
      <c r="G8" s="2">
        <f t="shared" si="4"/>
        <v>8.2868452380952391</v>
      </c>
      <c r="H8" s="2">
        <f t="shared" si="0"/>
        <v>13.457821428571428</v>
      </c>
      <c r="I8" s="2">
        <f t="shared" si="0"/>
        <v>2.5268452380952389</v>
      </c>
      <c r="J8" s="2">
        <f t="shared" si="0"/>
        <v>7.6978214285714284</v>
      </c>
      <c r="K8" s="114">
        <f>G8-MAX($G$2:G8)</f>
        <v>-0.96333333333333293</v>
      </c>
      <c r="L8" s="2">
        <v>0.43318181818181806</v>
      </c>
      <c r="M8" s="2">
        <v>2.2283333333333335</v>
      </c>
      <c r="N8" s="2">
        <v>1.6331818181818181</v>
      </c>
      <c r="O8" s="2">
        <v>3.4283333333333332</v>
      </c>
      <c r="Q8" s="2">
        <f t="shared" si="5"/>
        <v>6.5541937229437233</v>
      </c>
      <c r="R8" s="2">
        <f t="shared" si="1"/>
        <v>8.2868452380952391</v>
      </c>
      <c r="S8" s="2">
        <f t="shared" si="2"/>
        <v>0.79419372294372304</v>
      </c>
      <c r="T8" s="2">
        <f t="shared" si="3"/>
        <v>2.5268452380952389</v>
      </c>
      <c r="V8" s="2">
        <f t="shared" si="6"/>
        <v>7.086845238095238</v>
      </c>
      <c r="W8" s="2">
        <f t="shared" si="7"/>
        <v>12.257821428571429</v>
      </c>
      <c r="Y8" s="2">
        <f t="shared" si="8"/>
        <v>5.3541937229437231</v>
      </c>
      <c r="Z8" s="2">
        <f t="shared" si="9"/>
        <v>7.086845238095238</v>
      </c>
    </row>
    <row r="9" spans="1:26">
      <c r="A9" t="s">
        <v>49</v>
      </c>
      <c r="B9" s="2">
        <v>-0.86616666666666697</v>
      </c>
      <c r="C9" s="2">
        <v>1.8138461538461537</v>
      </c>
      <c r="D9" s="2">
        <v>3.3338333333333332</v>
      </c>
      <c r="E9" s="2">
        <v>6.0138461538461536</v>
      </c>
      <c r="G9" s="2">
        <f t="shared" si="4"/>
        <v>7.4206785714285726</v>
      </c>
      <c r="H9" s="2">
        <f t="shared" si="0"/>
        <v>15.271667582417582</v>
      </c>
      <c r="I9" s="2">
        <f t="shared" si="0"/>
        <v>5.8606785714285721</v>
      </c>
      <c r="J9" s="2">
        <f t="shared" si="0"/>
        <v>13.711667582417583</v>
      </c>
      <c r="K9" s="114">
        <f>G9-MAX($G$2:G9)</f>
        <v>-1.8294999999999995</v>
      </c>
      <c r="L9" s="2">
        <v>-0.3609999999999996</v>
      </c>
      <c r="M9" s="2">
        <v>-0.86616666666666697</v>
      </c>
      <c r="N9" s="2">
        <v>3.8390000000000004</v>
      </c>
      <c r="O9" s="2">
        <v>3.3338333333333332</v>
      </c>
      <c r="Q9" s="2">
        <f t="shared" si="5"/>
        <v>6.1931937229437235</v>
      </c>
      <c r="R9" s="2">
        <f t="shared" si="1"/>
        <v>7.4206785714285726</v>
      </c>
      <c r="S9" s="2">
        <f t="shared" si="2"/>
        <v>4.633193722943723</v>
      </c>
      <c r="T9" s="2">
        <f t="shared" si="3"/>
        <v>5.8606785714285721</v>
      </c>
      <c r="V9" s="2">
        <f t="shared" si="6"/>
        <v>6.0206785714285713</v>
      </c>
      <c r="W9" s="2">
        <f t="shared" si="7"/>
        <v>13.871667582417583</v>
      </c>
      <c r="Y9" s="2">
        <f t="shared" si="8"/>
        <v>4.7931937229437231</v>
      </c>
      <c r="Z9" s="2">
        <f t="shared" si="9"/>
        <v>6.0206785714285713</v>
      </c>
    </row>
    <row r="10" spans="1:26">
      <c r="A10" t="s">
        <v>56</v>
      </c>
      <c r="B10" s="2">
        <v>3.8173863636363636</v>
      </c>
      <c r="C10" s="2">
        <v>0.69533333333333303</v>
      </c>
      <c r="D10" s="2">
        <v>0.64738636363636348</v>
      </c>
      <c r="E10" s="2">
        <v>-2.4746666666666672</v>
      </c>
      <c r="G10" s="2">
        <f t="shared" si="4"/>
        <v>11.238064935064937</v>
      </c>
      <c r="H10" s="2">
        <f t="shared" si="0"/>
        <v>15.967000915750914</v>
      </c>
      <c r="I10" s="2">
        <f t="shared" si="0"/>
        <v>6.5080649350649358</v>
      </c>
      <c r="J10" s="2">
        <f t="shared" si="0"/>
        <v>11.237000915750915</v>
      </c>
      <c r="K10" s="114">
        <f>G10-MAX($G$2:G10)</f>
        <v>0</v>
      </c>
      <c r="L10" s="2">
        <v>1.4190909090909085</v>
      </c>
      <c r="M10" s="2">
        <v>3.8173863636363636</v>
      </c>
      <c r="N10" s="2">
        <v>-1.7509090909090916</v>
      </c>
      <c r="O10" s="2">
        <v>0.64738636363636348</v>
      </c>
      <c r="Q10" s="2">
        <f t="shared" si="5"/>
        <v>7.6122846320346316</v>
      </c>
      <c r="R10" s="2">
        <f t="shared" si="1"/>
        <v>11.238064935064937</v>
      </c>
      <c r="S10" s="2">
        <f t="shared" si="2"/>
        <v>2.8822846320346311</v>
      </c>
      <c r="T10" s="2">
        <f t="shared" si="3"/>
        <v>6.5080649350649358</v>
      </c>
      <c r="V10" s="2">
        <f t="shared" si="6"/>
        <v>9.6380649350649357</v>
      </c>
      <c r="W10" s="2">
        <f t="shared" si="7"/>
        <v>14.367000915750916</v>
      </c>
      <c r="Y10" s="2">
        <f t="shared" si="8"/>
        <v>6.0122846320346319</v>
      </c>
      <c r="Z10" s="2">
        <f t="shared" si="9"/>
        <v>9.6380649350649357</v>
      </c>
    </row>
    <row r="11" spans="1:26">
      <c r="A11" s="58" t="s">
        <v>62</v>
      </c>
      <c r="B11" s="2">
        <v>-1.3359999999999994</v>
      </c>
      <c r="C11" s="2">
        <v>-4.0374999999999996</v>
      </c>
      <c r="D11" s="2">
        <v>6.7040000000000006</v>
      </c>
      <c r="E11" s="2">
        <v>4.0025000000000004</v>
      </c>
      <c r="F11" t="s">
        <v>109</v>
      </c>
      <c r="G11" s="2">
        <f t="shared" si="4"/>
        <v>9.9020649350649386</v>
      </c>
      <c r="H11" s="2">
        <f t="shared" si="0"/>
        <v>11.929500915750914</v>
      </c>
      <c r="I11" s="2">
        <f t="shared" si="0"/>
        <v>13.212064935064937</v>
      </c>
      <c r="J11" s="2">
        <f t="shared" si="0"/>
        <v>15.239500915750916</v>
      </c>
      <c r="K11" s="114">
        <f>G11-MAX($G$2:G11)</f>
        <v>-1.3359999999999985</v>
      </c>
      <c r="L11" s="2">
        <v>-0.68909090909090898</v>
      </c>
      <c r="M11" s="2">
        <v>-1.3359999999999994</v>
      </c>
      <c r="N11" s="2">
        <v>7.3509090909090915</v>
      </c>
      <c r="O11" s="2">
        <v>6.7040000000000006</v>
      </c>
      <c r="Q11" s="2">
        <f t="shared" si="5"/>
        <v>6.9231937229437222</v>
      </c>
      <c r="R11" s="2">
        <f t="shared" si="1"/>
        <v>9.9020649350649386</v>
      </c>
      <c r="S11" s="2">
        <f t="shared" si="2"/>
        <v>10.233193722943723</v>
      </c>
      <c r="T11" s="2">
        <f t="shared" si="3"/>
        <v>13.212064935064937</v>
      </c>
      <c r="V11" s="2">
        <f t="shared" si="6"/>
        <v>8.1020649350649361</v>
      </c>
      <c r="W11" s="2">
        <f t="shared" si="7"/>
        <v>10.129500915750917</v>
      </c>
      <c r="Y11" s="2">
        <f t="shared" si="8"/>
        <v>5.1231937229437232</v>
      </c>
      <c r="Z11" s="2">
        <f t="shared" si="9"/>
        <v>8.1020649350649361</v>
      </c>
    </row>
    <row r="12" spans="1:26">
      <c r="A12" t="s">
        <v>104</v>
      </c>
      <c r="B12" s="2">
        <v>14.546249999999999</v>
      </c>
      <c r="C12" s="2">
        <v>3.9420000000000002</v>
      </c>
      <c r="D12" s="2">
        <v>20.026250000000001</v>
      </c>
      <c r="E12" s="2">
        <v>9.4220000000000006</v>
      </c>
      <c r="G12" s="2">
        <f t="shared" si="4"/>
        <v>24.448314935064936</v>
      </c>
      <c r="H12" s="2">
        <f t="shared" si="0"/>
        <v>15.871500915750914</v>
      </c>
      <c r="I12" s="2">
        <f t="shared" si="0"/>
        <v>33.238314935064935</v>
      </c>
      <c r="J12" s="2">
        <f t="shared" si="0"/>
        <v>24.661500915750917</v>
      </c>
      <c r="K12" s="114">
        <f>G12-MAX($G$2:G12)</f>
        <v>0</v>
      </c>
      <c r="L12" s="2">
        <v>4.59375</v>
      </c>
      <c r="M12" s="2">
        <v>14.546249999999999</v>
      </c>
      <c r="N12" s="2">
        <v>10.07375</v>
      </c>
      <c r="O12" s="2">
        <v>20.026250000000001</v>
      </c>
      <c r="Q12" s="2">
        <f t="shared" si="5"/>
        <v>11.516943722943722</v>
      </c>
      <c r="R12" s="2">
        <f t="shared" si="1"/>
        <v>24.448314935064936</v>
      </c>
      <c r="S12" s="2">
        <f t="shared" si="2"/>
        <v>20.306943722943721</v>
      </c>
      <c r="T12" s="2">
        <f t="shared" si="3"/>
        <v>33.238314935064935</v>
      </c>
      <c r="V12" s="2">
        <f t="shared" si="6"/>
        <v>22.448314935064936</v>
      </c>
      <c r="W12" s="2">
        <f t="shared" si="7"/>
        <v>13.871500915750918</v>
      </c>
      <c r="Y12" s="2">
        <f t="shared" si="8"/>
        <v>9.5169437229437222</v>
      </c>
      <c r="Z12" s="2">
        <f t="shared" si="9"/>
        <v>22.448314935064936</v>
      </c>
    </row>
    <row r="13" spans="1:26">
      <c r="A13" t="s">
        <v>68</v>
      </c>
      <c r="B13" s="2">
        <v>3.87</v>
      </c>
      <c r="C13" s="2">
        <v>7.7399999999999993</v>
      </c>
      <c r="D13" s="2">
        <v>-3.48</v>
      </c>
      <c r="E13" s="2">
        <v>0.38999999999999896</v>
      </c>
      <c r="G13" s="2">
        <f t="shared" si="4"/>
        <v>28.318314935064937</v>
      </c>
      <c r="H13" s="2">
        <f t="shared" si="0"/>
        <v>23.611500915750913</v>
      </c>
      <c r="I13" s="2">
        <f t="shared" si="0"/>
        <v>29.758314935064934</v>
      </c>
      <c r="J13" s="2">
        <f t="shared" si="0"/>
        <v>25.051500915750918</v>
      </c>
      <c r="K13" s="114">
        <f>G13-MAX($G$2:G13)</f>
        <v>0</v>
      </c>
      <c r="L13" s="2">
        <v>0.29499999999999993</v>
      </c>
      <c r="M13" s="2">
        <v>0.29499999999999948</v>
      </c>
      <c r="N13" s="2">
        <v>-7.0550000000000006</v>
      </c>
      <c r="O13" s="2">
        <v>-7.0550000000000006</v>
      </c>
      <c r="Q13" s="2">
        <f t="shared" si="5"/>
        <v>11.811943722943722</v>
      </c>
      <c r="R13" s="2">
        <f t="shared" si="1"/>
        <v>24.743314935064934</v>
      </c>
      <c r="S13" s="2">
        <f t="shared" si="2"/>
        <v>13.251943722943722</v>
      </c>
      <c r="T13" s="2">
        <f t="shared" si="3"/>
        <v>26.183314935064935</v>
      </c>
      <c r="V13" s="2">
        <f t="shared" si="6"/>
        <v>26.118314935064937</v>
      </c>
      <c r="W13" s="2">
        <f t="shared" si="7"/>
        <v>21.411500915750917</v>
      </c>
      <c r="Y13" s="2">
        <f t="shared" si="8"/>
        <v>9.6119437229437228</v>
      </c>
      <c r="Z13" s="2">
        <f t="shared" si="9"/>
        <v>22.543314935064934</v>
      </c>
    </row>
    <row r="14" spans="1:26">
      <c r="A14" t="s">
        <v>67</v>
      </c>
      <c r="B14" s="2">
        <v>2.3094999999999999</v>
      </c>
      <c r="C14" s="2">
        <v>0.23909090909090891</v>
      </c>
      <c r="D14" s="2">
        <v>1.0594999999999999</v>
      </c>
      <c r="E14" s="2">
        <v>-1.0109090909090912</v>
      </c>
      <c r="G14" s="2">
        <f t="shared" si="4"/>
        <v>30.627814935064936</v>
      </c>
      <c r="H14" s="2">
        <f t="shared" si="0"/>
        <v>23.850591824841821</v>
      </c>
      <c r="I14" s="2">
        <f t="shared" si="0"/>
        <v>30.817814935064934</v>
      </c>
      <c r="J14" s="2">
        <f t="shared" si="0"/>
        <v>24.040591824841826</v>
      </c>
      <c r="K14" s="114">
        <f>G14-MAX($G$2:G14)</f>
        <v>0</v>
      </c>
      <c r="L14" s="2">
        <v>-0.34100000000000008</v>
      </c>
      <c r="M14" s="2">
        <v>2.3094999999999999</v>
      </c>
      <c r="N14" s="2">
        <v>-1.591</v>
      </c>
      <c r="O14" s="2">
        <v>1.0594999999999999</v>
      </c>
      <c r="Q14" s="2">
        <f t="shared" si="5"/>
        <v>11.470943722943723</v>
      </c>
      <c r="R14" s="2">
        <f t="shared" si="1"/>
        <v>27.052814935064934</v>
      </c>
      <c r="S14" s="2">
        <f t="shared" si="2"/>
        <v>11.660943722943722</v>
      </c>
      <c r="T14" s="2">
        <f t="shared" si="3"/>
        <v>27.242814935064935</v>
      </c>
      <c r="V14" s="2">
        <f t="shared" si="6"/>
        <v>28.227814935064938</v>
      </c>
      <c r="W14" s="2">
        <f t="shared" si="7"/>
        <v>21.450591824841826</v>
      </c>
      <c r="Y14" s="2">
        <f t="shared" si="8"/>
        <v>9.0709437229437224</v>
      </c>
      <c r="Z14" s="2">
        <f t="shared" si="9"/>
        <v>24.652814935064935</v>
      </c>
    </row>
    <row r="15" spans="1:26">
      <c r="A15" t="s">
        <v>69</v>
      </c>
      <c r="B15" s="2">
        <v>0.24666666666666637</v>
      </c>
      <c r="C15" s="2">
        <v>-0.73250000000000037</v>
      </c>
      <c r="D15" s="2">
        <v>8.1766666666666676</v>
      </c>
      <c r="E15" s="2">
        <v>7.1975000000000007</v>
      </c>
      <c r="G15" s="2">
        <f t="shared" si="4"/>
        <v>30.874481601731603</v>
      </c>
      <c r="H15" s="2">
        <f t="shared" si="0"/>
        <v>23.118091824841819</v>
      </c>
      <c r="I15" s="2">
        <f t="shared" si="0"/>
        <v>38.9944816017316</v>
      </c>
      <c r="J15" s="2">
        <f t="shared" si="0"/>
        <v>31.238091824841828</v>
      </c>
      <c r="K15" s="114">
        <f>G15-MAX($G$2:G15)</f>
        <v>0</v>
      </c>
      <c r="L15" s="2">
        <v>1.0399999999999998</v>
      </c>
      <c r="M15" s="2">
        <v>0.24666666666666637</v>
      </c>
      <c r="N15" s="2">
        <v>8.9700000000000006</v>
      </c>
      <c r="O15" s="2">
        <v>8.1766666666666676</v>
      </c>
      <c r="Q15" s="2">
        <f t="shared" si="5"/>
        <v>12.510943722943722</v>
      </c>
      <c r="R15" s="2">
        <f t="shared" si="1"/>
        <v>27.2994816017316</v>
      </c>
      <c r="S15" s="2">
        <f t="shared" si="2"/>
        <v>20.630943722943723</v>
      </c>
      <c r="T15" s="2">
        <f t="shared" si="3"/>
        <v>35.419481601731604</v>
      </c>
      <c r="V15" s="2">
        <f t="shared" si="6"/>
        <v>28.274481601731605</v>
      </c>
      <c r="W15" s="2">
        <f t="shared" si="7"/>
        <v>20.518091824841825</v>
      </c>
      <c r="Y15" s="2">
        <f t="shared" si="8"/>
        <v>9.9109437229437223</v>
      </c>
      <c r="Z15" s="2">
        <f t="shared" si="9"/>
        <v>24.699481601731602</v>
      </c>
    </row>
    <row r="16" spans="1:26">
      <c r="A16" t="s">
        <v>71</v>
      </c>
      <c r="B16" s="2">
        <v>2.0455000000000005</v>
      </c>
      <c r="C16" s="2">
        <v>0.88666666666666716</v>
      </c>
      <c r="D16" s="2">
        <v>10.745500000000002</v>
      </c>
      <c r="E16" s="2">
        <v>9.5866666666666678</v>
      </c>
      <c r="G16" s="2">
        <f t="shared" si="4"/>
        <v>32.919981601731607</v>
      </c>
      <c r="H16" s="2">
        <f t="shared" si="0"/>
        <v>24.004758491508486</v>
      </c>
      <c r="I16" s="2">
        <f t="shared" si="0"/>
        <v>49.7399816017316</v>
      </c>
      <c r="J16" s="2">
        <f t="shared" si="0"/>
        <v>40.824758491508497</v>
      </c>
      <c r="K16" s="114">
        <f>G16-MAX($G$2:G16)</f>
        <v>0</v>
      </c>
      <c r="L16" s="2">
        <v>1.6880000000000002</v>
      </c>
      <c r="M16" s="2">
        <v>2.0455000000000005</v>
      </c>
      <c r="N16" s="2">
        <v>10.388000000000002</v>
      </c>
      <c r="O16" s="2">
        <v>10.745500000000002</v>
      </c>
      <c r="Q16" s="2">
        <f t="shared" si="5"/>
        <v>14.198943722943723</v>
      </c>
      <c r="R16" s="2">
        <f t="shared" si="1"/>
        <v>29.3449816017316</v>
      </c>
      <c r="S16" s="2">
        <f t="shared" si="2"/>
        <v>31.018943722943725</v>
      </c>
      <c r="T16" s="2">
        <f t="shared" si="3"/>
        <v>46.164981601731604</v>
      </c>
      <c r="V16" s="2">
        <f t="shared" si="6"/>
        <v>30.119981601731606</v>
      </c>
      <c r="W16" s="2">
        <f t="shared" si="7"/>
        <v>21.204758491508493</v>
      </c>
      <c r="Y16" s="2">
        <f t="shared" si="8"/>
        <v>11.398943722943722</v>
      </c>
      <c r="Z16" s="2">
        <f t="shared" si="9"/>
        <v>26.544981601731603</v>
      </c>
    </row>
    <row r="17" spans="1:26">
      <c r="A17" t="s">
        <v>74</v>
      </c>
      <c r="B17" s="2">
        <v>2.2989583333333332</v>
      </c>
      <c r="C17" s="2">
        <v>1.5681818181818181</v>
      </c>
      <c r="D17" s="2">
        <v>5.1589583333333335</v>
      </c>
      <c r="E17" s="2">
        <v>4.4281818181818178</v>
      </c>
      <c r="G17" s="2">
        <f t="shared" si="4"/>
        <v>35.218939935064938</v>
      </c>
      <c r="H17" s="2">
        <f t="shared" si="0"/>
        <v>25.572940309690303</v>
      </c>
      <c r="I17" s="2">
        <f t="shared" si="0"/>
        <v>54.898939935064931</v>
      </c>
      <c r="J17" s="2">
        <f t="shared" si="0"/>
        <v>45.252940309690317</v>
      </c>
      <c r="K17" s="114">
        <f>G17-MAX($G$2:G17)</f>
        <v>0</v>
      </c>
      <c r="L17" s="2">
        <v>2.0343749999999998</v>
      </c>
      <c r="M17" s="2">
        <v>2.2989583333333332</v>
      </c>
      <c r="N17" s="2">
        <v>4.8943749999999993</v>
      </c>
      <c r="O17" s="2">
        <v>5.1589583333333335</v>
      </c>
      <c r="Q17" s="2">
        <f t="shared" si="5"/>
        <v>16.233318722943721</v>
      </c>
      <c r="R17" s="2">
        <f t="shared" si="1"/>
        <v>31.643939935064935</v>
      </c>
      <c r="S17" s="2">
        <f t="shared" si="2"/>
        <v>35.913318722943721</v>
      </c>
      <c r="T17" s="2">
        <f t="shared" si="3"/>
        <v>51.323939935064935</v>
      </c>
      <c r="V17" s="2">
        <f t="shared" si="6"/>
        <v>32.218939935064938</v>
      </c>
      <c r="W17" s="2">
        <f t="shared" si="7"/>
        <v>22.57294030969031</v>
      </c>
      <c r="Y17" s="2">
        <f t="shared" si="8"/>
        <v>13.233318722943721</v>
      </c>
      <c r="Z17" s="2">
        <f t="shared" si="9"/>
        <v>28.643939935064935</v>
      </c>
    </row>
    <row r="18" spans="1:26">
      <c r="A18" s="58" t="s">
        <v>78</v>
      </c>
      <c r="B18" s="2">
        <v>2.8449999999999998</v>
      </c>
      <c r="C18" s="2">
        <v>5.6899999999999995</v>
      </c>
      <c r="D18" s="2">
        <v>-0.53500000000000036</v>
      </c>
      <c r="E18" s="2">
        <v>2.3099999999999992</v>
      </c>
      <c r="F18" t="s">
        <v>109</v>
      </c>
      <c r="G18" s="2">
        <f t="shared" si="4"/>
        <v>38.063939935064937</v>
      </c>
      <c r="H18" s="2">
        <f t="shared" si="0"/>
        <v>31.2629403096903</v>
      </c>
      <c r="I18" s="2">
        <f t="shared" si="0"/>
        <v>54.363939935064927</v>
      </c>
      <c r="J18" s="2">
        <f t="shared" si="0"/>
        <v>47.562940309690319</v>
      </c>
      <c r="K18" s="114">
        <f>G18-MAX($G$2:G18)</f>
        <v>0</v>
      </c>
      <c r="L18" s="2">
        <v>1.2549999999999999</v>
      </c>
      <c r="M18" s="2">
        <v>1.2549999999999997</v>
      </c>
      <c r="N18" s="2">
        <v>-2.1250000000000004</v>
      </c>
      <c r="O18" s="2">
        <v>-2.1250000000000004</v>
      </c>
      <c r="Q18" s="2">
        <f t="shared" si="5"/>
        <v>17.48831872294372</v>
      </c>
      <c r="R18" s="2">
        <f t="shared" si="1"/>
        <v>32.898939935064938</v>
      </c>
      <c r="S18" s="2">
        <f t="shared" si="2"/>
        <v>33.788318722943721</v>
      </c>
      <c r="T18" s="2">
        <f t="shared" si="3"/>
        <v>49.198939935064935</v>
      </c>
      <c r="V18" s="2">
        <f t="shared" si="6"/>
        <v>34.863939935064934</v>
      </c>
      <c r="W18" s="2">
        <f t="shared" si="7"/>
        <v>28.062940309690308</v>
      </c>
      <c r="Y18" s="2">
        <f t="shared" si="8"/>
        <v>14.288318722943721</v>
      </c>
      <c r="Z18" s="2">
        <f t="shared" si="9"/>
        <v>29.698939935064935</v>
      </c>
    </row>
    <row r="19" spans="1:26">
      <c r="A19" t="s">
        <v>79</v>
      </c>
      <c r="B19" s="2">
        <v>-2.402000000000001</v>
      </c>
      <c r="C19" s="2">
        <v>0.21999999999999936</v>
      </c>
      <c r="D19" s="2">
        <v>-7.2520000000000016</v>
      </c>
      <c r="E19" s="2">
        <v>-4.6300000000000008</v>
      </c>
      <c r="G19" s="2">
        <f t="shared" si="4"/>
        <v>35.661939935064936</v>
      </c>
      <c r="H19" s="2">
        <f t="shared" si="4"/>
        <v>31.482940309690299</v>
      </c>
      <c r="I19" s="2">
        <f t="shared" si="4"/>
        <v>47.111939935064925</v>
      </c>
      <c r="J19" s="2">
        <f t="shared" si="4"/>
        <v>42.932940309690316</v>
      </c>
      <c r="K19" s="114">
        <f>G19-MAX($G$2:G19)</f>
        <v>-2.402000000000001</v>
      </c>
      <c r="L19" s="2">
        <v>-1.2410000000000003</v>
      </c>
      <c r="M19" s="2">
        <v>-2.402000000000001</v>
      </c>
      <c r="N19" s="2">
        <v>-6.0910000000000011</v>
      </c>
      <c r="O19" s="2">
        <v>-7.2520000000000016</v>
      </c>
      <c r="Q19" s="2">
        <f t="shared" si="5"/>
        <v>16.247318722943721</v>
      </c>
      <c r="R19" s="2">
        <f t="shared" si="1"/>
        <v>30.496939935064937</v>
      </c>
      <c r="S19" s="2">
        <f t="shared" si="2"/>
        <v>27.69731872294372</v>
      </c>
      <c r="T19" s="2">
        <f t="shared" si="3"/>
        <v>41.946939935064933</v>
      </c>
      <c r="V19" s="2">
        <f t="shared" si="6"/>
        <v>32.26193993506493</v>
      </c>
      <c r="W19" s="2">
        <f t="shared" si="7"/>
        <v>28.082940309690308</v>
      </c>
      <c r="Y19" s="2">
        <f t="shared" si="8"/>
        <v>12.84731872294372</v>
      </c>
      <c r="Z19" s="2">
        <f t="shared" si="9"/>
        <v>27.096939935064935</v>
      </c>
    </row>
    <row r="20" spans="1:26">
      <c r="A20" t="s">
        <v>81</v>
      </c>
      <c r="B20" s="2">
        <v>1.41</v>
      </c>
      <c r="C20" s="2">
        <v>0.16249999999999995</v>
      </c>
      <c r="D20" s="2">
        <v>1.57</v>
      </c>
      <c r="E20" s="2">
        <v>0.32249999999999995</v>
      </c>
      <c r="G20" s="2">
        <f t="shared" ref="G20:J20" si="10">+B20+G19</f>
        <v>37.071939935064933</v>
      </c>
      <c r="H20" s="2">
        <f t="shared" si="10"/>
        <v>31.645440309690301</v>
      </c>
      <c r="I20" s="2">
        <f t="shared" si="10"/>
        <v>48.681939935064925</v>
      </c>
      <c r="J20" s="2">
        <f t="shared" si="10"/>
        <v>43.255440309690314</v>
      </c>
      <c r="K20" s="114">
        <f>G20-MAX($G$2:G20)</f>
        <v>-0.99200000000000443</v>
      </c>
      <c r="L20" s="2">
        <v>0.21187499999999981</v>
      </c>
      <c r="M20" s="2">
        <v>1.41</v>
      </c>
      <c r="N20" s="2">
        <v>0.37187499999999979</v>
      </c>
      <c r="O20" s="2">
        <v>1.57</v>
      </c>
      <c r="Q20" s="2">
        <f t="shared" si="5"/>
        <v>16.45919372294372</v>
      </c>
      <c r="R20" s="2">
        <f t="shared" si="1"/>
        <v>31.906939935064937</v>
      </c>
      <c r="S20" s="2">
        <f t="shared" si="2"/>
        <v>28.069193722943719</v>
      </c>
      <c r="T20" s="2">
        <f t="shared" si="3"/>
        <v>43.516939935064933</v>
      </c>
      <c r="V20" s="2">
        <f t="shared" si="6"/>
        <v>33.471939935064931</v>
      </c>
      <c r="W20" s="2">
        <f t="shared" si="7"/>
        <v>28.045440309690306</v>
      </c>
      <c r="Y20" s="2">
        <f t="shared" si="8"/>
        <v>12.85919372294372</v>
      </c>
      <c r="Z20" s="2">
        <f t="shared" si="9"/>
        <v>28.306939935064936</v>
      </c>
    </row>
    <row r="21" spans="1:26">
      <c r="A21" t="s">
        <v>84</v>
      </c>
      <c r="B21" s="2">
        <v>14.965625000000001</v>
      </c>
      <c r="C21" s="2">
        <v>-2.2811111111111106</v>
      </c>
      <c r="D21" s="2">
        <v>24.345625000000002</v>
      </c>
      <c r="E21" s="2">
        <v>7.0988888888888892</v>
      </c>
      <c r="G21" s="2">
        <f t="shared" ref="G21" si="11">+B21+G20</f>
        <v>52.037564935064935</v>
      </c>
      <c r="H21" s="2">
        <f t="shared" ref="H21" si="12">+C21+H20</f>
        <v>29.364329198579192</v>
      </c>
      <c r="I21" s="2">
        <f t="shared" ref="I21" si="13">+D21+I20</f>
        <v>73.02756493506493</v>
      </c>
      <c r="J21" s="2">
        <f t="shared" ref="J21" si="14">+E21+J20</f>
        <v>50.354329198579201</v>
      </c>
      <c r="K21" s="114">
        <f>G21-MAX($G$2:G21)</f>
        <v>0</v>
      </c>
      <c r="L21" s="2">
        <v>2.9081249999999996</v>
      </c>
      <c r="M21" s="2">
        <v>14.965625000000001</v>
      </c>
      <c r="N21" s="2">
        <v>12.288125000000001</v>
      </c>
      <c r="O21" s="2">
        <v>24.345625000000002</v>
      </c>
      <c r="Q21" s="2">
        <f t="shared" ref="Q21" si="15">+L21+Q20</f>
        <v>19.367318722943718</v>
      </c>
      <c r="R21" s="2">
        <f t="shared" ref="R21" si="16">+M21+R20</f>
        <v>46.872564935064936</v>
      </c>
      <c r="S21" s="2">
        <f t="shared" ref="S21" si="17">+N21+S20</f>
        <v>40.357318722943717</v>
      </c>
      <c r="T21" s="2">
        <f t="shared" ref="T21" si="18">+O21+T20</f>
        <v>67.862564935064938</v>
      </c>
      <c r="V21" s="2">
        <f t="shared" si="6"/>
        <v>48.237564935064931</v>
      </c>
      <c r="W21" s="2">
        <f t="shared" si="7"/>
        <v>25.564329198579195</v>
      </c>
      <c r="Y21" s="2">
        <f t="shared" si="8"/>
        <v>15.567318722943719</v>
      </c>
      <c r="Z21" s="2">
        <f t="shared" si="9"/>
        <v>43.072564935064939</v>
      </c>
    </row>
    <row r="22" spans="1:26">
      <c r="A22" t="s">
        <v>86</v>
      </c>
      <c r="B22" s="2">
        <v>-2.4265000000000008</v>
      </c>
      <c r="C22" s="2">
        <v>0.88999999999999901</v>
      </c>
      <c r="D22" s="2">
        <v>-6.8365000000000009</v>
      </c>
      <c r="E22" s="2">
        <v>-3.5200000000000014</v>
      </c>
      <c r="G22" s="2">
        <f t="shared" ref="G22" si="19">+B22+G21</f>
        <v>49.611064935064931</v>
      </c>
      <c r="H22" s="2">
        <f t="shared" ref="H22" si="20">+C22+H21</f>
        <v>30.254329198579192</v>
      </c>
      <c r="I22" s="2">
        <f t="shared" ref="I22" si="21">+D22+I21</f>
        <v>66.191064935064929</v>
      </c>
      <c r="J22" s="2">
        <f t="shared" ref="J22" si="22">+E22+J21</f>
        <v>46.834329198579198</v>
      </c>
      <c r="K22" s="114">
        <f>G22-MAX($G$2:G22)</f>
        <v>-2.4265000000000043</v>
      </c>
      <c r="L22" s="2">
        <v>-0.64000000000000057</v>
      </c>
      <c r="M22" s="2">
        <v>-2.4265000000000008</v>
      </c>
      <c r="N22" s="2">
        <v>-5.0500000000000007</v>
      </c>
      <c r="O22" s="2">
        <v>-6.8365000000000009</v>
      </c>
      <c r="Q22" s="2">
        <f t="shared" ref="Q22" si="23">+L22+Q21</f>
        <v>18.727318722943718</v>
      </c>
      <c r="R22" s="2">
        <f t="shared" ref="R22" si="24">+M22+R21</f>
        <v>44.446064935064939</v>
      </c>
      <c r="S22" s="2">
        <f t="shared" ref="S22" si="25">+N22+S21</f>
        <v>35.30731872294372</v>
      </c>
      <c r="T22" s="2">
        <f t="shared" ref="T22" si="26">+O22+T21</f>
        <v>61.026064935064937</v>
      </c>
      <c r="V22" s="2">
        <f t="shared" si="6"/>
        <v>45.611064935064931</v>
      </c>
      <c r="W22" s="2">
        <f t="shared" si="7"/>
        <v>26.254329198579192</v>
      </c>
      <c r="Y22" s="2">
        <f t="shared" si="8"/>
        <v>14.727318722943719</v>
      </c>
      <c r="Z22" s="2">
        <f t="shared" si="9"/>
        <v>40.446064935064939</v>
      </c>
    </row>
    <row r="23" spans="1:26">
      <c r="A23" t="s">
        <v>88</v>
      </c>
      <c r="B23" s="2">
        <v>-0.90166666666666651</v>
      </c>
      <c r="C23" s="2">
        <v>-0.52428571428571413</v>
      </c>
      <c r="D23" s="2">
        <v>-1.6716666666666664</v>
      </c>
      <c r="E23" s="2">
        <v>-1.294285714285714</v>
      </c>
      <c r="G23" s="2">
        <f t="shared" ref="G23" si="27">+B23+G22</f>
        <v>48.709398268398267</v>
      </c>
      <c r="H23" s="2">
        <f t="shared" ref="H23" si="28">+C23+H22</f>
        <v>29.730043484293478</v>
      </c>
      <c r="I23" s="2">
        <f t="shared" ref="I23" si="29">+D23+I22</f>
        <v>64.519398268398263</v>
      </c>
      <c r="J23" s="2">
        <f t="shared" ref="J23" si="30">+E23+J22</f>
        <v>45.540043484293484</v>
      </c>
      <c r="K23" s="114">
        <f>G23-MAX($G$2:G23)</f>
        <v>-3.328166666666668</v>
      </c>
      <c r="L23" s="2">
        <v>-0.54333333333333311</v>
      </c>
      <c r="M23" s="2">
        <v>-0.90166666666666651</v>
      </c>
      <c r="N23" s="2">
        <v>-1.3133333333333332</v>
      </c>
      <c r="O23" s="2">
        <v>-1.6716666666666664</v>
      </c>
      <c r="Q23" s="2">
        <f t="shared" ref="Q23" si="31">+L23+Q22</f>
        <v>18.183985389610385</v>
      </c>
      <c r="R23" s="2">
        <f t="shared" ref="R23" si="32">+M23+R22</f>
        <v>43.544398268398275</v>
      </c>
      <c r="S23" s="2">
        <f t="shared" ref="S23" si="33">+N23+S22</f>
        <v>33.993985389610387</v>
      </c>
      <c r="T23" s="2">
        <f t="shared" ref="T23" si="34">+O23+T22</f>
        <v>59.35439826839827</v>
      </c>
      <c r="V23" s="2">
        <f t="shared" si="6"/>
        <v>44.509398268398265</v>
      </c>
      <c r="W23" s="2">
        <f t="shared" si="7"/>
        <v>25.530043484293479</v>
      </c>
      <c r="Y23" s="2">
        <f t="shared" si="8"/>
        <v>13.983985389610385</v>
      </c>
      <c r="Z23" s="2">
        <f t="shared" si="9"/>
        <v>39.344398268398272</v>
      </c>
    </row>
    <row r="24" spans="1:26">
      <c r="A24" t="s">
        <v>95</v>
      </c>
      <c r="B24" s="2">
        <v>0.4290000000000001</v>
      </c>
      <c r="C24" s="2">
        <v>0.85800000000000021</v>
      </c>
      <c r="D24" s="2">
        <v>-0.15099999999999991</v>
      </c>
      <c r="E24" s="2">
        <v>0.27800000000000019</v>
      </c>
      <c r="G24" s="2">
        <f t="shared" ref="G24" si="35">+B24+G23</f>
        <v>49.138398268398269</v>
      </c>
      <c r="H24" s="2">
        <f t="shared" ref="H24" si="36">+C24+H23</f>
        <v>30.588043484293479</v>
      </c>
      <c r="I24" s="2">
        <f t="shared" ref="I24" si="37">+D24+I23</f>
        <v>64.368398268398266</v>
      </c>
      <c r="J24" s="2">
        <f t="shared" ref="J24" si="38">+E24+J23</f>
        <v>45.818043484293483</v>
      </c>
      <c r="K24" s="114">
        <f>G24-MAX($G$2:G24)</f>
        <v>-2.899166666666666</v>
      </c>
      <c r="L24" s="2">
        <v>0.2390000000000001</v>
      </c>
      <c r="M24" s="2">
        <v>0.2390000000000001</v>
      </c>
      <c r="N24" s="2">
        <v>-0.34099999999999991</v>
      </c>
      <c r="O24" s="2">
        <v>-0.34099999999999991</v>
      </c>
      <c r="Q24" s="2">
        <f t="shared" ref="Q24" si="39">+L24+Q23</f>
        <v>18.422985389610385</v>
      </c>
      <c r="R24" s="2">
        <f t="shared" ref="R24" si="40">+M24+R23</f>
        <v>43.783398268398273</v>
      </c>
      <c r="S24" s="2">
        <f t="shared" ref="S24" si="41">+N24+S23</f>
        <v>33.652985389610386</v>
      </c>
      <c r="T24" s="2">
        <f t="shared" ref="T24" si="42">+O24+T23</f>
        <v>59.013398268398269</v>
      </c>
      <c r="V24" s="2">
        <f t="shared" si="6"/>
        <v>44.738398268398264</v>
      </c>
      <c r="W24" s="2">
        <f t="shared" si="7"/>
        <v>26.18804348429348</v>
      </c>
      <c r="Y24" s="2">
        <f t="shared" si="8"/>
        <v>14.022985389610385</v>
      </c>
      <c r="Z24" s="2">
        <f t="shared" si="9"/>
        <v>39.383398268398274</v>
      </c>
    </row>
    <row r="25" spans="1:26">
      <c r="A25" s="59" t="s">
        <v>96</v>
      </c>
      <c r="B25" s="2">
        <v>-2.0151666666666666</v>
      </c>
      <c r="C25" s="2">
        <v>-1.8372727272727274</v>
      </c>
      <c r="D25" s="2">
        <v>-6.6051666666666664</v>
      </c>
      <c r="E25" s="2">
        <v>-6.4272727272727268</v>
      </c>
      <c r="F25" t="s">
        <v>110</v>
      </c>
      <c r="G25" s="2">
        <f t="shared" ref="G25" si="43">+B25+G24</f>
        <v>47.123231601731604</v>
      </c>
      <c r="H25" s="2">
        <f t="shared" ref="H25" si="44">+C25+H24</f>
        <v>28.750770757020753</v>
      </c>
      <c r="I25" s="2">
        <f t="shared" ref="I25" si="45">+D25+I24</f>
        <v>57.763231601731597</v>
      </c>
      <c r="J25" s="2">
        <f t="shared" ref="J25" si="46">+E25+J24</f>
        <v>39.390770757020753</v>
      </c>
      <c r="K25" s="114">
        <f>G25-MAX($G$2:G25)</f>
        <v>-4.9143333333333317</v>
      </c>
      <c r="L25" s="2">
        <v>-2.0500000000000003</v>
      </c>
      <c r="M25" s="2">
        <v>-2.0151666666666666</v>
      </c>
      <c r="N25" s="2">
        <v>-6.64</v>
      </c>
      <c r="O25" s="2">
        <v>-6.6051666666666664</v>
      </c>
      <c r="Q25" s="2">
        <f t="shared" ref="Q25" si="47">+L25+Q24</f>
        <v>16.372985389610385</v>
      </c>
      <c r="R25" s="2">
        <f t="shared" ref="R25" si="48">+M25+R24</f>
        <v>41.768231601731607</v>
      </c>
      <c r="S25" s="2">
        <f t="shared" ref="S25" si="49">+N25+S24</f>
        <v>27.012985389610385</v>
      </c>
      <c r="T25" s="2">
        <f t="shared" ref="T25" si="50">+O25+T24</f>
        <v>52.4082316017316</v>
      </c>
      <c r="V25" s="2">
        <f t="shared" si="6"/>
        <v>42.523231601731595</v>
      </c>
      <c r="W25" s="2">
        <f t="shared" si="7"/>
        <v>24.150770757020751</v>
      </c>
      <c r="Y25" s="2">
        <f t="shared" si="8"/>
        <v>11.772985389610385</v>
      </c>
      <c r="Z25" s="2">
        <f t="shared" si="9"/>
        <v>37.168231601731605</v>
      </c>
    </row>
    <row r="26" spans="1:26">
      <c r="A26" t="s">
        <v>97</v>
      </c>
      <c r="B26" s="2">
        <v>-1.665</v>
      </c>
      <c r="C26" s="2">
        <v>-2.4300000000000002</v>
      </c>
      <c r="D26" s="2">
        <v>3.7649999999999997</v>
      </c>
      <c r="E26" s="2">
        <v>2.9999999999999996</v>
      </c>
      <c r="G26" s="2">
        <f t="shared" ref="G26" si="51">+B26+G25</f>
        <v>45.458231601731605</v>
      </c>
      <c r="H26" s="2">
        <f t="shared" ref="H26" si="52">+C26+H25</f>
        <v>26.320770757020753</v>
      </c>
      <c r="I26" s="2">
        <f t="shared" ref="I26" si="53">+D26+I25</f>
        <v>61.528231601731598</v>
      </c>
      <c r="J26" s="2">
        <f t="shared" ref="J26" si="54">+E26+J25</f>
        <v>42.390770757020753</v>
      </c>
      <c r="K26" s="114">
        <f>G26-MAX($G$2:G26)</f>
        <v>-6.5793333333333308</v>
      </c>
      <c r="L26" s="2">
        <v>0.59250000000000003</v>
      </c>
      <c r="M26" s="2">
        <v>-1.665</v>
      </c>
      <c r="N26" s="2">
        <v>6.0225</v>
      </c>
      <c r="O26" s="2">
        <v>3.7649999999999997</v>
      </c>
      <c r="Q26" s="2">
        <f t="shared" ref="Q26" si="55">+L26+Q25</f>
        <v>16.965485389610386</v>
      </c>
      <c r="R26" s="2">
        <f t="shared" ref="R26" si="56">+M26+R25</f>
        <v>40.103231601731608</v>
      </c>
      <c r="S26" s="2">
        <f t="shared" ref="S26" si="57">+N26+S25</f>
        <v>33.035485389610386</v>
      </c>
      <c r="T26" s="2">
        <f t="shared" ref="T26" si="58">+O26+T25</f>
        <v>56.173231601731601</v>
      </c>
      <c r="V26" s="2">
        <f t="shared" si="6"/>
        <v>40.658231601731593</v>
      </c>
      <c r="W26" s="2">
        <f t="shared" si="7"/>
        <v>21.520770757020752</v>
      </c>
      <c r="Y26" s="2">
        <f t="shared" si="8"/>
        <v>12.165485389610385</v>
      </c>
      <c r="Z26" s="2">
        <f t="shared" si="9"/>
        <v>35.303231601731603</v>
      </c>
    </row>
    <row r="27" spans="1:26">
      <c r="A27" s="59" t="s">
        <v>98</v>
      </c>
      <c r="B27" s="2">
        <v>-0.56416666666666648</v>
      </c>
      <c r="C27" s="2">
        <v>1.8077777777777781</v>
      </c>
      <c r="D27" s="2">
        <v>-8.6141666666666659</v>
      </c>
      <c r="E27" s="2">
        <v>-6.2422222222222219</v>
      </c>
      <c r="F27" t="s">
        <v>110</v>
      </c>
      <c r="G27" s="2">
        <f t="shared" ref="G27" si="59">+B27+G26</f>
        <v>44.894064935064939</v>
      </c>
      <c r="H27" s="2">
        <f t="shared" ref="H27" si="60">+C27+H26</f>
        <v>28.128548534798533</v>
      </c>
      <c r="I27" s="2">
        <f t="shared" ref="I27" si="61">+D27+I26</f>
        <v>52.914064935064928</v>
      </c>
      <c r="J27" s="2">
        <f t="shared" ref="J27" si="62">+E27+J26</f>
        <v>36.148548534798529</v>
      </c>
      <c r="K27" s="114">
        <f>G27-MAX($G$2:G27)</f>
        <v>-7.143499999999996</v>
      </c>
      <c r="L27" s="2">
        <v>-0.60666666666666691</v>
      </c>
      <c r="M27" s="2">
        <v>-0.56416666666666648</v>
      </c>
      <c r="N27" s="2">
        <v>-8.6566666666666663</v>
      </c>
      <c r="O27" s="2">
        <v>-8.6141666666666659</v>
      </c>
      <c r="Q27" s="2">
        <f t="shared" ref="Q27" si="63">+L27+Q26</f>
        <v>16.35881872294372</v>
      </c>
      <c r="R27" s="2">
        <f t="shared" ref="R27" si="64">+M27+R26</f>
        <v>39.539064935064943</v>
      </c>
      <c r="S27" s="2">
        <f t="shared" ref="S27" si="65">+N27+S26</f>
        <v>24.37881872294372</v>
      </c>
      <c r="T27" s="2">
        <f t="shared" ref="T27" si="66">+O27+T26</f>
        <v>47.559064935064939</v>
      </c>
      <c r="V27" s="2">
        <f t="shared" si="6"/>
        <v>39.894064935064925</v>
      </c>
      <c r="W27" s="2">
        <f t="shared" si="7"/>
        <v>23.128548534798529</v>
      </c>
      <c r="Y27" s="2">
        <f t="shared" si="8"/>
        <v>11.358818722943719</v>
      </c>
      <c r="Z27" s="2">
        <f t="shared" si="9"/>
        <v>34.539064935064935</v>
      </c>
    </row>
    <row r="28" spans="1:26">
      <c r="A28" t="s">
        <v>99</v>
      </c>
      <c r="B28" s="2">
        <v>0.91099999999999992</v>
      </c>
      <c r="C28" s="2">
        <v>1.8219999999999998</v>
      </c>
      <c r="D28" s="2">
        <v>0.90100000000000002</v>
      </c>
      <c r="E28" s="2">
        <v>1.8120000000000001</v>
      </c>
      <c r="G28" s="2">
        <f t="shared" ref="G28" si="67">+B28+G27</f>
        <v>45.805064935064941</v>
      </c>
      <c r="H28" s="2">
        <f t="shared" ref="H28" si="68">+C28+H27</f>
        <v>29.950548534798532</v>
      </c>
      <c r="I28" s="2">
        <f t="shared" ref="I28" si="69">+D28+I27</f>
        <v>53.815064935064932</v>
      </c>
      <c r="J28" s="2">
        <f t="shared" ref="J28" si="70">+E28+J27</f>
        <v>37.960548534798527</v>
      </c>
      <c r="K28" s="114">
        <f>G28-MAX($G$2:G28)</f>
        <v>-6.2324999999999946</v>
      </c>
      <c r="L28" s="2">
        <v>1.006</v>
      </c>
      <c r="M28" s="2">
        <v>1.006</v>
      </c>
      <c r="N28" s="2">
        <v>0.996</v>
      </c>
      <c r="O28" s="2">
        <v>0.996</v>
      </c>
      <c r="Q28" s="2">
        <f t="shared" ref="Q28" si="71">+L28+Q27</f>
        <v>17.364818722943721</v>
      </c>
      <c r="R28" s="2">
        <f t="shared" ref="R28" si="72">+M28+R27</f>
        <v>40.545064935064943</v>
      </c>
      <c r="S28" s="2">
        <f t="shared" ref="S28" si="73">+N28+S27</f>
        <v>25.374818722943719</v>
      </c>
      <c r="T28" s="2">
        <f t="shared" ref="T28" si="74">+O28+T27</f>
        <v>48.555064935064941</v>
      </c>
      <c r="V28" s="2">
        <f t="shared" si="6"/>
        <v>40.605064935064924</v>
      </c>
      <c r="W28" s="2">
        <f t="shared" si="7"/>
        <v>24.750548534798529</v>
      </c>
      <c r="Y28" s="2">
        <f t="shared" si="8"/>
        <v>12.164818722943718</v>
      </c>
      <c r="Z28" s="2">
        <f t="shared" si="9"/>
        <v>35.345064935064933</v>
      </c>
    </row>
    <row r="29" spans="1:26">
      <c r="A29" t="s">
        <v>100</v>
      </c>
      <c r="B29" s="2">
        <v>-1.6083333333333332</v>
      </c>
      <c r="C29" s="2">
        <v>-2.2642857142857138</v>
      </c>
      <c r="D29" s="2">
        <v>-3.2883333333333331</v>
      </c>
      <c r="E29" s="2">
        <v>-3.944285714285714</v>
      </c>
      <c r="G29" s="2">
        <f t="shared" ref="G29" si="75">+B29+G28</f>
        <v>44.196731601731607</v>
      </c>
      <c r="H29" s="2">
        <f t="shared" ref="H29" si="76">+C29+H28</f>
        <v>27.68626282051282</v>
      </c>
      <c r="I29" s="2">
        <f t="shared" ref="I29" si="77">+D29+I28</f>
        <v>50.526731601731598</v>
      </c>
      <c r="J29" s="2">
        <f t="shared" ref="J29" si="78">+E29+J28</f>
        <v>34.016262820512814</v>
      </c>
      <c r="K29" s="114">
        <f>G29-MAX($G$2:G29)</f>
        <v>-7.8408333333333289</v>
      </c>
      <c r="L29" s="2">
        <v>-1.8</v>
      </c>
      <c r="M29" s="2">
        <v>-1.61</v>
      </c>
      <c r="N29" s="2">
        <v>-3.4762499999999998</v>
      </c>
      <c r="O29" s="2">
        <v>-3.2883333333333331</v>
      </c>
      <c r="Q29" s="2">
        <f t="shared" ref="Q29" si="79">+L29+Q28</f>
        <v>15.56481872294372</v>
      </c>
      <c r="R29" s="2">
        <f t="shared" ref="R29" si="80">+M29+R28</f>
        <v>38.935064935064943</v>
      </c>
      <c r="S29" s="2">
        <f t="shared" ref="S29" si="81">+N29+S28</f>
        <v>21.898568722943718</v>
      </c>
      <c r="T29" s="2">
        <f t="shared" ref="T29" si="82">+O29+T28</f>
        <v>45.266731601731607</v>
      </c>
      <c r="V29" s="2">
        <f t="shared" si="6"/>
        <v>38.796731601731594</v>
      </c>
      <c r="W29" s="2">
        <f t="shared" si="7"/>
        <v>22.286262820512814</v>
      </c>
      <c r="Y29" s="2">
        <f t="shared" si="8"/>
        <v>10.164818722943718</v>
      </c>
      <c r="Z29" s="2">
        <f t="shared" si="9"/>
        <v>33.535064935064931</v>
      </c>
    </row>
    <row r="30" spans="1:26">
      <c r="A30" t="s">
        <v>101</v>
      </c>
      <c r="B30" s="2">
        <v>0.48333333333333384</v>
      </c>
      <c r="C30" s="2">
        <v>-0.98199999999999932</v>
      </c>
      <c r="D30" s="2">
        <v>-8.4966666666666644</v>
      </c>
      <c r="E30" s="2">
        <v>-9.961999999999998</v>
      </c>
      <c r="G30" s="2">
        <f t="shared" ref="G30" si="83">+B30+G29</f>
        <v>44.680064935064941</v>
      </c>
      <c r="H30" s="2">
        <f t="shared" ref="H30" si="84">+C30+H29</f>
        <v>26.70426282051282</v>
      </c>
      <c r="I30" s="2">
        <f t="shared" ref="I30" si="85">+D30+I29</f>
        <v>42.030064935064935</v>
      </c>
      <c r="J30" s="2">
        <f t="shared" ref="J30" si="86">+E30+J29</f>
        <v>24.054262820512818</v>
      </c>
      <c r="K30" s="114">
        <f>G30-MAX($G$2:G30)</f>
        <v>-7.3574999999999946</v>
      </c>
      <c r="L30" s="2">
        <v>0.64500000000000002</v>
      </c>
      <c r="M30" s="2">
        <v>0.48333333333333384</v>
      </c>
      <c r="N30" s="2">
        <v>-8.3349999999999991</v>
      </c>
      <c r="O30" s="2">
        <v>-8.4966666666666644</v>
      </c>
      <c r="Q30" s="2">
        <f t="shared" ref="Q30" si="87">+L30+Q29</f>
        <v>16.209818722943719</v>
      </c>
      <c r="R30" s="2">
        <f t="shared" ref="R30" si="88">+M30+R29</f>
        <v>39.418398268398278</v>
      </c>
      <c r="S30" s="2">
        <f t="shared" ref="S30" si="89">+N30+S29</f>
        <v>13.563568722943719</v>
      </c>
      <c r="T30" s="2">
        <f t="shared" ref="T30" si="90">+O30+T29</f>
        <v>36.770064935064944</v>
      </c>
      <c r="V30" s="2">
        <f t="shared" si="6"/>
        <v>39.080064935064925</v>
      </c>
      <c r="W30" s="2">
        <f t="shared" si="7"/>
        <v>21.104262820512815</v>
      </c>
      <c r="Y30" s="2">
        <f t="shared" si="8"/>
        <v>10.609818722943718</v>
      </c>
      <c r="Z30" s="2">
        <f t="shared" si="9"/>
        <v>33.818398268398262</v>
      </c>
    </row>
    <row r="31" spans="1:26">
      <c r="A31" t="s">
        <v>105</v>
      </c>
      <c r="B31" s="2">
        <v>3.0724999999999998</v>
      </c>
      <c r="C31" s="2">
        <v>6.1449999999999996</v>
      </c>
      <c r="D31" s="2">
        <v>0.40249999999999958</v>
      </c>
      <c r="E31" s="2">
        <v>3.4749999999999992</v>
      </c>
      <c r="G31" s="2">
        <f t="shared" ref="G31" si="91">+B31+G30</f>
        <v>47.752564935064939</v>
      </c>
      <c r="H31" s="2">
        <f t="shared" ref="H31" si="92">+C31+H30</f>
        <v>32.84926282051282</v>
      </c>
      <c r="I31" s="2">
        <f t="shared" ref="I31" si="93">+D31+I30</f>
        <v>42.432564935064931</v>
      </c>
      <c r="J31" s="2">
        <f t="shared" ref="J31" si="94">+E31+J30</f>
        <v>27.529262820512816</v>
      </c>
      <c r="K31" s="114">
        <f>G31-MAX($G$2:G31)</f>
        <v>-4.2849999999999966</v>
      </c>
      <c r="L31" s="2">
        <v>1.8374999999999997</v>
      </c>
      <c r="M31" s="2">
        <v>1.8374999999999997</v>
      </c>
      <c r="N31" s="2">
        <v>-0.83250000000000046</v>
      </c>
      <c r="O31" s="2">
        <v>-0.83250000000000046</v>
      </c>
      <c r="Q31" s="2">
        <f t="shared" ref="Q31" si="95">+L31+Q30</f>
        <v>18.047318722943718</v>
      </c>
      <c r="R31" s="2">
        <f t="shared" ref="R31" si="96">+M31+R30</f>
        <v>41.255898268398276</v>
      </c>
      <c r="S31" s="2">
        <f t="shared" ref="S31" si="97">+N31+S30</f>
        <v>12.731068722943718</v>
      </c>
      <c r="T31" s="2">
        <f t="shared" ref="T31" si="98">+O31+T30</f>
        <v>35.937564935064941</v>
      </c>
      <c r="V31" s="2">
        <f t="shared" si="6"/>
        <v>41.952564935064927</v>
      </c>
      <c r="W31" s="2">
        <f t="shared" si="7"/>
        <v>27.049262820512816</v>
      </c>
      <c r="Y31" s="2">
        <f t="shared" si="8"/>
        <v>12.247318722943717</v>
      </c>
      <c r="Z31" s="2">
        <f t="shared" si="9"/>
        <v>35.455898268398265</v>
      </c>
    </row>
    <row r="32" spans="1:26">
      <c r="A32" t="s">
        <v>106</v>
      </c>
      <c r="B32" s="2">
        <v>1.8475000000000001</v>
      </c>
      <c r="C32" s="2">
        <v>3.6950000000000003</v>
      </c>
      <c r="D32" s="2">
        <v>0.31750000000000006</v>
      </c>
      <c r="E32" s="2">
        <v>2.165</v>
      </c>
      <c r="G32" s="2">
        <f t="shared" ref="G32" si="99">+B32+G31</f>
        <v>49.600064935064935</v>
      </c>
      <c r="H32" s="2">
        <f t="shared" ref="H32" si="100">+C32+H31</f>
        <v>36.54426282051282</v>
      </c>
      <c r="I32" s="2">
        <f t="shared" ref="I32" si="101">+D32+I31</f>
        <v>42.750064935064934</v>
      </c>
      <c r="J32" s="2">
        <f t="shared" ref="J32" si="102">+E32+J31</f>
        <v>29.694262820512815</v>
      </c>
      <c r="K32" s="114">
        <f>G32-MAX($G$2:G32)</f>
        <v>-2.4375</v>
      </c>
      <c r="L32" s="2">
        <v>1.1825000000000001</v>
      </c>
      <c r="M32" s="2">
        <v>1.1825000000000001</v>
      </c>
      <c r="N32" s="2">
        <v>-0.34749999999999998</v>
      </c>
      <c r="O32" s="2">
        <v>-0.34749999999999998</v>
      </c>
      <c r="Q32" s="2">
        <f t="shared" ref="Q32" si="103">+L32+Q31</f>
        <v>19.229818722943719</v>
      </c>
      <c r="R32" s="2">
        <f t="shared" ref="R32" si="104">+M32+R31</f>
        <v>42.438398268398274</v>
      </c>
      <c r="S32" s="2">
        <f t="shared" ref="S32" si="105">+N32+S31</f>
        <v>12.383568722943718</v>
      </c>
      <c r="T32" s="2">
        <f t="shared" ref="T32" si="106">+O32+T31</f>
        <v>35.590064935064945</v>
      </c>
      <c r="V32" s="2">
        <f t="shared" si="6"/>
        <v>43.600064935064928</v>
      </c>
      <c r="W32" s="2">
        <f t="shared" si="7"/>
        <v>30.544262820512817</v>
      </c>
      <c r="Y32" s="2">
        <f t="shared" si="8"/>
        <v>13.229818722943717</v>
      </c>
      <c r="Z32" s="2">
        <f t="shared" si="9"/>
        <v>36.438398268398267</v>
      </c>
    </row>
    <row r="33" spans="1:26">
      <c r="A33" t="s">
        <v>107</v>
      </c>
      <c r="B33" s="2">
        <v>-4.3124999999999991</v>
      </c>
      <c r="C33" s="2">
        <v>-4.3124999999999991</v>
      </c>
      <c r="D33" s="2">
        <v>-0.41249999999999948</v>
      </c>
      <c r="E33" s="2">
        <v>-0.41249999999999948</v>
      </c>
      <c r="G33" s="2">
        <f t="shared" ref="G33" si="107">+B33+G32</f>
        <v>45.287564935064935</v>
      </c>
      <c r="H33" s="2">
        <f t="shared" ref="H33" si="108">+C33+H32</f>
        <v>32.23176282051282</v>
      </c>
      <c r="I33" s="2">
        <f t="shared" ref="I33" si="109">+D33+I32</f>
        <v>42.337564935064933</v>
      </c>
      <c r="J33" s="2">
        <f t="shared" ref="J33" si="110">+E33+J32</f>
        <v>29.281762820512817</v>
      </c>
      <c r="K33" s="114">
        <f>G33-MAX($G$2:G33)</f>
        <v>-6.75</v>
      </c>
      <c r="L33" s="2">
        <v>-4.3124999999999991</v>
      </c>
      <c r="M33" s="2">
        <v>-4.3124999999999991</v>
      </c>
      <c r="N33" s="2">
        <v>-0.41249999999999948</v>
      </c>
      <c r="O33" s="2">
        <v>-0.41249999999999948</v>
      </c>
      <c r="Q33" s="2">
        <f t="shared" ref="Q33" si="111">+L33+Q32</f>
        <v>14.917318722943719</v>
      </c>
      <c r="R33" s="2">
        <f t="shared" ref="R33" si="112">+M33+R32</f>
        <v>38.125898268398274</v>
      </c>
      <c r="S33" s="2">
        <f t="shared" ref="S33" si="113">+N33+S32</f>
        <v>11.971068722943718</v>
      </c>
      <c r="T33" s="2">
        <f t="shared" ref="T33" si="114">+O33+T32</f>
        <v>35.177564935064943</v>
      </c>
      <c r="V33" s="2">
        <f t="shared" ref="V33" si="115">+B33-0.2+V32</f>
        <v>39.087564935064933</v>
      </c>
      <c r="W33" s="2">
        <f t="shared" ref="W33" si="116">+C33-0.2+W32</f>
        <v>26.031762820512817</v>
      </c>
      <c r="Y33" s="2">
        <f t="shared" ref="Y33:Y34" si="117">+L33-0.2+Y32</f>
        <v>8.7173187229437179</v>
      </c>
      <c r="Z33" s="2">
        <f t="shared" ref="Z33:Z34" si="118">+M33-0.2+Z32</f>
        <v>31.925898268398267</v>
      </c>
    </row>
    <row r="34" spans="1:26">
      <c r="A34" t="s">
        <v>87</v>
      </c>
      <c r="B34" s="2">
        <v>1.2975000000000001</v>
      </c>
      <c r="C34" s="2">
        <v>2.5950000000000002</v>
      </c>
      <c r="D34" s="2">
        <v>1.1475000000000002</v>
      </c>
      <c r="E34" s="2">
        <v>2.4449999999999998</v>
      </c>
      <c r="G34" s="2">
        <f t="shared" ref="G34" si="119">+B34+G33</f>
        <v>46.585064935064935</v>
      </c>
      <c r="H34" s="2">
        <f t="shared" ref="H34" si="120">+C34+H33</f>
        <v>34.826762820512819</v>
      </c>
      <c r="I34" s="2">
        <f t="shared" ref="I34" si="121">+D34+I33</f>
        <v>43.485064935064933</v>
      </c>
      <c r="J34" s="2">
        <f t="shared" ref="J34" si="122">+E34+J33</f>
        <v>31.726762820512818</v>
      </c>
      <c r="K34" s="114">
        <f>G34-MAX($G$2:G34)</f>
        <v>-5.4525000000000006</v>
      </c>
      <c r="L34" s="2">
        <v>1.2725000000000002</v>
      </c>
      <c r="M34" s="2">
        <v>1.2725000000000002</v>
      </c>
      <c r="N34" s="2">
        <v>1.1225000000000003</v>
      </c>
      <c r="O34" s="2">
        <v>1.1225000000000003</v>
      </c>
      <c r="Q34" s="2">
        <f t="shared" ref="Q34" si="123">+L34+Q33</f>
        <v>16.18981872294372</v>
      </c>
      <c r="R34" s="2">
        <f t="shared" ref="R34" si="124">+M34+R33</f>
        <v>39.398398268398275</v>
      </c>
      <c r="S34" s="2">
        <f t="shared" ref="S34" si="125">+N34+S33</f>
        <v>13.093568722943719</v>
      </c>
      <c r="T34" s="2">
        <f t="shared" ref="T34" si="126">+O34+T33</f>
        <v>36.300064935064945</v>
      </c>
      <c r="V34" s="2">
        <f t="shared" ref="V34" si="127">+B34-0.2+V33</f>
        <v>40.185064935064929</v>
      </c>
      <c r="W34" s="2">
        <f t="shared" ref="W34" si="128">+C34-0.2+W33</f>
        <v>28.426762820512817</v>
      </c>
      <c r="Y34" s="2">
        <f t="shared" si="117"/>
        <v>9.7898187229437177</v>
      </c>
      <c r="Z34" s="2">
        <f t="shared" si="118"/>
        <v>32.998398268398269</v>
      </c>
    </row>
    <row r="35" spans="1:26">
      <c r="A35" s="59" t="s">
        <v>94</v>
      </c>
      <c r="B35" s="2">
        <v>-4.49</v>
      </c>
      <c r="C35" s="2">
        <v>-4.0166666666666666</v>
      </c>
      <c r="D35" s="2">
        <v>-1.7300000000000002</v>
      </c>
      <c r="E35" s="2">
        <v>-1.2566666666666666</v>
      </c>
      <c r="F35" t="s">
        <v>110</v>
      </c>
      <c r="G35" s="2">
        <f t="shared" ref="G35" si="129">+B35+G34</f>
        <v>42.095064935064933</v>
      </c>
      <c r="H35" s="2">
        <f t="shared" ref="H35" si="130">+C35+H34</f>
        <v>30.810096153846153</v>
      </c>
      <c r="I35" s="2">
        <f t="shared" ref="I35" si="131">+D35+I34</f>
        <v>41.755064935064937</v>
      </c>
      <c r="J35" s="2">
        <f t="shared" ref="J35" si="132">+E35+J34</f>
        <v>30.47009615384615</v>
      </c>
      <c r="K35" s="114">
        <f>G35-MAX($G$2:G35)</f>
        <v>-9.9425000000000026</v>
      </c>
      <c r="L35" s="2">
        <v>-3.7525000000000004</v>
      </c>
      <c r="M35" s="2">
        <v>-4.49</v>
      </c>
      <c r="N35" s="2">
        <v>-0.99250000000000038</v>
      </c>
      <c r="O35" s="2">
        <v>-1.7300000000000002</v>
      </c>
      <c r="Q35" s="2">
        <f t="shared" ref="Q35" si="133">+L35+Q34</f>
        <v>12.437318722943719</v>
      </c>
      <c r="R35" s="2">
        <f t="shared" ref="R35" si="134">+M35+R34</f>
        <v>34.908398268398273</v>
      </c>
      <c r="S35" s="2">
        <f t="shared" ref="S35" si="135">+N35+S34</f>
        <v>12.101068722943719</v>
      </c>
      <c r="T35" s="2">
        <f t="shared" ref="T35" si="136">+O35+T34</f>
        <v>34.570064935064948</v>
      </c>
      <c r="V35" s="2">
        <f t="shared" ref="V35:V37" si="137">+B35-0.2+V34</f>
        <v>35.495064935064931</v>
      </c>
      <c r="W35" s="2">
        <f t="shared" ref="W35:W37" si="138">+C35-0.2+W34</f>
        <v>24.210096153846152</v>
      </c>
      <c r="Y35" s="2">
        <f t="shared" ref="Y35:Y37" si="139">+L35-0.2+Y34</f>
        <v>5.8373187229437171</v>
      </c>
      <c r="Z35" s="2">
        <f t="shared" ref="Z35:Z37" si="140">+M35-0.2+Z34</f>
        <v>28.308398268398268</v>
      </c>
    </row>
    <row r="36" spans="1:26">
      <c r="A36" s="36" t="s">
        <v>111</v>
      </c>
      <c r="B36" s="2">
        <v>-1.6916666666666667</v>
      </c>
      <c r="C36" s="2">
        <v>-3.3833333333333333</v>
      </c>
      <c r="D36" s="2">
        <v>-2.4016666666666668</v>
      </c>
      <c r="E36" s="2">
        <v>-4.0933333333333337</v>
      </c>
      <c r="G36" s="2">
        <f t="shared" ref="G36:G37" si="141">+B36+G35</f>
        <v>40.403398268398263</v>
      </c>
      <c r="H36" s="2">
        <f t="shared" ref="H36:H37" si="142">+C36+H35</f>
        <v>27.42676282051282</v>
      </c>
      <c r="I36" s="2">
        <f t="shared" ref="I36:I37" si="143">+D36+I35</f>
        <v>39.353398268398273</v>
      </c>
      <c r="J36" s="2">
        <f t="shared" ref="J36:J37" si="144">+E36+J35</f>
        <v>26.376762820512816</v>
      </c>
      <c r="K36" s="114">
        <f>G36-MAX($G$2:G36)</f>
        <v>-11.634166666666673</v>
      </c>
      <c r="L36" s="2">
        <v>-1.9466666666666668</v>
      </c>
      <c r="M36" s="2">
        <v>-1.9466666666666668</v>
      </c>
      <c r="N36" s="2">
        <v>-2.6566666666666672</v>
      </c>
      <c r="O36" s="2">
        <v>-2.6566666666666672</v>
      </c>
      <c r="Q36" s="2">
        <f t="shared" ref="Q36:Q37" si="145">+L36+Q35</f>
        <v>10.490652056277051</v>
      </c>
      <c r="R36" s="2">
        <f t="shared" ref="R36:R37" si="146">+M36+R35</f>
        <v>32.961731601731607</v>
      </c>
      <c r="S36" s="2">
        <f t="shared" ref="S36:S37" si="147">+N36+S35</f>
        <v>9.4444020562770525</v>
      </c>
      <c r="T36" s="2">
        <f t="shared" ref="T36:T37" si="148">+O36+T35</f>
        <v>31.913398268398282</v>
      </c>
      <c r="V36" s="2">
        <f t="shared" si="137"/>
        <v>33.603398268398266</v>
      </c>
      <c r="W36" s="2">
        <f t="shared" si="138"/>
        <v>20.62676282051282</v>
      </c>
      <c r="Y36" s="2">
        <f t="shared" si="139"/>
        <v>3.6906520562770502</v>
      </c>
      <c r="Z36" s="2">
        <f t="shared" si="140"/>
        <v>26.161731601731599</v>
      </c>
    </row>
    <row r="37" spans="1:26">
      <c r="A37" s="58" t="s">
        <v>112</v>
      </c>
      <c r="B37" s="2">
        <v>2.1312500000000005</v>
      </c>
      <c r="C37" s="2">
        <v>3.3100000000000005</v>
      </c>
      <c r="D37" s="2">
        <v>-0.61874999999999925</v>
      </c>
      <c r="E37" s="2">
        <v>0.56000000000000072</v>
      </c>
      <c r="F37" t="s">
        <v>109</v>
      </c>
      <c r="G37" s="2">
        <f t="shared" si="141"/>
        <v>42.534648268398264</v>
      </c>
      <c r="H37" s="2">
        <f t="shared" si="142"/>
        <v>30.736762820512823</v>
      </c>
      <c r="I37" s="2">
        <f t="shared" si="143"/>
        <v>38.734648268398274</v>
      </c>
      <c r="J37" s="2">
        <f t="shared" si="144"/>
        <v>26.936762820512818</v>
      </c>
      <c r="K37" s="114">
        <f>G37-MAX($G$2:G37)</f>
        <v>-9.5029166666666711</v>
      </c>
      <c r="L37" s="2">
        <v>1.8450000000000002</v>
      </c>
      <c r="M37" s="2">
        <v>2.1312500000000005</v>
      </c>
      <c r="N37" s="2">
        <v>-0.90499999999999958</v>
      </c>
      <c r="O37" s="2">
        <v>-0.61874999999999925</v>
      </c>
      <c r="Q37" s="2">
        <f t="shared" si="145"/>
        <v>12.335652056277052</v>
      </c>
      <c r="R37" s="2">
        <f t="shared" si="146"/>
        <v>35.092981601731609</v>
      </c>
      <c r="S37" s="2">
        <f t="shared" si="147"/>
        <v>8.5394020562770532</v>
      </c>
      <c r="T37" s="2">
        <f t="shared" si="148"/>
        <v>31.294648268398284</v>
      </c>
      <c r="V37" s="2">
        <f t="shared" si="137"/>
        <v>35.534648268398264</v>
      </c>
      <c r="W37" s="2">
        <f t="shared" si="138"/>
        <v>23.736762820512819</v>
      </c>
      <c r="Y37" s="2">
        <f t="shared" si="139"/>
        <v>5.3356520562770502</v>
      </c>
      <c r="Z37" s="2">
        <f t="shared" si="140"/>
        <v>28.092981601731601</v>
      </c>
    </row>
    <row r="38" spans="1:26">
      <c r="A38" s="58" t="s">
        <v>113</v>
      </c>
      <c r="B38" s="2">
        <v>-1.1860000000000002</v>
      </c>
      <c r="C38" s="2">
        <v>-2.3720000000000003</v>
      </c>
      <c r="D38" s="2">
        <v>2.2039999999999997</v>
      </c>
      <c r="E38" s="2">
        <v>1.0179999999999996</v>
      </c>
      <c r="F38" t="s">
        <v>109</v>
      </c>
      <c r="G38" s="2">
        <f t="shared" ref="G38:G40" si="149">+B38+G37</f>
        <v>41.348648268398264</v>
      </c>
      <c r="H38" s="2">
        <f t="shared" ref="H38:H40" si="150">+C38+H37</f>
        <v>28.364762820512823</v>
      </c>
      <c r="I38" s="2">
        <f t="shared" ref="I38:I40" si="151">+D38+I37</f>
        <v>40.938648268398275</v>
      </c>
      <c r="J38" s="2">
        <f t="shared" ref="J38:J40" si="152">+E38+J37</f>
        <v>27.954762820512819</v>
      </c>
      <c r="K38" s="114">
        <f>G38-MAX($G$2:G38)</f>
        <v>-10.688916666666671</v>
      </c>
      <c r="L38" s="2">
        <v>0.60899999999999976</v>
      </c>
      <c r="M38" s="2">
        <v>0.60899999999999976</v>
      </c>
      <c r="N38" s="2">
        <v>3.9989999999999997</v>
      </c>
      <c r="O38" s="2">
        <v>3.9989999999999997</v>
      </c>
      <c r="Q38" s="2">
        <f t="shared" ref="Q38:Q40" si="153">+L38+Q37</f>
        <v>12.944652056277052</v>
      </c>
      <c r="R38" s="2">
        <f t="shared" ref="R38:R40" si="154">+M38+R37</f>
        <v>35.70198160173161</v>
      </c>
      <c r="S38" s="2">
        <f t="shared" ref="S38:S40" si="155">+N38+S37</f>
        <v>12.538402056277054</v>
      </c>
      <c r="T38" s="2">
        <f t="shared" ref="T38:T40" si="156">+O38+T37</f>
        <v>35.293648268398286</v>
      </c>
      <c r="V38" s="2">
        <f t="shared" ref="V38:V40" si="157">+B38-0.2+V37</f>
        <v>34.148648268398262</v>
      </c>
      <c r="W38" s="2">
        <f t="shared" ref="W38:W40" si="158">+C38-0.2+W37</f>
        <v>21.16476282051282</v>
      </c>
      <c r="Y38" s="2">
        <f t="shared" ref="Y38:Y40" si="159">+L38-0.2+Y37</f>
        <v>5.74465205627705</v>
      </c>
      <c r="Z38" s="2">
        <f t="shared" ref="Z38:Z40" si="160">+M38-0.2+Z37</f>
        <v>28.5019816017316</v>
      </c>
    </row>
    <row r="39" spans="1:26">
      <c r="A39" s="36" t="s">
        <v>114</v>
      </c>
      <c r="B39" s="2">
        <v>-0.33428571428571435</v>
      </c>
      <c r="C39" s="2">
        <v>-0.66857142857142871</v>
      </c>
      <c r="D39" s="2">
        <v>1.2457142857142858</v>
      </c>
      <c r="E39" s="2">
        <v>0.91142857142857125</v>
      </c>
      <c r="G39" s="2">
        <f t="shared" si="149"/>
        <v>41.014362554112552</v>
      </c>
      <c r="H39" s="2">
        <f t="shared" si="150"/>
        <v>27.696191391941394</v>
      </c>
      <c r="I39" s="2">
        <f t="shared" si="151"/>
        <v>42.18436255411256</v>
      </c>
      <c r="J39" s="2">
        <f t="shared" si="152"/>
        <v>28.866191391941392</v>
      </c>
      <c r="K39" s="114">
        <f>G39-MAX($G$2:G39)</f>
        <v>-11.023202380952384</v>
      </c>
      <c r="L39" s="2">
        <v>0.55571428571428561</v>
      </c>
      <c r="M39" s="2">
        <v>0.55571428571428561</v>
      </c>
      <c r="N39" s="2">
        <v>2.1357142857142852</v>
      </c>
      <c r="O39" s="2">
        <v>2.1357142857142852</v>
      </c>
      <c r="Q39" s="2">
        <f t="shared" si="153"/>
        <v>13.500366341991338</v>
      </c>
      <c r="R39" s="2">
        <f t="shared" si="154"/>
        <v>36.257695887445898</v>
      </c>
      <c r="S39" s="2">
        <f t="shared" si="155"/>
        <v>14.67411634199134</v>
      </c>
      <c r="T39" s="2">
        <f t="shared" si="156"/>
        <v>37.429362554112572</v>
      </c>
      <c r="V39" s="2">
        <f t="shared" si="157"/>
        <v>33.614362554112546</v>
      </c>
      <c r="W39" s="2">
        <f t="shared" si="158"/>
        <v>20.296191391941392</v>
      </c>
      <c r="Y39" s="2">
        <f t="shared" si="159"/>
        <v>6.1003663419913359</v>
      </c>
      <c r="Z39" s="2">
        <f t="shared" si="160"/>
        <v>28.857695887445885</v>
      </c>
    </row>
    <row r="40" spans="1:26">
      <c r="A40" s="36" t="s">
        <v>115</v>
      </c>
      <c r="B40" s="2">
        <v>4.9874999999999998</v>
      </c>
      <c r="C40" s="2">
        <v>9.9749999999999996</v>
      </c>
      <c r="D40" s="2">
        <v>1.1975</v>
      </c>
      <c r="E40" s="2">
        <v>6.1849999999999996</v>
      </c>
      <c r="G40" s="2">
        <f t="shared" si="149"/>
        <v>46.001862554112549</v>
      </c>
      <c r="H40" s="2">
        <f t="shared" si="150"/>
        <v>37.671191391941392</v>
      </c>
      <c r="I40" s="2">
        <f t="shared" si="151"/>
        <v>43.381862554112558</v>
      </c>
      <c r="J40" s="2">
        <f t="shared" si="152"/>
        <v>35.051191391941394</v>
      </c>
      <c r="K40" s="114">
        <f>G40-MAX($G$2:G40)</f>
        <v>-6.0357023809523866</v>
      </c>
      <c r="L40" s="2">
        <v>3.1924999999999999</v>
      </c>
      <c r="M40" s="2">
        <v>3.1924999999999999</v>
      </c>
      <c r="N40" s="2">
        <v>-0.59749999999999992</v>
      </c>
      <c r="O40" s="2">
        <v>-0.59749999999999992</v>
      </c>
      <c r="Q40" s="2">
        <f t="shared" si="153"/>
        <v>16.692866341991337</v>
      </c>
      <c r="R40" s="2">
        <f t="shared" si="154"/>
        <v>39.450195887445901</v>
      </c>
      <c r="S40" s="2">
        <f t="shared" si="155"/>
        <v>14.07661634199134</v>
      </c>
      <c r="T40" s="2">
        <f t="shared" si="156"/>
        <v>36.831862554112575</v>
      </c>
      <c r="V40" s="2">
        <f t="shared" si="157"/>
        <v>38.401862554112547</v>
      </c>
      <c r="W40" s="2">
        <f t="shared" si="158"/>
        <v>30.07119139194139</v>
      </c>
      <c r="Y40" s="2">
        <f t="shared" si="159"/>
        <v>9.0928663419913356</v>
      </c>
      <c r="Z40" s="2">
        <f t="shared" si="160"/>
        <v>31.850195887445885</v>
      </c>
    </row>
    <row r="41" spans="1:26">
      <c r="A41" s="58" t="s">
        <v>116</v>
      </c>
      <c r="B41" s="2">
        <v>-4.7075000000000005</v>
      </c>
      <c r="C41" s="2">
        <v>-4.7075000000000005</v>
      </c>
      <c r="D41" s="2">
        <v>1.5424999999999998</v>
      </c>
      <c r="E41" s="2">
        <v>1.5424999999999998</v>
      </c>
      <c r="F41" t="s">
        <v>109</v>
      </c>
      <c r="G41" s="2">
        <f t="shared" ref="G41:G42" si="161">+B41+G40</f>
        <v>41.294362554112546</v>
      </c>
      <c r="H41" s="2">
        <f t="shared" ref="H41:H42" si="162">+C41+H40</f>
        <v>32.963691391941389</v>
      </c>
      <c r="I41" s="2">
        <f t="shared" ref="I41:I42" si="163">+D41+I40</f>
        <v>44.924362554112555</v>
      </c>
      <c r="J41" s="2">
        <f t="shared" ref="J41:J42" si="164">+E41+J40</f>
        <v>36.593691391941391</v>
      </c>
      <c r="K41" s="114">
        <f>G41-MAX($G$2:G41)</f>
        <v>-10.74320238095239</v>
      </c>
      <c r="L41" s="2">
        <v>-4.7075000000000005</v>
      </c>
      <c r="M41" s="2">
        <v>-4.7075000000000005</v>
      </c>
      <c r="N41" s="2">
        <v>1.5424999999999998</v>
      </c>
      <c r="O41" s="2">
        <v>1.5424999999999998</v>
      </c>
      <c r="Q41" s="2">
        <f t="shared" ref="Q41:Q42" si="165">+L41+Q40</f>
        <v>11.985366341991337</v>
      </c>
      <c r="R41" s="2">
        <f t="shared" ref="R41:R42" si="166">+M41+R40</f>
        <v>34.742695887445898</v>
      </c>
      <c r="S41" s="2">
        <f t="shared" ref="S41:S42" si="167">+N41+S40</f>
        <v>15.61911634199134</v>
      </c>
      <c r="T41" s="2">
        <f t="shared" ref="T41:T42" si="168">+O41+T40</f>
        <v>38.374362554112572</v>
      </c>
      <c r="V41" s="2">
        <f t="shared" ref="V41:V42" si="169">+B41-0.2+V40</f>
        <v>33.494362554112548</v>
      </c>
      <c r="W41" s="2">
        <f t="shared" ref="W41:W42" si="170">+C41-0.2+W40</f>
        <v>25.163691391941391</v>
      </c>
      <c r="Y41" s="2">
        <f t="shared" ref="Y41:Y42" si="171">+L41-0.2+Y40</f>
        <v>4.1853663419913349</v>
      </c>
      <c r="Z41" s="2">
        <f t="shared" ref="Z41:Z42" si="172">+M41-0.2+Z40</f>
        <v>26.942695887445886</v>
      </c>
    </row>
    <row r="42" spans="1:26">
      <c r="A42" s="36" t="s">
        <v>117</v>
      </c>
      <c r="B42" s="2">
        <v>6.2125000000000004</v>
      </c>
      <c r="C42" s="2">
        <v>5.2566666666666668</v>
      </c>
      <c r="D42" s="2">
        <v>8.0025000000000013</v>
      </c>
      <c r="E42" s="2">
        <v>7.0466666666666669</v>
      </c>
      <c r="G42" s="2">
        <f t="shared" si="161"/>
        <v>47.506862554112544</v>
      </c>
      <c r="H42" s="2">
        <f t="shared" si="162"/>
        <v>38.220358058608056</v>
      </c>
      <c r="I42" s="2">
        <f t="shared" si="163"/>
        <v>52.92686255411256</v>
      </c>
      <c r="J42" s="2">
        <f t="shared" si="164"/>
        <v>43.640358058608058</v>
      </c>
      <c r="K42" s="114">
        <f>G42-MAX($G$2:G42)</f>
        <v>-4.5307023809523912</v>
      </c>
      <c r="L42" s="2">
        <v>4.4399999999999995</v>
      </c>
      <c r="M42" s="2">
        <v>6.2125000000000004</v>
      </c>
      <c r="N42" s="2">
        <v>6.2299999999999995</v>
      </c>
      <c r="O42" s="2">
        <v>8.0025000000000013</v>
      </c>
      <c r="Q42" s="2">
        <f t="shared" si="165"/>
        <v>16.425366341991335</v>
      </c>
      <c r="R42" s="2">
        <f t="shared" si="166"/>
        <v>40.955195887445896</v>
      </c>
      <c r="S42" s="2">
        <f t="shared" si="167"/>
        <v>21.849116341991341</v>
      </c>
      <c r="T42" s="2">
        <f t="shared" si="168"/>
        <v>46.376862554112577</v>
      </c>
      <c r="V42" s="2">
        <f t="shared" si="169"/>
        <v>39.506862554112551</v>
      </c>
      <c r="W42" s="2">
        <f t="shared" si="170"/>
        <v>30.220358058608056</v>
      </c>
      <c r="Y42" s="2">
        <f t="shared" si="171"/>
        <v>8.4253663419913352</v>
      </c>
      <c r="Z42" s="2">
        <f t="shared" si="172"/>
        <v>32.955195887445889</v>
      </c>
    </row>
    <row r="43" spans="1:26">
      <c r="A43" s="58" t="s">
        <v>118</v>
      </c>
      <c r="B43" s="2">
        <v>0.27</v>
      </c>
      <c r="C43" s="2">
        <v>1.98</v>
      </c>
      <c r="D43" s="2">
        <v>-4.644166666666667</v>
      </c>
      <c r="E43" s="2">
        <v>-2.93</v>
      </c>
      <c r="F43" t="s">
        <v>109</v>
      </c>
      <c r="G43" s="2">
        <f t="shared" ref="G43" si="173">+B43+G42</f>
        <v>47.776862554112547</v>
      </c>
      <c r="H43" s="2">
        <f t="shared" ref="H43" si="174">+C43+H42</f>
        <v>40.200358058608053</v>
      </c>
      <c r="I43" s="2">
        <f t="shared" ref="I43" si="175">+D43+I42</f>
        <v>48.282695887445897</v>
      </c>
      <c r="J43" s="2">
        <f t="shared" ref="J43" si="176">+E43+J42</f>
        <v>40.710358058608058</v>
      </c>
      <c r="K43" s="114">
        <f>G43-MAX($G$2:G43)</f>
        <v>-4.2607023809523881</v>
      </c>
      <c r="L43" s="2">
        <v>0.87</v>
      </c>
      <c r="M43" s="2">
        <v>0.27</v>
      </c>
      <c r="N43" s="2">
        <v>-4.04</v>
      </c>
      <c r="O43" s="2">
        <v>-4.6399999999999997</v>
      </c>
      <c r="Q43" s="2">
        <f t="shared" ref="Q43" si="177">+L43+Q42</f>
        <v>17.295366341991336</v>
      </c>
      <c r="R43" s="2">
        <f t="shared" ref="R43" si="178">+M43+R42</f>
        <v>41.225195887445899</v>
      </c>
      <c r="S43" s="2">
        <f t="shared" ref="S43" si="179">+N43+S42</f>
        <v>17.809116341991341</v>
      </c>
      <c r="T43" s="2">
        <f t="shared" ref="T43" si="180">+O43+T42</f>
        <v>41.736862554112577</v>
      </c>
      <c r="V43" s="2">
        <f t="shared" ref="V43" si="181">+B43-0.2+V42</f>
        <v>39.576862554112552</v>
      </c>
      <c r="W43" s="2">
        <f t="shared" ref="W43" si="182">+C43-0.2+W42</f>
        <v>32.000358058608057</v>
      </c>
      <c r="Y43" s="2">
        <f t="shared" ref="Y43" si="183">+L43-0.2+Y42</f>
        <v>9.0953663419913351</v>
      </c>
      <c r="Z43" s="2">
        <f t="shared" ref="Z43" si="184">+M43-0.2+Z42</f>
        <v>33.025195887445889</v>
      </c>
    </row>
    <row r="44" spans="1:26">
      <c r="A44" s="58" t="s">
        <v>120</v>
      </c>
      <c r="B44" s="2">
        <v>-4.8280000000000003</v>
      </c>
      <c r="C44" s="2">
        <v>-9.6560000000000006</v>
      </c>
      <c r="D44" s="2">
        <v>0.15199999999999941</v>
      </c>
      <c r="E44" s="2">
        <v>-4.676000000000001</v>
      </c>
      <c r="F44" t="s">
        <v>109</v>
      </c>
      <c r="G44" s="2">
        <f t="shared" ref="G44" si="185">+B44+G43</f>
        <v>42.948862554112544</v>
      </c>
      <c r="H44" s="2">
        <f t="shared" ref="H44" si="186">+C44+H43</f>
        <v>30.544358058608054</v>
      </c>
      <c r="I44" s="2">
        <f t="shared" ref="I44" si="187">+D44+I43</f>
        <v>48.434695887445898</v>
      </c>
      <c r="J44" s="2">
        <f t="shared" ref="J44" si="188">+E44+J43</f>
        <v>36.034358058608056</v>
      </c>
      <c r="K44" s="114">
        <f>G44-MAX($G$2:G44)</f>
        <v>-9.088702380952391</v>
      </c>
      <c r="L44" s="2">
        <v>-2.2380000000000004</v>
      </c>
      <c r="M44" s="2">
        <v>-2.2380000000000004</v>
      </c>
      <c r="N44" s="2">
        <v>2.7419999999999991</v>
      </c>
      <c r="O44" s="2">
        <v>2.7419999999999991</v>
      </c>
      <c r="Q44" s="2">
        <f t="shared" ref="Q44" si="189">+L44+Q43</f>
        <v>15.057366341991337</v>
      </c>
      <c r="R44" s="2">
        <f t="shared" ref="R44" si="190">+M44+R43</f>
        <v>38.9871958874459</v>
      </c>
      <c r="S44" s="2">
        <f t="shared" ref="S44" si="191">+N44+S43</f>
        <v>20.551116341991339</v>
      </c>
      <c r="T44" s="2">
        <f t="shared" ref="T44" si="192">+O44+T43</f>
        <v>44.478862554112574</v>
      </c>
      <c r="V44" s="2">
        <f t="shared" ref="V44" si="193">+B44-0.2+V43</f>
        <v>34.548862554112553</v>
      </c>
      <c r="W44" s="2">
        <f t="shared" ref="W44" si="194">+C44-0.2+W43</f>
        <v>22.144358058608056</v>
      </c>
      <c r="Y44" s="2">
        <f t="shared" ref="Y44" si="195">+L44-0.2+Y43</f>
        <v>6.6573663419913345</v>
      </c>
      <c r="Z44" s="2">
        <f t="shared" ref="Z44" si="196">+M44-0.2+Z43</f>
        <v>30.587195887445887</v>
      </c>
    </row>
    <row r="45" spans="1:26">
      <c r="A45" s="36" t="s">
        <v>121</v>
      </c>
      <c r="B45" s="2">
        <v>-2.0499999999999998</v>
      </c>
      <c r="C45" s="2">
        <v>-4.0999999999999996</v>
      </c>
      <c r="D45" s="2">
        <v>-5.6879999999999997</v>
      </c>
      <c r="E45" s="2">
        <v>-7.74</v>
      </c>
      <c r="G45" s="2">
        <f t="shared" ref="G45:G56" si="197">+B45+G44</f>
        <v>40.898862554112547</v>
      </c>
      <c r="H45" s="2">
        <f t="shared" ref="H45:H56" si="198">+C45+H44</f>
        <v>26.444358058608053</v>
      </c>
      <c r="I45" s="2">
        <f t="shared" ref="I45:I56" si="199">+D45+I44</f>
        <v>42.746695887445895</v>
      </c>
      <c r="J45" s="2">
        <f t="shared" ref="J45:J56" si="200">+E45+J44</f>
        <v>28.294358058608054</v>
      </c>
      <c r="K45" s="114">
        <f>G45-MAX($G$2:G45)</f>
        <v>-11.138702380952388</v>
      </c>
      <c r="L45" s="2">
        <v>-0.32800000000000007</v>
      </c>
      <c r="M45" s="2">
        <v>-0.32800000000000007</v>
      </c>
      <c r="N45" s="2">
        <v>-3.968</v>
      </c>
      <c r="O45" s="2">
        <v>-3.968</v>
      </c>
      <c r="Q45" s="2">
        <f t="shared" ref="Q45:Q56" si="201">+L45+Q44</f>
        <v>14.729366341991337</v>
      </c>
      <c r="R45" s="2">
        <f t="shared" ref="R45:R56" si="202">+M45+R44</f>
        <v>38.659195887445897</v>
      </c>
      <c r="S45" s="2">
        <f t="shared" ref="S45:S56" si="203">+N45+S44</f>
        <v>16.583116341991339</v>
      </c>
      <c r="T45" s="2">
        <f t="shared" ref="T45:T56" si="204">+O45+T44</f>
        <v>40.510862554112578</v>
      </c>
      <c r="V45" s="2">
        <f t="shared" ref="V45:V56" si="205">+B45-0.2+V44</f>
        <v>32.298862554112553</v>
      </c>
      <c r="W45" s="2">
        <f t="shared" ref="W45:W56" si="206">+C45-0.2+W44</f>
        <v>17.844358058608055</v>
      </c>
      <c r="Y45" s="2">
        <f t="shared" ref="Y45:Y56" si="207">+L45-0.2+Y44</f>
        <v>6.129366341991334</v>
      </c>
      <c r="Z45" s="2">
        <f t="shared" ref="Z45:Z56" si="208">+M45-0.2+Z44</f>
        <v>30.059195887445888</v>
      </c>
    </row>
    <row r="46" spans="1:26">
      <c r="A46" s="36" t="s">
        <v>125</v>
      </c>
      <c r="B46" s="2">
        <v>-4.6316666666666668</v>
      </c>
      <c r="C46" s="2">
        <v>-4.75</v>
      </c>
      <c r="D46" s="2">
        <v>-5.1666666666666583E-2</v>
      </c>
      <c r="E46" s="2">
        <v>-0.16999999999999976</v>
      </c>
      <c r="G46" s="2">
        <f t="shared" si="197"/>
        <v>36.26719588744588</v>
      </c>
      <c r="H46" s="2">
        <f t="shared" si="198"/>
        <v>21.694358058608053</v>
      </c>
      <c r="I46" s="2">
        <f t="shared" si="199"/>
        <v>42.695029220779226</v>
      </c>
      <c r="J46" s="2">
        <f t="shared" si="200"/>
        <v>28.124358058608056</v>
      </c>
      <c r="K46" s="114">
        <f>G46-MAX($G$2:G46)</f>
        <v>-15.770369047619056</v>
      </c>
      <c r="L46" s="2">
        <v>-3.1616666666666666</v>
      </c>
      <c r="M46" s="2">
        <v>-4.6316666666666668</v>
      </c>
      <c r="N46" s="2">
        <v>1.4183333333333337</v>
      </c>
      <c r="O46" s="2">
        <v>-5.1666666666666583E-2</v>
      </c>
      <c r="Q46" s="2">
        <f t="shared" si="201"/>
        <v>11.56769967532467</v>
      </c>
      <c r="R46" s="2">
        <f t="shared" si="202"/>
        <v>34.027529220779229</v>
      </c>
      <c r="S46" s="2">
        <f t="shared" si="203"/>
        <v>18.001449675324672</v>
      </c>
      <c r="T46" s="2">
        <f t="shared" si="204"/>
        <v>40.459195887445908</v>
      </c>
      <c r="V46" s="2">
        <f t="shared" si="205"/>
        <v>27.467195887445886</v>
      </c>
      <c r="W46" s="2">
        <f t="shared" si="206"/>
        <v>12.894358058608056</v>
      </c>
      <c r="Y46" s="2">
        <f t="shared" si="207"/>
        <v>2.7676996753246672</v>
      </c>
      <c r="Z46" s="2">
        <f t="shared" si="208"/>
        <v>25.227529220779221</v>
      </c>
    </row>
    <row r="47" spans="1:26">
      <c r="A47" s="36" t="s">
        <v>126</v>
      </c>
      <c r="B47" s="2">
        <v>-2.9725000000000001</v>
      </c>
      <c r="C47" s="2">
        <v>-2.9725000000000001</v>
      </c>
      <c r="D47" s="2">
        <v>-3.1725000000000003</v>
      </c>
      <c r="E47" s="2">
        <v>-3.1725000000000003</v>
      </c>
      <c r="G47" s="2">
        <f t="shared" si="197"/>
        <v>33.294695887445883</v>
      </c>
      <c r="H47" s="2">
        <f t="shared" si="198"/>
        <v>18.721858058608053</v>
      </c>
      <c r="I47" s="2">
        <f t="shared" si="199"/>
        <v>39.522529220779226</v>
      </c>
      <c r="J47" s="2">
        <f t="shared" si="200"/>
        <v>24.951858058608057</v>
      </c>
      <c r="K47" s="114">
        <f>G47-MAX($G$2:G47)</f>
        <v>-18.742869047619052</v>
      </c>
      <c r="L47" s="2">
        <v>-2.9725000000000001</v>
      </c>
      <c r="M47" s="2">
        <v>-2.9725000000000001</v>
      </c>
      <c r="N47" s="2">
        <v>-3.1725000000000003</v>
      </c>
      <c r="O47" s="2">
        <v>-3.1725000000000003</v>
      </c>
      <c r="Q47" s="2">
        <f t="shared" si="201"/>
        <v>8.59519967532467</v>
      </c>
      <c r="R47" s="2">
        <f t="shared" si="202"/>
        <v>31.055029220779229</v>
      </c>
      <c r="S47" s="2">
        <f t="shared" si="203"/>
        <v>14.828949675324672</v>
      </c>
      <c r="T47" s="2">
        <f t="shared" si="204"/>
        <v>37.286695887445909</v>
      </c>
      <c r="V47" s="2">
        <f t="shared" si="205"/>
        <v>24.294695887445886</v>
      </c>
      <c r="W47" s="2">
        <f t="shared" si="206"/>
        <v>9.7218580586080563</v>
      </c>
      <c r="Y47" s="2">
        <f t="shared" si="207"/>
        <v>-0.40480032467533311</v>
      </c>
      <c r="Z47" s="2">
        <f t="shared" si="208"/>
        <v>22.055029220779222</v>
      </c>
    </row>
    <row r="48" spans="1:26">
      <c r="A48" s="58" t="s">
        <v>128</v>
      </c>
      <c r="B48" s="2">
        <v>0.53000000000000025</v>
      </c>
      <c r="C48" s="2">
        <v>-2.9166666666666665</v>
      </c>
      <c r="D48" s="2">
        <v>5.5600000000000005</v>
      </c>
      <c r="E48" s="2">
        <v>2.1133333333333337</v>
      </c>
      <c r="F48" t="s">
        <v>109</v>
      </c>
      <c r="G48" s="2">
        <f t="shared" si="197"/>
        <v>33.824695887445884</v>
      </c>
      <c r="H48" s="2">
        <f t="shared" si="198"/>
        <v>15.805191391941387</v>
      </c>
      <c r="I48" s="2">
        <f t="shared" si="199"/>
        <v>45.082529220779229</v>
      </c>
      <c r="J48" s="2">
        <f t="shared" si="200"/>
        <v>27.06519139194139</v>
      </c>
      <c r="K48" s="114">
        <f>G48-MAX($G$2:G48)</f>
        <v>-18.212869047619051</v>
      </c>
      <c r="L48" s="2">
        <v>-0.87999999999999989</v>
      </c>
      <c r="M48" s="2">
        <v>0.53000000000000025</v>
      </c>
      <c r="N48" s="2">
        <v>4.1500000000000004</v>
      </c>
      <c r="O48" s="2">
        <v>5.5600000000000005</v>
      </c>
      <c r="Q48" s="2">
        <f t="shared" si="201"/>
        <v>7.7151996753246701</v>
      </c>
      <c r="R48" s="2">
        <f t="shared" si="202"/>
        <v>31.58502922077923</v>
      </c>
      <c r="S48" s="2">
        <f t="shared" si="203"/>
        <v>18.978949675324671</v>
      </c>
      <c r="T48" s="2">
        <f t="shared" si="204"/>
        <v>42.846695887445911</v>
      </c>
      <c r="V48" s="2">
        <f t="shared" si="205"/>
        <v>24.624695887445888</v>
      </c>
      <c r="W48" s="2">
        <f t="shared" si="206"/>
        <v>6.6051913919413892</v>
      </c>
      <c r="Y48" s="2">
        <f t="shared" si="207"/>
        <v>-1.484800324675333</v>
      </c>
      <c r="Z48" s="2">
        <f t="shared" si="208"/>
        <v>22.385029220779224</v>
      </c>
    </row>
    <row r="49" spans="1:26">
      <c r="A49" s="58" t="s">
        <v>129</v>
      </c>
      <c r="B49" s="2">
        <v>-0.83000000000000007</v>
      </c>
      <c r="C49" s="2">
        <v>-1.8199999999999998</v>
      </c>
      <c r="D49" s="2">
        <v>-3.22</v>
      </c>
      <c r="E49" s="2">
        <v>-4.21</v>
      </c>
      <c r="F49" t="s">
        <v>109</v>
      </c>
      <c r="G49" s="2">
        <f t="shared" si="197"/>
        <v>32.994695887445886</v>
      </c>
      <c r="H49" s="2">
        <f t="shared" si="198"/>
        <v>13.985191391941386</v>
      </c>
      <c r="I49" s="2">
        <f t="shared" si="199"/>
        <v>41.86252922077923</v>
      </c>
      <c r="J49" s="2">
        <f t="shared" si="200"/>
        <v>22.855191391941389</v>
      </c>
      <c r="K49" s="114">
        <f>G49-MAX($G$2:G49)</f>
        <v>-19.04286904761905</v>
      </c>
      <c r="L49" s="2">
        <v>-1.9433333333333334</v>
      </c>
      <c r="M49" s="2">
        <v>-0.83000000000000007</v>
      </c>
      <c r="N49" s="2">
        <v>-4.333333333333333</v>
      </c>
      <c r="O49" s="2">
        <v>-3.22</v>
      </c>
      <c r="Q49" s="2">
        <f t="shared" si="201"/>
        <v>5.7718663419913367</v>
      </c>
      <c r="R49" s="2">
        <f t="shared" si="202"/>
        <v>30.755029220779228</v>
      </c>
      <c r="S49" s="2">
        <f t="shared" si="203"/>
        <v>14.645616341991339</v>
      </c>
      <c r="T49" s="2">
        <f t="shared" si="204"/>
        <v>39.626695887445912</v>
      </c>
      <c r="V49" s="2">
        <f t="shared" si="205"/>
        <v>23.594695887445887</v>
      </c>
      <c r="W49" s="2">
        <f t="shared" si="206"/>
        <v>4.5851913919413896</v>
      </c>
      <c r="Y49" s="2">
        <f t="shared" si="207"/>
        <v>-3.6281336580086663</v>
      </c>
      <c r="Z49" s="2">
        <f t="shared" si="208"/>
        <v>21.355029220779222</v>
      </c>
    </row>
    <row r="50" spans="1:26">
      <c r="A50" s="36" t="s">
        <v>131</v>
      </c>
      <c r="B50" s="2">
        <v>-0.23999999999999932</v>
      </c>
      <c r="C50" s="2">
        <v>-4.0816666666666661</v>
      </c>
      <c r="D50" s="2">
        <v>7.1300000000000008</v>
      </c>
      <c r="E50" s="2">
        <v>3.288333333333334</v>
      </c>
      <c r="G50" s="2">
        <f t="shared" si="197"/>
        <v>32.754695887445884</v>
      </c>
      <c r="H50" s="2">
        <f t="shared" si="198"/>
        <v>9.9035247252747212</v>
      </c>
      <c r="I50" s="2">
        <f t="shared" si="199"/>
        <v>48.992529220779232</v>
      </c>
      <c r="J50" s="2">
        <f t="shared" si="200"/>
        <v>26.143524725274723</v>
      </c>
      <c r="K50" s="114">
        <f>G50-MAX($G$2:G50)</f>
        <v>-19.282869047619052</v>
      </c>
      <c r="L50" s="2">
        <v>-1.1687499999999993</v>
      </c>
      <c r="M50" s="2">
        <v>-0.23999999999999932</v>
      </c>
      <c r="N50" s="2">
        <v>6.2012500000000008</v>
      </c>
      <c r="O50" s="2">
        <v>7.1300000000000008</v>
      </c>
      <c r="Q50" s="2">
        <f t="shared" si="201"/>
        <v>4.6031163419913375</v>
      </c>
      <c r="R50" s="2">
        <f t="shared" si="202"/>
        <v>30.51502922077923</v>
      </c>
      <c r="S50" s="2">
        <f t="shared" si="203"/>
        <v>20.84686634199134</v>
      </c>
      <c r="T50" s="2">
        <f t="shared" si="204"/>
        <v>46.756695887445915</v>
      </c>
      <c r="V50" s="2">
        <f t="shared" si="205"/>
        <v>23.154695887445889</v>
      </c>
      <c r="W50" s="2">
        <f t="shared" si="206"/>
        <v>0.30352472527472329</v>
      </c>
      <c r="Y50" s="2">
        <f t="shared" si="207"/>
        <v>-4.9968836580086657</v>
      </c>
      <c r="Z50" s="2">
        <f t="shared" si="208"/>
        <v>20.915029220779225</v>
      </c>
    </row>
    <row r="51" spans="1:26">
      <c r="A51" s="36" t="s">
        <v>132</v>
      </c>
      <c r="B51" s="2">
        <v>-2.7389999999999994</v>
      </c>
      <c r="C51" s="2">
        <v>4.1283333333333339</v>
      </c>
      <c r="D51" s="2">
        <v>-10.138999999999999</v>
      </c>
      <c r="E51" s="2">
        <v>-3.2716666666666665</v>
      </c>
      <c r="G51" s="2">
        <f t="shared" si="197"/>
        <v>30.015695887445883</v>
      </c>
      <c r="H51" s="2">
        <f t="shared" si="198"/>
        <v>14.031858058608055</v>
      </c>
      <c r="I51" s="2">
        <f t="shared" si="199"/>
        <v>38.853529220779237</v>
      </c>
      <c r="J51" s="2">
        <f t="shared" si="200"/>
        <v>22.871858058608055</v>
      </c>
      <c r="K51" s="114">
        <f>G51-MAX($G$2:G51)</f>
        <v>-22.021869047619052</v>
      </c>
      <c r="L51" s="2">
        <v>-0.40300000000000002</v>
      </c>
      <c r="M51" s="2">
        <v>-2.7389999999999994</v>
      </c>
      <c r="N51" s="2">
        <v>-7.8029999999999999</v>
      </c>
      <c r="O51" s="2">
        <v>-10.138999999999999</v>
      </c>
      <c r="Q51" s="2">
        <f t="shared" si="201"/>
        <v>4.2001163419913379</v>
      </c>
      <c r="R51" s="2">
        <f t="shared" si="202"/>
        <v>27.776029220779229</v>
      </c>
      <c r="S51" s="2">
        <f t="shared" si="203"/>
        <v>13.04386634199134</v>
      </c>
      <c r="T51" s="2">
        <f t="shared" si="204"/>
        <v>36.617695887445919</v>
      </c>
      <c r="V51" s="2">
        <f t="shared" si="205"/>
        <v>20.215695887445889</v>
      </c>
      <c r="W51" s="2">
        <f t="shared" si="206"/>
        <v>4.231858058608057</v>
      </c>
      <c r="Y51" s="2">
        <f t="shared" si="207"/>
        <v>-5.5998836580086655</v>
      </c>
      <c r="Z51" s="2">
        <f t="shared" si="208"/>
        <v>17.976029220779225</v>
      </c>
    </row>
    <row r="52" spans="1:26">
      <c r="A52" s="36" t="s">
        <v>134</v>
      </c>
      <c r="B52" s="2">
        <v>-0.64000000000000012</v>
      </c>
      <c r="C52" s="2">
        <v>2.04</v>
      </c>
      <c r="D52" s="2">
        <v>-3.2600000000000002</v>
      </c>
      <c r="E52" s="2">
        <v>-0.57999999999999985</v>
      </c>
      <c r="G52" s="2">
        <f t="shared" si="197"/>
        <v>29.375695887445882</v>
      </c>
      <c r="H52" s="2">
        <f t="shared" si="198"/>
        <v>16.071858058608054</v>
      </c>
      <c r="I52" s="2">
        <f t="shared" si="199"/>
        <v>35.593529220779239</v>
      </c>
      <c r="J52" s="2">
        <f t="shared" si="200"/>
        <v>22.291858058608057</v>
      </c>
      <c r="K52" s="114">
        <f>G52-MAX($G$2:G52)</f>
        <v>-22.661869047619053</v>
      </c>
      <c r="L52" s="2">
        <v>0.55333333333333323</v>
      </c>
      <c r="M52" s="2">
        <v>-0.64000000000000012</v>
      </c>
      <c r="N52" s="2">
        <v>-2.0666666666666669</v>
      </c>
      <c r="O52" s="2">
        <v>-3.2600000000000002</v>
      </c>
      <c r="Q52" s="2">
        <f t="shared" si="201"/>
        <v>4.7534496753246707</v>
      </c>
      <c r="R52" s="2">
        <f t="shared" si="202"/>
        <v>27.136029220779228</v>
      </c>
      <c r="S52" s="2">
        <f t="shared" si="203"/>
        <v>10.977199675324673</v>
      </c>
      <c r="T52" s="2">
        <f t="shared" si="204"/>
        <v>33.357695887445921</v>
      </c>
      <c r="V52" s="2">
        <f t="shared" si="205"/>
        <v>19.37569588744589</v>
      </c>
      <c r="W52" s="2">
        <f t="shared" si="206"/>
        <v>6.0718580586080568</v>
      </c>
      <c r="Y52" s="2">
        <f t="shared" si="207"/>
        <v>-5.246550324675332</v>
      </c>
      <c r="Z52" s="2">
        <f t="shared" si="208"/>
        <v>17.136029220779225</v>
      </c>
    </row>
    <row r="53" spans="1:26">
      <c r="A53" s="36" t="s">
        <v>136</v>
      </c>
      <c r="B53" s="2">
        <v>-0.43799999999999989</v>
      </c>
      <c r="C53" s="2">
        <v>-9.6666666666666498E-2</v>
      </c>
      <c r="D53" s="2">
        <v>0.15200000000000014</v>
      </c>
      <c r="E53" s="2">
        <v>0.49333333333333357</v>
      </c>
      <c r="G53" s="2">
        <f t="shared" si="197"/>
        <v>28.937695887445884</v>
      </c>
      <c r="H53" s="2">
        <f t="shared" si="198"/>
        <v>15.975191391941388</v>
      </c>
      <c r="I53" s="2">
        <f t="shared" si="199"/>
        <v>35.74552922077924</v>
      </c>
      <c r="J53" s="2">
        <f t="shared" si="200"/>
        <v>22.785191391941389</v>
      </c>
      <c r="K53" s="114">
        <f>G53-MAX($G$2:G53)</f>
        <v>-23.099869047619052</v>
      </c>
      <c r="L53" s="2">
        <v>0.25800000000000012</v>
      </c>
      <c r="M53" s="2">
        <v>-0.43799999999999989</v>
      </c>
      <c r="N53" s="2">
        <v>0.84800000000000009</v>
      </c>
      <c r="O53" s="2">
        <v>0.15200000000000014</v>
      </c>
      <c r="Q53" s="2">
        <f t="shared" si="201"/>
        <v>5.0114496753246707</v>
      </c>
      <c r="R53" s="2">
        <f t="shared" si="202"/>
        <v>26.69802922077923</v>
      </c>
      <c r="S53" s="2">
        <f t="shared" si="203"/>
        <v>11.825199675324674</v>
      </c>
      <c r="T53" s="2">
        <f t="shared" si="204"/>
        <v>33.509695887445922</v>
      </c>
      <c r="V53" s="2">
        <f t="shared" si="205"/>
        <v>18.737695887445888</v>
      </c>
      <c r="W53" s="2">
        <f t="shared" si="206"/>
        <v>5.77519139194139</v>
      </c>
      <c r="Y53" s="2">
        <f t="shared" si="207"/>
        <v>-5.1885503246753322</v>
      </c>
      <c r="Z53" s="2">
        <f t="shared" si="208"/>
        <v>16.498029220779223</v>
      </c>
    </row>
    <row r="54" spans="1:26">
      <c r="A54" s="59" t="s">
        <v>139</v>
      </c>
      <c r="B54" s="2">
        <v>-0.26249999999999973</v>
      </c>
      <c r="C54" s="2">
        <v>0.25555555555555565</v>
      </c>
      <c r="D54" s="2">
        <v>-3.0625</v>
      </c>
      <c r="E54" s="2">
        <v>-2.5444444444444447</v>
      </c>
      <c r="F54" t="s">
        <v>110</v>
      </c>
      <c r="G54" s="2">
        <f t="shared" si="197"/>
        <v>28.675195887445884</v>
      </c>
      <c r="H54" s="2">
        <f t="shared" si="198"/>
        <v>16.230746947496943</v>
      </c>
      <c r="I54" s="2">
        <f t="shared" si="199"/>
        <v>32.68302922077924</v>
      </c>
      <c r="J54" s="2">
        <f t="shared" si="200"/>
        <v>20.240746947496945</v>
      </c>
      <c r="K54" s="114">
        <f>G54-MAX($G$2:G54)</f>
        <v>-23.362369047619051</v>
      </c>
      <c r="L54" s="2">
        <v>-2.9999999999999805E-2</v>
      </c>
      <c r="M54" s="2">
        <v>-0.26249999999999973</v>
      </c>
      <c r="N54" s="2">
        <v>-2.83</v>
      </c>
      <c r="O54" s="2">
        <v>-3.0625</v>
      </c>
      <c r="Q54" s="2">
        <f t="shared" si="201"/>
        <v>4.9814496753246704</v>
      </c>
      <c r="R54" s="2">
        <f t="shared" si="202"/>
        <v>26.43552922077923</v>
      </c>
      <c r="S54" s="2">
        <f t="shared" si="203"/>
        <v>8.9951996753246739</v>
      </c>
      <c r="T54" s="2">
        <f t="shared" si="204"/>
        <v>30.447195887445922</v>
      </c>
      <c r="V54" s="2">
        <f t="shared" si="205"/>
        <v>18.275195887445889</v>
      </c>
      <c r="W54" s="2">
        <f t="shared" si="206"/>
        <v>5.8307469474969453</v>
      </c>
      <c r="Y54" s="2">
        <f t="shared" si="207"/>
        <v>-5.4185503246753317</v>
      </c>
      <c r="Z54" s="2">
        <f t="shared" si="208"/>
        <v>16.035529220779225</v>
      </c>
    </row>
    <row r="55" spans="1:26">
      <c r="A55" s="36" t="s">
        <v>142</v>
      </c>
      <c r="B55" s="2">
        <v>5.6590000000000007</v>
      </c>
      <c r="C55" s="2">
        <v>7.8462500000000013</v>
      </c>
      <c r="D55" s="2">
        <v>11.129000000000001</v>
      </c>
      <c r="E55" s="2">
        <v>13.316250000000002</v>
      </c>
      <c r="G55" s="2">
        <f t="shared" si="197"/>
        <v>34.334195887445887</v>
      </c>
      <c r="H55" s="2">
        <f t="shared" si="198"/>
        <v>24.076996947496944</v>
      </c>
      <c r="I55" s="2">
        <f t="shared" si="199"/>
        <v>43.812029220779237</v>
      </c>
      <c r="J55" s="2">
        <f t="shared" si="200"/>
        <v>33.556996947496948</v>
      </c>
      <c r="K55" s="114">
        <f>G55-MAX($G$2:G55)</f>
        <v>-17.703369047619049</v>
      </c>
      <c r="L55" s="2">
        <v>5.1430000000000007</v>
      </c>
      <c r="M55" s="2">
        <v>5.6590000000000007</v>
      </c>
      <c r="N55" s="2">
        <v>10.613000000000001</v>
      </c>
      <c r="O55" s="2">
        <v>11.129000000000001</v>
      </c>
      <c r="Q55" s="2">
        <f t="shared" si="201"/>
        <v>10.124449675324671</v>
      </c>
      <c r="R55" s="2">
        <f t="shared" si="202"/>
        <v>32.094529220779229</v>
      </c>
      <c r="S55" s="2">
        <f t="shared" si="203"/>
        <v>19.608199675324677</v>
      </c>
      <c r="T55" s="2">
        <f t="shared" si="204"/>
        <v>41.57619588744592</v>
      </c>
      <c r="V55" s="2">
        <f t="shared" si="205"/>
        <v>23.734195887445889</v>
      </c>
      <c r="W55" s="2">
        <f t="shared" si="206"/>
        <v>13.476996947496946</v>
      </c>
      <c r="Y55" s="2">
        <f t="shared" si="207"/>
        <v>-0.4755503246753312</v>
      </c>
      <c r="Z55" s="2">
        <f t="shared" si="208"/>
        <v>21.494529220779224</v>
      </c>
    </row>
    <row r="56" spans="1:26">
      <c r="A56" s="36" t="s">
        <v>143</v>
      </c>
      <c r="B56" s="2">
        <v>-0.74499999999999988</v>
      </c>
      <c r="C56" s="2">
        <v>-0.30333333333333329</v>
      </c>
      <c r="D56" s="2">
        <v>-3.7750000000000004</v>
      </c>
      <c r="E56" s="2">
        <v>-3.3333333333333335</v>
      </c>
      <c r="G56" s="2">
        <f t="shared" si="197"/>
        <v>33.589195887445889</v>
      </c>
      <c r="H56" s="2">
        <f t="shared" si="198"/>
        <v>23.77366361416361</v>
      </c>
      <c r="I56" s="2">
        <f t="shared" si="199"/>
        <v>40.037029220779239</v>
      </c>
      <c r="J56" s="2">
        <f t="shared" si="200"/>
        <v>30.223663614163616</v>
      </c>
      <c r="K56" s="114">
        <f>G56-MAX($G$2:G56)</f>
        <v>-18.448369047619046</v>
      </c>
      <c r="L56" s="2">
        <v>-0.93500000000000005</v>
      </c>
      <c r="M56" s="2">
        <v>-0.74499999999999988</v>
      </c>
      <c r="N56" s="2">
        <v>-3.9650000000000003</v>
      </c>
      <c r="O56" s="2">
        <v>-3.7750000000000004</v>
      </c>
      <c r="Q56" s="2">
        <f t="shared" si="201"/>
        <v>9.1894496753246706</v>
      </c>
      <c r="R56" s="2">
        <f t="shared" si="202"/>
        <v>31.349529220779228</v>
      </c>
      <c r="S56" s="2">
        <f t="shared" si="203"/>
        <v>15.643199675324677</v>
      </c>
      <c r="T56" s="2">
        <f t="shared" si="204"/>
        <v>37.801195887445921</v>
      </c>
      <c r="V56" s="2">
        <f t="shared" si="205"/>
        <v>22.789195887445889</v>
      </c>
      <c r="W56" s="2">
        <f t="shared" si="206"/>
        <v>12.973663614163613</v>
      </c>
      <c r="Y56" s="2">
        <f t="shared" si="207"/>
        <v>-1.6105503246753312</v>
      </c>
      <c r="Z56" s="2">
        <f t="shared" si="208"/>
        <v>20.549529220779224</v>
      </c>
    </row>
    <row r="57" spans="1:26">
      <c r="A57" s="36"/>
      <c r="B57" s="2"/>
      <c r="C57" s="2"/>
      <c r="D57" s="2"/>
      <c r="E57" s="2"/>
      <c r="G57" s="2"/>
      <c r="H57" s="2"/>
      <c r="I57" s="2"/>
      <c r="J57" s="2"/>
      <c r="L57" s="2"/>
      <c r="M57" s="2"/>
      <c r="N57" s="2"/>
      <c r="O57" s="2"/>
      <c r="Q57" s="2"/>
      <c r="R57" s="2"/>
    </row>
    <row r="58" spans="1:26">
      <c r="B58" s="2"/>
      <c r="C58" s="2"/>
      <c r="D58" s="2"/>
      <c r="E58" s="2"/>
      <c r="G58" s="117">
        <f ca="1">(MIN(OFFSET(INDIRECT(ADDRESS(MATCH(MAX(G$3:G55),G:G,0),COLUMN())),0,0,ROW()-MATCH(MAX(G$3:G55),G:G,0)))-MAX(G$3:G55))/100</f>
        <v>-0.2336236904761905</v>
      </c>
      <c r="H58" s="117">
        <f ca="1">(MIN(OFFSET(INDIRECT(ADDRESS(MATCH(MAX(H$3:H55),H:H,0),COLUMN())),0,0,ROW()-MATCH(MAX(H$3:H55),H:H,0)))-MAX(H$3:H55))/100</f>
        <v>-0.30296833333333334</v>
      </c>
      <c r="I58" s="2" t="s">
        <v>144</v>
      </c>
      <c r="J58" s="2"/>
      <c r="K58" s="115"/>
      <c r="L58" s="2"/>
      <c r="M58" s="2"/>
      <c r="N58" s="2"/>
      <c r="O58" s="2"/>
      <c r="Q58" s="117">
        <f ca="1">(MIN(OFFSET(INDIRECT(ADDRESS(MATCH(MAX(Q$3:Q55),Q:Q,0),COLUMN())),0,0,ROW()-MATCH(MAX(Q$3:Q55),Q:Q,0)))-MAX(Q$3:Q55))/100</f>
        <v>-0.1516720238095238</v>
      </c>
      <c r="R58" s="117">
        <f ca="1">(MIN(OFFSET(INDIRECT(ADDRESS(MATCH(MAX(R$3:R55),R:R,0),COLUMN())),0,0,ROW()-MATCH(MAX(R$3:R55),R:R,0)))-MAX(R$3:R55))/100</f>
        <v>-0.20437035714285706</v>
      </c>
      <c r="S58" s="2" t="s">
        <v>144</v>
      </c>
    </row>
    <row r="59" spans="1:26">
      <c r="B59" s="2"/>
      <c r="C59" s="2"/>
      <c r="D59" s="2">
        <f>52-28</f>
        <v>24</v>
      </c>
      <c r="E59" s="2"/>
      <c r="F59">
        <f>COUNTA(A3:A57)/12</f>
        <v>4.5</v>
      </c>
      <c r="G59" s="2">
        <f ca="1">+G60/-G58</f>
        <v>0.31949952239652962</v>
      </c>
      <c r="H59" s="2">
        <f ca="1">+H60/-H58</f>
        <v>0.22403777482141005</v>
      </c>
      <c r="I59" s="2" t="s">
        <v>145</v>
      </c>
      <c r="J59" s="2"/>
      <c r="K59" s="116"/>
      <c r="L59" s="52"/>
      <c r="M59" s="2"/>
      <c r="N59" s="2"/>
      <c r="O59" s="2"/>
      <c r="Q59" s="2">
        <f ca="1">+Q60/-Q58</f>
        <v>0.13463919558523749</v>
      </c>
      <c r="R59" s="2">
        <f ca="1">+R60/-R58</f>
        <v>0.34087928144062252</v>
      </c>
      <c r="S59" s="2" t="s">
        <v>145</v>
      </c>
    </row>
    <row r="60" spans="1:26">
      <c r="B60" s="2"/>
      <c r="C60" s="2"/>
      <c r="D60" s="2"/>
      <c r="E60" s="2"/>
      <c r="G60" s="82">
        <f>+G56/F59/100</f>
        <v>7.464265752765753E-2</v>
      </c>
      <c r="H60" s="82">
        <f>+H44/F59/100</f>
        <v>6.7876351241351232E-2</v>
      </c>
      <c r="I60" s="52" t="s">
        <v>146</v>
      </c>
      <c r="J60" s="52"/>
      <c r="K60" s="2"/>
      <c r="L60" s="52"/>
      <c r="M60" s="2"/>
      <c r="N60" s="52"/>
      <c r="O60" s="52"/>
      <c r="P60" s="52"/>
      <c r="Q60" s="82">
        <f>+Q56/F59/100</f>
        <v>2.0420999278499271E-2</v>
      </c>
      <c r="R60" s="82">
        <f>+R56/F59/100</f>
        <v>6.9665620490620514E-2</v>
      </c>
      <c r="S60" s="52" t="s">
        <v>146</v>
      </c>
      <c r="V60" s="82">
        <f>+V56/F59/100</f>
        <v>5.0642657527657529E-2</v>
      </c>
      <c r="W60" s="82">
        <f>+W56/F59/100</f>
        <v>2.8830363587030252E-2</v>
      </c>
      <c r="Y60" s="82">
        <f>+Y56/F59/100</f>
        <v>-3.5790007215007356E-3</v>
      </c>
      <c r="Z60" s="82">
        <f>+Z56/F59/100</f>
        <v>4.56656204906205E-2</v>
      </c>
    </row>
    <row r="88" spans="1:13">
      <c r="A88" t="s">
        <v>89</v>
      </c>
      <c r="B88" s="2">
        <f>AVERAGE(B3:B22)</f>
        <v>2.4805532467532467</v>
      </c>
      <c r="C88" s="2">
        <f>AVERAGE(C3:C22)</f>
        <v>1.5127164599289595</v>
      </c>
      <c r="D88" s="2"/>
      <c r="E88" s="2"/>
      <c r="F88" s="2"/>
      <c r="L88" s="2">
        <f>AVERAGE(L3:L22)</f>
        <v>0.93636593614718588</v>
      </c>
      <c r="M88" s="2">
        <f>AVERAGE(M3:M22)</f>
        <v>2.2223032467532469</v>
      </c>
    </row>
    <row r="89" spans="1:13">
      <c r="A89" t="s">
        <v>90</v>
      </c>
      <c r="B89" s="2">
        <f>+B88*12</f>
        <v>29.766638961038961</v>
      </c>
      <c r="C89" s="2">
        <f t="shared" ref="C89" si="209">+C88*12</f>
        <v>18.152597519147513</v>
      </c>
      <c r="D89" s="2"/>
      <c r="E89" s="2"/>
      <c r="F89" s="2"/>
      <c r="L89" s="2">
        <f>+L88*12</f>
        <v>11.236391233766231</v>
      </c>
      <c r="M89" s="2">
        <f t="shared" ref="M89" si="210">+M88*12</f>
        <v>26.667638961038961</v>
      </c>
    </row>
    <row r="90" spans="1:13">
      <c r="B90" s="2"/>
      <c r="C90" s="2"/>
      <c r="D90" s="2"/>
      <c r="E90" s="2"/>
      <c r="F90" s="2"/>
      <c r="L90" s="2"/>
      <c r="M90" s="2"/>
    </row>
    <row r="91" spans="1:13">
      <c r="A91" t="s">
        <v>91</v>
      </c>
      <c r="B91" s="2">
        <f>STDEV(B3:B22)</f>
        <v>4.8352519653152086</v>
      </c>
      <c r="C91" s="2">
        <f>STDEV(C3:C22)</f>
        <v>3.2146352575292503</v>
      </c>
      <c r="D91" s="2"/>
      <c r="E91" s="2"/>
      <c r="F91" s="2"/>
      <c r="L91" s="2">
        <f>STDEV(L3:L22)</f>
        <v>1.7186981869050753</v>
      </c>
      <c r="M91" s="2">
        <f>STDEV(M3:M22)</f>
        <v>4.8509084802017295</v>
      </c>
    </row>
    <row r="92" spans="1:13">
      <c r="A92" t="s">
        <v>92</v>
      </c>
      <c r="B92" s="2">
        <f>B91*SQRT(12)</f>
        <v>16.749804142646415</v>
      </c>
      <c r="C92" s="2">
        <f t="shared" ref="C92" si="211">C91*SQRT(12)</f>
        <v>11.135823187685848</v>
      </c>
      <c r="D92" s="2"/>
      <c r="E92" s="2"/>
      <c r="F92" s="2"/>
      <c r="L92" s="2">
        <f>L91*SQRT(12)</f>
        <v>5.9537451651922009</v>
      </c>
      <c r="M92" s="2">
        <f t="shared" ref="M92" si="212">M91*SQRT(12)</f>
        <v>16.80403990115224</v>
      </c>
    </row>
    <row r="93" spans="1:13">
      <c r="B93" s="2"/>
      <c r="C93" s="2"/>
      <c r="D93" s="2"/>
      <c r="E93" s="2"/>
      <c r="F93" s="2"/>
      <c r="L93" s="2"/>
      <c r="M93" s="2"/>
    </row>
    <row r="94" spans="1:13">
      <c r="A94" t="s">
        <v>93</v>
      </c>
      <c r="B94" s="2">
        <f>+(B89-0.3)/B92</f>
        <v>1.7592228965838717</v>
      </c>
      <c r="C94" s="2">
        <f t="shared" ref="C94" si="213">+(C89-0.3)/C92</f>
        <v>1.6031681913636318</v>
      </c>
      <c r="D94" s="2"/>
      <c r="E94" s="2"/>
      <c r="F94" s="2"/>
      <c r="L94" s="2">
        <f>+(L89-0.3)/L92</f>
        <v>1.8368927339558339</v>
      </c>
      <c r="M94" s="2">
        <f t="shared" ref="M94" si="214">+(M89-0.3)/M92</f>
        <v>1.5691249911416212</v>
      </c>
    </row>
  </sheetData>
  <mergeCells count="1">
    <mergeCell ref="B1:C1"/>
  </mergeCells>
  <conditionalFormatting sqref="B3:C60 M3:M56 L3:L60">
    <cfRule type="cellIs" dxfId="19" priority="8" operator="lessThan">
      <formula>0</formula>
    </cfRule>
  </conditionalFormatting>
  <conditionalFormatting sqref="D3:E60 M57:N60 O3:O60 N3:N56">
    <cfRule type="cellIs" dxfId="18" priority="7" operator="lessThan">
      <formula>0</formula>
    </cfRule>
  </conditionalFormatting>
  <conditionalFormatting sqref="L57">
    <cfRule type="cellIs" dxfId="17" priority="3" operator="lessThan">
      <formula>0</formula>
    </cfRule>
  </conditionalFormatting>
  <conditionalFormatting sqref="K3:K5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2"/>
  <sheetViews>
    <sheetView topLeftCell="A16" zoomScaleNormal="100" workbookViewId="0">
      <selection activeCell="G36" sqref="G36"/>
    </sheetView>
  </sheetViews>
  <sheetFormatPr baseColWidth="10" defaultRowHeight="15"/>
  <cols>
    <col min="1" max="1" width="9.140625" bestFit="1" customWidth="1"/>
    <col min="6" max="6" width="5" customWidth="1"/>
    <col min="7" max="10" width="8.28515625" customWidth="1"/>
    <col min="16" max="16" width="5.28515625" customWidth="1"/>
    <col min="17" max="20" width="8" customWidth="1"/>
    <col min="22" max="23" width="6.140625" bestFit="1" customWidth="1"/>
    <col min="25" max="25" width="5.5703125" bestFit="1" customWidth="1"/>
    <col min="26" max="26" width="6.140625" bestFit="1" customWidth="1"/>
  </cols>
  <sheetData>
    <row r="1" spans="1:26">
      <c r="B1" s="127" t="s">
        <v>77</v>
      </c>
      <c r="C1" s="127"/>
      <c r="L1" t="s">
        <v>76</v>
      </c>
      <c r="M1" t="s">
        <v>85</v>
      </c>
    </row>
    <row r="2" spans="1:26">
      <c r="B2" s="2" t="s">
        <v>36</v>
      </c>
      <c r="C2" s="2" t="s">
        <v>35</v>
      </c>
      <c r="D2" s="2" t="s">
        <v>38</v>
      </c>
      <c r="E2" s="2" t="s">
        <v>38</v>
      </c>
      <c r="G2">
        <v>0</v>
      </c>
      <c r="H2">
        <v>0</v>
      </c>
      <c r="I2">
        <v>0</v>
      </c>
      <c r="J2">
        <v>0</v>
      </c>
      <c r="L2" s="2" t="s">
        <v>35</v>
      </c>
      <c r="M2" s="2" t="s">
        <v>36</v>
      </c>
      <c r="N2" s="2" t="s">
        <v>38</v>
      </c>
      <c r="O2" s="2" t="s">
        <v>38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Y2">
        <v>0</v>
      </c>
      <c r="Z2">
        <v>0</v>
      </c>
    </row>
    <row r="3" spans="1:26">
      <c r="A3" t="s">
        <v>2</v>
      </c>
      <c r="B3" s="2">
        <v>4.7170833333333331</v>
      </c>
      <c r="C3" s="2">
        <v>4.8257142857142856</v>
      </c>
      <c r="D3" s="2">
        <v>1.4870833333333333</v>
      </c>
      <c r="E3" s="2">
        <v>1.5957142857142859</v>
      </c>
      <c r="G3" s="2">
        <f>+B3+G2</f>
        <v>4.7170833333333331</v>
      </c>
      <c r="H3" s="2">
        <f t="shared" ref="H3:J18" si="0">+C3+H2</f>
        <v>4.8257142857142856</v>
      </c>
      <c r="I3" s="2">
        <f t="shared" si="0"/>
        <v>1.4870833333333333</v>
      </c>
      <c r="J3" s="2">
        <f t="shared" si="0"/>
        <v>1.5957142857142859</v>
      </c>
      <c r="L3" s="2">
        <v>3.84375</v>
      </c>
      <c r="M3" s="2">
        <v>4.7170833333333331</v>
      </c>
      <c r="N3" s="2">
        <v>0.61375000000000024</v>
      </c>
      <c r="O3" s="2">
        <v>1.4870833333333333</v>
      </c>
      <c r="Q3" s="2">
        <f>+L3+Q2</f>
        <v>3.84375</v>
      </c>
      <c r="R3" s="2">
        <f t="shared" ref="R3:T18" si="1">+M3+R2</f>
        <v>4.7170833333333331</v>
      </c>
      <c r="S3" s="2">
        <f t="shared" si="1"/>
        <v>0.61375000000000024</v>
      </c>
      <c r="T3" s="2">
        <f t="shared" si="1"/>
        <v>1.4870833333333333</v>
      </c>
      <c r="V3" s="2">
        <f>+B3-0.2+V2</f>
        <v>4.5170833333333329</v>
      </c>
      <c r="W3" s="2">
        <f>+C3-0.2+W2</f>
        <v>4.6257142857142854</v>
      </c>
      <c r="Y3" s="2">
        <f>+L3-0.2+Y2</f>
        <v>3.6437499999999998</v>
      </c>
      <c r="Z3" s="2">
        <f>+M3-0.2+Z2</f>
        <v>4.5170833333333329</v>
      </c>
    </row>
    <row r="4" spans="1:26">
      <c r="A4" t="s">
        <v>3</v>
      </c>
      <c r="B4" s="2">
        <v>-0.14749999999999996</v>
      </c>
      <c r="C4" s="2">
        <v>-2.1619999999999999</v>
      </c>
      <c r="D4" s="2">
        <v>3.5625</v>
      </c>
      <c r="E4" s="2">
        <v>1.5480000000000003</v>
      </c>
      <c r="G4" s="2">
        <f t="shared" ref="G4:J19" si="2">+B4+G3</f>
        <v>4.5695833333333331</v>
      </c>
      <c r="H4" s="2">
        <f t="shared" si="0"/>
        <v>2.6637142857142857</v>
      </c>
      <c r="I4" s="2">
        <f t="shared" si="0"/>
        <v>5.0495833333333335</v>
      </c>
      <c r="J4" s="2">
        <f t="shared" si="0"/>
        <v>3.1437142857142861</v>
      </c>
      <c r="L4" s="2">
        <v>0.11500000000000021</v>
      </c>
      <c r="M4" s="2">
        <v>-0.14749999999999996</v>
      </c>
      <c r="N4" s="2">
        <v>3.8250000000000002</v>
      </c>
      <c r="O4" s="2">
        <v>3.5625</v>
      </c>
      <c r="Q4" s="2">
        <f t="shared" ref="Q4:T19" si="3">+L4+Q3</f>
        <v>3.9587500000000002</v>
      </c>
      <c r="R4" s="2">
        <f t="shared" si="1"/>
        <v>4.5695833333333331</v>
      </c>
      <c r="S4" s="2">
        <f t="shared" si="1"/>
        <v>4.4387500000000006</v>
      </c>
      <c r="T4" s="2">
        <f t="shared" si="1"/>
        <v>5.0495833333333335</v>
      </c>
      <c r="V4" s="2">
        <f t="shared" ref="V4:W19" si="4">+B4-0.2+V3</f>
        <v>4.1695833333333328</v>
      </c>
      <c r="W4" s="2">
        <f t="shared" si="4"/>
        <v>2.2637142857142853</v>
      </c>
      <c r="Y4" s="2">
        <f t="shared" ref="Y4:Z19" si="5">+L4-0.2+Y3</f>
        <v>3.5587499999999999</v>
      </c>
      <c r="Z4" s="2">
        <f t="shared" si="5"/>
        <v>4.1695833333333328</v>
      </c>
    </row>
    <row r="5" spans="1:26">
      <c r="A5" t="s">
        <v>4</v>
      </c>
      <c r="B5" s="2">
        <v>-0.36583333333333279</v>
      </c>
      <c r="C5" s="2">
        <v>6.2871428571428583</v>
      </c>
      <c r="D5" s="2">
        <v>-0.72583333333333289</v>
      </c>
      <c r="E5" s="2">
        <v>5.9271428571428579</v>
      </c>
      <c r="G5" s="2">
        <f t="shared" si="2"/>
        <v>4.2037500000000003</v>
      </c>
      <c r="H5" s="2">
        <f t="shared" si="0"/>
        <v>8.950857142857144</v>
      </c>
      <c r="I5" s="2">
        <f t="shared" si="0"/>
        <v>4.3237500000000004</v>
      </c>
      <c r="J5" s="2">
        <f t="shared" si="0"/>
        <v>9.0708571428571432</v>
      </c>
      <c r="L5" s="2">
        <v>3.600833333333334</v>
      </c>
      <c r="M5" s="2">
        <v>-0.36583333333333279</v>
      </c>
      <c r="N5" s="2">
        <v>3.2408333333333332</v>
      </c>
      <c r="O5" s="2">
        <v>-0.72583333333333289</v>
      </c>
      <c r="Q5" s="2">
        <f t="shared" si="3"/>
        <v>7.5595833333333342</v>
      </c>
      <c r="R5" s="2">
        <f t="shared" si="1"/>
        <v>4.2037500000000003</v>
      </c>
      <c r="S5" s="2">
        <f t="shared" si="1"/>
        <v>7.6795833333333334</v>
      </c>
      <c r="T5" s="2">
        <f t="shared" si="1"/>
        <v>4.3237500000000004</v>
      </c>
      <c r="V5" s="2">
        <f t="shared" si="4"/>
        <v>3.6037499999999998</v>
      </c>
      <c r="W5" s="2">
        <f t="shared" si="4"/>
        <v>8.3508571428571443</v>
      </c>
      <c r="Y5" s="2">
        <f t="shared" si="5"/>
        <v>6.9595833333333337</v>
      </c>
      <c r="Z5" s="2">
        <f t="shared" si="5"/>
        <v>3.6037499999999998</v>
      </c>
    </row>
    <row r="6" spans="1:26">
      <c r="A6" t="s">
        <v>5</v>
      </c>
      <c r="B6" s="2">
        <v>5.0464285714285717</v>
      </c>
      <c r="C6" s="2">
        <v>5.3887499999999999</v>
      </c>
      <c r="D6" s="2">
        <v>-2.673571428571428</v>
      </c>
      <c r="E6" s="2">
        <v>-2.3312499999999998</v>
      </c>
      <c r="G6" s="2">
        <f t="shared" si="2"/>
        <v>9.250178571428572</v>
      </c>
      <c r="H6" s="2">
        <f t="shared" si="0"/>
        <v>14.339607142857144</v>
      </c>
      <c r="I6" s="2">
        <f t="shared" si="0"/>
        <v>1.6501785714285724</v>
      </c>
      <c r="J6" s="2">
        <f t="shared" si="0"/>
        <v>6.7396071428571434</v>
      </c>
      <c r="L6" s="2">
        <v>-0.14357142857142843</v>
      </c>
      <c r="M6" s="2">
        <v>5.0464285714285717</v>
      </c>
      <c r="N6" s="2">
        <v>-7.8635714285714284</v>
      </c>
      <c r="O6" s="2">
        <v>-2.673571428571428</v>
      </c>
      <c r="Q6" s="2">
        <f t="shared" si="3"/>
        <v>7.4160119047619055</v>
      </c>
      <c r="R6" s="2">
        <f t="shared" si="1"/>
        <v>9.250178571428572</v>
      </c>
      <c r="S6" s="2">
        <f t="shared" si="1"/>
        <v>-0.18398809523809501</v>
      </c>
      <c r="T6" s="2">
        <f t="shared" si="1"/>
        <v>1.6501785714285724</v>
      </c>
      <c r="V6" s="2">
        <f t="shared" si="4"/>
        <v>8.4501785714285713</v>
      </c>
      <c r="W6" s="2">
        <f t="shared" si="4"/>
        <v>13.539607142857143</v>
      </c>
      <c r="Y6" s="2">
        <f t="shared" si="5"/>
        <v>6.6160119047619048</v>
      </c>
      <c r="Z6" s="2">
        <f t="shared" si="5"/>
        <v>8.4501785714285713</v>
      </c>
    </row>
    <row r="7" spans="1:26">
      <c r="A7" t="s">
        <v>7</v>
      </c>
      <c r="B7" s="2">
        <v>-3.1916666666666664</v>
      </c>
      <c r="C7" s="2">
        <v>-2.3624999999999998</v>
      </c>
      <c r="D7" s="2">
        <v>-2.5516666666666667</v>
      </c>
      <c r="E7" s="2">
        <v>-1.7224999999999999</v>
      </c>
      <c r="G7" s="2">
        <f t="shared" si="2"/>
        <v>6.0585119047619056</v>
      </c>
      <c r="H7" s="2">
        <f t="shared" si="0"/>
        <v>11.977107142857143</v>
      </c>
      <c r="I7" s="2">
        <f t="shared" si="0"/>
        <v>-0.90148809523809437</v>
      </c>
      <c r="J7" s="2">
        <f t="shared" si="0"/>
        <v>5.0171071428571432</v>
      </c>
      <c r="L7" s="2">
        <v>-1.2950000000000002</v>
      </c>
      <c r="M7" s="2">
        <v>-3.1916666666666664</v>
      </c>
      <c r="N7" s="2">
        <v>-0.65500000000000003</v>
      </c>
      <c r="O7" s="2">
        <v>-2.5516666666666667</v>
      </c>
      <c r="Q7" s="2">
        <f t="shared" si="3"/>
        <v>6.1210119047619056</v>
      </c>
      <c r="R7" s="2">
        <f t="shared" si="1"/>
        <v>6.0585119047619056</v>
      </c>
      <c r="S7" s="2">
        <f t="shared" si="1"/>
        <v>-0.83898809523809503</v>
      </c>
      <c r="T7" s="2">
        <f t="shared" si="1"/>
        <v>-0.90148809523809437</v>
      </c>
      <c r="V7" s="2">
        <f t="shared" si="4"/>
        <v>5.0585119047619047</v>
      </c>
      <c r="W7" s="2">
        <f t="shared" si="4"/>
        <v>10.977107142857143</v>
      </c>
      <c r="Y7" s="2">
        <f t="shared" si="5"/>
        <v>5.1210119047619047</v>
      </c>
      <c r="Z7" s="2">
        <f t="shared" si="5"/>
        <v>5.0585119047619047</v>
      </c>
    </row>
    <row r="8" spans="1:26">
      <c r="A8" t="s">
        <v>39</v>
      </c>
      <c r="B8" s="2">
        <v>2.2283333333333335</v>
      </c>
      <c r="C8" s="2">
        <v>1.4807142857142854</v>
      </c>
      <c r="D8" s="2">
        <v>3.4283333333333332</v>
      </c>
      <c r="E8" s="2">
        <v>2.6807142857142852</v>
      </c>
      <c r="G8" s="2">
        <f t="shared" si="2"/>
        <v>8.2868452380952391</v>
      </c>
      <c r="H8" s="2">
        <f t="shared" si="0"/>
        <v>13.457821428571428</v>
      </c>
      <c r="I8" s="2">
        <f t="shared" si="0"/>
        <v>2.5268452380952389</v>
      </c>
      <c r="J8" s="2">
        <f t="shared" si="0"/>
        <v>7.6978214285714284</v>
      </c>
      <c r="L8" s="2">
        <v>0.43318181818181806</v>
      </c>
      <c r="M8" s="2">
        <v>2.2283333333333335</v>
      </c>
      <c r="N8" s="2">
        <v>1.6331818181818181</v>
      </c>
      <c r="O8" s="2">
        <v>3.4283333333333332</v>
      </c>
      <c r="Q8" s="2">
        <f t="shared" si="3"/>
        <v>6.5541937229437233</v>
      </c>
      <c r="R8" s="2">
        <f t="shared" si="1"/>
        <v>8.2868452380952391</v>
      </c>
      <c r="S8" s="2">
        <f t="shared" si="1"/>
        <v>0.79419372294372304</v>
      </c>
      <c r="T8" s="2">
        <f t="shared" si="1"/>
        <v>2.5268452380952389</v>
      </c>
      <c r="V8" s="2">
        <f t="shared" si="4"/>
        <v>7.086845238095238</v>
      </c>
      <c r="W8" s="2">
        <f t="shared" si="4"/>
        <v>12.257821428571429</v>
      </c>
      <c r="Y8" s="2">
        <f t="shared" si="5"/>
        <v>5.3541937229437231</v>
      </c>
      <c r="Z8" s="2">
        <f t="shared" si="5"/>
        <v>7.086845238095238</v>
      </c>
    </row>
    <row r="9" spans="1:26">
      <c r="A9" t="s">
        <v>49</v>
      </c>
      <c r="B9" s="2">
        <v>-0.86616666666666697</v>
      </c>
      <c r="C9" s="2">
        <v>1.8138461538461537</v>
      </c>
      <c r="D9" s="2">
        <v>3.3338333333333332</v>
      </c>
      <c r="E9" s="2">
        <v>6.0138461538461536</v>
      </c>
      <c r="G9" s="2">
        <f t="shared" si="2"/>
        <v>7.4206785714285726</v>
      </c>
      <c r="H9" s="2">
        <f t="shared" si="0"/>
        <v>15.271667582417582</v>
      </c>
      <c r="I9" s="2">
        <f t="shared" si="0"/>
        <v>5.8606785714285721</v>
      </c>
      <c r="J9" s="2">
        <f t="shared" si="0"/>
        <v>13.711667582417583</v>
      </c>
      <c r="L9" s="2">
        <v>-0.3609999999999996</v>
      </c>
      <c r="M9" s="2">
        <v>-0.86616666666666697</v>
      </c>
      <c r="N9" s="2">
        <v>3.8390000000000004</v>
      </c>
      <c r="O9" s="2">
        <v>3.3338333333333332</v>
      </c>
      <c r="Q9" s="2">
        <f t="shared" si="3"/>
        <v>6.1931937229437235</v>
      </c>
      <c r="R9" s="2">
        <f t="shared" si="1"/>
        <v>7.4206785714285726</v>
      </c>
      <c r="S9" s="2">
        <f t="shared" si="1"/>
        <v>4.633193722943723</v>
      </c>
      <c r="T9" s="2">
        <f t="shared" si="1"/>
        <v>5.8606785714285721</v>
      </c>
      <c r="V9" s="2">
        <f t="shared" si="4"/>
        <v>6.0206785714285713</v>
      </c>
      <c r="W9" s="2">
        <f t="shared" si="4"/>
        <v>13.871667582417583</v>
      </c>
      <c r="Y9" s="2">
        <f t="shared" si="5"/>
        <v>4.7931937229437231</v>
      </c>
      <c r="Z9" s="2">
        <f t="shared" si="5"/>
        <v>6.0206785714285713</v>
      </c>
    </row>
    <row r="10" spans="1:26">
      <c r="A10" t="s">
        <v>56</v>
      </c>
      <c r="B10" s="2">
        <v>3.8173863636363636</v>
      </c>
      <c r="C10" s="2">
        <v>0.69533333333333303</v>
      </c>
      <c r="D10" s="2">
        <v>0.64738636363636348</v>
      </c>
      <c r="E10" s="2">
        <v>-2.4746666666666672</v>
      </c>
      <c r="G10" s="2">
        <f t="shared" si="2"/>
        <v>11.238064935064937</v>
      </c>
      <c r="H10" s="2">
        <f t="shared" si="0"/>
        <v>15.967000915750914</v>
      </c>
      <c r="I10" s="2">
        <f t="shared" si="0"/>
        <v>6.5080649350649358</v>
      </c>
      <c r="J10" s="2">
        <f t="shared" si="0"/>
        <v>11.237000915750915</v>
      </c>
      <c r="L10" s="2">
        <v>1.4190909090909085</v>
      </c>
      <c r="M10" s="2">
        <v>3.8173863636363636</v>
      </c>
      <c r="N10" s="2">
        <v>-1.7509090909090916</v>
      </c>
      <c r="O10" s="2">
        <v>0.64738636363636348</v>
      </c>
      <c r="Q10" s="2">
        <f t="shared" si="3"/>
        <v>7.6122846320346316</v>
      </c>
      <c r="R10" s="2">
        <f t="shared" si="1"/>
        <v>11.238064935064937</v>
      </c>
      <c r="S10" s="2">
        <f t="shared" si="1"/>
        <v>2.8822846320346311</v>
      </c>
      <c r="T10" s="2">
        <f t="shared" si="1"/>
        <v>6.5080649350649358</v>
      </c>
      <c r="V10" s="2">
        <f t="shared" si="4"/>
        <v>9.6380649350649357</v>
      </c>
      <c r="W10" s="2">
        <f t="shared" si="4"/>
        <v>14.367000915750916</v>
      </c>
      <c r="Y10" s="2">
        <f t="shared" si="5"/>
        <v>6.0122846320346319</v>
      </c>
      <c r="Z10" s="2">
        <f t="shared" si="5"/>
        <v>9.6380649350649357</v>
      </c>
    </row>
    <row r="11" spans="1:26">
      <c r="A11" t="s">
        <v>62</v>
      </c>
      <c r="B11" s="2">
        <v>-1.3359999999999994</v>
      </c>
      <c r="C11" s="2">
        <v>-4.0374999999999996</v>
      </c>
      <c r="D11" s="2">
        <v>6.7040000000000006</v>
      </c>
      <c r="E11" s="2">
        <v>4.0025000000000004</v>
      </c>
      <c r="G11" s="2">
        <f t="shared" si="2"/>
        <v>9.9020649350649386</v>
      </c>
      <c r="H11" s="2">
        <f t="shared" si="0"/>
        <v>11.929500915750914</v>
      </c>
      <c r="I11" s="2">
        <f t="shared" si="0"/>
        <v>13.212064935064937</v>
      </c>
      <c r="J11" s="2">
        <f t="shared" si="0"/>
        <v>15.239500915750916</v>
      </c>
      <c r="L11" s="2">
        <v>-0.68909090909090898</v>
      </c>
      <c r="M11" s="2">
        <v>-1.3359999999999994</v>
      </c>
      <c r="N11" s="2">
        <v>7.3509090909090915</v>
      </c>
      <c r="O11" s="2">
        <v>6.7040000000000006</v>
      </c>
      <c r="Q11" s="2">
        <f t="shared" si="3"/>
        <v>6.9231937229437222</v>
      </c>
      <c r="R11" s="2">
        <f t="shared" si="1"/>
        <v>9.9020649350649386</v>
      </c>
      <c r="S11" s="2">
        <f t="shared" si="1"/>
        <v>10.233193722943723</v>
      </c>
      <c r="T11" s="2">
        <f t="shared" si="1"/>
        <v>13.212064935064937</v>
      </c>
      <c r="V11" s="2">
        <f t="shared" si="4"/>
        <v>8.1020649350649361</v>
      </c>
      <c r="W11" s="2">
        <f t="shared" si="4"/>
        <v>10.129500915750917</v>
      </c>
      <c r="Y11" s="2">
        <f t="shared" si="5"/>
        <v>5.1231937229437232</v>
      </c>
      <c r="Z11" s="2">
        <f t="shared" si="5"/>
        <v>8.1020649350649361</v>
      </c>
    </row>
    <row r="12" spans="1:26" s="20" customFormat="1">
      <c r="A12" s="20" t="s">
        <v>104</v>
      </c>
      <c r="B12" s="21">
        <v>-1.56</v>
      </c>
      <c r="C12" s="21">
        <v>-3.13</v>
      </c>
      <c r="D12" s="21">
        <v>3.92</v>
      </c>
      <c r="E12" s="21">
        <v>2.35</v>
      </c>
      <c r="G12" s="21">
        <f t="shared" si="2"/>
        <v>8.3420649350649381</v>
      </c>
      <c r="H12" s="21">
        <f t="shared" si="0"/>
        <v>8.7995009157509152</v>
      </c>
      <c r="I12" s="21">
        <f t="shared" si="0"/>
        <v>17.132064935064939</v>
      </c>
      <c r="J12" s="21">
        <f t="shared" si="0"/>
        <v>17.589500915750918</v>
      </c>
      <c r="L12" s="21">
        <v>1.28</v>
      </c>
      <c r="M12" s="21">
        <v>1.2762499999999999</v>
      </c>
      <c r="N12" s="21">
        <v>6.76</v>
      </c>
      <c r="O12" s="21">
        <v>6.7562499999999996</v>
      </c>
      <c r="Q12" s="21">
        <f t="shared" si="3"/>
        <v>8.2031937229437215</v>
      </c>
      <c r="R12" s="21">
        <f t="shared" si="1"/>
        <v>11.178314935064938</v>
      </c>
      <c r="S12" s="21">
        <f t="shared" si="1"/>
        <v>16.993193722943722</v>
      </c>
      <c r="T12" s="21">
        <f t="shared" si="1"/>
        <v>19.968314935064939</v>
      </c>
      <c r="V12" s="2">
        <f t="shared" si="4"/>
        <v>6.3420649350649363</v>
      </c>
      <c r="W12" s="2">
        <f t="shared" si="4"/>
        <v>6.799500915750917</v>
      </c>
      <c r="X12"/>
      <c r="Y12" s="2">
        <f t="shared" si="5"/>
        <v>6.2031937229437233</v>
      </c>
      <c r="Z12" s="2">
        <f t="shared" si="5"/>
        <v>9.178314935064936</v>
      </c>
    </row>
    <row r="13" spans="1:26">
      <c r="A13" t="s">
        <v>68</v>
      </c>
      <c r="B13" s="2">
        <v>3.87</v>
      </c>
      <c r="C13" s="2">
        <v>7.7399999999999993</v>
      </c>
      <c r="D13" s="2">
        <v>-3.48</v>
      </c>
      <c r="E13" s="2">
        <v>0.38999999999999896</v>
      </c>
      <c r="G13" s="2">
        <f t="shared" si="2"/>
        <v>12.212064935064937</v>
      </c>
      <c r="H13" s="2">
        <f t="shared" si="0"/>
        <v>16.539500915750914</v>
      </c>
      <c r="I13" s="2">
        <f t="shared" si="0"/>
        <v>13.652064935064939</v>
      </c>
      <c r="J13" s="2">
        <f t="shared" si="0"/>
        <v>17.979500915750918</v>
      </c>
      <c r="L13" s="2">
        <v>0.29499999999999993</v>
      </c>
      <c r="M13" s="2">
        <v>0.29499999999999948</v>
      </c>
      <c r="N13" s="2">
        <v>-7.0550000000000006</v>
      </c>
      <c r="O13" s="2">
        <v>-7.0550000000000006</v>
      </c>
      <c r="Q13" s="2">
        <f t="shared" si="3"/>
        <v>8.4981937229437214</v>
      </c>
      <c r="R13" s="2">
        <f t="shared" si="1"/>
        <v>11.473314935064938</v>
      </c>
      <c r="S13" s="2">
        <f t="shared" si="1"/>
        <v>9.9381937229437227</v>
      </c>
      <c r="T13" s="2">
        <f t="shared" si="1"/>
        <v>12.913314935064939</v>
      </c>
      <c r="V13" s="2">
        <f t="shared" si="4"/>
        <v>10.012064935064936</v>
      </c>
      <c r="W13" s="2">
        <f t="shared" si="4"/>
        <v>14.339500915750916</v>
      </c>
      <c r="Y13" s="2">
        <f t="shared" si="5"/>
        <v>6.298193722943723</v>
      </c>
      <c r="Z13" s="2">
        <f t="shared" si="5"/>
        <v>9.2733149350649349</v>
      </c>
    </row>
    <row r="14" spans="1:26">
      <c r="A14" t="s">
        <v>67</v>
      </c>
      <c r="B14" s="2">
        <v>2.3094999999999999</v>
      </c>
      <c r="C14" s="2">
        <v>0.23909090909090891</v>
      </c>
      <c r="D14" s="2">
        <v>1.0594999999999999</v>
      </c>
      <c r="E14" s="2">
        <v>-1.0109090909090912</v>
      </c>
      <c r="G14" s="2">
        <f t="shared" si="2"/>
        <v>14.521564935064937</v>
      </c>
      <c r="H14" s="2">
        <f t="shared" si="0"/>
        <v>16.778591824841822</v>
      </c>
      <c r="I14" s="2">
        <f t="shared" si="0"/>
        <v>14.711564935064938</v>
      </c>
      <c r="J14" s="2">
        <f t="shared" si="0"/>
        <v>16.968591824841827</v>
      </c>
      <c r="L14" s="2">
        <v>-0.34100000000000008</v>
      </c>
      <c r="M14" s="2">
        <v>2.3094999999999999</v>
      </c>
      <c r="N14" s="2">
        <v>-1.591</v>
      </c>
      <c r="O14" s="2">
        <v>1.0594999999999999</v>
      </c>
      <c r="Q14" s="2">
        <f t="shared" si="3"/>
        <v>8.1571937229437221</v>
      </c>
      <c r="R14" s="2">
        <f t="shared" si="1"/>
        <v>13.782814935064938</v>
      </c>
      <c r="S14" s="2">
        <f t="shared" si="1"/>
        <v>8.3471937229437234</v>
      </c>
      <c r="T14" s="2">
        <f t="shared" si="1"/>
        <v>13.972814935064939</v>
      </c>
      <c r="V14" s="2">
        <f t="shared" si="4"/>
        <v>12.121564935064935</v>
      </c>
      <c r="W14" s="2">
        <f t="shared" si="4"/>
        <v>14.378591824841825</v>
      </c>
      <c r="Y14" s="2">
        <f t="shared" si="5"/>
        <v>5.7571937229437227</v>
      </c>
      <c r="Z14" s="2">
        <f t="shared" si="5"/>
        <v>11.382814935064935</v>
      </c>
    </row>
    <row r="15" spans="1:26">
      <c r="A15" t="s">
        <v>69</v>
      </c>
      <c r="B15" s="2">
        <v>0.24666666666666637</v>
      </c>
      <c r="C15" s="2">
        <v>-0.73250000000000037</v>
      </c>
      <c r="D15" s="2">
        <v>8.1766666666666676</v>
      </c>
      <c r="E15" s="2">
        <v>7.1975000000000007</v>
      </c>
      <c r="G15" s="2">
        <f t="shared" si="2"/>
        <v>14.768231601731603</v>
      </c>
      <c r="H15" s="2">
        <f t="shared" si="0"/>
        <v>16.04609182484182</v>
      </c>
      <c r="I15" s="2">
        <f t="shared" si="0"/>
        <v>22.888231601731604</v>
      </c>
      <c r="J15" s="2">
        <f t="shared" si="0"/>
        <v>24.166091824841828</v>
      </c>
      <c r="L15" s="2">
        <v>1.0399999999999998</v>
      </c>
      <c r="M15" s="2">
        <v>0.24666666666666637</v>
      </c>
      <c r="N15" s="2">
        <v>8.9700000000000006</v>
      </c>
      <c r="O15" s="2">
        <v>8.1766666666666676</v>
      </c>
      <c r="Q15" s="2">
        <f t="shared" si="3"/>
        <v>9.1971937229437213</v>
      </c>
      <c r="R15" s="2">
        <f t="shared" si="1"/>
        <v>14.029481601731604</v>
      </c>
      <c r="S15" s="2">
        <f t="shared" si="1"/>
        <v>17.317193722943724</v>
      </c>
      <c r="T15" s="2">
        <f t="shared" si="1"/>
        <v>22.149481601731608</v>
      </c>
      <c r="V15" s="2">
        <f t="shared" si="4"/>
        <v>12.168231601731602</v>
      </c>
      <c r="W15" s="2">
        <f t="shared" si="4"/>
        <v>13.446091824841824</v>
      </c>
      <c r="Y15" s="2">
        <f t="shared" si="5"/>
        <v>6.5971937229437225</v>
      </c>
      <c r="Z15" s="2">
        <f t="shared" si="5"/>
        <v>11.429481601731602</v>
      </c>
    </row>
    <row r="16" spans="1:26">
      <c r="A16" t="s">
        <v>71</v>
      </c>
      <c r="B16" s="2">
        <v>2.0455000000000005</v>
      </c>
      <c r="C16" s="2">
        <v>0.88666666666666716</v>
      </c>
      <c r="D16" s="2">
        <v>10.745500000000002</v>
      </c>
      <c r="E16" s="2">
        <v>9.5866666666666678</v>
      </c>
      <c r="G16" s="2">
        <f t="shared" si="2"/>
        <v>16.813731601731604</v>
      </c>
      <c r="H16" s="2">
        <f t="shared" si="0"/>
        <v>16.932758491508487</v>
      </c>
      <c r="I16" s="2">
        <f t="shared" si="0"/>
        <v>33.633731601731604</v>
      </c>
      <c r="J16" s="2">
        <f t="shared" si="0"/>
        <v>33.752758491508494</v>
      </c>
      <c r="L16" s="2">
        <v>1.6880000000000002</v>
      </c>
      <c r="M16" s="2">
        <v>2.0455000000000005</v>
      </c>
      <c r="N16" s="2">
        <v>10.388000000000002</v>
      </c>
      <c r="O16" s="2">
        <v>10.745500000000002</v>
      </c>
      <c r="Q16" s="2">
        <f t="shared" si="3"/>
        <v>10.885193722943722</v>
      </c>
      <c r="R16" s="2">
        <f t="shared" si="1"/>
        <v>16.074981601731604</v>
      </c>
      <c r="S16" s="2">
        <f t="shared" si="1"/>
        <v>27.705193722943726</v>
      </c>
      <c r="T16" s="2">
        <f t="shared" si="1"/>
        <v>32.894981601731608</v>
      </c>
      <c r="V16" s="2">
        <f t="shared" si="4"/>
        <v>14.013731601731603</v>
      </c>
      <c r="W16" s="2">
        <f t="shared" si="4"/>
        <v>14.132758491508492</v>
      </c>
      <c r="Y16" s="2">
        <f t="shared" si="5"/>
        <v>8.085193722943723</v>
      </c>
      <c r="Z16" s="2">
        <f t="shared" si="5"/>
        <v>13.274981601731604</v>
      </c>
    </row>
    <row r="17" spans="1:26">
      <c r="A17" t="s">
        <v>74</v>
      </c>
      <c r="B17" s="2">
        <v>2.2989583333333332</v>
      </c>
      <c r="C17" s="2">
        <v>1.5681818181818181</v>
      </c>
      <c r="D17" s="2">
        <v>5.1589583333333335</v>
      </c>
      <c r="E17" s="2">
        <v>4.4281818181818178</v>
      </c>
      <c r="G17" s="2">
        <f t="shared" si="2"/>
        <v>19.112689935064935</v>
      </c>
      <c r="H17" s="2">
        <f t="shared" si="0"/>
        <v>18.500940309690304</v>
      </c>
      <c r="I17" s="2">
        <f t="shared" si="0"/>
        <v>38.792689935064935</v>
      </c>
      <c r="J17" s="2">
        <f t="shared" si="0"/>
        <v>38.180940309690314</v>
      </c>
      <c r="L17" s="2">
        <v>2.0343749999999998</v>
      </c>
      <c r="M17" s="2">
        <v>2.2989583333333332</v>
      </c>
      <c r="N17" s="2">
        <v>4.8943749999999993</v>
      </c>
      <c r="O17" s="2">
        <v>5.1589583333333335</v>
      </c>
      <c r="Q17" s="2">
        <f t="shared" si="3"/>
        <v>12.919568722943723</v>
      </c>
      <c r="R17" s="2">
        <f t="shared" si="1"/>
        <v>18.373939935064939</v>
      </c>
      <c r="S17" s="2">
        <f t="shared" si="1"/>
        <v>32.599568722943722</v>
      </c>
      <c r="T17" s="2">
        <f t="shared" si="1"/>
        <v>38.053939935064939</v>
      </c>
      <c r="V17" s="2">
        <f t="shared" si="4"/>
        <v>16.112689935064935</v>
      </c>
      <c r="W17" s="2">
        <f t="shared" si="4"/>
        <v>15.500940309690311</v>
      </c>
      <c r="Y17" s="2">
        <f t="shared" si="5"/>
        <v>9.9195687229437226</v>
      </c>
      <c r="Z17" s="2">
        <f t="shared" si="5"/>
        <v>15.373939935064936</v>
      </c>
    </row>
    <row r="18" spans="1:26">
      <c r="A18" t="s">
        <v>78</v>
      </c>
      <c r="B18" s="2">
        <v>2.8449999999999998</v>
      </c>
      <c r="C18" s="2">
        <v>5.6899999999999995</v>
      </c>
      <c r="D18" s="2">
        <v>-0.53500000000000036</v>
      </c>
      <c r="E18" s="2">
        <v>2.3099999999999992</v>
      </c>
      <c r="G18" s="2">
        <f t="shared" si="2"/>
        <v>21.957689935064934</v>
      </c>
      <c r="H18" s="2">
        <f t="shared" si="0"/>
        <v>24.190940309690305</v>
      </c>
      <c r="I18" s="2">
        <f t="shared" si="0"/>
        <v>38.257689935064931</v>
      </c>
      <c r="J18" s="2">
        <f t="shared" si="0"/>
        <v>40.490940309690316</v>
      </c>
      <c r="L18" s="2">
        <v>1.2549999999999999</v>
      </c>
      <c r="M18" s="2">
        <v>1.2549999999999997</v>
      </c>
      <c r="N18" s="2">
        <v>-2.1250000000000004</v>
      </c>
      <c r="O18" s="2">
        <v>-2.1250000000000004</v>
      </c>
      <c r="Q18" s="2">
        <f t="shared" si="3"/>
        <v>14.174568722943722</v>
      </c>
      <c r="R18" s="2">
        <f t="shared" si="1"/>
        <v>19.628939935064938</v>
      </c>
      <c r="S18" s="2">
        <f t="shared" si="1"/>
        <v>30.474568722943722</v>
      </c>
      <c r="T18" s="2">
        <f t="shared" si="1"/>
        <v>35.928939935064939</v>
      </c>
      <c r="V18" s="2">
        <f t="shared" si="4"/>
        <v>18.757689935064935</v>
      </c>
      <c r="W18" s="2">
        <f t="shared" si="4"/>
        <v>20.990940309690309</v>
      </c>
      <c r="Y18" s="2">
        <f t="shared" si="5"/>
        <v>10.974568722943722</v>
      </c>
      <c r="Z18" s="2">
        <f t="shared" si="5"/>
        <v>16.428939935064935</v>
      </c>
    </row>
    <row r="19" spans="1:26">
      <c r="A19" t="s">
        <v>79</v>
      </c>
      <c r="B19" s="2">
        <v>-2.402000000000001</v>
      </c>
      <c r="C19" s="2">
        <v>0.21999999999999936</v>
      </c>
      <c r="D19" s="2">
        <v>-7.2520000000000016</v>
      </c>
      <c r="E19" s="2">
        <v>-4.6300000000000008</v>
      </c>
      <c r="G19" s="2">
        <f t="shared" si="2"/>
        <v>19.555689935064933</v>
      </c>
      <c r="H19" s="2">
        <f t="shared" si="2"/>
        <v>24.410940309690304</v>
      </c>
      <c r="I19" s="2">
        <f t="shared" si="2"/>
        <v>31.005689935064929</v>
      </c>
      <c r="J19" s="2">
        <f t="shared" si="2"/>
        <v>35.860940309690314</v>
      </c>
      <c r="L19" s="2">
        <v>-1.2410000000000003</v>
      </c>
      <c r="M19" s="2">
        <v>-2.402000000000001</v>
      </c>
      <c r="N19" s="2">
        <v>-6.0910000000000011</v>
      </c>
      <c r="O19" s="2">
        <v>-7.2520000000000016</v>
      </c>
      <c r="Q19" s="2">
        <f t="shared" si="3"/>
        <v>12.933568722943722</v>
      </c>
      <c r="R19" s="2">
        <f t="shared" si="3"/>
        <v>17.226939935064937</v>
      </c>
      <c r="S19" s="2">
        <f t="shared" si="3"/>
        <v>24.383568722943721</v>
      </c>
      <c r="T19" s="2">
        <f t="shared" si="3"/>
        <v>28.676939935064937</v>
      </c>
      <c r="V19" s="2">
        <f t="shared" si="4"/>
        <v>16.155689935064935</v>
      </c>
      <c r="W19" s="2">
        <f t="shared" si="4"/>
        <v>21.010940309690309</v>
      </c>
      <c r="Y19" s="2">
        <f t="shared" si="5"/>
        <v>9.5335687229437216</v>
      </c>
      <c r="Z19" s="2">
        <f t="shared" si="5"/>
        <v>13.826939935064935</v>
      </c>
    </row>
    <row r="20" spans="1:26">
      <c r="A20" t="s">
        <v>81</v>
      </c>
      <c r="B20" s="2">
        <v>1.41</v>
      </c>
      <c r="C20" s="2">
        <v>0.16249999999999995</v>
      </c>
      <c r="D20" s="2">
        <v>1.57</v>
      </c>
      <c r="E20" s="2">
        <v>0.32249999999999995</v>
      </c>
      <c r="G20" s="2">
        <f t="shared" ref="G20:J29" si="6">+B20+G19</f>
        <v>20.965689935064933</v>
      </c>
      <c r="H20" s="2">
        <f t="shared" si="6"/>
        <v>24.573440309690305</v>
      </c>
      <c r="I20" s="2">
        <f t="shared" si="6"/>
        <v>32.575689935064929</v>
      </c>
      <c r="J20" s="2">
        <f t="shared" si="6"/>
        <v>36.183440309690312</v>
      </c>
      <c r="L20" s="2">
        <v>0.21187499999999981</v>
      </c>
      <c r="M20" s="2">
        <v>1.41</v>
      </c>
      <c r="N20" s="2">
        <v>0.37187499999999979</v>
      </c>
      <c r="O20" s="2">
        <v>1.57</v>
      </c>
      <c r="Q20" s="2">
        <f t="shared" ref="Q20:T29" si="7">+L20+Q19</f>
        <v>13.145443722943721</v>
      </c>
      <c r="R20" s="2">
        <f t="shared" si="7"/>
        <v>18.636939935064937</v>
      </c>
      <c r="S20" s="2">
        <f t="shared" si="7"/>
        <v>24.755443722943721</v>
      </c>
      <c r="T20" s="2">
        <f t="shared" si="7"/>
        <v>30.246939935064937</v>
      </c>
      <c r="V20" s="2">
        <f t="shared" ref="V20:W34" si="8">+B20-0.2+V19</f>
        <v>17.365689935064935</v>
      </c>
      <c r="W20" s="2">
        <f t="shared" si="8"/>
        <v>20.973440309690307</v>
      </c>
      <c r="Y20" s="2">
        <f t="shared" ref="Y20:Z34" si="9">+L20-0.2+Y19</f>
        <v>9.5454437229437215</v>
      </c>
      <c r="Z20" s="2">
        <f t="shared" si="9"/>
        <v>15.036939935064936</v>
      </c>
    </row>
    <row r="21" spans="1:26" s="20" customFormat="1">
      <c r="A21" s="20" t="s">
        <v>84</v>
      </c>
      <c r="B21" s="21">
        <v>-3.6043749999999997</v>
      </c>
      <c r="C21" s="21">
        <v>-7.2087499999999993</v>
      </c>
      <c r="D21" s="21">
        <v>5.7756250000000007</v>
      </c>
      <c r="E21" s="21">
        <v>2.1712500000000006</v>
      </c>
      <c r="G21" s="21">
        <f t="shared" si="6"/>
        <v>17.361314935064932</v>
      </c>
      <c r="H21" s="21">
        <f t="shared" si="6"/>
        <v>17.364690309690307</v>
      </c>
      <c r="I21" s="21">
        <f t="shared" si="6"/>
        <v>38.351314935064927</v>
      </c>
      <c r="J21" s="21">
        <f t="shared" si="6"/>
        <v>38.354690309690312</v>
      </c>
      <c r="L21" s="21">
        <v>1.1856250000000004</v>
      </c>
      <c r="M21" s="21">
        <v>1.1856250000000004</v>
      </c>
      <c r="N21" s="21">
        <v>10.565625000000001</v>
      </c>
      <c r="O21" s="21">
        <v>10.565625000000001</v>
      </c>
      <c r="Q21" s="21">
        <f t="shared" si="7"/>
        <v>14.331068722943721</v>
      </c>
      <c r="R21" s="21">
        <f t="shared" si="7"/>
        <v>19.822564935064939</v>
      </c>
      <c r="S21" s="21">
        <f t="shared" si="7"/>
        <v>35.321068722943721</v>
      </c>
      <c r="T21" s="21">
        <f t="shared" si="7"/>
        <v>40.812564935064941</v>
      </c>
      <c r="V21" s="2">
        <f t="shared" si="8"/>
        <v>13.561314935064935</v>
      </c>
      <c r="W21" s="2">
        <f t="shared" si="8"/>
        <v>13.564690309690308</v>
      </c>
      <c r="X21"/>
      <c r="Y21" s="2">
        <f t="shared" si="9"/>
        <v>10.531068722943722</v>
      </c>
      <c r="Z21" s="2">
        <f t="shared" si="9"/>
        <v>16.022564935064935</v>
      </c>
    </row>
    <row r="22" spans="1:26" s="36" customFormat="1">
      <c r="A22" t="s">
        <v>86</v>
      </c>
      <c r="B22" s="2">
        <v>-2.4265000000000008</v>
      </c>
      <c r="C22" s="2">
        <v>0.88999999999999901</v>
      </c>
      <c r="D22" s="2">
        <v>-6.8365000000000009</v>
      </c>
      <c r="E22" s="2">
        <v>-3.5200000000000014</v>
      </c>
      <c r="F22"/>
      <c r="G22" s="2">
        <f t="shared" si="6"/>
        <v>14.934814935064932</v>
      </c>
      <c r="H22" s="2">
        <f t="shared" si="6"/>
        <v>18.254690309690307</v>
      </c>
      <c r="I22" s="2">
        <f t="shared" si="6"/>
        <v>31.514814935064926</v>
      </c>
      <c r="J22" s="2">
        <f t="shared" si="6"/>
        <v>34.834690309690309</v>
      </c>
      <c r="K22"/>
      <c r="L22" s="2">
        <v>-0.64000000000000057</v>
      </c>
      <c r="M22" s="2">
        <v>-2.4265000000000008</v>
      </c>
      <c r="N22" s="2">
        <v>-5.0500000000000007</v>
      </c>
      <c r="O22" s="2">
        <v>-6.8365000000000009</v>
      </c>
      <c r="P22"/>
      <c r="Q22" s="2">
        <f t="shared" si="7"/>
        <v>13.69106872294372</v>
      </c>
      <c r="R22" s="2">
        <f t="shared" si="7"/>
        <v>17.396064935064938</v>
      </c>
      <c r="S22" s="2">
        <f t="shared" si="7"/>
        <v>30.271068722943721</v>
      </c>
      <c r="T22" s="2">
        <f t="shared" si="7"/>
        <v>33.97606493506494</v>
      </c>
      <c r="V22" s="2">
        <f t="shared" si="8"/>
        <v>10.934814935064935</v>
      </c>
      <c r="W22" s="2">
        <f t="shared" si="8"/>
        <v>14.254690309690307</v>
      </c>
      <c r="X22"/>
      <c r="Y22" s="2">
        <f t="shared" si="9"/>
        <v>9.6910687229437222</v>
      </c>
      <c r="Z22" s="2">
        <f t="shared" si="9"/>
        <v>13.396064935064935</v>
      </c>
    </row>
    <row r="23" spans="1:26">
      <c r="A23" t="s">
        <v>88</v>
      </c>
      <c r="B23" s="2">
        <v>-0.90166666666666651</v>
      </c>
      <c r="C23" s="2">
        <v>-0.52428571428571413</v>
      </c>
      <c r="D23" s="2">
        <v>-1.6716666666666664</v>
      </c>
      <c r="E23" s="2">
        <v>-1.294285714285714</v>
      </c>
      <c r="G23" s="2">
        <f t="shared" si="6"/>
        <v>14.033148268398264</v>
      </c>
      <c r="H23" s="2">
        <f t="shared" si="6"/>
        <v>17.730404595404593</v>
      </c>
      <c r="I23" s="2">
        <f t="shared" si="6"/>
        <v>29.843148268398259</v>
      </c>
      <c r="J23" s="2">
        <f t="shared" si="6"/>
        <v>33.540404595404596</v>
      </c>
      <c r="L23" s="2">
        <v>-0.54333333333333311</v>
      </c>
      <c r="M23" s="2">
        <v>-0.90166666666666651</v>
      </c>
      <c r="N23" s="2">
        <v>-1.3133333333333332</v>
      </c>
      <c r="O23" s="2">
        <v>-1.6716666666666664</v>
      </c>
      <c r="Q23" s="2">
        <f t="shared" si="7"/>
        <v>13.147735389610387</v>
      </c>
      <c r="R23" s="2">
        <f t="shared" si="7"/>
        <v>16.494398268398271</v>
      </c>
      <c r="S23" s="2">
        <f t="shared" si="7"/>
        <v>28.957735389610388</v>
      </c>
      <c r="T23" s="2">
        <f t="shared" si="7"/>
        <v>32.304398268398273</v>
      </c>
      <c r="V23" s="2">
        <f t="shared" si="8"/>
        <v>9.8331482683982685</v>
      </c>
      <c r="W23" s="2">
        <f t="shared" si="8"/>
        <v>13.530404595404594</v>
      </c>
      <c r="Y23" s="2">
        <f t="shared" si="9"/>
        <v>8.9477353896103899</v>
      </c>
      <c r="Z23" s="2">
        <f t="shared" si="9"/>
        <v>12.294398268398268</v>
      </c>
    </row>
    <row r="24" spans="1:26">
      <c r="A24" t="s">
        <v>95</v>
      </c>
      <c r="B24" s="2">
        <v>0.4290000000000001</v>
      </c>
      <c r="C24" s="2">
        <v>0.85800000000000021</v>
      </c>
      <c r="D24" s="2">
        <v>-0.15099999999999991</v>
      </c>
      <c r="E24" s="2">
        <v>0.27800000000000019</v>
      </c>
      <c r="G24" s="2">
        <f t="shared" si="6"/>
        <v>14.462148268398265</v>
      </c>
      <c r="H24" s="2">
        <f t="shared" si="6"/>
        <v>18.588404595404594</v>
      </c>
      <c r="I24" s="2">
        <f t="shared" si="6"/>
        <v>29.69214826839826</v>
      </c>
      <c r="J24" s="2">
        <f t="shared" si="6"/>
        <v>33.818404595404594</v>
      </c>
      <c r="L24" s="2">
        <v>0.2390000000000001</v>
      </c>
      <c r="M24" s="2">
        <v>0.2390000000000001</v>
      </c>
      <c r="N24" s="2">
        <v>-0.34099999999999991</v>
      </c>
      <c r="O24" s="2">
        <v>-0.34099999999999991</v>
      </c>
      <c r="Q24" s="2">
        <f t="shared" si="7"/>
        <v>13.386735389610388</v>
      </c>
      <c r="R24" s="2">
        <f t="shared" si="7"/>
        <v>16.733398268398272</v>
      </c>
      <c r="S24" s="2">
        <f t="shared" si="7"/>
        <v>28.616735389610387</v>
      </c>
      <c r="T24" s="2">
        <f t="shared" si="7"/>
        <v>31.963398268398272</v>
      </c>
      <c r="V24" s="2">
        <f t="shared" si="8"/>
        <v>10.062148268398268</v>
      </c>
      <c r="W24" s="2">
        <f t="shared" si="8"/>
        <v>14.188404595404593</v>
      </c>
      <c r="Y24" s="2">
        <f t="shared" si="9"/>
        <v>8.9867353896103896</v>
      </c>
      <c r="Z24" s="2">
        <f t="shared" si="9"/>
        <v>12.333398268398268</v>
      </c>
    </row>
    <row r="25" spans="1:26">
      <c r="A25" s="36" t="s">
        <v>96</v>
      </c>
      <c r="B25" s="2">
        <v>-2.0151666666666666</v>
      </c>
      <c r="C25" s="2">
        <v>-1.8372727272727274</v>
      </c>
      <c r="D25" s="2">
        <v>-6.6051666666666664</v>
      </c>
      <c r="E25" s="2">
        <v>-6.4272727272727268</v>
      </c>
      <c r="G25" s="2">
        <f t="shared" si="6"/>
        <v>12.446981601731597</v>
      </c>
      <c r="H25" s="2">
        <f t="shared" si="6"/>
        <v>16.751131868131868</v>
      </c>
      <c r="I25" s="2">
        <f t="shared" si="6"/>
        <v>23.086981601731594</v>
      </c>
      <c r="J25" s="2">
        <f t="shared" si="6"/>
        <v>27.391131868131868</v>
      </c>
      <c r="L25" s="2">
        <v>-2.0500000000000003</v>
      </c>
      <c r="M25" s="2">
        <v>-2.0151666666666666</v>
      </c>
      <c r="N25" s="2">
        <v>-6.64</v>
      </c>
      <c r="O25" s="2">
        <v>-6.6051666666666664</v>
      </c>
      <c r="Q25" s="2">
        <f t="shared" si="7"/>
        <v>11.336735389610388</v>
      </c>
      <c r="R25" s="2">
        <f t="shared" si="7"/>
        <v>14.718231601731606</v>
      </c>
      <c r="S25" s="2">
        <f t="shared" si="7"/>
        <v>21.976735389610386</v>
      </c>
      <c r="T25" s="2">
        <f t="shared" si="7"/>
        <v>25.358231601731607</v>
      </c>
      <c r="V25" s="2">
        <f t="shared" si="8"/>
        <v>7.846981601731601</v>
      </c>
      <c r="W25" s="2">
        <f t="shared" si="8"/>
        <v>12.151131868131866</v>
      </c>
      <c r="Y25" s="2">
        <f t="shared" si="9"/>
        <v>6.7367353896103896</v>
      </c>
      <c r="Z25" s="2">
        <f t="shared" si="9"/>
        <v>10.118231601731601</v>
      </c>
    </row>
    <row r="26" spans="1:26">
      <c r="A26" s="36" t="s">
        <v>97</v>
      </c>
      <c r="B26" s="2">
        <v>-1.665</v>
      </c>
      <c r="C26" s="2">
        <v>-2.4300000000000002</v>
      </c>
      <c r="D26" s="2">
        <v>3.7649999999999997</v>
      </c>
      <c r="E26" s="2">
        <v>2.9999999999999996</v>
      </c>
      <c r="G26" s="2">
        <f t="shared" si="6"/>
        <v>10.781981601731598</v>
      </c>
      <c r="H26" s="2">
        <f t="shared" si="6"/>
        <v>14.321131868131868</v>
      </c>
      <c r="I26" s="2">
        <f t="shared" si="6"/>
        <v>26.851981601731595</v>
      </c>
      <c r="J26" s="2">
        <f t="shared" si="6"/>
        <v>30.391131868131868</v>
      </c>
      <c r="L26" s="2">
        <v>0.59250000000000003</v>
      </c>
      <c r="M26" s="2">
        <v>-1.665</v>
      </c>
      <c r="N26" s="2">
        <v>6.0225</v>
      </c>
      <c r="O26" s="2">
        <v>3.7649999999999997</v>
      </c>
      <c r="Q26" s="2">
        <f t="shared" si="7"/>
        <v>11.929235389610387</v>
      </c>
      <c r="R26" s="2">
        <f t="shared" si="7"/>
        <v>13.053231601731607</v>
      </c>
      <c r="S26" s="2">
        <f t="shared" si="7"/>
        <v>27.999235389610387</v>
      </c>
      <c r="T26" s="2">
        <f t="shared" si="7"/>
        <v>29.123231601731607</v>
      </c>
      <c r="V26" s="2">
        <f t="shared" si="8"/>
        <v>5.9819816017316008</v>
      </c>
      <c r="W26" s="2">
        <f t="shared" si="8"/>
        <v>9.5211318681318655</v>
      </c>
      <c r="Y26" s="2">
        <f t="shared" si="9"/>
        <v>7.1292353896103897</v>
      </c>
      <c r="Z26" s="2">
        <f t="shared" si="9"/>
        <v>8.253231601731601</v>
      </c>
    </row>
    <row r="27" spans="1:26">
      <c r="A27" s="36" t="s">
        <v>98</v>
      </c>
      <c r="B27" s="2">
        <v>-0.56416666666666648</v>
      </c>
      <c r="C27" s="2">
        <v>1.8077777777777781</v>
      </c>
      <c r="D27" s="2">
        <v>-8.6141666666666659</v>
      </c>
      <c r="E27" s="2">
        <v>-6.2422222222222219</v>
      </c>
      <c r="G27" s="2">
        <f t="shared" si="6"/>
        <v>10.217814935064931</v>
      </c>
      <c r="H27" s="2">
        <f t="shared" si="6"/>
        <v>16.128909645909648</v>
      </c>
      <c r="I27" s="2">
        <f t="shared" si="6"/>
        <v>18.237814935064929</v>
      </c>
      <c r="J27" s="2">
        <f t="shared" si="6"/>
        <v>24.148909645909647</v>
      </c>
      <c r="L27" s="2">
        <v>-0.60666666666666691</v>
      </c>
      <c r="M27" s="2">
        <v>-0.56416666666666648</v>
      </c>
      <c r="N27" s="2">
        <v>-8.6566666666666663</v>
      </c>
      <c r="O27" s="2">
        <v>-8.6141666666666659</v>
      </c>
      <c r="Q27" s="2">
        <f t="shared" si="7"/>
        <v>11.32256872294372</v>
      </c>
      <c r="R27" s="2">
        <f t="shared" si="7"/>
        <v>12.48906493506494</v>
      </c>
      <c r="S27" s="2">
        <f t="shared" si="7"/>
        <v>19.342568722943721</v>
      </c>
      <c r="T27" s="2">
        <f t="shared" si="7"/>
        <v>20.509064935064941</v>
      </c>
      <c r="V27" s="2">
        <f t="shared" si="8"/>
        <v>5.2178149350649345</v>
      </c>
      <c r="W27" s="2">
        <f t="shared" si="8"/>
        <v>11.128909645909644</v>
      </c>
      <c r="Y27" s="2">
        <f t="shared" si="9"/>
        <v>6.3225687229437231</v>
      </c>
      <c r="Z27" s="2">
        <f t="shared" si="9"/>
        <v>7.4890649350649348</v>
      </c>
    </row>
    <row r="28" spans="1:26">
      <c r="A28" s="36" t="s">
        <v>99</v>
      </c>
      <c r="B28" s="2">
        <v>0.91099999999999992</v>
      </c>
      <c r="C28" s="2">
        <v>1.8219999999999998</v>
      </c>
      <c r="D28" s="2">
        <v>0.90100000000000002</v>
      </c>
      <c r="E28" s="2">
        <v>1.8120000000000001</v>
      </c>
      <c r="G28" s="2">
        <f t="shared" si="6"/>
        <v>11.128814935064931</v>
      </c>
      <c r="H28" s="2">
        <f t="shared" si="6"/>
        <v>17.950909645909647</v>
      </c>
      <c r="I28" s="2">
        <f t="shared" si="6"/>
        <v>19.138814935064929</v>
      </c>
      <c r="J28" s="2">
        <f t="shared" si="6"/>
        <v>25.960909645909648</v>
      </c>
      <c r="L28" s="2">
        <v>1.006</v>
      </c>
      <c r="M28" s="2">
        <v>1.006</v>
      </c>
      <c r="N28" s="2">
        <v>0.996</v>
      </c>
      <c r="O28" s="2">
        <v>0.996</v>
      </c>
      <c r="Q28" s="2">
        <f t="shared" si="7"/>
        <v>12.32856872294372</v>
      </c>
      <c r="R28" s="2">
        <f t="shared" si="7"/>
        <v>13.49506493506494</v>
      </c>
      <c r="S28" s="2">
        <f t="shared" si="7"/>
        <v>20.33856872294372</v>
      </c>
      <c r="T28" s="2">
        <f t="shared" si="7"/>
        <v>21.50506493506494</v>
      </c>
      <c r="V28" s="2">
        <f t="shared" si="8"/>
        <v>5.9288149350649348</v>
      </c>
      <c r="W28" s="2">
        <f t="shared" si="8"/>
        <v>12.750909645909644</v>
      </c>
      <c r="Y28" s="2">
        <f t="shared" si="9"/>
        <v>7.1285687229437231</v>
      </c>
      <c r="Z28" s="2">
        <f t="shared" si="9"/>
        <v>8.2950649350649357</v>
      </c>
    </row>
    <row r="29" spans="1:26">
      <c r="A29" s="36" t="s">
        <v>100</v>
      </c>
      <c r="B29" s="2">
        <v>-1.6083333333333332</v>
      </c>
      <c r="C29" s="2">
        <v>-2.2642857142857138</v>
      </c>
      <c r="D29" s="2">
        <v>-3.2883333333333331</v>
      </c>
      <c r="E29" s="2">
        <v>-3.944285714285714</v>
      </c>
      <c r="G29" s="2">
        <f t="shared" si="6"/>
        <v>9.5204816017315981</v>
      </c>
      <c r="H29" s="2">
        <f t="shared" si="6"/>
        <v>15.686623931623933</v>
      </c>
      <c r="I29" s="2">
        <f t="shared" si="6"/>
        <v>15.850481601731595</v>
      </c>
      <c r="J29" s="2">
        <f t="shared" si="6"/>
        <v>22.016623931623933</v>
      </c>
      <c r="L29" s="2">
        <v>-1.8</v>
      </c>
      <c r="M29" s="2">
        <v>-1.61</v>
      </c>
      <c r="N29" s="2">
        <v>-3.4762499999999998</v>
      </c>
      <c r="O29" s="2">
        <v>-3.2883333333333331</v>
      </c>
      <c r="Q29" s="2">
        <f t="shared" si="7"/>
        <v>10.528568722943719</v>
      </c>
      <c r="R29" s="2">
        <f t="shared" si="7"/>
        <v>11.885064935064941</v>
      </c>
      <c r="S29" s="2">
        <f t="shared" si="7"/>
        <v>16.862318722943719</v>
      </c>
      <c r="T29" s="2">
        <f t="shared" si="7"/>
        <v>18.216731601731606</v>
      </c>
      <c r="V29" s="2">
        <f t="shared" si="8"/>
        <v>4.1204816017316013</v>
      </c>
      <c r="W29" s="2">
        <f t="shared" si="8"/>
        <v>10.286623931623931</v>
      </c>
      <c r="Y29" s="2">
        <f t="shared" si="9"/>
        <v>5.1285687229437231</v>
      </c>
      <c r="Z29" s="2">
        <f t="shared" si="9"/>
        <v>6.4850649350649352</v>
      </c>
    </row>
    <row r="30" spans="1:26">
      <c r="A30" t="s">
        <v>101</v>
      </c>
      <c r="B30" s="2">
        <v>0.48333333333333384</v>
      </c>
      <c r="C30" s="2">
        <v>-0.98199999999999932</v>
      </c>
      <c r="D30" s="2">
        <v>-8.4966666666666644</v>
      </c>
      <c r="E30" s="2">
        <v>-9.961999999999998</v>
      </c>
      <c r="G30" s="2">
        <f t="shared" ref="G30:G34" si="10">+B30+G29</f>
        <v>10.003814935064932</v>
      </c>
      <c r="H30" s="2">
        <f t="shared" ref="H30:H34" si="11">+C30+H29</f>
        <v>14.704623931623933</v>
      </c>
      <c r="I30" s="2">
        <f t="shared" ref="I30:I34" si="12">+D30+I29</f>
        <v>7.3538149350649302</v>
      </c>
      <c r="J30" s="2">
        <f t="shared" ref="J30:J34" si="13">+E30+J29</f>
        <v>12.054623931623935</v>
      </c>
      <c r="L30" s="2">
        <v>0.64500000000000002</v>
      </c>
      <c r="M30" s="2">
        <v>0.48333333333333384</v>
      </c>
      <c r="N30" s="2">
        <v>-8.3349999999999991</v>
      </c>
      <c r="O30" s="2">
        <v>-8.4966666666666644</v>
      </c>
      <c r="Q30" s="2">
        <f t="shared" ref="Q30:Q34" si="14">+L30+Q29</f>
        <v>11.173568722943719</v>
      </c>
      <c r="R30" s="2">
        <f t="shared" ref="R30:R34" si="15">+M30+R29</f>
        <v>12.368398268398275</v>
      </c>
      <c r="S30" s="2">
        <f t="shared" ref="S30:S34" si="16">+N30+S29</f>
        <v>8.5273187229437202</v>
      </c>
      <c r="T30" s="2">
        <f t="shared" ref="T30:T34" si="17">+O30+T29</f>
        <v>9.7200649350649417</v>
      </c>
      <c r="V30" s="2">
        <f t="shared" si="8"/>
        <v>4.4038149350649354</v>
      </c>
      <c r="W30" s="2">
        <f t="shared" si="8"/>
        <v>9.1046239316239319</v>
      </c>
      <c r="Y30" s="2">
        <f t="shared" si="9"/>
        <v>5.5735687229437234</v>
      </c>
      <c r="Z30" s="2">
        <f t="shared" si="9"/>
        <v>6.7683982683982693</v>
      </c>
    </row>
    <row r="31" spans="1:26">
      <c r="A31" t="s">
        <v>105</v>
      </c>
      <c r="B31" s="2">
        <v>3.0724999999999998</v>
      </c>
      <c r="C31" s="2">
        <v>6.1449999999999996</v>
      </c>
      <c r="D31" s="2">
        <v>0.40249999999999958</v>
      </c>
      <c r="E31" s="2">
        <v>3.4749999999999992</v>
      </c>
      <c r="G31" s="2">
        <f t="shared" si="10"/>
        <v>13.076314935064932</v>
      </c>
      <c r="H31" s="2">
        <f t="shared" si="11"/>
        <v>20.849623931623931</v>
      </c>
      <c r="I31" s="2">
        <f t="shared" si="12"/>
        <v>7.7563149350649301</v>
      </c>
      <c r="J31" s="2">
        <f t="shared" si="13"/>
        <v>15.529623931623934</v>
      </c>
      <c r="L31" s="2">
        <v>1.8374999999999997</v>
      </c>
      <c r="M31" s="2">
        <v>1.8374999999999997</v>
      </c>
      <c r="N31" s="2">
        <v>-0.83250000000000046</v>
      </c>
      <c r="O31" s="2">
        <v>-0.83250000000000046</v>
      </c>
      <c r="Q31" s="2">
        <f t="shared" si="14"/>
        <v>13.011068722943719</v>
      </c>
      <c r="R31" s="2">
        <f t="shared" si="15"/>
        <v>14.205898268398276</v>
      </c>
      <c r="S31" s="2">
        <f t="shared" si="16"/>
        <v>7.6948187229437197</v>
      </c>
      <c r="T31" s="2">
        <f t="shared" si="17"/>
        <v>8.8875649350649404</v>
      </c>
      <c r="V31" s="2">
        <f t="shared" si="8"/>
        <v>7.276314935064935</v>
      </c>
      <c r="W31" s="2">
        <f t="shared" si="8"/>
        <v>15.04962393162393</v>
      </c>
      <c r="Y31" s="2">
        <f t="shared" si="9"/>
        <v>7.2110687229437236</v>
      </c>
      <c r="Z31" s="2">
        <f t="shared" si="9"/>
        <v>8.4058982683982695</v>
      </c>
    </row>
    <row r="32" spans="1:26">
      <c r="A32" t="s">
        <v>106</v>
      </c>
      <c r="B32" s="2">
        <v>1.8475000000000001</v>
      </c>
      <c r="C32" s="2">
        <v>3.6950000000000003</v>
      </c>
      <c r="D32" s="2">
        <v>0.31750000000000006</v>
      </c>
      <c r="E32" s="2">
        <v>2.165</v>
      </c>
      <c r="G32" s="2">
        <f t="shared" si="10"/>
        <v>14.923814935064932</v>
      </c>
      <c r="H32" s="2">
        <f t="shared" si="11"/>
        <v>24.544623931623931</v>
      </c>
      <c r="I32" s="2">
        <f t="shared" si="12"/>
        <v>8.0738149350649309</v>
      </c>
      <c r="J32" s="2">
        <f t="shared" si="13"/>
        <v>17.694623931623934</v>
      </c>
      <c r="L32" s="2">
        <v>1.1825000000000001</v>
      </c>
      <c r="M32" s="2">
        <v>1.1825000000000001</v>
      </c>
      <c r="N32" s="2">
        <v>-0.34749999999999998</v>
      </c>
      <c r="O32" s="2">
        <v>-0.34749999999999998</v>
      </c>
      <c r="Q32" s="2">
        <f t="shared" si="14"/>
        <v>14.19356872294372</v>
      </c>
      <c r="R32" s="2">
        <f t="shared" si="15"/>
        <v>15.388398268398277</v>
      </c>
      <c r="S32" s="2">
        <f t="shared" si="16"/>
        <v>7.3473187229437196</v>
      </c>
      <c r="T32" s="2">
        <f t="shared" si="17"/>
        <v>8.5400649350649402</v>
      </c>
      <c r="V32" s="2">
        <f t="shared" si="8"/>
        <v>8.9238149350649358</v>
      </c>
      <c r="W32" s="2">
        <f t="shared" si="8"/>
        <v>18.544623931623931</v>
      </c>
      <c r="Y32" s="2">
        <f t="shared" si="9"/>
        <v>8.1935687229437235</v>
      </c>
      <c r="Z32" s="2">
        <f t="shared" si="9"/>
        <v>9.3883982683982694</v>
      </c>
    </row>
    <row r="33" spans="1:26">
      <c r="A33" t="s">
        <v>107</v>
      </c>
      <c r="B33" s="2">
        <v>-4.3124999999999991</v>
      </c>
      <c r="C33" s="2">
        <v>-4.3124999999999991</v>
      </c>
      <c r="D33" s="2">
        <v>-0.41249999999999948</v>
      </c>
      <c r="E33" s="2">
        <v>-0.41249999999999948</v>
      </c>
      <c r="G33" s="2">
        <f t="shared" si="10"/>
        <v>10.611314935064932</v>
      </c>
      <c r="H33" s="2">
        <f t="shared" si="11"/>
        <v>20.232123931623931</v>
      </c>
      <c r="I33" s="2">
        <f t="shared" si="12"/>
        <v>7.6613149350649312</v>
      </c>
      <c r="J33" s="2">
        <f t="shared" si="13"/>
        <v>17.282123931623936</v>
      </c>
      <c r="L33" s="2">
        <v>-4.3124999999999991</v>
      </c>
      <c r="M33" s="2">
        <v>-4.3124999999999991</v>
      </c>
      <c r="N33" s="2">
        <v>-0.41249999999999948</v>
      </c>
      <c r="O33" s="2">
        <v>-0.41249999999999948</v>
      </c>
      <c r="Q33" s="2">
        <f t="shared" si="14"/>
        <v>9.88106872294372</v>
      </c>
      <c r="R33" s="2">
        <f t="shared" si="15"/>
        <v>11.075898268398277</v>
      </c>
      <c r="S33" s="2">
        <f t="shared" si="16"/>
        <v>6.9348187229437199</v>
      </c>
      <c r="T33" s="2">
        <f t="shared" si="17"/>
        <v>8.1275649350649406</v>
      </c>
      <c r="V33" s="2">
        <f t="shared" si="8"/>
        <v>4.4113149350649365</v>
      </c>
      <c r="W33" s="2">
        <f t="shared" si="8"/>
        <v>14.032123931623932</v>
      </c>
      <c r="Y33" s="2">
        <f t="shared" si="9"/>
        <v>3.6810687229437242</v>
      </c>
      <c r="Z33" s="2">
        <f t="shared" si="9"/>
        <v>4.8758982683982701</v>
      </c>
    </row>
    <row r="34" spans="1:26">
      <c r="A34" t="s">
        <v>87</v>
      </c>
      <c r="B34" s="2">
        <v>1.2975000000000001</v>
      </c>
      <c r="C34" s="2">
        <v>2.5950000000000002</v>
      </c>
      <c r="D34" s="2">
        <v>1.1475000000000002</v>
      </c>
      <c r="E34" s="2">
        <v>2.4449999999999998</v>
      </c>
      <c r="G34" s="2">
        <f t="shared" si="10"/>
        <v>11.908814935064932</v>
      </c>
      <c r="H34" s="2">
        <f t="shared" si="11"/>
        <v>22.82712393162393</v>
      </c>
      <c r="I34" s="2">
        <f t="shared" si="12"/>
        <v>8.8088149350649321</v>
      </c>
      <c r="J34" s="2">
        <f t="shared" si="13"/>
        <v>19.727123931623936</v>
      </c>
      <c r="L34" s="2">
        <v>1.2725000000000002</v>
      </c>
      <c r="M34" s="2">
        <v>1.2725000000000002</v>
      </c>
      <c r="N34" s="2">
        <v>1.1225000000000003</v>
      </c>
      <c r="O34" s="2">
        <v>1.1225000000000003</v>
      </c>
      <c r="Q34" s="2">
        <f t="shared" si="14"/>
        <v>11.153568722943721</v>
      </c>
      <c r="R34" s="2">
        <f t="shared" si="15"/>
        <v>12.348398268398277</v>
      </c>
      <c r="S34" s="2">
        <f t="shared" si="16"/>
        <v>8.0573187229437195</v>
      </c>
      <c r="T34" s="2">
        <f t="shared" si="17"/>
        <v>9.2500649350649411</v>
      </c>
      <c r="V34" s="2">
        <f t="shared" si="8"/>
        <v>5.5088149350649367</v>
      </c>
      <c r="W34" s="2">
        <f t="shared" si="8"/>
        <v>16.427123931623932</v>
      </c>
      <c r="Y34" s="2">
        <f t="shared" si="9"/>
        <v>4.753568722943724</v>
      </c>
      <c r="Z34" s="2">
        <f t="shared" si="9"/>
        <v>5.9483982683982699</v>
      </c>
    </row>
    <row r="35" spans="1:26">
      <c r="B35" s="2"/>
      <c r="C35" s="2"/>
      <c r="D35" s="2"/>
      <c r="E35" s="2"/>
      <c r="G35" s="2"/>
      <c r="H35" s="2"/>
      <c r="I35" s="2"/>
      <c r="J35" s="2"/>
      <c r="L35" s="2"/>
      <c r="M35" s="2"/>
      <c r="N35" s="2"/>
      <c r="O35" s="2"/>
      <c r="Q35" s="2"/>
      <c r="R35" s="2"/>
    </row>
    <row r="36" spans="1:26">
      <c r="A36" t="s">
        <v>103</v>
      </c>
      <c r="B36" s="2"/>
      <c r="C36" s="2"/>
      <c r="D36" s="2"/>
      <c r="E36" s="2"/>
      <c r="G36" s="2">
        <f>+G34/-(B19+B20+B21+B22+B23+B24+B25+B26+B27+B28+B29)</f>
        <v>0.95751511238641573</v>
      </c>
      <c r="H36" s="2">
        <f>+H32/-(C21+C22+C23+C24+C25+C26)</f>
        <v>2.3940582817554144</v>
      </c>
      <c r="I36" s="2"/>
      <c r="J36" s="2"/>
      <c r="L36" s="2"/>
      <c r="M36" s="2"/>
      <c r="N36" s="2"/>
      <c r="O36" s="2"/>
      <c r="Q36" s="2">
        <f>+Q34/-(L22+L23+L24+L25+L26+L27+L28+L29+L30+L31+L32+L33)</f>
        <v>2.5064199377401626</v>
      </c>
      <c r="R36" s="2">
        <f>+R34/-(M22+M23+M24+M25+M26+M27+M28+M29+M30+M31+M32+M33)</f>
        <v>1.411783338612608</v>
      </c>
    </row>
    <row r="37" spans="1:26">
      <c r="B37" s="2"/>
      <c r="C37" s="2"/>
      <c r="D37" s="2"/>
      <c r="E37" s="2"/>
      <c r="F37">
        <f>COUNTA(A3:A35)/12</f>
        <v>2.6666666666666665</v>
      </c>
      <c r="G37" s="2">
        <f>+G36/$F$37</f>
        <v>0.35906816714490591</v>
      </c>
      <c r="H37" s="2">
        <f>+H36/$F$37</f>
        <v>0.89777185565828044</v>
      </c>
      <c r="I37" s="2"/>
      <c r="J37" s="2"/>
      <c r="L37" s="2"/>
      <c r="M37" s="2"/>
      <c r="N37" s="2"/>
      <c r="O37" s="2"/>
      <c r="Q37" s="2">
        <f t="shared" ref="Q37:R37" si="18">+Q36/$F$37</f>
        <v>0.93990747665256102</v>
      </c>
      <c r="R37" s="2">
        <f t="shared" si="18"/>
        <v>0.52941875197972799</v>
      </c>
    </row>
    <row r="38" spans="1:26">
      <c r="B38" s="2"/>
      <c r="C38" s="2"/>
      <c r="D38" s="2"/>
      <c r="E38" s="2"/>
      <c r="G38" s="51">
        <f>+G34/F37/100</f>
        <v>4.4658056006493495E-2</v>
      </c>
      <c r="H38" s="51">
        <f>+H34/F37/100</f>
        <v>8.5601714743589741E-2</v>
      </c>
      <c r="I38" s="52"/>
      <c r="J38" s="52"/>
      <c r="K38" s="52"/>
      <c r="L38" s="52"/>
      <c r="M38" s="52"/>
      <c r="N38" s="52"/>
      <c r="O38" s="52"/>
      <c r="P38" s="52"/>
      <c r="Q38" s="51">
        <f>+Q32/F37/100</f>
        <v>5.3225882711038952E-2</v>
      </c>
      <c r="R38" s="51">
        <f>+R32/F37/100</f>
        <v>5.7706493506493539E-2</v>
      </c>
      <c r="V38" s="51">
        <f>+V34/F37/100</f>
        <v>2.0658056006493512E-2</v>
      </c>
      <c r="W38" s="51">
        <f>+W34/F37/100</f>
        <v>6.1601714743589747E-2</v>
      </c>
      <c r="Y38" s="51">
        <f>+Y34/F37/100</f>
        <v>1.7825882711038965E-2</v>
      </c>
      <c r="Z38" s="51">
        <f>+Z34/F37/100</f>
        <v>2.2306493506493514E-2</v>
      </c>
    </row>
    <row r="66" spans="1:13">
      <c r="A66" t="s">
        <v>89</v>
      </c>
      <c r="B66" s="2">
        <f>AVERAGE(B3:B22)</f>
        <v>0.74674074675324653</v>
      </c>
      <c r="C66" s="2">
        <f>AVERAGE(C3:C22)</f>
        <v>0.91273451548451534</v>
      </c>
      <c r="D66" s="2"/>
      <c r="E66" s="2"/>
      <c r="F66" s="2"/>
      <c r="L66" s="2">
        <f>AVERAGE(L3:L22)</f>
        <v>0.684553436147186</v>
      </c>
      <c r="M66" s="2">
        <f>AVERAGE(M3:M22)</f>
        <v>0.86980324675324694</v>
      </c>
    </row>
    <row r="67" spans="1:13">
      <c r="A67" t="s">
        <v>90</v>
      </c>
      <c r="B67" s="2">
        <f>+B66*12</f>
        <v>8.9608889610389575</v>
      </c>
      <c r="C67" s="2">
        <f t="shared" ref="C67" si="19">+C66*12</f>
        <v>10.952814185814184</v>
      </c>
      <c r="D67" s="2"/>
      <c r="E67" s="2"/>
      <c r="F67" s="2"/>
      <c r="L67" s="2">
        <f>+L66*12</f>
        <v>8.2146412337662316</v>
      </c>
      <c r="M67" s="2">
        <f t="shared" ref="M67" si="20">+M66*12</f>
        <v>10.437638961038964</v>
      </c>
    </row>
    <row r="68" spans="1:13">
      <c r="B68" s="2"/>
      <c r="C68" s="2"/>
      <c r="D68" s="2"/>
      <c r="E68" s="2"/>
      <c r="F68" s="2"/>
      <c r="L68" s="2"/>
      <c r="M68" s="2"/>
    </row>
    <row r="69" spans="1:13">
      <c r="A69" t="s">
        <v>91</v>
      </c>
      <c r="B69" s="2">
        <f>STDEV(B3:B22)</f>
        <v>2.6752847519217626</v>
      </c>
      <c r="C69" s="2">
        <f>STDEV(C3:C22)</f>
        <v>3.7449502663339751</v>
      </c>
      <c r="D69" s="2"/>
      <c r="E69" s="2"/>
      <c r="F69" s="2"/>
      <c r="L69" s="2">
        <f>STDEV(L3:L22)</f>
        <v>1.40996971686335</v>
      </c>
      <c r="M69" s="2">
        <f>STDEV(M3:M22)</f>
        <v>2.2735044735283942</v>
      </c>
    </row>
    <row r="70" spans="1:13">
      <c r="A70" t="s">
        <v>92</v>
      </c>
      <c r="B70" s="2">
        <f>B69*SQRT(12)</f>
        <v>9.2674582300855839</v>
      </c>
      <c r="C70" s="2">
        <f t="shared" ref="C70" si="21">C69*SQRT(12)</f>
        <v>12.972888266218087</v>
      </c>
      <c r="D70" s="2"/>
      <c r="E70" s="2"/>
      <c r="F70" s="2"/>
      <c r="L70" s="2">
        <f>L69*SQRT(12)</f>
        <v>4.8842783734816528</v>
      </c>
      <c r="M70" s="2">
        <f t="shared" ref="M70" si="22">M69*SQRT(12)</f>
        <v>7.8756505187726207</v>
      </c>
    </row>
    <row r="71" spans="1:13">
      <c r="B71" s="2"/>
      <c r="C71" s="2"/>
      <c r="D71" s="2"/>
      <c r="E71" s="2"/>
      <c r="F71" s="2"/>
      <c r="L71" s="2"/>
      <c r="M71" s="2"/>
    </row>
    <row r="72" spans="1:13">
      <c r="A72" t="s">
        <v>93</v>
      </c>
      <c r="B72" s="2">
        <f>+(B67-0.3)/B70</f>
        <v>0.93454847553804132</v>
      </c>
      <c r="C72" s="2">
        <f t="shared" ref="C72" si="23">+(C67-0.3)/C70</f>
        <v>0.82115978856879013</v>
      </c>
      <c r="D72" s="2"/>
      <c r="E72" s="2"/>
      <c r="F72" s="2"/>
      <c r="L72" s="2">
        <f>+(L67-0.3)/L70</f>
        <v>1.6204320533279617</v>
      </c>
      <c r="M72" s="2">
        <f t="shared" ref="M72" si="24">+(M67-0.3)/M70</f>
        <v>1.2872129022072023</v>
      </c>
    </row>
  </sheetData>
  <mergeCells count="1">
    <mergeCell ref="B1:C1"/>
  </mergeCells>
  <conditionalFormatting sqref="L3:L38 M3:M34 L22:M34 B3:C38">
    <cfRule type="cellIs" dxfId="16" priority="21" operator="lessThan">
      <formula>0</formula>
    </cfRule>
  </conditionalFormatting>
  <conditionalFormatting sqref="M35:M38 N3:O38 D3:E38">
    <cfRule type="cellIs" dxfId="15" priority="20" operator="lessThan">
      <formula>0</formula>
    </cfRule>
  </conditionalFormatting>
  <conditionalFormatting sqref="L24:M34 B24:C34">
    <cfRule type="cellIs" dxfId="14" priority="12" operator="lessThan">
      <formula>0</formula>
    </cfRule>
  </conditionalFormatting>
  <conditionalFormatting sqref="N24:O34 D24:E34">
    <cfRule type="cellIs" dxfId="13" priority="11" operator="lessThan">
      <formula>0</formula>
    </cfRule>
  </conditionalFormatting>
  <conditionalFormatting sqref="B30:C34">
    <cfRule type="cellIs" dxfId="12" priority="10" operator="lessThan">
      <formula>0</formula>
    </cfRule>
  </conditionalFormatting>
  <conditionalFormatting sqref="D30:E34">
    <cfRule type="cellIs" dxfId="11" priority="9" operator="lessThan">
      <formula>0</formula>
    </cfRule>
  </conditionalFormatting>
  <conditionalFormatting sqref="L30:M34">
    <cfRule type="cellIs" dxfId="10" priority="8" operator="lessThan">
      <formula>0</formula>
    </cfRule>
  </conditionalFormatting>
  <conditionalFormatting sqref="N30:O34">
    <cfRule type="cellIs" dxfId="9" priority="7" operator="lessThan">
      <formula>0</formula>
    </cfRule>
  </conditionalFormatting>
  <conditionalFormatting sqref="L37">
    <cfRule type="cellIs" dxfId="8" priority="6" operator="lessThan">
      <formula>0</formula>
    </cfRule>
  </conditionalFormatting>
  <conditionalFormatting sqref="M37:O37">
    <cfRule type="cellIs" dxfId="7" priority="5" operator="lessThan">
      <formula>0</formula>
    </cfRule>
  </conditionalFormatting>
  <conditionalFormatting sqref="L38">
    <cfRule type="cellIs" dxfId="6" priority="4" operator="lessThan">
      <formula>0</formula>
    </cfRule>
  </conditionalFormatting>
  <conditionalFormatting sqref="M38:O38">
    <cfRule type="cellIs" dxfId="5" priority="3" operator="lessThan">
      <formula>0</formula>
    </cfRule>
  </conditionalFormatting>
  <conditionalFormatting sqref="L33:M34 B33:C34">
    <cfRule type="cellIs" dxfId="4" priority="2" operator="lessThan">
      <formula>0</formula>
    </cfRule>
  </conditionalFormatting>
  <conditionalFormatting sqref="N33:O34 D33:E34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H69"/>
  <sheetViews>
    <sheetView tabSelected="1" topLeftCell="CS52" workbookViewId="0">
      <selection activeCell="DY64" sqref="DY64"/>
    </sheetView>
  </sheetViews>
  <sheetFormatPr baseColWidth="10" defaultColWidth="4.42578125" defaultRowHeight="15"/>
  <cols>
    <col min="1" max="1" width="9.140625" style="2" bestFit="1" customWidth="1"/>
    <col min="2" max="2" width="2.140625" style="2" bestFit="1" customWidth="1"/>
    <col min="3" max="3" width="6.28515625" style="92" customWidth="1"/>
    <col min="4" max="7" width="6.28515625" style="84" customWidth="1"/>
    <col min="8" max="8" width="3" style="84" customWidth="1"/>
    <col min="9" max="10" width="6.28515625" style="84" customWidth="1"/>
    <col min="11" max="11" width="3" style="84" customWidth="1"/>
    <col min="12" max="12" width="6.28515625" style="84" customWidth="1"/>
    <col min="13" max="13" width="6.28515625" style="85" customWidth="1"/>
    <col min="14" max="14" width="6.28515625" style="95" customWidth="1"/>
    <col min="15" max="17" width="6.28515625" style="96" customWidth="1"/>
    <col min="18" max="18" width="3" style="84" customWidth="1"/>
    <col min="19" max="20" width="6.28515625" style="84" customWidth="1"/>
    <col min="21" max="21" width="3" style="84" customWidth="1"/>
    <col min="22" max="22" width="6.28515625" style="84" customWidth="1"/>
    <col min="23" max="23" width="6.28515625" style="85" customWidth="1"/>
    <col min="24" max="24" width="6.28515625" style="83" customWidth="1"/>
    <col min="25" max="25" width="6.28515625" style="84" customWidth="1"/>
    <col min="26" max="26" width="6.28515625" style="90" customWidth="1"/>
    <col min="27" max="27" width="6.28515625" style="84" customWidth="1"/>
    <col min="28" max="28" width="3" style="84" customWidth="1"/>
    <col min="29" max="29" width="6.28515625" style="84" customWidth="1"/>
    <col min="30" max="30" width="6.28515625" style="90" customWidth="1"/>
    <col min="31" max="31" width="3" style="84" customWidth="1"/>
    <col min="32" max="32" width="6.28515625" style="84" customWidth="1"/>
    <col min="33" max="33" width="6.28515625" style="85" customWidth="1"/>
    <col min="34" max="34" width="6.28515625" style="109" customWidth="1"/>
    <col min="35" max="42" width="6.28515625" style="110" customWidth="1"/>
    <col min="43" max="43" width="6.28515625" style="111" customWidth="1"/>
    <col min="44" max="44" width="6.28515625" style="109" customWidth="1"/>
    <col min="45" max="52" width="6.28515625" style="110" customWidth="1"/>
    <col min="53" max="53" width="6.28515625" style="111" customWidth="1"/>
    <col min="54" max="54" width="4.42578125" customWidth="1"/>
    <col min="55" max="60" width="6" style="97" customWidth="1"/>
    <col min="61" max="93" width="6" customWidth="1"/>
    <col min="99" max="104" width="4.5703125" bestFit="1" customWidth="1"/>
    <col min="106" max="111" width="4.5703125" bestFit="1" customWidth="1"/>
    <col min="113" max="118" width="4.5703125" bestFit="1" customWidth="1"/>
    <col min="120" max="125" width="4.5703125" bestFit="1" customWidth="1"/>
    <col min="128" max="137" width="4.5703125" bestFit="1" customWidth="1"/>
  </cols>
  <sheetData>
    <row r="1" spans="1:138" ht="15.75" thickBot="1">
      <c r="C1" s="91"/>
      <c r="AH1" s="103"/>
      <c r="AI1" s="104"/>
      <c r="AJ1" s="104"/>
      <c r="AK1" s="104"/>
      <c r="AL1" s="104"/>
      <c r="AM1" s="104"/>
      <c r="AN1" s="104"/>
      <c r="AO1" s="104"/>
      <c r="AP1" s="104"/>
      <c r="AQ1" s="105"/>
      <c r="AR1" s="103"/>
      <c r="AS1" s="104"/>
      <c r="AT1" s="104"/>
      <c r="AU1" s="104"/>
      <c r="AV1" s="104"/>
      <c r="AW1" s="104"/>
      <c r="AX1" s="104"/>
      <c r="AY1" s="104"/>
      <c r="AZ1" s="104"/>
      <c r="BA1" s="105"/>
      <c r="BC1" s="130" t="s">
        <v>151</v>
      </c>
      <c r="BD1" s="131"/>
      <c r="BE1" s="131"/>
      <c r="BF1" s="132"/>
      <c r="BG1" s="112"/>
      <c r="BH1" s="112"/>
      <c r="BJ1" s="130" t="s">
        <v>155</v>
      </c>
      <c r="BK1" s="131"/>
      <c r="BL1" s="131"/>
      <c r="BM1" s="132"/>
      <c r="BN1" s="112"/>
      <c r="BO1" s="112"/>
      <c r="BP1" s="98">
        <v>-0.2</v>
      </c>
      <c r="BQ1" s="133" t="s">
        <v>156</v>
      </c>
      <c r="BR1" s="134"/>
      <c r="BS1" s="134"/>
      <c r="BT1" s="135"/>
      <c r="BU1" s="113"/>
      <c r="BV1" s="113"/>
      <c r="BX1" s="133" t="s">
        <v>157</v>
      </c>
      <c r="BY1" s="134"/>
      <c r="BZ1" s="134"/>
      <c r="CA1" s="135"/>
      <c r="CB1" s="113"/>
      <c r="CC1" s="113"/>
      <c r="CE1" s="98">
        <v>-0.2</v>
      </c>
      <c r="CF1" s="133" t="s">
        <v>160</v>
      </c>
      <c r="CG1" s="134"/>
      <c r="CH1" s="134"/>
      <c r="CI1" s="135"/>
      <c r="CJ1" s="100"/>
      <c r="CK1" s="100"/>
      <c r="CL1" s="128" t="s">
        <v>161</v>
      </c>
      <c r="CM1" s="129"/>
      <c r="CU1" s="130" t="s">
        <v>151</v>
      </c>
      <c r="CV1" s="131"/>
      <c r="CW1" s="131"/>
      <c r="CX1" s="132"/>
      <c r="CY1" s="112"/>
      <c r="CZ1" s="112"/>
      <c r="DB1" s="130" t="s">
        <v>155</v>
      </c>
      <c r="DC1" s="131"/>
      <c r="DD1" s="131"/>
      <c r="DE1" s="132"/>
      <c r="DF1" s="112"/>
      <c r="DG1" s="112"/>
      <c r="DH1" s="98">
        <f>+BP1</f>
        <v>-0.2</v>
      </c>
      <c r="DI1" s="133" t="s">
        <v>156</v>
      </c>
      <c r="DJ1" s="134"/>
      <c r="DK1" s="134"/>
      <c r="DL1" s="135"/>
      <c r="DM1" s="113"/>
      <c r="DN1" s="113"/>
      <c r="DP1" s="133" t="s">
        <v>157</v>
      </c>
      <c r="DQ1" s="134"/>
      <c r="DR1" s="134"/>
      <c r="DS1" s="135"/>
      <c r="DT1" s="113"/>
      <c r="DU1" s="113"/>
      <c r="DW1" s="98">
        <f>+CE1</f>
        <v>-0.2</v>
      </c>
      <c r="DX1" s="133" t="s">
        <v>160</v>
      </c>
      <c r="DY1" s="134"/>
      <c r="DZ1" s="134"/>
      <c r="EA1" s="135"/>
      <c r="EB1" s="100"/>
      <c r="EC1" s="100"/>
      <c r="ED1" s="128" t="s">
        <v>161</v>
      </c>
      <c r="EE1" s="129"/>
    </row>
    <row r="2" spans="1:138" ht="15.75" thickBot="1">
      <c r="D2" s="142" t="s">
        <v>148</v>
      </c>
      <c r="E2" s="143"/>
      <c r="F2" s="143"/>
      <c r="G2" s="143"/>
      <c r="H2" s="143"/>
      <c r="I2" s="143"/>
      <c r="J2" s="143"/>
      <c r="K2" s="143"/>
      <c r="L2" s="143"/>
      <c r="M2" s="144"/>
      <c r="N2" s="142" t="s">
        <v>149</v>
      </c>
      <c r="O2" s="143"/>
      <c r="P2" s="143"/>
      <c r="Q2" s="143"/>
      <c r="R2" s="143"/>
      <c r="S2" s="143"/>
      <c r="T2" s="143"/>
      <c r="U2" s="143"/>
      <c r="V2" s="143"/>
      <c r="W2" s="144"/>
      <c r="X2" s="142" t="s">
        <v>150</v>
      </c>
      <c r="Y2" s="143"/>
      <c r="Z2" s="143"/>
      <c r="AA2" s="143"/>
      <c r="AB2" s="143"/>
      <c r="AC2" s="143"/>
      <c r="AD2" s="143"/>
      <c r="AE2" s="143"/>
      <c r="AF2" s="143"/>
      <c r="AG2" s="144"/>
      <c r="AH2" s="136" t="s">
        <v>162</v>
      </c>
      <c r="AI2" s="137"/>
      <c r="AJ2" s="137"/>
      <c r="AK2" s="137"/>
      <c r="AL2" s="137"/>
      <c r="AM2" s="137"/>
      <c r="AN2" s="137"/>
      <c r="AO2" s="137"/>
      <c r="AP2" s="137"/>
      <c r="AQ2" s="138"/>
      <c r="AR2" s="139" t="s">
        <v>163</v>
      </c>
      <c r="AS2" s="140"/>
      <c r="AT2" s="140"/>
      <c r="AU2" s="140"/>
      <c r="AV2" s="140"/>
      <c r="AW2" s="140"/>
      <c r="AX2" s="140"/>
      <c r="AY2" s="140"/>
      <c r="AZ2" s="140"/>
      <c r="BA2" s="141"/>
      <c r="BC2" s="97" t="s">
        <v>1</v>
      </c>
      <c r="BD2" s="97" t="s">
        <v>152</v>
      </c>
      <c r="BE2" s="97" t="s">
        <v>153</v>
      </c>
      <c r="BF2" s="97" t="s">
        <v>154</v>
      </c>
      <c r="BG2" s="97" t="s">
        <v>164</v>
      </c>
      <c r="BH2" s="97" t="s">
        <v>165</v>
      </c>
      <c r="BI2" t="s">
        <v>147</v>
      </c>
      <c r="BJ2" s="97" t="s">
        <v>1</v>
      </c>
      <c r="BK2" s="97" t="s">
        <v>152</v>
      </c>
      <c r="BL2" s="97" t="s">
        <v>153</v>
      </c>
      <c r="BM2" s="97" t="s">
        <v>154</v>
      </c>
      <c r="BN2" s="97" t="s">
        <v>164</v>
      </c>
      <c r="BO2" s="97" t="s">
        <v>165</v>
      </c>
      <c r="BP2" t="s">
        <v>147</v>
      </c>
      <c r="BQ2" s="97" t="s">
        <v>1</v>
      </c>
      <c r="BR2" s="97" t="s">
        <v>152</v>
      </c>
      <c r="BS2" s="97" t="s">
        <v>153</v>
      </c>
      <c r="BT2" s="97" t="s">
        <v>154</v>
      </c>
      <c r="BU2" s="97" t="s">
        <v>164</v>
      </c>
      <c r="BV2" s="97" t="s">
        <v>165</v>
      </c>
      <c r="BW2" t="s">
        <v>147</v>
      </c>
      <c r="BX2" s="97" t="s">
        <v>1</v>
      </c>
      <c r="BY2" s="97" t="s">
        <v>152</v>
      </c>
      <c r="BZ2" s="97" t="s">
        <v>153</v>
      </c>
      <c r="CA2" s="97" t="s">
        <v>154</v>
      </c>
      <c r="CB2" s="97" t="s">
        <v>164</v>
      </c>
      <c r="CC2" s="97" t="s">
        <v>165</v>
      </c>
      <c r="CD2" t="s">
        <v>147</v>
      </c>
      <c r="CF2" s="97" t="s">
        <v>1</v>
      </c>
      <c r="CG2" s="97" t="s">
        <v>152</v>
      </c>
      <c r="CH2" s="97" t="s">
        <v>153</v>
      </c>
      <c r="CI2" s="97" t="s">
        <v>154</v>
      </c>
      <c r="CJ2" s="97" t="s">
        <v>164</v>
      </c>
      <c r="CK2" s="97" t="s">
        <v>165</v>
      </c>
      <c r="CL2" s="97" t="s">
        <v>168</v>
      </c>
      <c r="CM2" s="97" t="s">
        <v>169</v>
      </c>
      <c r="CN2" s="97" t="s">
        <v>166</v>
      </c>
      <c r="CO2" s="97" t="s">
        <v>167</v>
      </c>
      <c r="CP2" t="s">
        <v>147</v>
      </c>
      <c r="CU2" s="97" t="s">
        <v>1</v>
      </c>
      <c r="CV2" s="97" t="s">
        <v>152</v>
      </c>
      <c r="CW2" s="97" t="s">
        <v>153</v>
      </c>
      <c r="CX2" s="97" t="s">
        <v>154</v>
      </c>
      <c r="CY2" s="97" t="s">
        <v>164</v>
      </c>
      <c r="CZ2" s="97" t="s">
        <v>165</v>
      </c>
      <c r="DA2" t="s">
        <v>147</v>
      </c>
      <c r="DB2" s="97" t="s">
        <v>1</v>
      </c>
      <c r="DC2" s="97" t="s">
        <v>152</v>
      </c>
      <c r="DD2" s="97" t="s">
        <v>153</v>
      </c>
      <c r="DE2" s="97" t="s">
        <v>154</v>
      </c>
      <c r="DF2" s="97" t="s">
        <v>164</v>
      </c>
      <c r="DG2" s="97" t="s">
        <v>165</v>
      </c>
      <c r="DH2" t="s">
        <v>147</v>
      </c>
      <c r="DI2" s="97" t="s">
        <v>1</v>
      </c>
      <c r="DJ2" s="97" t="s">
        <v>152</v>
      </c>
      <c r="DK2" s="97" t="s">
        <v>153</v>
      </c>
      <c r="DL2" s="97" t="s">
        <v>154</v>
      </c>
      <c r="DM2" s="97" t="s">
        <v>164</v>
      </c>
      <c r="DN2" s="97" t="s">
        <v>165</v>
      </c>
      <c r="DO2" t="s">
        <v>147</v>
      </c>
      <c r="DP2" s="97" t="s">
        <v>1</v>
      </c>
      <c r="DQ2" s="97" t="s">
        <v>152</v>
      </c>
      <c r="DR2" s="97" t="s">
        <v>153</v>
      </c>
      <c r="DS2" s="97" t="s">
        <v>154</v>
      </c>
      <c r="DT2" s="97" t="s">
        <v>164</v>
      </c>
      <c r="DU2" s="97" t="s">
        <v>165</v>
      </c>
      <c r="DV2" t="s">
        <v>147</v>
      </c>
      <c r="DX2" s="97" t="s">
        <v>1</v>
      </c>
      <c r="DY2" s="97" t="s">
        <v>152</v>
      </c>
      <c r="DZ2" s="97" t="s">
        <v>153</v>
      </c>
      <c r="EA2" s="97" t="s">
        <v>154</v>
      </c>
      <c r="EB2" s="97" t="s">
        <v>164</v>
      </c>
      <c r="EC2" s="97" t="s">
        <v>165</v>
      </c>
      <c r="ED2" s="97" t="s">
        <v>168</v>
      </c>
      <c r="EE2" s="97" t="s">
        <v>169</v>
      </c>
      <c r="EF2" s="97" t="s">
        <v>166</v>
      </c>
      <c r="EG2" s="97" t="s">
        <v>167</v>
      </c>
      <c r="EH2" t="s">
        <v>147</v>
      </c>
    </row>
    <row r="3" spans="1:138">
      <c r="A3" s="2" t="s">
        <v>0</v>
      </c>
      <c r="C3" s="91" t="s">
        <v>1</v>
      </c>
      <c r="D3" s="87" t="s">
        <v>33</v>
      </c>
      <c r="E3" s="87" t="s">
        <v>34</v>
      </c>
      <c r="F3" s="87" t="s">
        <v>36</v>
      </c>
      <c r="G3" s="87" t="s">
        <v>35</v>
      </c>
      <c r="H3" s="87" t="s">
        <v>36</v>
      </c>
      <c r="I3" s="87" t="s">
        <v>37</v>
      </c>
      <c r="J3" s="87" t="s">
        <v>38</v>
      </c>
      <c r="K3" s="87" t="s">
        <v>35</v>
      </c>
      <c r="L3" s="87" t="s">
        <v>37</v>
      </c>
      <c r="M3" s="88" t="s">
        <v>38</v>
      </c>
      <c r="N3" s="93" t="s">
        <v>33</v>
      </c>
      <c r="O3" s="94" t="s">
        <v>34</v>
      </c>
      <c r="P3" s="94" t="s">
        <v>36</v>
      </c>
      <c r="Q3" s="94" t="s">
        <v>35</v>
      </c>
      <c r="R3" s="87" t="s">
        <v>36</v>
      </c>
      <c r="S3" s="87" t="s">
        <v>37</v>
      </c>
      <c r="T3" s="87" t="s">
        <v>38</v>
      </c>
      <c r="U3" s="87" t="s">
        <v>35</v>
      </c>
      <c r="V3" s="87" t="s">
        <v>37</v>
      </c>
      <c r="W3" s="88" t="s">
        <v>38</v>
      </c>
      <c r="X3" s="86" t="s">
        <v>33</v>
      </c>
      <c r="Y3" s="87" t="s">
        <v>34</v>
      </c>
      <c r="Z3" s="89" t="s">
        <v>36</v>
      </c>
      <c r="AA3" s="87" t="s">
        <v>35</v>
      </c>
      <c r="AB3" s="87" t="s">
        <v>36</v>
      </c>
      <c r="AC3" s="87" t="s">
        <v>37</v>
      </c>
      <c r="AD3" s="89" t="s">
        <v>38</v>
      </c>
      <c r="AE3" s="87" t="s">
        <v>35</v>
      </c>
      <c r="AF3" s="87" t="s">
        <v>37</v>
      </c>
      <c r="AG3" s="88" t="s">
        <v>38</v>
      </c>
      <c r="AH3" s="106" t="s">
        <v>33</v>
      </c>
      <c r="AI3" s="107" t="s">
        <v>34</v>
      </c>
      <c r="AJ3" s="107" t="s">
        <v>36</v>
      </c>
      <c r="AK3" s="107" t="s">
        <v>35</v>
      </c>
      <c r="AL3" s="107" t="s">
        <v>36</v>
      </c>
      <c r="AM3" s="107" t="s">
        <v>37</v>
      </c>
      <c r="AN3" s="107" t="s">
        <v>38</v>
      </c>
      <c r="AO3" s="107" t="s">
        <v>35</v>
      </c>
      <c r="AP3" s="107" t="s">
        <v>37</v>
      </c>
      <c r="AQ3" s="108" t="s">
        <v>38</v>
      </c>
      <c r="AR3" s="109" t="s">
        <v>33</v>
      </c>
      <c r="AS3" s="110" t="s">
        <v>34</v>
      </c>
      <c r="AT3" s="110" t="s">
        <v>36</v>
      </c>
      <c r="AU3" s="110" t="s">
        <v>35</v>
      </c>
      <c r="AV3" s="110" t="s">
        <v>36</v>
      </c>
      <c r="AW3" s="110" t="s">
        <v>37</v>
      </c>
      <c r="AX3" s="110" t="s">
        <v>38</v>
      </c>
      <c r="AY3" s="110" t="s">
        <v>35</v>
      </c>
      <c r="AZ3" s="110" t="s">
        <v>37</v>
      </c>
      <c r="BA3" s="111" t="s">
        <v>38</v>
      </c>
      <c r="BB3" t="s">
        <v>147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 t="s">
        <v>147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Q3">
        <v>0</v>
      </c>
      <c r="BR3">
        <v>0</v>
      </c>
      <c r="BS3">
        <v>0</v>
      </c>
      <c r="BT3">
        <v>0</v>
      </c>
      <c r="BU3" s="18">
        <v>0</v>
      </c>
      <c r="BV3" s="18">
        <v>0</v>
      </c>
      <c r="BX3">
        <v>0</v>
      </c>
      <c r="BY3">
        <v>0</v>
      </c>
      <c r="BZ3">
        <v>0</v>
      </c>
      <c r="CA3">
        <v>0</v>
      </c>
      <c r="CB3" s="18">
        <v>0</v>
      </c>
      <c r="CC3" s="18">
        <v>0</v>
      </c>
      <c r="CF3" s="36">
        <v>0</v>
      </c>
      <c r="CG3" s="36">
        <v>0</v>
      </c>
      <c r="CH3" s="36">
        <v>0</v>
      </c>
      <c r="CI3">
        <v>0</v>
      </c>
      <c r="CJ3" s="18">
        <v>0</v>
      </c>
      <c r="CK3" s="18">
        <v>0</v>
      </c>
      <c r="CL3">
        <v>0</v>
      </c>
      <c r="CM3">
        <v>0</v>
      </c>
      <c r="CN3" s="18">
        <v>0</v>
      </c>
      <c r="CO3" s="18">
        <v>0</v>
      </c>
      <c r="CU3" s="18">
        <f>BC3-MAX(BC$3:BC3)</f>
        <v>0</v>
      </c>
      <c r="CV3" s="18">
        <f>BD3-MAX(BD$3:BD3)</f>
        <v>0</v>
      </c>
      <c r="CW3" s="18">
        <f>BE3-MAX(BE$3:BE3)</f>
        <v>0</v>
      </c>
      <c r="CX3" s="18">
        <f>BF3-MAX(BF$3:BF3)</f>
        <v>0</v>
      </c>
      <c r="CY3" s="18">
        <f>BG3-MAX(BG$3:BG3)</f>
        <v>0</v>
      </c>
      <c r="CZ3" s="18">
        <f>BH3-MAX(BH$3:BH3)</f>
        <v>0</v>
      </c>
      <c r="DA3" s="18"/>
      <c r="DB3" s="18">
        <f>BJ3-MAX(BJ$3:BJ3)</f>
        <v>0</v>
      </c>
      <c r="DC3" s="18">
        <f>BK3-MAX(BK$3:BK3)</f>
        <v>0</v>
      </c>
      <c r="DD3" s="18">
        <f>BL3-MAX(BL$3:BL3)</f>
        <v>0</v>
      </c>
      <c r="DE3" s="18">
        <f>BM3-MAX(BM$3:BM3)</f>
        <v>0</v>
      </c>
      <c r="DF3" s="18">
        <f>BN3-MAX(BN$3:BN3)</f>
        <v>0</v>
      </c>
      <c r="DG3" s="18">
        <f>BO3-MAX(BO$3:BO3)</f>
        <v>0</v>
      </c>
      <c r="DH3" s="18"/>
      <c r="DI3" s="18">
        <f>BQ3-MAX(BQ$3:BQ3)</f>
        <v>0</v>
      </c>
      <c r="DJ3" s="18">
        <f>BR3-MAX(BR$3:BR3)</f>
        <v>0</v>
      </c>
      <c r="DK3" s="18">
        <f>BS3-MAX(BS$3:BS3)</f>
        <v>0</v>
      </c>
      <c r="DL3" s="18">
        <f>BT3-MAX(BT$3:BT3)</f>
        <v>0</v>
      </c>
      <c r="DM3" s="18">
        <f>BU3-MAX(BU$3:BU3)</f>
        <v>0</v>
      </c>
      <c r="DN3" s="18">
        <f>BV3-MAX(BV$3:BV3)</f>
        <v>0</v>
      </c>
      <c r="DO3" s="18"/>
      <c r="DP3" s="18">
        <f>BX3-MAX(BX$3:BX3)</f>
        <v>0</v>
      </c>
      <c r="DQ3" s="18">
        <f>BY3-MAX(BY$3:BY3)</f>
        <v>0</v>
      </c>
      <c r="DR3" s="18">
        <f>BZ3-MAX(BZ$3:BZ3)</f>
        <v>0</v>
      </c>
      <c r="DS3" s="18">
        <f>CA3-MAX(CA$3:CA3)</f>
        <v>0</v>
      </c>
      <c r="DT3" s="18">
        <f>CB3-MAX(CB$3:CB3)</f>
        <v>0</v>
      </c>
      <c r="DU3" s="18">
        <f>CC3-MAX(CC$3:CC3)</f>
        <v>0</v>
      </c>
      <c r="DV3" s="18"/>
      <c r="DW3" s="18"/>
      <c r="DX3" s="18">
        <f>CF3-MAX(CF$3:CF3)</f>
        <v>0</v>
      </c>
      <c r="DY3" s="18">
        <f>CG3-MAX(CG$3:CG3)</f>
        <v>0</v>
      </c>
      <c r="DZ3" s="18">
        <f>CH3-MAX(CH$3:CH3)</f>
        <v>0</v>
      </c>
      <c r="EA3" s="18">
        <f>CI3-MAX(CI$3:CI3)</f>
        <v>0</v>
      </c>
      <c r="EB3" s="18">
        <f>CJ3-MAX(CJ$3:CJ3)</f>
        <v>0</v>
      </c>
      <c r="EC3" s="18">
        <f>CK3-MAX(CK$3:CK3)</f>
        <v>0</v>
      </c>
      <c r="ED3" s="18">
        <f>CL3-MAX(CL$3:CL3)</f>
        <v>0</v>
      </c>
      <c r="EE3" s="18">
        <f>CM3-MAX(CM$3:CM3)</f>
        <v>0</v>
      </c>
      <c r="EF3" s="18">
        <f>CN3-MAX(CN$3:CN3)</f>
        <v>0</v>
      </c>
      <c r="EG3" s="18">
        <f>CO3-MAX(CO$3:CO3)</f>
        <v>0</v>
      </c>
    </row>
    <row r="4" spans="1:138">
      <c r="A4" t="s">
        <v>2</v>
      </c>
      <c r="B4"/>
      <c r="C4" s="92">
        <v>3.03</v>
      </c>
      <c r="D4" s="84">
        <v>5.4775</v>
      </c>
      <c r="E4" s="84">
        <v>3.956666666666667</v>
      </c>
      <c r="F4" s="84">
        <v>4.7170833333333331</v>
      </c>
      <c r="G4" s="84">
        <v>4.8257142857142856</v>
      </c>
      <c r="I4" s="84">
        <v>1.6870833333333333</v>
      </c>
      <c r="J4" s="84">
        <v>1.4870833333333333</v>
      </c>
      <c r="L4" s="84">
        <v>1.7957142857142858</v>
      </c>
      <c r="M4" s="85">
        <v>1.5957142857142859</v>
      </c>
      <c r="N4" s="95">
        <v>5.4775</v>
      </c>
      <c r="O4" s="96">
        <v>2.2100000000000004</v>
      </c>
      <c r="P4" s="96">
        <v>3.84375</v>
      </c>
      <c r="Q4" s="96">
        <v>3.84375</v>
      </c>
      <c r="S4" s="84">
        <v>0.8137500000000002</v>
      </c>
      <c r="T4" s="84">
        <v>0.61375000000000024</v>
      </c>
      <c r="V4" s="84">
        <v>0.8137500000000002</v>
      </c>
      <c r="W4" s="85">
        <v>0.61375000000000024</v>
      </c>
      <c r="X4" s="83">
        <v>5.4775</v>
      </c>
      <c r="Y4" s="84">
        <v>3.956666666666667</v>
      </c>
      <c r="Z4" s="90">
        <v>4.7170833333333331</v>
      </c>
      <c r="AA4" s="84">
        <v>4.8257142857142856</v>
      </c>
      <c r="AC4" s="84">
        <v>1.6870833333333333</v>
      </c>
      <c r="AD4" s="90">
        <v>1.4870833333333333</v>
      </c>
      <c r="AF4" s="84">
        <v>1.7957142857142858</v>
      </c>
      <c r="AG4" s="85">
        <v>1.5957142857142859</v>
      </c>
      <c r="AH4" s="106">
        <v>3.6849999999999996</v>
      </c>
      <c r="AI4" s="107">
        <v>-1.1633333333333333</v>
      </c>
      <c r="AJ4" s="107">
        <v>1.2608333333333333</v>
      </c>
      <c r="AK4" s="107">
        <v>1.607142857142857</v>
      </c>
      <c r="AL4" s="107"/>
      <c r="AM4" s="107">
        <v>-1.7691666666666666</v>
      </c>
      <c r="AN4" s="107">
        <v>-1.9691666666666665</v>
      </c>
      <c r="AO4" s="107"/>
      <c r="AP4" s="107">
        <v>-1.4228571428571428</v>
      </c>
      <c r="AQ4" s="108">
        <v>-1.6228571428571428</v>
      </c>
      <c r="AR4" s="109">
        <v>3.6974999999999998</v>
      </c>
      <c r="AS4" s="110">
        <v>-0.49666666666666676</v>
      </c>
      <c r="AT4" s="110">
        <v>1.6004166666666666</v>
      </c>
      <c r="AU4" s="110">
        <v>1.9</v>
      </c>
      <c r="AW4" s="110">
        <v>-1.4295833333333332</v>
      </c>
      <c r="AX4" s="110">
        <v>-1.6295833333333332</v>
      </c>
      <c r="AZ4" s="110">
        <v>-1.1299999999999999</v>
      </c>
      <c r="BA4" s="111">
        <v>-1.3299999999999998</v>
      </c>
      <c r="BC4" s="97">
        <f t="shared" ref="BC4:BC35" si="0">+C4+BC3</f>
        <v>3.03</v>
      </c>
      <c r="BD4" s="97">
        <f t="shared" ref="BD4:BD35" si="1">+D4+BD3</f>
        <v>5.4775</v>
      </c>
      <c r="BE4" s="97">
        <f t="shared" ref="BE4:BE35" si="2">+N4+BE3</f>
        <v>5.4775</v>
      </c>
      <c r="BF4" s="97">
        <f t="shared" ref="BF4:BF35" si="3">+X4+BF3</f>
        <v>5.4775</v>
      </c>
      <c r="BG4" s="97">
        <f>+AH4+BG3</f>
        <v>3.6849999999999996</v>
      </c>
      <c r="BH4" s="97">
        <f>+AR4+BH3</f>
        <v>3.6974999999999998</v>
      </c>
      <c r="BJ4" s="97">
        <f t="shared" ref="BJ4:BJ35" si="4">-C4+BJ3</f>
        <v>-3.03</v>
      </c>
      <c r="BK4" s="97">
        <f t="shared" ref="BK4:BK35" si="5">+E4+BK3</f>
        <v>3.956666666666667</v>
      </c>
      <c r="BL4" s="97">
        <f t="shared" ref="BL4:BL35" si="6">+O4+BL3</f>
        <v>2.2100000000000004</v>
      </c>
      <c r="BM4" s="97">
        <f t="shared" ref="BM4:BM35" si="7">+Y4+BM3</f>
        <v>3.956666666666667</v>
      </c>
      <c r="BN4" s="97">
        <f>+AI4+BN3</f>
        <v>-1.1633333333333333</v>
      </c>
      <c r="BO4" s="97">
        <f>+AS4+BO3</f>
        <v>-0.49666666666666676</v>
      </c>
      <c r="BQ4" s="97">
        <f>+BC4</f>
        <v>3.03</v>
      </c>
      <c r="BR4" s="97">
        <f>+D4+BR3+$BP$1</f>
        <v>5.2774999999999999</v>
      </c>
      <c r="BS4" s="97">
        <f>+N4+BS3+$BP$1</f>
        <v>5.2774999999999999</v>
      </c>
      <c r="BT4" s="97">
        <f>+X4+BT3+$BP$1</f>
        <v>5.2774999999999999</v>
      </c>
      <c r="BU4" s="97">
        <f>+AH4+BU3+$BP$1</f>
        <v>3.4849999999999994</v>
      </c>
      <c r="BV4" s="97">
        <f>+AR4+BV3+$BP$1</f>
        <v>3.4974999999999996</v>
      </c>
      <c r="BW4" s="97"/>
      <c r="BX4" s="97">
        <f>+BJ4</f>
        <v>-3.03</v>
      </c>
      <c r="BY4" s="97">
        <f>+E4+BY3+$BP$1</f>
        <v>3.7566666666666668</v>
      </c>
      <c r="BZ4" s="97">
        <f>+O4+BZ3+$BP$1</f>
        <v>2.0100000000000002</v>
      </c>
      <c r="CA4" s="97">
        <f>+Y4+CA3+$BP$1</f>
        <v>3.7566666666666668</v>
      </c>
      <c r="CB4" s="97">
        <f>+AI4+CB3+$BP$1</f>
        <v>-1.3633333333333333</v>
      </c>
      <c r="CC4" s="97">
        <f>+AS4+CC3+$BP$1</f>
        <v>-0.69666666666666677</v>
      </c>
      <c r="CF4" s="101">
        <f>+BC4</f>
        <v>3.03</v>
      </c>
      <c r="CG4" s="102">
        <f>+$F4+CG3+$CE$1</f>
        <v>4.5170833333333329</v>
      </c>
      <c r="CH4" s="102">
        <f>+$P4+CH3+$CE$1</f>
        <v>3.6437499999999998</v>
      </c>
      <c r="CI4" s="102">
        <f>+$Z4+CI3+$CE$1</f>
        <v>4.5170833333333329</v>
      </c>
      <c r="CJ4" s="102">
        <f>+$AJ4+CJ3+$CE$1</f>
        <v>1.0608333333333333</v>
      </c>
      <c r="CK4" s="102">
        <f>+$AT4+CK3+$CE$1</f>
        <v>1.4004166666666666</v>
      </c>
      <c r="CL4" s="102">
        <f>+$G4+CL3+$CE$1</f>
        <v>4.6257142857142854</v>
      </c>
      <c r="CM4" s="102">
        <f>+$Q4+CM3+$CE$1</f>
        <v>3.6437499999999998</v>
      </c>
      <c r="CN4" s="102">
        <f>+$AK4+CN3+$CE$1</f>
        <v>1.407142857142857</v>
      </c>
      <c r="CO4" s="102">
        <f>+$AU4+CO3+$CE$1</f>
        <v>1.7</v>
      </c>
      <c r="CU4" s="18">
        <f>BC4-MAX(BC$3:BC4)</f>
        <v>0</v>
      </c>
      <c r="CV4" s="18">
        <f>BD4-MAX(BD$3:BD4)</f>
        <v>0</v>
      </c>
      <c r="CW4" s="18">
        <f>BE4-MAX(BE$3:BE4)</f>
        <v>0</v>
      </c>
      <c r="CX4" s="18">
        <f>BF4-MAX(BF$3:BF4)</f>
        <v>0</v>
      </c>
      <c r="CY4" s="18">
        <f>BG4-MAX(BG$3:BG4)</f>
        <v>0</v>
      </c>
      <c r="CZ4" s="18">
        <f>BH4-MAX(BH$3:BH4)</f>
        <v>0</v>
      </c>
      <c r="DA4" s="18"/>
      <c r="DB4" s="18">
        <f>BJ4-MAX(BJ$3:BJ4)</f>
        <v>-3.03</v>
      </c>
      <c r="DC4" s="18">
        <f>BK4-MAX(BK$3:BK4)</f>
        <v>0</v>
      </c>
      <c r="DD4" s="18">
        <f>BL4-MAX(BL$3:BL4)</f>
        <v>0</v>
      </c>
      <c r="DE4" s="18">
        <f>BM4-MAX(BM$3:BM4)</f>
        <v>0</v>
      </c>
      <c r="DF4" s="18">
        <f>BN4-MAX(BN$3:BN4)</f>
        <v>-1.1633333333333333</v>
      </c>
      <c r="DG4" s="18">
        <f>BO4-MAX(BO$3:BO4)</f>
        <v>-0.49666666666666676</v>
      </c>
      <c r="DH4" s="18"/>
      <c r="DI4" s="18">
        <f>BQ4-MAX(BQ$3:BQ4)</f>
        <v>0</v>
      </c>
      <c r="DJ4" s="18">
        <f>BR4-MAX(BR$3:BR4)</f>
        <v>0</v>
      </c>
      <c r="DK4" s="18">
        <f>BS4-MAX(BS$3:BS4)</f>
        <v>0</v>
      </c>
      <c r="DL4" s="18">
        <f>BT4-MAX(BT$3:BT4)</f>
        <v>0</v>
      </c>
      <c r="DM4" s="18">
        <f>BU4-MAX(BU$3:BU4)</f>
        <v>0</v>
      </c>
      <c r="DN4" s="18">
        <f>BV4-MAX(BV$3:BV4)</f>
        <v>0</v>
      </c>
      <c r="DO4" s="18"/>
      <c r="DP4" s="18">
        <f>BX4-MAX(BX$3:BX4)</f>
        <v>-3.03</v>
      </c>
      <c r="DQ4" s="18">
        <f>BY4-MAX(BY$3:BY4)</f>
        <v>0</v>
      </c>
      <c r="DR4" s="18">
        <f>BZ4-MAX(BZ$3:BZ4)</f>
        <v>0</v>
      </c>
      <c r="DS4" s="18">
        <f>CA4-MAX(CA$3:CA4)</f>
        <v>0</v>
      </c>
      <c r="DT4" s="18">
        <f>CB4-MAX(CB$3:CB4)</f>
        <v>-1.3633333333333333</v>
      </c>
      <c r="DU4" s="18">
        <f>CC4-MAX(CC$3:CC4)</f>
        <v>-0.69666666666666677</v>
      </c>
      <c r="DV4" s="18"/>
      <c r="DW4" s="18"/>
      <c r="DX4" s="18">
        <f>CF4-MAX(CF$3:CF4)</f>
        <v>0</v>
      </c>
      <c r="DY4" s="18">
        <f>CG4-MAX(CG$3:CG4)</f>
        <v>0</v>
      </c>
      <c r="DZ4" s="18">
        <f>CH4-MAX(CH$3:CH4)</f>
        <v>0</v>
      </c>
      <c r="EA4" s="18">
        <f>CI4-MAX(CI$3:CI4)</f>
        <v>0</v>
      </c>
      <c r="EB4" s="18">
        <f>CJ4-MAX(CJ$3:CJ4)</f>
        <v>0</v>
      </c>
      <c r="EC4" s="18">
        <f>CK4-MAX(CK$3:CK4)</f>
        <v>0</v>
      </c>
      <c r="ED4" s="18">
        <f>CL4-MAX(CL$3:CL4)</f>
        <v>0</v>
      </c>
      <c r="EE4" s="18">
        <f>CM4-MAX(CM$3:CM4)</f>
        <v>0</v>
      </c>
      <c r="EF4" s="18">
        <f>CN4-MAX(CN$3:CN4)</f>
        <v>0</v>
      </c>
      <c r="EG4" s="18">
        <f>CO4-MAX(CO$3:CO4)</f>
        <v>0</v>
      </c>
    </row>
    <row r="5" spans="1:138">
      <c r="A5" t="s">
        <v>3</v>
      </c>
      <c r="B5"/>
      <c r="C5" s="92">
        <v>-3.91</v>
      </c>
      <c r="D5" s="84">
        <v>-3.5049999999999999</v>
      </c>
      <c r="E5" s="84">
        <v>3.21</v>
      </c>
      <c r="F5" s="84">
        <v>-0.14749999999999996</v>
      </c>
      <c r="G5" s="84">
        <v>-2.1619999999999999</v>
      </c>
      <c r="I5" s="84">
        <v>3.7625000000000002</v>
      </c>
      <c r="J5" s="84">
        <v>3.5625</v>
      </c>
      <c r="L5" s="84">
        <v>1.7480000000000002</v>
      </c>
      <c r="M5" s="85">
        <v>1.5480000000000003</v>
      </c>
      <c r="N5" s="95">
        <v>-3.5049999999999999</v>
      </c>
      <c r="O5" s="96">
        <v>3.7350000000000003</v>
      </c>
      <c r="P5" s="96">
        <v>0.11500000000000021</v>
      </c>
      <c r="Q5" s="96">
        <v>0.11500000000000021</v>
      </c>
      <c r="S5" s="84">
        <v>4.0250000000000004</v>
      </c>
      <c r="T5" s="84">
        <v>3.8250000000000002</v>
      </c>
      <c r="V5" s="84">
        <v>4.0250000000000004</v>
      </c>
      <c r="W5" s="85">
        <v>3.8250000000000002</v>
      </c>
      <c r="X5" s="83">
        <v>-3.5049999999999999</v>
      </c>
      <c r="Y5" s="84">
        <v>3.21</v>
      </c>
      <c r="Z5" s="90">
        <v>-0.14749999999999996</v>
      </c>
      <c r="AA5" s="84">
        <v>-2.1619999999999999</v>
      </c>
      <c r="AC5" s="84">
        <v>3.7625000000000002</v>
      </c>
      <c r="AD5" s="90">
        <v>3.5625</v>
      </c>
      <c r="AF5" s="84">
        <v>1.7480000000000002</v>
      </c>
      <c r="AG5" s="85">
        <v>1.5480000000000003</v>
      </c>
      <c r="AH5" s="106">
        <v>-3.5</v>
      </c>
      <c r="AI5" s="107">
        <v>3.21</v>
      </c>
      <c r="AJ5" s="107">
        <v>-0.14500000000000002</v>
      </c>
      <c r="AK5" s="107">
        <v>-2.1579999999999999</v>
      </c>
      <c r="AL5" s="107"/>
      <c r="AM5" s="107">
        <v>3.7650000000000001</v>
      </c>
      <c r="AN5" s="107">
        <v>3.5649999999999999</v>
      </c>
      <c r="AO5" s="107"/>
      <c r="AP5" s="107">
        <v>1.7520000000000002</v>
      </c>
      <c r="AQ5" s="108">
        <v>1.5520000000000003</v>
      </c>
      <c r="AR5" s="109">
        <v>-2.5</v>
      </c>
      <c r="AS5" s="110">
        <v>3.21</v>
      </c>
      <c r="AT5" s="110">
        <v>0.35499999999999998</v>
      </c>
      <c r="AU5" s="110">
        <v>-1.3580000000000001</v>
      </c>
      <c r="AW5" s="110">
        <v>4.2650000000000006</v>
      </c>
      <c r="AX5" s="110">
        <v>4.0650000000000004</v>
      </c>
      <c r="AZ5" s="110">
        <v>2.552</v>
      </c>
      <c r="BA5" s="111">
        <v>2.3519999999999999</v>
      </c>
      <c r="BC5" s="97">
        <f t="shared" si="0"/>
        <v>-0.88000000000000034</v>
      </c>
      <c r="BD5" s="97">
        <f t="shared" si="1"/>
        <v>1.9725000000000001</v>
      </c>
      <c r="BE5" s="97">
        <f t="shared" si="2"/>
        <v>1.9725000000000001</v>
      </c>
      <c r="BF5" s="97">
        <f t="shared" si="3"/>
        <v>1.9725000000000001</v>
      </c>
      <c r="BG5" s="97">
        <f t="shared" ref="BG5:BG59" si="8">+AH5+BG4</f>
        <v>0.18499999999999961</v>
      </c>
      <c r="BH5" s="97">
        <f t="shared" ref="BH5:BH59" si="9">+AR5+BH4</f>
        <v>1.1974999999999998</v>
      </c>
      <c r="BJ5" s="97">
        <f t="shared" si="4"/>
        <v>0.88000000000000034</v>
      </c>
      <c r="BK5" s="97">
        <f t="shared" si="5"/>
        <v>7.166666666666667</v>
      </c>
      <c r="BL5" s="97">
        <f t="shared" si="6"/>
        <v>5.9450000000000003</v>
      </c>
      <c r="BM5" s="97">
        <f t="shared" si="7"/>
        <v>7.166666666666667</v>
      </c>
      <c r="BN5" s="97">
        <f t="shared" ref="BN5:BN59" si="10">+AI5+BN4</f>
        <v>2.0466666666666669</v>
      </c>
      <c r="BO5" s="97">
        <f t="shared" ref="BO5:BO59" si="11">+AS5+BO4</f>
        <v>2.7133333333333334</v>
      </c>
      <c r="BQ5" s="97">
        <f t="shared" ref="BQ5:BQ59" si="12">+BC5</f>
        <v>-0.88000000000000034</v>
      </c>
      <c r="BR5" s="97">
        <f>+D5+BR4+$BP$1</f>
        <v>1.5725</v>
      </c>
      <c r="BS5" s="97">
        <f>+N5+BS4+$BP$1</f>
        <v>1.5725</v>
      </c>
      <c r="BT5" s="97">
        <f>+X5+BT4+$BP$1</f>
        <v>1.5725</v>
      </c>
      <c r="BU5" s="97">
        <f t="shared" ref="BU5:BU59" si="13">+AH5+BU4+$BP$1</f>
        <v>-0.21500000000000058</v>
      </c>
      <c r="BV5" s="97">
        <f t="shared" ref="BV5:BV59" si="14">+AR5+BV4+$BP$1</f>
        <v>0.79749999999999965</v>
      </c>
      <c r="BW5" s="97"/>
      <c r="BX5" s="97">
        <f t="shared" ref="BX5:BX59" si="15">+BJ5</f>
        <v>0.88000000000000034</v>
      </c>
      <c r="BY5" s="97">
        <f>+E5+BY4+$BP$1</f>
        <v>6.7666666666666666</v>
      </c>
      <c r="BZ5" s="97">
        <f>+O5+BZ4+$BP$1</f>
        <v>5.5450000000000008</v>
      </c>
      <c r="CA5" s="97">
        <f>+Y5+CA4+$BP$1</f>
        <v>6.7666666666666666</v>
      </c>
      <c r="CB5" s="97">
        <f t="shared" ref="CB5:CB59" si="16">+AI5+CB4+$BP$1</f>
        <v>1.6466666666666667</v>
      </c>
      <c r="CC5" s="97">
        <f t="shared" ref="CC5:CC59" si="17">+AS5+CC4+$BP$1</f>
        <v>2.313333333333333</v>
      </c>
      <c r="CF5" s="101">
        <f t="shared" ref="CF5:CF59" si="18">+BC5</f>
        <v>-0.88000000000000034</v>
      </c>
      <c r="CG5" s="102">
        <f>+$F5+CG4+$CE$1</f>
        <v>4.1695833333333328</v>
      </c>
      <c r="CH5" s="102">
        <f>+$P5+CH4+$CE$1</f>
        <v>3.5587499999999999</v>
      </c>
      <c r="CI5" s="102">
        <f>+$Z5+CI4+$CE$1</f>
        <v>4.1695833333333328</v>
      </c>
      <c r="CJ5" s="102">
        <f t="shared" ref="CJ5:CJ59" si="19">+$AJ5+CJ4+$CE$1</f>
        <v>0.71583333333333332</v>
      </c>
      <c r="CK5" s="102">
        <f t="shared" ref="CK5:CK59" si="20">+$AT5+CK4+$CE$1</f>
        <v>1.5554166666666667</v>
      </c>
      <c r="CL5" s="102">
        <f>+$G5+CL4+$CE$1</f>
        <v>2.2637142857142853</v>
      </c>
      <c r="CM5" s="102">
        <f>+$Q5+CM4+$CE$1</f>
        <v>3.5587499999999999</v>
      </c>
      <c r="CN5" s="102">
        <f t="shared" ref="CN5:CN59" si="21">+$AK5+CN4+$CE$1</f>
        <v>-0.95085714285714285</v>
      </c>
      <c r="CO5" s="102">
        <f t="shared" ref="CO5:CO59" si="22">+$AU5+CO4+$CE$1</f>
        <v>0.14199999999999985</v>
      </c>
      <c r="CU5" s="18">
        <f>BC5-MAX(BC$3:BC5)</f>
        <v>-3.91</v>
      </c>
      <c r="CV5" s="18">
        <f>BD5-MAX(BD$3:BD5)</f>
        <v>-3.5049999999999999</v>
      </c>
      <c r="CW5" s="18">
        <f>BE5-MAX(BE$3:BE5)</f>
        <v>-3.5049999999999999</v>
      </c>
      <c r="CX5" s="18">
        <f>BF5-MAX(BF$3:BF5)</f>
        <v>-3.5049999999999999</v>
      </c>
      <c r="CY5" s="18">
        <f>BG5-MAX(BG$3:BG5)</f>
        <v>-3.5</v>
      </c>
      <c r="CZ5" s="18">
        <f>BH5-MAX(BH$3:BH5)</f>
        <v>-2.5</v>
      </c>
      <c r="DA5" s="18"/>
      <c r="DB5" s="18">
        <f>BJ5-MAX(BJ$3:BJ5)</f>
        <v>0</v>
      </c>
      <c r="DC5" s="18">
        <f>BK5-MAX(BK$3:BK5)</f>
        <v>0</v>
      </c>
      <c r="DD5" s="18">
        <f>BL5-MAX(BL$3:BL5)</f>
        <v>0</v>
      </c>
      <c r="DE5" s="18">
        <f>BM5-MAX(BM$3:BM5)</f>
        <v>0</v>
      </c>
      <c r="DF5" s="18">
        <f>BN5-MAX(BN$3:BN5)</f>
        <v>0</v>
      </c>
      <c r="DG5" s="18">
        <f>BO5-MAX(BO$3:BO5)</f>
        <v>0</v>
      </c>
      <c r="DH5" s="18"/>
      <c r="DI5" s="18">
        <f>BQ5-MAX(BQ$3:BQ5)</f>
        <v>-3.91</v>
      </c>
      <c r="DJ5" s="18">
        <f>BR5-MAX(BR$3:BR5)</f>
        <v>-3.7050000000000001</v>
      </c>
      <c r="DK5" s="18">
        <f>BS5-MAX(BS$3:BS5)</f>
        <v>-3.7050000000000001</v>
      </c>
      <c r="DL5" s="18">
        <f>BT5-MAX(BT$3:BT5)</f>
        <v>-3.7050000000000001</v>
      </c>
      <c r="DM5" s="18">
        <f>BU5-MAX(BU$3:BU5)</f>
        <v>-3.7</v>
      </c>
      <c r="DN5" s="18">
        <f>BV5-MAX(BV$3:BV5)</f>
        <v>-2.7</v>
      </c>
      <c r="DO5" s="18"/>
      <c r="DP5" s="18">
        <f>BX5-MAX(BX$3:BX5)</f>
        <v>0</v>
      </c>
      <c r="DQ5" s="18">
        <f>BY5-MAX(BY$3:BY5)</f>
        <v>0</v>
      </c>
      <c r="DR5" s="18">
        <f>BZ5-MAX(BZ$3:BZ5)</f>
        <v>0</v>
      </c>
      <c r="DS5" s="18">
        <f>CA5-MAX(CA$3:CA5)</f>
        <v>0</v>
      </c>
      <c r="DT5" s="18">
        <f>CB5-MAX(CB$3:CB5)</f>
        <v>0</v>
      </c>
      <c r="DU5" s="18">
        <f>CC5-MAX(CC$3:CC5)</f>
        <v>0</v>
      </c>
      <c r="DV5" s="18"/>
      <c r="DW5" s="18"/>
      <c r="DX5" s="18">
        <f>CF5-MAX(CF$3:CF5)</f>
        <v>-3.91</v>
      </c>
      <c r="DY5" s="18">
        <f>CG5-MAX(CG$3:CG5)</f>
        <v>-0.34750000000000014</v>
      </c>
      <c r="DZ5" s="18">
        <f>CH5-MAX(CH$3:CH5)</f>
        <v>-8.4999999999999964E-2</v>
      </c>
      <c r="EA5" s="18">
        <f>CI5-MAX(CI$3:CI5)</f>
        <v>-0.34750000000000014</v>
      </c>
      <c r="EB5" s="18">
        <f>CJ5-MAX(CJ$3:CJ5)</f>
        <v>-0.34499999999999997</v>
      </c>
      <c r="EC5" s="18">
        <f>CK5-MAX(CK$3:CK5)</f>
        <v>0</v>
      </c>
      <c r="ED5" s="18">
        <f>CL5-MAX(CL$3:CL5)</f>
        <v>-2.3620000000000001</v>
      </c>
      <c r="EE5" s="18">
        <f>CM5-MAX(CM$3:CM5)</f>
        <v>-8.4999999999999964E-2</v>
      </c>
      <c r="EF5" s="18">
        <f>CN5-MAX(CN$3:CN5)</f>
        <v>-2.3579999999999997</v>
      </c>
      <c r="EG5" s="18">
        <f>CO5-MAX(CO$3:CO5)</f>
        <v>-1.5580000000000001</v>
      </c>
    </row>
    <row r="6" spans="1:138">
      <c r="A6" t="s">
        <v>4</v>
      </c>
      <c r="B6"/>
      <c r="C6" s="92">
        <v>0.16</v>
      </c>
      <c r="D6" s="84">
        <v>8.9483333333333341</v>
      </c>
      <c r="E6" s="84">
        <v>-9.68</v>
      </c>
      <c r="F6" s="84">
        <v>-0.36583333333333279</v>
      </c>
      <c r="G6" s="84">
        <v>6.2871428571428583</v>
      </c>
      <c r="I6" s="84">
        <v>-0.52583333333333282</v>
      </c>
      <c r="J6" s="84">
        <v>-0.72583333333333289</v>
      </c>
      <c r="L6" s="84">
        <v>6.1271428571428581</v>
      </c>
      <c r="M6" s="85">
        <v>5.9271428571428579</v>
      </c>
      <c r="N6" s="95">
        <v>8.9483333333333341</v>
      </c>
      <c r="O6" s="96">
        <v>-1.7466666666666668</v>
      </c>
      <c r="P6" s="96">
        <v>3.6008333333333336</v>
      </c>
      <c r="Q6" s="96">
        <v>3.600833333333334</v>
      </c>
      <c r="S6" s="84">
        <v>3.4408333333333334</v>
      </c>
      <c r="T6" s="84">
        <v>3.2408333333333332</v>
      </c>
      <c r="V6" s="84">
        <v>3.4408333333333339</v>
      </c>
      <c r="W6" s="85">
        <v>3.2408333333333337</v>
      </c>
      <c r="X6" s="83">
        <v>8.9483333333333341</v>
      </c>
      <c r="Y6" s="84">
        <v>-9.68</v>
      </c>
      <c r="Z6" s="90">
        <v>-0.36583333333333279</v>
      </c>
      <c r="AA6" s="84">
        <v>6.2871428571428583</v>
      </c>
      <c r="AC6" s="84">
        <v>-0.52583333333333282</v>
      </c>
      <c r="AD6" s="90">
        <v>-0.72583333333333289</v>
      </c>
      <c r="AF6" s="84">
        <v>6.1271428571428581</v>
      </c>
      <c r="AG6" s="85">
        <v>5.9271428571428579</v>
      </c>
      <c r="AH6" s="106">
        <v>3.6233333333333331</v>
      </c>
      <c r="AI6" s="107">
        <v>-3.5</v>
      </c>
      <c r="AJ6" s="107">
        <v>6.1666666666666536E-2</v>
      </c>
      <c r="AK6" s="107">
        <v>2.6057142857142854</v>
      </c>
      <c r="AL6" s="107"/>
      <c r="AM6" s="107">
        <v>-9.8333333333333467E-2</v>
      </c>
      <c r="AN6" s="107">
        <v>-0.29833333333333345</v>
      </c>
      <c r="AO6" s="107"/>
      <c r="AP6" s="107">
        <v>2.4457142857142853</v>
      </c>
      <c r="AQ6" s="108">
        <v>2.2457142857142851</v>
      </c>
      <c r="AR6" s="109">
        <v>3</v>
      </c>
      <c r="AS6" s="110">
        <v>-2.5</v>
      </c>
      <c r="AT6" s="110">
        <v>0.25</v>
      </c>
      <c r="AU6" s="110">
        <v>2.2142857142857144</v>
      </c>
      <c r="AW6" s="110">
        <v>0.09</v>
      </c>
      <c r="AX6" s="110">
        <v>-0.11000000000000001</v>
      </c>
      <c r="AZ6" s="110">
        <v>2.0542857142857143</v>
      </c>
      <c r="BA6" s="111">
        <v>1.8542857142857143</v>
      </c>
      <c r="BC6" s="97">
        <f t="shared" si="0"/>
        <v>-0.72000000000000031</v>
      </c>
      <c r="BD6" s="97">
        <f t="shared" si="1"/>
        <v>10.920833333333334</v>
      </c>
      <c r="BE6" s="97">
        <f t="shared" si="2"/>
        <v>10.920833333333334</v>
      </c>
      <c r="BF6" s="97">
        <f t="shared" si="3"/>
        <v>10.920833333333334</v>
      </c>
      <c r="BG6" s="97">
        <f t="shared" si="8"/>
        <v>3.8083333333333327</v>
      </c>
      <c r="BH6" s="97">
        <f t="shared" si="9"/>
        <v>4.1974999999999998</v>
      </c>
      <c r="BJ6" s="97">
        <f t="shared" si="4"/>
        <v>0.72000000000000031</v>
      </c>
      <c r="BK6" s="97">
        <f t="shared" si="5"/>
        <v>-2.5133333333333328</v>
      </c>
      <c r="BL6" s="97">
        <f t="shared" si="6"/>
        <v>4.1983333333333333</v>
      </c>
      <c r="BM6" s="97">
        <f t="shared" si="7"/>
        <v>-2.5133333333333328</v>
      </c>
      <c r="BN6" s="97">
        <f t="shared" si="10"/>
        <v>-1.4533333333333331</v>
      </c>
      <c r="BO6" s="97">
        <f t="shared" si="11"/>
        <v>0.21333333333333337</v>
      </c>
      <c r="BQ6" s="97">
        <f t="shared" si="12"/>
        <v>-0.72000000000000031</v>
      </c>
      <c r="BR6" s="97">
        <f>+D6+BR5+$BP$1</f>
        <v>10.320833333333335</v>
      </c>
      <c r="BS6" s="97">
        <f>+N6+BS5+$BP$1</f>
        <v>10.320833333333335</v>
      </c>
      <c r="BT6" s="97">
        <f>+X6+BT5+$BP$1</f>
        <v>10.320833333333335</v>
      </c>
      <c r="BU6" s="97">
        <f t="shared" si="13"/>
        <v>3.2083333333333321</v>
      </c>
      <c r="BV6" s="97">
        <f t="shared" si="14"/>
        <v>3.5974999999999993</v>
      </c>
      <c r="BW6" s="97"/>
      <c r="BX6" s="97">
        <f t="shared" si="15"/>
        <v>0.72000000000000031</v>
      </c>
      <c r="BY6" s="97">
        <f>+E6+BY5+$BP$1</f>
        <v>-3.1133333333333333</v>
      </c>
      <c r="BZ6" s="97">
        <f>+O6+BZ5+$BP$1</f>
        <v>3.5983333333333336</v>
      </c>
      <c r="CA6" s="97">
        <f>+Y6+CA5+$BP$1</f>
        <v>-3.1133333333333333</v>
      </c>
      <c r="CB6" s="97">
        <f t="shared" si="16"/>
        <v>-2.0533333333333332</v>
      </c>
      <c r="CC6" s="97">
        <f t="shared" si="17"/>
        <v>-0.38666666666666699</v>
      </c>
      <c r="CF6" s="101">
        <f t="shared" si="18"/>
        <v>-0.72000000000000031</v>
      </c>
      <c r="CG6" s="102">
        <f>+$F6+CG5+$CE$1</f>
        <v>3.6037499999999998</v>
      </c>
      <c r="CH6" s="102">
        <f>+$P6+CH5+$CE$1</f>
        <v>6.9595833333333337</v>
      </c>
      <c r="CI6" s="102">
        <f>+$Z6+CI5+$CE$1</f>
        <v>3.6037499999999998</v>
      </c>
      <c r="CJ6" s="102">
        <f t="shared" si="19"/>
        <v>0.5774999999999999</v>
      </c>
      <c r="CK6" s="102">
        <f t="shared" si="20"/>
        <v>1.6054166666666667</v>
      </c>
      <c r="CL6" s="102">
        <f>+$G6+CL5+$CE$1</f>
        <v>8.3508571428571443</v>
      </c>
      <c r="CM6" s="102">
        <f>+$Q6+CM5+$CE$1</f>
        <v>6.9595833333333337</v>
      </c>
      <c r="CN6" s="102">
        <f t="shared" si="21"/>
        <v>1.4548571428571426</v>
      </c>
      <c r="CO6" s="102">
        <f t="shared" si="22"/>
        <v>2.1562857142857141</v>
      </c>
      <c r="CU6" s="18">
        <f>BC6-MAX(BC$3:BC6)</f>
        <v>-3.75</v>
      </c>
      <c r="CV6" s="18">
        <f>BD6-MAX(BD$3:BD6)</f>
        <v>0</v>
      </c>
      <c r="CW6" s="18">
        <f>BE6-MAX(BE$3:BE6)</f>
        <v>0</v>
      </c>
      <c r="CX6" s="18">
        <f>BF6-MAX(BF$3:BF6)</f>
        <v>0</v>
      </c>
      <c r="CY6" s="18">
        <f>BG6-MAX(BG$3:BG6)</f>
        <v>0</v>
      </c>
      <c r="CZ6" s="18">
        <f>BH6-MAX(BH$3:BH6)</f>
        <v>0</v>
      </c>
      <c r="DA6" s="18"/>
      <c r="DB6" s="18">
        <f>BJ6-MAX(BJ$3:BJ6)</f>
        <v>-0.16000000000000003</v>
      </c>
      <c r="DC6" s="18">
        <f>BK6-MAX(BK$3:BK6)</f>
        <v>-9.68</v>
      </c>
      <c r="DD6" s="18">
        <f>BL6-MAX(BL$3:BL6)</f>
        <v>-1.746666666666667</v>
      </c>
      <c r="DE6" s="18">
        <f>BM6-MAX(BM$3:BM6)</f>
        <v>-9.68</v>
      </c>
      <c r="DF6" s="18">
        <f>BN6-MAX(BN$3:BN6)</f>
        <v>-3.5</v>
      </c>
      <c r="DG6" s="18">
        <f>BO6-MAX(BO$3:BO6)</f>
        <v>-2.5</v>
      </c>
      <c r="DH6" s="18"/>
      <c r="DI6" s="18">
        <f>BQ6-MAX(BQ$3:BQ6)</f>
        <v>-3.75</v>
      </c>
      <c r="DJ6" s="18">
        <f>BR6-MAX(BR$3:BR6)</f>
        <v>0</v>
      </c>
      <c r="DK6" s="18">
        <f>BS6-MAX(BS$3:BS6)</f>
        <v>0</v>
      </c>
      <c r="DL6" s="18">
        <f>BT6-MAX(BT$3:BT6)</f>
        <v>0</v>
      </c>
      <c r="DM6" s="18">
        <f>BU6-MAX(BU$3:BU6)</f>
        <v>-0.27666666666666728</v>
      </c>
      <c r="DN6" s="18">
        <f>BV6-MAX(BV$3:BV6)</f>
        <v>0</v>
      </c>
      <c r="DO6" s="18"/>
      <c r="DP6" s="18">
        <f>BX6-MAX(BX$3:BX6)</f>
        <v>-0.16000000000000003</v>
      </c>
      <c r="DQ6" s="18">
        <f>BY6-MAX(BY$3:BY6)</f>
        <v>-9.879999999999999</v>
      </c>
      <c r="DR6" s="18">
        <f>BZ6-MAX(BZ$3:BZ6)</f>
        <v>-1.9466666666666672</v>
      </c>
      <c r="DS6" s="18">
        <f>CA6-MAX(CA$3:CA6)</f>
        <v>-9.879999999999999</v>
      </c>
      <c r="DT6" s="18">
        <f>CB6-MAX(CB$3:CB6)</f>
        <v>-3.7</v>
      </c>
      <c r="DU6" s="18">
        <f>CC6-MAX(CC$3:CC6)</f>
        <v>-2.7</v>
      </c>
      <c r="DV6" s="18"/>
      <c r="DW6" s="18"/>
      <c r="DX6" s="18">
        <f>CF6-MAX(CF$3:CF6)</f>
        <v>-3.75</v>
      </c>
      <c r="DY6" s="18">
        <f>CG6-MAX(CG$3:CG6)</f>
        <v>-0.91333333333333311</v>
      </c>
      <c r="DZ6" s="18">
        <f>CH6-MAX(CH$3:CH6)</f>
        <v>0</v>
      </c>
      <c r="EA6" s="18">
        <f>CI6-MAX(CI$3:CI6)</f>
        <v>-0.91333333333333311</v>
      </c>
      <c r="EB6" s="18">
        <f>CJ6-MAX(CJ$3:CJ6)</f>
        <v>-0.48333333333333339</v>
      </c>
      <c r="EC6" s="18">
        <f>CK6-MAX(CK$3:CK6)</f>
        <v>0</v>
      </c>
      <c r="ED6" s="18">
        <f>CL6-MAX(CL$3:CL6)</f>
        <v>0</v>
      </c>
      <c r="EE6" s="18">
        <f>CM6-MAX(CM$3:CM6)</f>
        <v>0</v>
      </c>
      <c r="EF6" s="18">
        <f>CN6-MAX(CN$3:CN6)</f>
        <v>0</v>
      </c>
      <c r="EG6" s="18">
        <f>CO6-MAX(CO$3:CO6)</f>
        <v>0</v>
      </c>
    </row>
    <row r="7" spans="1:138">
      <c r="A7" s="58" t="s">
        <v>5</v>
      </c>
      <c r="B7" s="58" t="s">
        <v>158</v>
      </c>
      <c r="C7" s="92">
        <v>7.52</v>
      </c>
      <c r="D7" s="84">
        <v>5.5028571428571436</v>
      </c>
      <c r="E7" s="84">
        <v>4.59</v>
      </c>
      <c r="F7" s="84">
        <v>5.0464285714285717</v>
      </c>
      <c r="G7" s="84">
        <v>5.3887499999999999</v>
      </c>
      <c r="I7" s="84">
        <v>-2.4735714285714279</v>
      </c>
      <c r="J7" s="84">
        <v>-2.673571428571428</v>
      </c>
      <c r="L7" s="84">
        <v>-2.1312499999999996</v>
      </c>
      <c r="M7" s="85">
        <v>-2.3312499999999998</v>
      </c>
      <c r="N7" s="95">
        <v>5.5028571428571436</v>
      </c>
      <c r="O7" s="96">
        <v>-5.79</v>
      </c>
      <c r="P7" s="96">
        <v>-0.14357142857142824</v>
      </c>
      <c r="Q7" s="96">
        <v>-0.14357142857142843</v>
      </c>
      <c r="S7" s="84">
        <v>-7.6635714285714283</v>
      </c>
      <c r="T7" s="84">
        <v>-7.8635714285714284</v>
      </c>
      <c r="V7" s="84">
        <v>-7.6635714285714283</v>
      </c>
      <c r="W7" s="85">
        <v>-7.8635714285714284</v>
      </c>
      <c r="X7" s="83">
        <v>5.5028571428571436</v>
      </c>
      <c r="Y7" s="84">
        <v>4.59</v>
      </c>
      <c r="Z7" s="90">
        <v>5.0464285714285717</v>
      </c>
      <c r="AA7" s="84">
        <v>5.3887499999999999</v>
      </c>
      <c r="AC7" s="84">
        <v>-2.4735714285714279</v>
      </c>
      <c r="AD7" s="90">
        <v>-2.673571428571428</v>
      </c>
      <c r="AF7" s="84">
        <v>-2.1312499999999996</v>
      </c>
      <c r="AG7" s="85">
        <v>-2.3312499999999998</v>
      </c>
      <c r="AH7" s="106">
        <v>0.54571428571428571</v>
      </c>
      <c r="AI7" s="107">
        <v>4.59</v>
      </c>
      <c r="AJ7" s="107">
        <v>2.5678571428571426</v>
      </c>
      <c r="AK7" s="107">
        <v>1.05125</v>
      </c>
      <c r="AL7" s="107"/>
      <c r="AM7" s="107">
        <v>-4.9521428571428565</v>
      </c>
      <c r="AN7" s="107">
        <v>-5.1521428571428567</v>
      </c>
      <c r="AO7" s="107"/>
      <c r="AP7" s="107">
        <v>-6.46875</v>
      </c>
      <c r="AQ7" s="108">
        <v>-6.6687500000000002</v>
      </c>
      <c r="AR7" s="109">
        <v>-2.5</v>
      </c>
      <c r="AS7" s="110">
        <v>4.59</v>
      </c>
      <c r="AT7" s="110">
        <v>1.0449999999999999</v>
      </c>
      <c r="AU7" s="110">
        <v>-1.61375</v>
      </c>
      <c r="AW7" s="110">
        <v>-6.4749999999999996</v>
      </c>
      <c r="AX7" s="110">
        <v>-6.6749999999999998</v>
      </c>
      <c r="AZ7" s="110">
        <v>-9.1337499999999991</v>
      </c>
      <c r="BA7" s="111">
        <v>-9.3337499999999984</v>
      </c>
      <c r="BC7" s="97">
        <f t="shared" si="0"/>
        <v>6.7999999999999989</v>
      </c>
      <c r="BD7" s="97">
        <f t="shared" si="1"/>
        <v>16.42369047619048</v>
      </c>
      <c r="BE7" s="97">
        <f t="shared" si="2"/>
        <v>16.42369047619048</v>
      </c>
      <c r="BF7" s="97">
        <f t="shared" si="3"/>
        <v>16.42369047619048</v>
      </c>
      <c r="BG7" s="97">
        <f t="shared" si="8"/>
        <v>4.3540476190476181</v>
      </c>
      <c r="BH7" s="97">
        <f t="shared" si="9"/>
        <v>1.6974999999999998</v>
      </c>
      <c r="BJ7" s="97">
        <f t="shared" si="4"/>
        <v>-6.7999999999999989</v>
      </c>
      <c r="BK7" s="97">
        <f t="shared" si="5"/>
        <v>2.0766666666666671</v>
      </c>
      <c r="BL7" s="97">
        <f t="shared" si="6"/>
        <v>-1.5916666666666668</v>
      </c>
      <c r="BM7" s="97">
        <f t="shared" si="7"/>
        <v>2.0766666666666671</v>
      </c>
      <c r="BN7" s="97">
        <f t="shared" si="10"/>
        <v>3.1366666666666667</v>
      </c>
      <c r="BO7" s="97">
        <f t="shared" si="11"/>
        <v>4.8033333333333328</v>
      </c>
      <c r="BQ7" s="97">
        <f t="shared" si="12"/>
        <v>6.7999999999999989</v>
      </c>
      <c r="BR7" s="97">
        <f>+D7+BR6+$BP$1</f>
        <v>15.623690476190479</v>
      </c>
      <c r="BS7" s="97">
        <f>+N7+BS6+$BP$1</f>
        <v>15.623690476190479</v>
      </c>
      <c r="BT7" s="97">
        <f>+X7+BT6+$BP$1</f>
        <v>15.623690476190479</v>
      </c>
      <c r="BU7" s="97">
        <f t="shared" si="13"/>
        <v>3.5540476190476178</v>
      </c>
      <c r="BV7" s="97">
        <f t="shared" si="14"/>
        <v>0.8974999999999993</v>
      </c>
      <c r="BW7" s="97"/>
      <c r="BX7" s="97">
        <f t="shared" si="15"/>
        <v>-6.7999999999999989</v>
      </c>
      <c r="BY7" s="97">
        <f>+E7+BY6+$BP$1</f>
        <v>1.2766666666666666</v>
      </c>
      <c r="BZ7" s="97">
        <f>+O7+BZ6+$BP$1</f>
        <v>-2.3916666666666666</v>
      </c>
      <c r="CA7" s="97">
        <f>+Y7+CA6+$BP$1</f>
        <v>1.2766666666666666</v>
      </c>
      <c r="CB7" s="97">
        <f t="shared" si="16"/>
        <v>2.3366666666666664</v>
      </c>
      <c r="CC7" s="97">
        <f t="shared" si="17"/>
        <v>4.003333333333333</v>
      </c>
      <c r="CF7" s="101">
        <f t="shared" si="18"/>
        <v>6.7999999999999989</v>
      </c>
      <c r="CG7" s="102">
        <f>+$F7+CG6+$CE$1</f>
        <v>8.4501785714285731</v>
      </c>
      <c r="CH7" s="102">
        <f>+$P7+CH6+$CE$1</f>
        <v>6.6160119047619057</v>
      </c>
      <c r="CI7" s="102">
        <f>+$Z7+CI6+$CE$1</f>
        <v>8.4501785714285731</v>
      </c>
      <c r="CJ7" s="102">
        <f t="shared" si="19"/>
        <v>2.9453571428571426</v>
      </c>
      <c r="CK7" s="102">
        <f t="shared" si="20"/>
        <v>2.4504166666666665</v>
      </c>
      <c r="CL7" s="102">
        <f>+$G7+CL6+$CE$1</f>
        <v>13.539607142857145</v>
      </c>
      <c r="CM7" s="102">
        <f>+$Q7+CM6+$CE$1</f>
        <v>6.6160119047619048</v>
      </c>
      <c r="CN7" s="102">
        <f t="shared" si="21"/>
        <v>2.3061071428571425</v>
      </c>
      <c r="CO7" s="102">
        <f t="shared" si="22"/>
        <v>0.34253571428571411</v>
      </c>
      <c r="CU7" s="18">
        <f>BC7-MAX(BC$3:BC7)</f>
        <v>0</v>
      </c>
      <c r="CV7" s="18">
        <f>BD7-MAX(BD$3:BD7)</f>
        <v>0</v>
      </c>
      <c r="CW7" s="18">
        <f>BE7-MAX(BE$3:BE7)</f>
        <v>0</v>
      </c>
      <c r="CX7" s="18">
        <f>BF7-MAX(BF$3:BF7)</f>
        <v>0</v>
      </c>
      <c r="CY7" s="18">
        <f>BG7-MAX(BG$3:BG7)</f>
        <v>0</v>
      </c>
      <c r="CZ7" s="18">
        <f>BH7-MAX(BH$3:BH7)</f>
        <v>-2.5</v>
      </c>
      <c r="DA7" s="18"/>
      <c r="DB7" s="18">
        <f>BJ7-MAX(BJ$3:BJ7)</f>
        <v>-7.68</v>
      </c>
      <c r="DC7" s="18">
        <f>BK7-MAX(BK$3:BK7)</f>
        <v>-5.09</v>
      </c>
      <c r="DD7" s="18">
        <f>BL7-MAX(BL$3:BL7)</f>
        <v>-7.5366666666666671</v>
      </c>
      <c r="DE7" s="18">
        <f>BM7-MAX(BM$3:BM7)</f>
        <v>-5.09</v>
      </c>
      <c r="DF7" s="18">
        <f>BN7-MAX(BN$3:BN7)</f>
        <v>0</v>
      </c>
      <c r="DG7" s="18">
        <f>BO7-MAX(BO$3:BO7)</f>
        <v>0</v>
      </c>
      <c r="DH7" s="18"/>
      <c r="DI7" s="18">
        <f>BQ7-MAX(BQ$3:BQ7)</f>
        <v>0</v>
      </c>
      <c r="DJ7" s="18">
        <f>BR7-MAX(BR$3:BR7)</f>
        <v>0</v>
      </c>
      <c r="DK7" s="18">
        <f>BS7-MAX(BS$3:BS7)</f>
        <v>0</v>
      </c>
      <c r="DL7" s="18">
        <f>BT7-MAX(BT$3:BT7)</f>
        <v>0</v>
      </c>
      <c r="DM7" s="18">
        <f>BU7-MAX(BU$3:BU7)</f>
        <v>0</v>
      </c>
      <c r="DN7" s="18">
        <f>BV7-MAX(BV$3:BV7)</f>
        <v>-2.7</v>
      </c>
      <c r="DO7" s="18"/>
      <c r="DP7" s="18">
        <f>BX7-MAX(BX$3:BX7)</f>
        <v>-7.68</v>
      </c>
      <c r="DQ7" s="18">
        <f>BY7-MAX(BY$3:BY7)</f>
        <v>-5.49</v>
      </c>
      <c r="DR7" s="18">
        <f>BZ7-MAX(BZ$3:BZ7)</f>
        <v>-7.9366666666666674</v>
      </c>
      <c r="DS7" s="18">
        <f>CA7-MAX(CA$3:CA7)</f>
        <v>-5.49</v>
      </c>
      <c r="DT7" s="18">
        <f>CB7-MAX(CB$3:CB7)</f>
        <v>0</v>
      </c>
      <c r="DU7" s="18">
        <f>CC7-MAX(CC$3:CC7)</f>
        <v>0</v>
      </c>
      <c r="DV7" s="18"/>
      <c r="DW7" s="18"/>
      <c r="DX7" s="18">
        <f>CF7-MAX(CF$3:CF7)</f>
        <v>0</v>
      </c>
      <c r="DY7" s="18">
        <f>CG7-MAX(CG$3:CG7)</f>
        <v>0</v>
      </c>
      <c r="DZ7" s="18">
        <f>CH7-MAX(CH$3:CH7)</f>
        <v>-0.34357142857142797</v>
      </c>
      <c r="EA7" s="18">
        <f>CI7-MAX(CI$3:CI7)</f>
        <v>0</v>
      </c>
      <c r="EB7" s="18">
        <f>CJ7-MAX(CJ$3:CJ7)</f>
        <v>0</v>
      </c>
      <c r="EC7" s="18">
        <f>CK7-MAX(CK$3:CK7)</f>
        <v>0</v>
      </c>
      <c r="ED7" s="18">
        <f>CL7-MAX(CL$3:CL7)</f>
        <v>0</v>
      </c>
      <c r="EE7" s="18">
        <f>CM7-MAX(CM$3:CM7)</f>
        <v>-0.34357142857142886</v>
      </c>
      <c r="EF7" s="18">
        <f>CN7-MAX(CN$3:CN7)</f>
        <v>0</v>
      </c>
      <c r="EG7" s="18">
        <f>CO7-MAX(CO$3:CO7)</f>
        <v>-1.81375</v>
      </c>
    </row>
    <row r="8" spans="1:138">
      <c r="A8" s="36" t="s">
        <v>6</v>
      </c>
      <c r="B8" s="36"/>
      <c r="AH8" s="106"/>
      <c r="AI8" s="107"/>
      <c r="AJ8" s="107"/>
      <c r="AK8" s="107"/>
      <c r="AL8" s="107"/>
      <c r="AM8" s="107"/>
      <c r="AN8" s="107"/>
      <c r="AO8" s="107"/>
      <c r="AP8" s="107"/>
      <c r="AQ8" s="108"/>
      <c r="BC8" s="97">
        <f t="shared" si="0"/>
        <v>6.7999999999999989</v>
      </c>
      <c r="BD8" s="97">
        <f t="shared" si="1"/>
        <v>16.42369047619048</v>
      </c>
      <c r="BE8" s="97">
        <f t="shared" si="2"/>
        <v>16.42369047619048</v>
      </c>
      <c r="BF8" s="97">
        <f t="shared" si="3"/>
        <v>16.42369047619048</v>
      </c>
      <c r="BG8" s="97">
        <f t="shared" si="8"/>
        <v>4.3540476190476181</v>
      </c>
      <c r="BH8" s="97">
        <f t="shared" si="9"/>
        <v>1.6974999999999998</v>
      </c>
      <c r="BJ8" s="97">
        <f t="shared" si="4"/>
        <v>-6.7999999999999989</v>
      </c>
      <c r="BK8" s="97">
        <f t="shared" si="5"/>
        <v>2.0766666666666671</v>
      </c>
      <c r="BL8" s="97">
        <f t="shared" si="6"/>
        <v>-1.5916666666666668</v>
      </c>
      <c r="BM8" s="97">
        <f t="shared" si="7"/>
        <v>2.0766666666666671</v>
      </c>
      <c r="BN8" s="97">
        <f t="shared" si="10"/>
        <v>3.1366666666666667</v>
      </c>
      <c r="BO8" s="97">
        <f t="shared" si="11"/>
        <v>4.8033333333333328</v>
      </c>
      <c r="BQ8" s="97">
        <f t="shared" si="12"/>
        <v>6.7999999999999989</v>
      </c>
      <c r="BR8" s="99">
        <f>+BR7</f>
        <v>15.623690476190479</v>
      </c>
      <c r="BS8" s="99">
        <f t="shared" ref="BS8" si="23">+BS7</f>
        <v>15.623690476190479</v>
      </c>
      <c r="BT8" s="99">
        <f t="shared" ref="BT8" si="24">+BT7</f>
        <v>15.623690476190479</v>
      </c>
      <c r="BU8" s="99">
        <f t="shared" ref="BU8" si="25">+BU7</f>
        <v>3.5540476190476178</v>
      </c>
      <c r="BV8" s="99">
        <f t="shared" ref="BV8" si="26">+BV7</f>
        <v>0.8974999999999993</v>
      </c>
      <c r="BW8" s="97"/>
      <c r="BX8" s="97">
        <f t="shared" si="15"/>
        <v>-6.7999999999999989</v>
      </c>
      <c r="BY8" s="99">
        <f>+BY7</f>
        <v>1.2766666666666666</v>
      </c>
      <c r="BZ8" s="99">
        <f t="shared" ref="BZ8:CA8" si="27">+BZ7</f>
        <v>-2.3916666666666666</v>
      </c>
      <c r="CA8" s="99">
        <f t="shared" si="27"/>
        <v>1.2766666666666666</v>
      </c>
      <c r="CB8" s="99">
        <f t="shared" ref="CB8" si="28">+CB7</f>
        <v>2.3366666666666664</v>
      </c>
      <c r="CC8" s="99">
        <f t="shared" ref="CC8" si="29">+CC7</f>
        <v>4.003333333333333</v>
      </c>
      <c r="CF8" s="101">
        <f t="shared" si="18"/>
        <v>6.7999999999999989</v>
      </c>
      <c r="CG8" s="99">
        <f t="shared" ref="CG8:CO8" si="30">+CG7</f>
        <v>8.4501785714285731</v>
      </c>
      <c r="CH8" s="99">
        <f t="shared" si="30"/>
        <v>6.6160119047619057</v>
      </c>
      <c r="CI8" s="99">
        <f t="shared" si="30"/>
        <v>8.4501785714285731</v>
      </c>
      <c r="CJ8" s="99">
        <f t="shared" si="30"/>
        <v>2.9453571428571426</v>
      </c>
      <c r="CK8" s="99">
        <f t="shared" si="30"/>
        <v>2.4504166666666665</v>
      </c>
      <c r="CL8" s="99">
        <f t="shared" si="30"/>
        <v>13.539607142857145</v>
      </c>
      <c r="CM8" s="99">
        <f t="shared" si="30"/>
        <v>6.6160119047619048</v>
      </c>
      <c r="CN8" s="99">
        <f t="shared" si="30"/>
        <v>2.3061071428571425</v>
      </c>
      <c r="CO8" s="99">
        <f t="shared" si="30"/>
        <v>0.34253571428571411</v>
      </c>
      <c r="CU8" s="18">
        <f>BC8-MAX(BC$3:BC8)</f>
        <v>0</v>
      </c>
      <c r="CV8" s="18">
        <f>BD8-MAX(BD$3:BD8)</f>
        <v>0</v>
      </c>
      <c r="CW8" s="18">
        <f>BE8-MAX(BE$3:BE8)</f>
        <v>0</v>
      </c>
      <c r="CX8" s="18">
        <f>BF8-MAX(BF$3:BF8)</f>
        <v>0</v>
      </c>
      <c r="CY8" s="18">
        <f>BG8-MAX(BG$3:BG8)</f>
        <v>0</v>
      </c>
      <c r="CZ8" s="18">
        <f>BH8-MAX(BH$3:BH8)</f>
        <v>-2.5</v>
      </c>
      <c r="DA8" s="18"/>
      <c r="DB8" s="18">
        <f>BJ8-MAX(BJ$3:BJ8)</f>
        <v>-7.68</v>
      </c>
      <c r="DC8" s="18">
        <f>BK8-MAX(BK$3:BK8)</f>
        <v>-5.09</v>
      </c>
      <c r="DD8" s="18">
        <f>BL8-MAX(BL$3:BL8)</f>
        <v>-7.5366666666666671</v>
      </c>
      <c r="DE8" s="18">
        <f>BM8-MAX(BM$3:BM8)</f>
        <v>-5.09</v>
      </c>
      <c r="DF8" s="18">
        <f>BN8-MAX(BN$3:BN8)</f>
        <v>0</v>
      </c>
      <c r="DG8" s="18">
        <f>BO8-MAX(BO$3:BO8)</f>
        <v>0</v>
      </c>
      <c r="DH8" s="18"/>
      <c r="DI8" s="18">
        <f>BQ8-MAX(BQ$3:BQ8)</f>
        <v>0</v>
      </c>
      <c r="DJ8" s="18">
        <f>BR8-MAX(BR$3:BR8)</f>
        <v>0</v>
      </c>
      <c r="DK8" s="18">
        <f>BS8-MAX(BS$3:BS8)</f>
        <v>0</v>
      </c>
      <c r="DL8" s="18">
        <f>BT8-MAX(BT$3:BT8)</f>
        <v>0</v>
      </c>
      <c r="DM8" s="18">
        <f>BU8-MAX(BU$3:BU8)</f>
        <v>0</v>
      </c>
      <c r="DN8" s="18">
        <f>BV8-MAX(BV$3:BV8)</f>
        <v>-2.7</v>
      </c>
      <c r="DO8" s="18"/>
      <c r="DP8" s="18">
        <f>BX8-MAX(BX$3:BX8)</f>
        <v>-7.68</v>
      </c>
      <c r="DQ8" s="18">
        <f>BY8-MAX(BY$3:BY8)</f>
        <v>-5.49</v>
      </c>
      <c r="DR8" s="18">
        <f>BZ8-MAX(BZ$3:BZ8)</f>
        <v>-7.9366666666666674</v>
      </c>
      <c r="DS8" s="18">
        <f>CA8-MAX(CA$3:CA8)</f>
        <v>-5.49</v>
      </c>
      <c r="DT8" s="18">
        <f>CB8-MAX(CB$3:CB8)</f>
        <v>0</v>
      </c>
      <c r="DU8" s="18">
        <f>CC8-MAX(CC$3:CC8)</f>
        <v>0</v>
      </c>
      <c r="DV8" s="18"/>
      <c r="DW8" s="18"/>
      <c r="DX8" s="18">
        <f>CF8-MAX(CF$3:CF8)</f>
        <v>0</v>
      </c>
      <c r="DY8" s="18">
        <f>CG8-MAX(CG$3:CG8)</f>
        <v>0</v>
      </c>
      <c r="DZ8" s="18">
        <f>CH8-MAX(CH$3:CH8)</f>
        <v>-0.34357142857142797</v>
      </c>
      <c r="EA8" s="18">
        <f>CI8-MAX(CI$3:CI8)</f>
        <v>0</v>
      </c>
      <c r="EB8" s="18">
        <f>CJ8-MAX(CJ$3:CJ8)</f>
        <v>0</v>
      </c>
      <c r="EC8" s="18">
        <f>CK8-MAX(CK$3:CK8)</f>
        <v>0</v>
      </c>
      <c r="ED8" s="18">
        <f>CL8-MAX(CL$3:CL8)</f>
        <v>0</v>
      </c>
      <c r="EE8" s="18">
        <f>CM8-MAX(CM$3:CM8)</f>
        <v>-0.34357142857142886</v>
      </c>
      <c r="EF8" s="18">
        <f>CN8-MAX(CN$3:CN8)</f>
        <v>0</v>
      </c>
      <c r="EG8" s="18">
        <f>CO8-MAX(CO$3:CO8)</f>
        <v>-1.81375</v>
      </c>
    </row>
    <row r="9" spans="1:138">
      <c r="A9" s="58" t="s">
        <v>7</v>
      </c>
      <c r="B9" s="58" t="s">
        <v>158</v>
      </c>
      <c r="C9" s="92">
        <v>-0.84</v>
      </c>
      <c r="D9" s="84">
        <v>-1.5333333333333334</v>
      </c>
      <c r="E9" s="84">
        <v>-4.8499999999999996</v>
      </c>
      <c r="F9" s="84">
        <v>-3.1916666666666664</v>
      </c>
      <c r="G9" s="84">
        <v>-2.3624999999999998</v>
      </c>
      <c r="I9" s="84">
        <v>-2.3516666666666666</v>
      </c>
      <c r="J9" s="84">
        <v>-2.5516666666666667</v>
      </c>
      <c r="L9" s="84">
        <v>-1.5225</v>
      </c>
      <c r="M9" s="85">
        <v>-1.7224999999999999</v>
      </c>
      <c r="N9" s="95">
        <v>-1.5333333333333334</v>
      </c>
      <c r="O9" s="96">
        <v>-1.0566666666666666</v>
      </c>
      <c r="P9" s="96">
        <v>-1.2949999999999999</v>
      </c>
      <c r="Q9" s="96">
        <v>-1.2950000000000002</v>
      </c>
      <c r="S9" s="84">
        <v>-0.45499999999999996</v>
      </c>
      <c r="T9" s="84">
        <v>-0.65500000000000003</v>
      </c>
      <c r="V9" s="84">
        <v>-0.45500000000000018</v>
      </c>
      <c r="W9" s="85">
        <v>-0.65500000000000025</v>
      </c>
      <c r="X9" s="83">
        <v>-1.5333333333333334</v>
      </c>
      <c r="Y9" s="84">
        <v>-4.8499999999999996</v>
      </c>
      <c r="Z9" s="90">
        <v>-3.1916666666666664</v>
      </c>
      <c r="AA9" s="84">
        <v>-2.3624999999999998</v>
      </c>
      <c r="AC9" s="84">
        <v>-2.3516666666666666</v>
      </c>
      <c r="AD9" s="90">
        <v>-2.5516666666666667</v>
      </c>
      <c r="AF9" s="84">
        <v>-1.5225</v>
      </c>
      <c r="AG9" s="85">
        <v>-1.7224999999999999</v>
      </c>
      <c r="AH9" s="106">
        <v>-0.95666666666666667</v>
      </c>
      <c r="AI9" s="107">
        <v>-3.5</v>
      </c>
      <c r="AJ9" s="107">
        <v>-2.2283333333333335</v>
      </c>
      <c r="AK9" s="107">
        <v>-1.5925</v>
      </c>
      <c r="AL9" s="107"/>
      <c r="AM9" s="107">
        <v>-1.3883333333333336</v>
      </c>
      <c r="AN9" s="107">
        <v>-1.5883333333333336</v>
      </c>
      <c r="AO9" s="107"/>
      <c r="AP9" s="107">
        <v>-0.75250000000000006</v>
      </c>
      <c r="AQ9" s="108">
        <v>-0.95250000000000012</v>
      </c>
      <c r="AR9" s="109">
        <v>-0.29000000000000004</v>
      </c>
      <c r="AS9" s="110">
        <v>-2.5</v>
      </c>
      <c r="AT9" s="110">
        <v>-1.395</v>
      </c>
      <c r="AU9" s="110">
        <v>-0.84250000000000003</v>
      </c>
      <c r="AW9" s="110">
        <v>-0.55500000000000005</v>
      </c>
      <c r="AX9" s="110">
        <v>-0.75500000000000012</v>
      </c>
      <c r="AZ9" s="110">
        <v>-2.5000000000000577E-3</v>
      </c>
      <c r="BA9" s="111">
        <v>-0.20250000000000007</v>
      </c>
      <c r="BC9" s="97">
        <f t="shared" si="0"/>
        <v>5.9599999999999991</v>
      </c>
      <c r="BD9" s="97">
        <f t="shared" si="1"/>
        <v>14.890357142857146</v>
      </c>
      <c r="BE9" s="97">
        <f t="shared" si="2"/>
        <v>14.890357142857146</v>
      </c>
      <c r="BF9" s="97">
        <f t="shared" si="3"/>
        <v>14.890357142857146</v>
      </c>
      <c r="BG9" s="97">
        <f t="shared" si="8"/>
        <v>3.3973809523809515</v>
      </c>
      <c r="BH9" s="97">
        <f t="shared" si="9"/>
        <v>1.4074999999999998</v>
      </c>
      <c r="BJ9" s="97">
        <f t="shared" si="4"/>
        <v>-5.9599999999999991</v>
      </c>
      <c r="BK9" s="97">
        <f t="shared" si="5"/>
        <v>-2.7733333333333325</v>
      </c>
      <c r="BL9" s="97">
        <f t="shared" si="6"/>
        <v>-2.6483333333333334</v>
      </c>
      <c r="BM9" s="97">
        <f t="shared" si="7"/>
        <v>-2.7733333333333325</v>
      </c>
      <c r="BN9" s="97">
        <f t="shared" si="10"/>
        <v>-0.36333333333333329</v>
      </c>
      <c r="BO9" s="97">
        <f t="shared" si="11"/>
        <v>2.3033333333333328</v>
      </c>
      <c r="BQ9" s="97">
        <f t="shared" si="12"/>
        <v>5.9599999999999991</v>
      </c>
      <c r="BR9" s="97">
        <f t="shared" ref="BR9:BR46" si="31">+D9+BR8+$BP$1</f>
        <v>13.890357142857146</v>
      </c>
      <c r="BS9" s="97">
        <f t="shared" ref="BS9:BS46" si="32">+N9+BS8+$BP$1</f>
        <v>13.890357142857146</v>
      </c>
      <c r="BT9" s="97">
        <f t="shared" ref="BT9:BT46" si="33">+X9+BT8+$BP$1</f>
        <v>13.890357142857146</v>
      </c>
      <c r="BU9" s="97">
        <f t="shared" si="13"/>
        <v>2.3973809523809511</v>
      </c>
      <c r="BV9" s="97">
        <f t="shared" si="14"/>
        <v>0.40749999999999925</v>
      </c>
      <c r="BW9" s="97"/>
      <c r="BX9" s="97">
        <f t="shared" si="15"/>
        <v>-5.9599999999999991</v>
      </c>
      <c r="BY9" s="97">
        <f t="shared" ref="BY9:BY46" si="34">+E9+BY8+$BP$1</f>
        <v>-3.7733333333333334</v>
      </c>
      <c r="BZ9" s="97">
        <f t="shared" ref="BZ9:BZ46" si="35">+O9+BZ8+$BP$1</f>
        <v>-3.6483333333333334</v>
      </c>
      <c r="CA9" s="97">
        <f t="shared" ref="CA9:CA46" si="36">+Y9+CA8+$BP$1</f>
        <v>-3.7733333333333334</v>
      </c>
      <c r="CB9" s="97">
        <f t="shared" si="16"/>
        <v>-1.3633333333333335</v>
      </c>
      <c r="CC9" s="97">
        <f t="shared" si="17"/>
        <v>1.303333333333333</v>
      </c>
      <c r="CF9" s="101">
        <f t="shared" si="18"/>
        <v>5.9599999999999991</v>
      </c>
      <c r="CG9" s="102">
        <f t="shared" ref="CG9:CG46" si="37">+$F9+CG8+$CE$1</f>
        <v>5.0585119047619065</v>
      </c>
      <c r="CH9" s="102">
        <f t="shared" ref="CH9:CH46" si="38">+$P9+CH8+$CE$1</f>
        <v>5.1210119047619056</v>
      </c>
      <c r="CI9" s="102">
        <f t="shared" ref="CI9:CI46" si="39">+$Z9+CI8+$CE$1</f>
        <v>5.0585119047619065</v>
      </c>
      <c r="CJ9" s="102">
        <f t="shared" si="19"/>
        <v>0.51702380952380911</v>
      </c>
      <c r="CK9" s="102">
        <f t="shared" si="20"/>
        <v>0.85541666666666649</v>
      </c>
      <c r="CL9" s="102">
        <f t="shared" ref="CL9:CL46" si="40">+$G9+CL8+$CE$1</f>
        <v>10.977107142857147</v>
      </c>
      <c r="CM9" s="102">
        <f t="shared" ref="CM9:CM46" si="41">+$Q9+CM8+$CE$1</f>
        <v>5.1210119047619047</v>
      </c>
      <c r="CN9" s="102">
        <f t="shared" si="21"/>
        <v>0.51360714285714248</v>
      </c>
      <c r="CO9" s="102">
        <f t="shared" si="22"/>
        <v>-0.69996428571428593</v>
      </c>
      <c r="CU9" s="18">
        <f>BC9-MAX(BC$3:BC9)</f>
        <v>-0.83999999999999986</v>
      </c>
      <c r="CV9" s="18">
        <f>BD9-MAX(BD$3:BD9)</f>
        <v>-1.5333333333333332</v>
      </c>
      <c r="CW9" s="18">
        <f>BE9-MAX(BE$3:BE9)</f>
        <v>-1.5333333333333332</v>
      </c>
      <c r="CX9" s="18">
        <f>BF9-MAX(BF$3:BF9)</f>
        <v>-1.5333333333333332</v>
      </c>
      <c r="CY9" s="18">
        <f>BG9-MAX(BG$3:BG9)</f>
        <v>-0.95666666666666655</v>
      </c>
      <c r="CZ9" s="18">
        <f>BH9-MAX(BH$3:BH9)</f>
        <v>-2.79</v>
      </c>
      <c r="DA9" s="18"/>
      <c r="DB9" s="18">
        <f>BJ9-MAX(BJ$3:BJ9)</f>
        <v>-6.84</v>
      </c>
      <c r="DC9" s="18">
        <f>BK9-MAX(BK$3:BK9)</f>
        <v>-9.94</v>
      </c>
      <c r="DD9" s="18">
        <f>BL9-MAX(BL$3:BL9)</f>
        <v>-8.5933333333333337</v>
      </c>
      <c r="DE9" s="18">
        <f>BM9-MAX(BM$3:BM9)</f>
        <v>-9.94</v>
      </c>
      <c r="DF9" s="18">
        <f>BN9-MAX(BN$3:BN9)</f>
        <v>-3.5</v>
      </c>
      <c r="DG9" s="18">
        <f>BO9-MAX(BO$3:BO9)</f>
        <v>-2.5</v>
      </c>
      <c r="DH9" s="18"/>
      <c r="DI9" s="18">
        <f>BQ9-MAX(BQ$3:BQ9)</f>
        <v>-0.83999999999999986</v>
      </c>
      <c r="DJ9" s="18">
        <f>BR9-MAX(BR$3:BR9)</f>
        <v>-1.7333333333333325</v>
      </c>
      <c r="DK9" s="18">
        <f>BS9-MAX(BS$3:BS9)</f>
        <v>-1.7333333333333325</v>
      </c>
      <c r="DL9" s="18">
        <f>BT9-MAX(BT$3:BT9)</f>
        <v>-1.7333333333333325</v>
      </c>
      <c r="DM9" s="18">
        <f>BU9-MAX(BU$3:BU9)</f>
        <v>-1.1566666666666667</v>
      </c>
      <c r="DN9" s="18">
        <f>BV9-MAX(BV$3:BV9)</f>
        <v>-3.19</v>
      </c>
      <c r="DO9" s="18"/>
      <c r="DP9" s="18">
        <f>BX9-MAX(BX$3:BX9)</f>
        <v>-6.84</v>
      </c>
      <c r="DQ9" s="18">
        <f>BY9-MAX(BY$3:BY9)</f>
        <v>-10.54</v>
      </c>
      <c r="DR9" s="18">
        <f>BZ9-MAX(BZ$3:BZ9)</f>
        <v>-9.1933333333333351</v>
      </c>
      <c r="DS9" s="18">
        <f>CA9-MAX(CA$3:CA9)</f>
        <v>-10.54</v>
      </c>
      <c r="DT9" s="18">
        <f>CB9-MAX(CB$3:CB9)</f>
        <v>-3.7</v>
      </c>
      <c r="DU9" s="18">
        <f>CC9-MAX(CC$3:CC9)</f>
        <v>-2.7</v>
      </c>
      <c r="DV9" s="18"/>
      <c r="DW9" s="18"/>
      <c r="DX9" s="18">
        <f>CF9-MAX(CF$3:CF9)</f>
        <v>-0.83999999999999986</v>
      </c>
      <c r="DY9" s="18">
        <f>CG9-MAX(CG$3:CG9)</f>
        <v>-3.3916666666666666</v>
      </c>
      <c r="DZ9" s="18">
        <f>CH9-MAX(CH$3:CH9)</f>
        <v>-1.8385714285714281</v>
      </c>
      <c r="EA9" s="18">
        <f>CI9-MAX(CI$3:CI9)</f>
        <v>-3.3916666666666666</v>
      </c>
      <c r="EB9" s="18">
        <f>CJ9-MAX(CJ$3:CJ9)</f>
        <v>-2.4283333333333337</v>
      </c>
      <c r="EC9" s="18">
        <f>CK9-MAX(CK$3:CK9)</f>
        <v>-1.595</v>
      </c>
      <c r="ED9" s="18">
        <f>CL9-MAX(CL$3:CL9)</f>
        <v>-2.5624999999999982</v>
      </c>
      <c r="EE9" s="18">
        <f>CM9-MAX(CM$3:CM9)</f>
        <v>-1.838571428571429</v>
      </c>
      <c r="EF9" s="18">
        <f>CN9-MAX(CN$3:CN9)</f>
        <v>-1.7925</v>
      </c>
      <c r="EG9" s="18">
        <f>CO9-MAX(CO$3:CO9)</f>
        <v>-2.8562500000000002</v>
      </c>
    </row>
    <row r="10" spans="1:138">
      <c r="A10" s="59" t="s">
        <v>39</v>
      </c>
      <c r="B10" s="59" t="s">
        <v>159</v>
      </c>
      <c r="C10" s="92">
        <v>-1.4</v>
      </c>
      <c r="D10" s="84">
        <v>3.5366666666666666</v>
      </c>
      <c r="E10" s="84">
        <v>0.91999999999999993</v>
      </c>
      <c r="F10" s="84">
        <v>2.2283333333333335</v>
      </c>
      <c r="G10" s="84">
        <v>1.4807142857142854</v>
      </c>
      <c r="I10" s="84">
        <v>3.6283333333333334</v>
      </c>
      <c r="J10" s="84">
        <v>3.4283333333333332</v>
      </c>
      <c r="L10" s="84">
        <v>2.8807142857142853</v>
      </c>
      <c r="M10" s="85">
        <v>2.6807142857142852</v>
      </c>
      <c r="N10" s="95">
        <v>-5.3636363636363787E-2</v>
      </c>
      <c r="O10" s="96">
        <v>0.91999999999999993</v>
      </c>
      <c r="P10" s="96">
        <v>0.43318181818181806</v>
      </c>
      <c r="Q10" s="96">
        <v>0.43318181818181806</v>
      </c>
      <c r="S10" s="84">
        <v>1.833181818181818</v>
      </c>
      <c r="T10" s="84">
        <v>1.6331818181818181</v>
      </c>
      <c r="V10" s="84">
        <v>1.833181818181818</v>
      </c>
      <c r="W10" s="85">
        <v>1.6331818181818181</v>
      </c>
      <c r="X10" s="83">
        <v>3.5366666666666666</v>
      </c>
      <c r="Y10" s="84">
        <v>0.91999999999999993</v>
      </c>
      <c r="Z10" s="90">
        <v>2.2283333333333335</v>
      </c>
      <c r="AA10" s="84">
        <v>1.4807142857142854</v>
      </c>
      <c r="AC10" s="84">
        <v>3.6283333333333334</v>
      </c>
      <c r="AD10" s="90">
        <v>3.4283333333333332</v>
      </c>
      <c r="AF10" s="84">
        <v>2.8807142857142853</v>
      </c>
      <c r="AG10" s="85">
        <v>2.6807142857142852</v>
      </c>
      <c r="AH10" s="106">
        <v>-3.5</v>
      </c>
      <c r="AI10" s="107">
        <v>-8.545454545454545E-2</v>
      </c>
      <c r="AJ10" s="107">
        <v>-1.7927272727272727</v>
      </c>
      <c r="AK10" s="107">
        <v>-0.81714285714285706</v>
      </c>
      <c r="AL10" s="107"/>
      <c r="AM10" s="107">
        <v>-0.39272727272727281</v>
      </c>
      <c r="AN10" s="107">
        <v>-0.59272727272727277</v>
      </c>
      <c r="AO10" s="107"/>
      <c r="AP10" s="107">
        <v>0.58285714285714285</v>
      </c>
      <c r="AQ10" s="108">
        <v>0.38285714285714284</v>
      </c>
      <c r="AR10" s="109">
        <v>-2.5</v>
      </c>
      <c r="AS10" s="110">
        <v>0.19181818181818189</v>
      </c>
      <c r="AT10" s="110">
        <v>-1.1540909090909091</v>
      </c>
      <c r="AU10" s="110">
        <v>-0.3849999999999999</v>
      </c>
      <c r="AW10" s="110">
        <v>0.24590909090909085</v>
      </c>
      <c r="AX10" s="110">
        <v>4.5909090909090844E-2</v>
      </c>
      <c r="AZ10" s="110">
        <v>1.0150000000000001</v>
      </c>
      <c r="BA10" s="111">
        <v>0.81500000000000017</v>
      </c>
      <c r="BC10" s="97">
        <f t="shared" si="0"/>
        <v>4.5599999999999987</v>
      </c>
      <c r="BD10" s="97">
        <f t="shared" si="1"/>
        <v>18.427023809523813</v>
      </c>
      <c r="BE10" s="97">
        <f t="shared" si="2"/>
        <v>14.836720779220782</v>
      </c>
      <c r="BF10" s="97">
        <f t="shared" si="3"/>
        <v>18.427023809523813</v>
      </c>
      <c r="BG10" s="97">
        <f t="shared" si="8"/>
        <v>-0.1026190476190485</v>
      </c>
      <c r="BH10" s="97">
        <f t="shared" si="9"/>
        <v>-1.0925000000000002</v>
      </c>
      <c r="BJ10" s="97">
        <f t="shared" si="4"/>
        <v>-4.5599999999999987</v>
      </c>
      <c r="BK10" s="97">
        <f t="shared" si="5"/>
        <v>-1.8533333333333326</v>
      </c>
      <c r="BL10" s="97">
        <f t="shared" si="6"/>
        <v>-1.7283333333333335</v>
      </c>
      <c r="BM10" s="97">
        <f t="shared" si="7"/>
        <v>-1.8533333333333326</v>
      </c>
      <c r="BN10" s="97">
        <f t="shared" si="10"/>
        <v>-0.44878787878787874</v>
      </c>
      <c r="BO10" s="97">
        <f t="shared" si="11"/>
        <v>2.4951515151515147</v>
      </c>
      <c r="BQ10" s="97">
        <f t="shared" si="12"/>
        <v>4.5599999999999987</v>
      </c>
      <c r="BR10" s="97">
        <f t="shared" si="31"/>
        <v>17.227023809523814</v>
      </c>
      <c r="BS10" s="97">
        <f t="shared" si="32"/>
        <v>13.636720779220783</v>
      </c>
      <c r="BT10" s="97">
        <f t="shared" si="33"/>
        <v>17.227023809523814</v>
      </c>
      <c r="BU10" s="97">
        <f t="shared" si="13"/>
        <v>-1.3026190476190489</v>
      </c>
      <c r="BV10" s="97">
        <f t="shared" si="14"/>
        <v>-2.2925000000000009</v>
      </c>
      <c r="BW10" s="97"/>
      <c r="BX10" s="97">
        <f t="shared" si="15"/>
        <v>-4.5599999999999987</v>
      </c>
      <c r="BY10" s="97">
        <f t="shared" si="34"/>
        <v>-3.0533333333333337</v>
      </c>
      <c r="BZ10" s="97">
        <f t="shared" si="35"/>
        <v>-2.9283333333333337</v>
      </c>
      <c r="CA10" s="97">
        <f t="shared" si="36"/>
        <v>-3.0533333333333337</v>
      </c>
      <c r="CB10" s="97">
        <f t="shared" si="16"/>
        <v>-1.6487878787878789</v>
      </c>
      <c r="CC10" s="97">
        <f t="shared" si="17"/>
        <v>1.2951515151515149</v>
      </c>
      <c r="CF10" s="101">
        <f t="shared" si="18"/>
        <v>4.5599999999999987</v>
      </c>
      <c r="CG10" s="102">
        <f t="shared" si="37"/>
        <v>7.0868452380952398</v>
      </c>
      <c r="CH10" s="102">
        <f t="shared" si="38"/>
        <v>5.3541937229437231</v>
      </c>
      <c r="CI10" s="102">
        <f t="shared" si="39"/>
        <v>7.0868452380952398</v>
      </c>
      <c r="CJ10" s="102">
        <f t="shared" si="19"/>
        <v>-1.4757034632034636</v>
      </c>
      <c r="CK10" s="102">
        <f t="shared" si="20"/>
        <v>-0.49867424242424258</v>
      </c>
      <c r="CL10" s="102">
        <f t="shared" si="40"/>
        <v>12.257821428571432</v>
      </c>
      <c r="CM10" s="102">
        <f t="shared" si="41"/>
        <v>5.3541937229437222</v>
      </c>
      <c r="CN10" s="102">
        <f t="shared" si="21"/>
        <v>-0.50353571428571464</v>
      </c>
      <c r="CO10" s="102">
        <f t="shared" si="22"/>
        <v>-1.2849642857142858</v>
      </c>
      <c r="CU10" s="18">
        <f>BC10-MAX(BC$3:BC10)</f>
        <v>-2.2400000000000002</v>
      </c>
      <c r="CV10" s="18">
        <f>BD10-MAX(BD$3:BD10)</f>
        <v>0</v>
      </c>
      <c r="CW10" s="18">
        <f>BE10-MAX(BE$3:BE10)</f>
        <v>-1.5869696969696978</v>
      </c>
      <c r="CX10" s="18">
        <f>BF10-MAX(BF$3:BF10)</f>
        <v>0</v>
      </c>
      <c r="CY10" s="18">
        <f>BG10-MAX(BG$3:BG10)</f>
        <v>-4.456666666666667</v>
      </c>
      <c r="CZ10" s="18">
        <f>BH10-MAX(BH$3:BH10)</f>
        <v>-5.29</v>
      </c>
      <c r="DA10" s="18"/>
      <c r="DB10" s="18">
        <f>BJ10-MAX(BJ$3:BJ10)</f>
        <v>-5.4399999999999995</v>
      </c>
      <c r="DC10" s="18">
        <f>BK10-MAX(BK$3:BK10)</f>
        <v>-9.02</v>
      </c>
      <c r="DD10" s="18">
        <f>BL10-MAX(BL$3:BL10)</f>
        <v>-7.6733333333333338</v>
      </c>
      <c r="DE10" s="18">
        <f>BM10-MAX(BM$3:BM10)</f>
        <v>-9.02</v>
      </c>
      <c r="DF10" s="18">
        <f>BN10-MAX(BN$3:BN10)</f>
        <v>-3.5854545454545454</v>
      </c>
      <c r="DG10" s="18">
        <f>BO10-MAX(BO$3:BO10)</f>
        <v>-2.3081818181818181</v>
      </c>
      <c r="DH10" s="18"/>
      <c r="DI10" s="18">
        <f>BQ10-MAX(BQ$3:BQ10)</f>
        <v>-2.2400000000000002</v>
      </c>
      <c r="DJ10" s="18">
        <f>BR10-MAX(BR$3:BR10)</f>
        <v>0</v>
      </c>
      <c r="DK10" s="18">
        <f>BS10-MAX(BS$3:BS10)</f>
        <v>-1.9869696969696964</v>
      </c>
      <c r="DL10" s="18">
        <f>BT10-MAX(BT$3:BT10)</f>
        <v>0</v>
      </c>
      <c r="DM10" s="18">
        <f>BU10-MAX(BU$3:BU10)</f>
        <v>-4.8566666666666665</v>
      </c>
      <c r="DN10" s="18">
        <f>BV10-MAX(BV$3:BV10)</f>
        <v>-5.8900000000000006</v>
      </c>
      <c r="DO10" s="18"/>
      <c r="DP10" s="18">
        <f>BX10-MAX(BX$3:BX10)</f>
        <v>-5.4399999999999995</v>
      </c>
      <c r="DQ10" s="18">
        <f>BY10-MAX(BY$3:BY10)</f>
        <v>-9.82</v>
      </c>
      <c r="DR10" s="18">
        <f>BZ10-MAX(BZ$3:BZ10)</f>
        <v>-8.4733333333333345</v>
      </c>
      <c r="DS10" s="18">
        <f>CA10-MAX(CA$3:CA10)</f>
        <v>-9.82</v>
      </c>
      <c r="DT10" s="18">
        <f>CB10-MAX(CB$3:CB10)</f>
        <v>-3.9854545454545454</v>
      </c>
      <c r="DU10" s="18">
        <f>CC10-MAX(CC$3:CC10)</f>
        <v>-2.708181818181818</v>
      </c>
      <c r="DV10" s="18"/>
      <c r="DW10" s="18"/>
      <c r="DX10" s="18">
        <f>CF10-MAX(CF$3:CF10)</f>
        <v>-2.2400000000000002</v>
      </c>
      <c r="DY10" s="18">
        <f>CG10-MAX(CG$3:CG10)</f>
        <v>-1.3633333333333333</v>
      </c>
      <c r="DZ10" s="18">
        <f>CH10-MAX(CH$3:CH10)</f>
        <v>-1.6053896103896106</v>
      </c>
      <c r="EA10" s="18">
        <f>CI10-MAX(CI$3:CI10)</f>
        <v>-1.3633333333333333</v>
      </c>
      <c r="EB10" s="18">
        <f>CJ10-MAX(CJ$3:CJ10)</f>
        <v>-4.4210606060606059</v>
      </c>
      <c r="EC10" s="18">
        <f>CK10-MAX(CK$3:CK10)</f>
        <v>-2.9490909090909092</v>
      </c>
      <c r="ED10" s="18">
        <f>CL10-MAX(CL$3:CL10)</f>
        <v>-1.2817857142857125</v>
      </c>
      <c r="EE10" s="18">
        <f>CM10-MAX(CM$3:CM10)</f>
        <v>-1.6053896103896115</v>
      </c>
      <c r="EF10" s="18">
        <f>CN10-MAX(CN$3:CN10)</f>
        <v>-2.8096428571428573</v>
      </c>
      <c r="EG10" s="18">
        <f>CO10-MAX(CO$3:CO10)</f>
        <v>-3.4412500000000001</v>
      </c>
    </row>
    <row r="11" spans="1:138">
      <c r="A11" t="s">
        <v>49</v>
      </c>
      <c r="B11"/>
      <c r="C11" s="92">
        <v>-4.4000000000000004</v>
      </c>
      <c r="D11" s="84">
        <v>-5.8433333333333337</v>
      </c>
      <c r="E11" s="84">
        <v>4.1109999999999998</v>
      </c>
      <c r="F11" s="84">
        <v>-0.86616666666666697</v>
      </c>
      <c r="G11" s="84">
        <v>1.8138461538461537</v>
      </c>
      <c r="I11" s="84">
        <v>3.5338333333333334</v>
      </c>
      <c r="J11" s="84">
        <v>3.3338333333333332</v>
      </c>
      <c r="L11" s="84">
        <v>6.2138461538461538</v>
      </c>
      <c r="M11" s="85">
        <v>6.0138461538461536</v>
      </c>
      <c r="N11" s="95">
        <v>-4.8329999999999993</v>
      </c>
      <c r="O11" s="96">
        <v>4.1109999999999998</v>
      </c>
      <c r="P11" s="96">
        <v>-0.36099999999999977</v>
      </c>
      <c r="Q11" s="96">
        <v>-0.3609999999999996</v>
      </c>
      <c r="S11" s="84">
        <v>4.0390000000000006</v>
      </c>
      <c r="T11" s="84">
        <v>3.8390000000000004</v>
      </c>
      <c r="V11" s="84">
        <v>4.0390000000000006</v>
      </c>
      <c r="W11" s="85">
        <v>3.8390000000000004</v>
      </c>
      <c r="X11" s="83">
        <v>-5.8433333333333337</v>
      </c>
      <c r="Y11" s="84">
        <v>4.1109999999999998</v>
      </c>
      <c r="Z11" s="90">
        <v>-0.86616666666666697</v>
      </c>
      <c r="AA11" s="84">
        <v>1.8138461538461537</v>
      </c>
      <c r="AC11" s="84">
        <v>3.5338333333333334</v>
      </c>
      <c r="AD11" s="90">
        <v>3.3338333333333332</v>
      </c>
      <c r="AF11" s="84">
        <v>6.2138461538461538</v>
      </c>
      <c r="AG11" s="85">
        <v>6.0138461538461536</v>
      </c>
      <c r="AH11" s="106">
        <v>-3.5</v>
      </c>
      <c r="AI11" s="107">
        <v>2.625</v>
      </c>
      <c r="AJ11" s="107">
        <v>-0.4375</v>
      </c>
      <c r="AK11" s="107">
        <v>1.2115384615384615</v>
      </c>
      <c r="AL11" s="107"/>
      <c r="AM11" s="107">
        <v>3.9625000000000004</v>
      </c>
      <c r="AN11" s="107">
        <v>3.7625000000000002</v>
      </c>
      <c r="AO11" s="107"/>
      <c r="AP11" s="107">
        <v>5.611538461538462</v>
      </c>
      <c r="AQ11" s="108">
        <v>5.4115384615384619</v>
      </c>
      <c r="AR11" s="109">
        <v>-2.5</v>
      </c>
      <c r="AS11" s="110">
        <v>1.4169999999999998</v>
      </c>
      <c r="AT11" s="110">
        <v>-0.54150000000000009</v>
      </c>
      <c r="AU11" s="110">
        <v>0.51307692307692299</v>
      </c>
      <c r="AW11" s="110">
        <v>3.8585000000000003</v>
      </c>
      <c r="AX11" s="110">
        <v>3.6585000000000001</v>
      </c>
      <c r="AZ11" s="110">
        <v>4.9130769230769236</v>
      </c>
      <c r="BA11" s="111">
        <v>4.7130769230769234</v>
      </c>
      <c r="BC11" s="97">
        <f t="shared" si="0"/>
        <v>0.15999999999999837</v>
      </c>
      <c r="BD11" s="97">
        <f t="shared" si="1"/>
        <v>12.58369047619048</v>
      </c>
      <c r="BE11" s="97">
        <f t="shared" si="2"/>
        <v>10.003720779220782</v>
      </c>
      <c r="BF11" s="97">
        <f t="shared" si="3"/>
        <v>12.58369047619048</v>
      </c>
      <c r="BG11" s="97">
        <f t="shared" si="8"/>
        <v>-3.6026190476190485</v>
      </c>
      <c r="BH11" s="97">
        <f t="shared" si="9"/>
        <v>-3.5925000000000002</v>
      </c>
      <c r="BJ11" s="97">
        <f t="shared" si="4"/>
        <v>-0.15999999999999837</v>
      </c>
      <c r="BK11" s="97">
        <f t="shared" si="5"/>
        <v>2.2576666666666672</v>
      </c>
      <c r="BL11" s="97">
        <f t="shared" si="6"/>
        <v>2.3826666666666663</v>
      </c>
      <c r="BM11" s="97">
        <f t="shared" si="7"/>
        <v>2.2576666666666672</v>
      </c>
      <c r="BN11" s="97">
        <f t="shared" si="10"/>
        <v>2.1762121212121213</v>
      </c>
      <c r="BO11" s="97">
        <f t="shared" si="11"/>
        <v>3.9121515151515145</v>
      </c>
      <c r="BQ11" s="97">
        <f t="shared" si="12"/>
        <v>0.15999999999999837</v>
      </c>
      <c r="BR11" s="97">
        <f t="shared" si="31"/>
        <v>11.183690476190481</v>
      </c>
      <c r="BS11" s="97">
        <f t="shared" si="32"/>
        <v>8.603720779220783</v>
      </c>
      <c r="BT11" s="97">
        <f t="shared" si="33"/>
        <v>11.183690476190481</v>
      </c>
      <c r="BU11" s="97">
        <f t="shared" si="13"/>
        <v>-5.0026190476190493</v>
      </c>
      <c r="BV11" s="97">
        <f t="shared" si="14"/>
        <v>-4.9925000000000006</v>
      </c>
      <c r="BW11" s="97"/>
      <c r="BX11" s="97">
        <f t="shared" si="15"/>
        <v>-0.15999999999999837</v>
      </c>
      <c r="BY11" s="97">
        <f t="shared" si="34"/>
        <v>0.85766666666666613</v>
      </c>
      <c r="BZ11" s="97">
        <f t="shared" si="35"/>
        <v>0.98266666666666613</v>
      </c>
      <c r="CA11" s="97">
        <f t="shared" si="36"/>
        <v>0.85766666666666613</v>
      </c>
      <c r="CB11" s="97">
        <f t="shared" si="16"/>
        <v>0.77621212121212113</v>
      </c>
      <c r="CC11" s="97">
        <f t="shared" si="17"/>
        <v>2.5121515151515146</v>
      </c>
      <c r="CF11" s="101">
        <f t="shared" si="18"/>
        <v>0.15999999999999837</v>
      </c>
      <c r="CG11" s="102">
        <f t="shared" si="37"/>
        <v>6.0206785714285731</v>
      </c>
      <c r="CH11" s="102">
        <f t="shared" si="38"/>
        <v>4.7931937229437231</v>
      </c>
      <c r="CI11" s="102">
        <f t="shared" si="39"/>
        <v>6.0206785714285731</v>
      </c>
      <c r="CJ11" s="102">
        <f t="shared" si="19"/>
        <v>-2.1132034632034635</v>
      </c>
      <c r="CK11" s="102">
        <f t="shared" si="20"/>
        <v>-1.2401742424242426</v>
      </c>
      <c r="CL11" s="102">
        <f t="shared" si="40"/>
        <v>13.871667582417587</v>
      </c>
      <c r="CM11" s="102">
        <f t="shared" si="41"/>
        <v>4.7931937229437223</v>
      </c>
      <c r="CN11" s="102">
        <f t="shared" si="21"/>
        <v>0.50800274725274686</v>
      </c>
      <c r="CO11" s="102">
        <f t="shared" si="22"/>
        <v>-0.97188736263736275</v>
      </c>
      <c r="CU11" s="18">
        <f>BC11-MAX(BC$3:BC11)</f>
        <v>-6.6400000000000006</v>
      </c>
      <c r="CV11" s="18">
        <f>BD11-MAX(BD$3:BD11)</f>
        <v>-5.8433333333333337</v>
      </c>
      <c r="CW11" s="18">
        <f>BE11-MAX(BE$3:BE11)</f>
        <v>-6.419969696969698</v>
      </c>
      <c r="CX11" s="18">
        <f>BF11-MAX(BF$3:BF11)</f>
        <v>-5.8433333333333337</v>
      </c>
      <c r="CY11" s="18">
        <f>BG11-MAX(BG$3:BG11)</f>
        <v>-7.956666666666667</v>
      </c>
      <c r="CZ11" s="18">
        <f>BH11-MAX(BH$3:BH11)</f>
        <v>-7.79</v>
      </c>
      <c r="DA11" s="18"/>
      <c r="DB11" s="18">
        <f>BJ11-MAX(BJ$3:BJ11)</f>
        <v>-1.0399999999999987</v>
      </c>
      <c r="DC11" s="18">
        <f>BK11-MAX(BK$3:BK11)</f>
        <v>-4.9089999999999998</v>
      </c>
      <c r="DD11" s="18">
        <f>BL11-MAX(BL$3:BL11)</f>
        <v>-3.562333333333334</v>
      </c>
      <c r="DE11" s="18">
        <f>BM11-MAX(BM$3:BM11)</f>
        <v>-4.9089999999999998</v>
      </c>
      <c r="DF11" s="18">
        <f>BN11-MAX(BN$3:BN11)</f>
        <v>-0.96045454545454545</v>
      </c>
      <c r="DG11" s="18">
        <f>BO11-MAX(BO$3:BO11)</f>
        <v>-0.8911818181818183</v>
      </c>
      <c r="DH11" s="18"/>
      <c r="DI11" s="18">
        <f>BQ11-MAX(BQ$3:BQ11)</f>
        <v>-6.6400000000000006</v>
      </c>
      <c r="DJ11" s="18">
        <f>BR11-MAX(BR$3:BR11)</f>
        <v>-6.043333333333333</v>
      </c>
      <c r="DK11" s="18">
        <f>BS11-MAX(BS$3:BS11)</f>
        <v>-7.0199696969696959</v>
      </c>
      <c r="DL11" s="18">
        <f>BT11-MAX(BT$3:BT11)</f>
        <v>-6.043333333333333</v>
      </c>
      <c r="DM11" s="18">
        <f>BU11-MAX(BU$3:BU11)</f>
        <v>-8.5566666666666666</v>
      </c>
      <c r="DN11" s="18">
        <f>BV11-MAX(BV$3:BV11)</f>
        <v>-8.59</v>
      </c>
      <c r="DO11" s="18"/>
      <c r="DP11" s="18">
        <f>BX11-MAX(BX$3:BX11)</f>
        <v>-1.0399999999999987</v>
      </c>
      <c r="DQ11" s="18">
        <f>BY11-MAX(BY$3:BY11)</f>
        <v>-5.9090000000000007</v>
      </c>
      <c r="DR11" s="18">
        <f>BZ11-MAX(BZ$3:BZ11)</f>
        <v>-4.5623333333333349</v>
      </c>
      <c r="DS11" s="18">
        <f>CA11-MAX(CA$3:CA11)</f>
        <v>-5.9090000000000007</v>
      </c>
      <c r="DT11" s="18">
        <f>CB11-MAX(CB$3:CB11)</f>
        <v>-1.5604545454545453</v>
      </c>
      <c r="DU11" s="18">
        <f>CC11-MAX(CC$3:CC11)</f>
        <v>-1.4911818181818184</v>
      </c>
      <c r="DV11" s="18"/>
      <c r="DW11" s="18"/>
      <c r="DX11" s="18">
        <f>CF11-MAX(CF$3:CF11)</f>
        <v>-6.6400000000000006</v>
      </c>
      <c r="DY11" s="18">
        <f>CG11-MAX(CG$3:CG11)</f>
        <v>-2.4295</v>
      </c>
      <c r="DZ11" s="18">
        <f>CH11-MAX(CH$3:CH11)</f>
        <v>-2.1663896103896105</v>
      </c>
      <c r="EA11" s="18">
        <f>CI11-MAX(CI$3:CI11)</f>
        <v>-2.4295</v>
      </c>
      <c r="EB11" s="18">
        <f>CJ11-MAX(CJ$3:CJ11)</f>
        <v>-5.0585606060606061</v>
      </c>
      <c r="EC11" s="18">
        <f>CK11-MAX(CK$3:CK11)</f>
        <v>-3.690590909090909</v>
      </c>
      <c r="ED11" s="18">
        <f>CL11-MAX(CL$3:CL11)</f>
        <v>0</v>
      </c>
      <c r="EE11" s="18">
        <f>CM11-MAX(CM$3:CM11)</f>
        <v>-2.1663896103896114</v>
      </c>
      <c r="EF11" s="18">
        <f>CN11-MAX(CN$3:CN11)</f>
        <v>-1.7981043956043956</v>
      </c>
      <c r="EG11" s="18">
        <f>CO11-MAX(CO$3:CO11)</f>
        <v>-3.1281730769230771</v>
      </c>
    </row>
    <row r="12" spans="1:138">
      <c r="A12" t="s">
        <v>56</v>
      </c>
      <c r="B12"/>
      <c r="C12" s="92">
        <v>2.97</v>
      </c>
      <c r="D12" s="84">
        <v>10.5075</v>
      </c>
      <c r="E12" s="84">
        <v>-2.872727272727273</v>
      </c>
      <c r="F12" s="84">
        <v>3.8173863636363636</v>
      </c>
      <c r="G12" s="84">
        <v>0.69533333333333303</v>
      </c>
      <c r="I12" s="84">
        <v>0.84738636363636344</v>
      </c>
      <c r="J12" s="84">
        <v>0.64738636363636348</v>
      </c>
      <c r="L12" s="84">
        <v>-2.2746666666666671</v>
      </c>
      <c r="M12" s="85">
        <v>-2.4746666666666672</v>
      </c>
      <c r="N12" s="95">
        <v>5.71090909090909</v>
      </c>
      <c r="O12" s="96">
        <v>-2.872727272727273</v>
      </c>
      <c r="P12" s="96">
        <v>1.4190909090909085</v>
      </c>
      <c r="Q12" s="96">
        <v>1.4190909090909085</v>
      </c>
      <c r="S12" s="84">
        <v>-1.5509090909090917</v>
      </c>
      <c r="T12" s="84">
        <v>-1.7509090909090916</v>
      </c>
      <c r="V12" s="84">
        <v>-1.5509090909090917</v>
      </c>
      <c r="W12" s="85">
        <v>-1.7509090909090916</v>
      </c>
      <c r="X12" s="83">
        <v>10.5075</v>
      </c>
      <c r="Y12" s="84">
        <v>-2.872727272727273</v>
      </c>
      <c r="Z12" s="90">
        <v>3.8173863636363636</v>
      </c>
      <c r="AA12" s="84">
        <v>0.69533333333333303</v>
      </c>
      <c r="AC12" s="84">
        <v>0.84738636363636344</v>
      </c>
      <c r="AD12" s="90">
        <v>0.64738636363636348</v>
      </c>
      <c r="AF12" s="84">
        <v>-2.2746666666666671</v>
      </c>
      <c r="AG12" s="85">
        <v>-2.4746666666666672</v>
      </c>
      <c r="AH12" s="106">
        <v>7.6974999999999998</v>
      </c>
      <c r="AI12" s="107">
        <v>-3.5</v>
      </c>
      <c r="AJ12" s="107">
        <v>2.0987499999999999</v>
      </c>
      <c r="AK12" s="107">
        <v>-0.51400000000000001</v>
      </c>
      <c r="AL12" s="107"/>
      <c r="AM12" s="107">
        <v>-0.8712500000000003</v>
      </c>
      <c r="AN12" s="107">
        <v>-1.0712500000000003</v>
      </c>
      <c r="AO12" s="107"/>
      <c r="AP12" s="107">
        <v>-3.484</v>
      </c>
      <c r="AQ12" s="108">
        <v>-3.6840000000000002</v>
      </c>
      <c r="AR12" s="109">
        <v>9.0549999999999997</v>
      </c>
      <c r="AS12" s="110">
        <v>-2.5</v>
      </c>
      <c r="AT12" s="110">
        <v>3.2774999999999999</v>
      </c>
      <c r="AU12" s="110">
        <v>0.58133333333333326</v>
      </c>
      <c r="AW12" s="110">
        <v>0.30749999999999966</v>
      </c>
      <c r="AX12" s="110">
        <v>0.10749999999999965</v>
      </c>
      <c r="AZ12" s="110">
        <v>-2.3886666666666669</v>
      </c>
      <c r="BA12" s="111">
        <v>-2.5886666666666671</v>
      </c>
      <c r="BC12" s="97">
        <f t="shared" si="0"/>
        <v>3.1299999999999986</v>
      </c>
      <c r="BD12" s="97">
        <f t="shared" si="1"/>
        <v>23.09119047619048</v>
      </c>
      <c r="BE12" s="97">
        <f t="shared" si="2"/>
        <v>15.714629870129873</v>
      </c>
      <c r="BF12" s="97">
        <f t="shared" si="3"/>
        <v>23.09119047619048</v>
      </c>
      <c r="BG12" s="97">
        <f t="shared" si="8"/>
        <v>4.0948809523809508</v>
      </c>
      <c r="BH12" s="97">
        <f t="shared" si="9"/>
        <v>5.4624999999999995</v>
      </c>
      <c r="BJ12" s="97">
        <f t="shared" si="4"/>
        <v>-3.1299999999999986</v>
      </c>
      <c r="BK12" s="97">
        <f t="shared" si="5"/>
        <v>-0.61506060606060586</v>
      </c>
      <c r="BL12" s="97">
        <f t="shared" si="6"/>
        <v>-0.49006060606060675</v>
      </c>
      <c r="BM12" s="97">
        <f t="shared" si="7"/>
        <v>-0.61506060606060586</v>
      </c>
      <c r="BN12" s="97">
        <f t="shared" si="10"/>
        <v>-1.3237878787878787</v>
      </c>
      <c r="BO12" s="97">
        <f t="shared" si="11"/>
        <v>1.4121515151515145</v>
      </c>
      <c r="BQ12" s="97">
        <f t="shared" si="12"/>
        <v>3.1299999999999986</v>
      </c>
      <c r="BR12" s="97">
        <f t="shared" si="31"/>
        <v>21.491190476190482</v>
      </c>
      <c r="BS12" s="97">
        <f t="shared" si="32"/>
        <v>14.114629870129875</v>
      </c>
      <c r="BT12" s="97">
        <f t="shared" si="33"/>
        <v>21.491190476190482</v>
      </c>
      <c r="BU12" s="97">
        <f t="shared" si="13"/>
        <v>2.4948809523809503</v>
      </c>
      <c r="BV12" s="97">
        <f t="shared" si="14"/>
        <v>3.8624999999999989</v>
      </c>
      <c r="BW12" s="97"/>
      <c r="BX12" s="97">
        <f t="shared" si="15"/>
        <v>-3.1299999999999986</v>
      </c>
      <c r="BY12" s="97">
        <f t="shared" si="34"/>
        <v>-2.2150606060606073</v>
      </c>
      <c r="BZ12" s="97">
        <f t="shared" si="35"/>
        <v>-2.0900606060606068</v>
      </c>
      <c r="CA12" s="97">
        <f t="shared" si="36"/>
        <v>-2.2150606060606073</v>
      </c>
      <c r="CB12" s="97">
        <f t="shared" si="16"/>
        <v>-2.9237878787878788</v>
      </c>
      <c r="CC12" s="97">
        <f t="shared" si="17"/>
        <v>-0.18784848484848543</v>
      </c>
      <c r="CF12" s="101">
        <f t="shared" si="18"/>
        <v>3.1299999999999986</v>
      </c>
      <c r="CG12" s="102">
        <f t="shared" si="37"/>
        <v>9.6380649350649374</v>
      </c>
      <c r="CH12" s="102">
        <f t="shared" si="38"/>
        <v>6.012284632034631</v>
      </c>
      <c r="CI12" s="102">
        <f t="shared" si="39"/>
        <v>9.6380649350649374</v>
      </c>
      <c r="CJ12" s="102">
        <f t="shared" si="19"/>
        <v>-0.21445346320346365</v>
      </c>
      <c r="CK12" s="102">
        <f t="shared" si="20"/>
        <v>1.8373257575757573</v>
      </c>
      <c r="CL12" s="102">
        <f t="shared" si="40"/>
        <v>14.36700091575092</v>
      </c>
      <c r="CM12" s="102">
        <f t="shared" si="41"/>
        <v>6.012284632034631</v>
      </c>
      <c r="CN12" s="102">
        <f t="shared" si="21"/>
        <v>-0.20599725274725317</v>
      </c>
      <c r="CO12" s="102">
        <f t="shared" si="22"/>
        <v>-0.59055402930402945</v>
      </c>
      <c r="CU12" s="18">
        <f>BC12-MAX(BC$3:BC12)</f>
        <v>-3.6700000000000004</v>
      </c>
      <c r="CV12" s="18">
        <f>BD12-MAX(BD$3:BD12)</f>
        <v>0</v>
      </c>
      <c r="CW12" s="18">
        <f>BE12-MAX(BE$3:BE12)</f>
        <v>-0.70906060606060706</v>
      </c>
      <c r="CX12" s="18">
        <f>BF12-MAX(BF$3:BF12)</f>
        <v>0</v>
      </c>
      <c r="CY12" s="18">
        <f>BG12-MAX(BG$3:BG12)</f>
        <v>-0.25916666666666721</v>
      </c>
      <c r="CZ12" s="18">
        <f>BH12-MAX(BH$3:BH12)</f>
        <v>0</v>
      </c>
      <c r="DA12" s="18"/>
      <c r="DB12" s="18">
        <f>BJ12-MAX(BJ$3:BJ12)</f>
        <v>-4.0099999999999989</v>
      </c>
      <c r="DC12" s="18">
        <f>BK12-MAX(BK$3:BK12)</f>
        <v>-7.7817272727272728</v>
      </c>
      <c r="DD12" s="18">
        <f>BL12-MAX(BL$3:BL12)</f>
        <v>-6.435060606060607</v>
      </c>
      <c r="DE12" s="18">
        <f>BM12-MAX(BM$3:BM12)</f>
        <v>-7.7817272727272728</v>
      </c>
      <c r="DF12" s="18">
        <f>BN12-MAX(BN$3:BN12)</f>
        <v>-4.4604545454545459</v>
      </c>
      <c r="DG12" s="18">
        <f>BO12-MAX(BO$3:BO12)</f>
        <v>-3.3911818181818183</v>
      </c>
      <c r="DH12" s="18"/>
      <c r="DI12" s="18">
        <f>BQ12-MAX(BQ$3:BQ12)</f>
        <v>-3.6700000000000004</v>
      </c>
      <c r="DJ12" s="18">
        <f>BR12-MAX(BR$3:BR12)</f>
        <v>0</v>
      </c>
      <c r="DK12" s="18">
        <f>BS12-MAX(BS$3:BS12)</f>
        <v>-1.5090606060606042</v>
      </c>
      <c r="DL12" s="18">
        <f>BT12-MAX(BT$3:BT12)</f>
        <v>0</v>
      </c>
      <c r="DM12" s="18">
        <f>BU12-MAX(BU$3:BU12)</f>
        <v>-1.0591666666666675</v>
      </c>
      <c r="DN12" s="18">
        <f>BV12-MAX(BV$3:BV12)</f>
        <v>0</v>
      </c>
      <c r="DO12" s="18"/>
      <c r="DP12" s="18">
        <f>BX12-MAX(BX$3:BX12)</f>
        <v>-4.0099999999999989</v>
      </c>
      <c r="DQ12" s="18">
        <f>BY12-MAX(BY$3:BY12)</f>
        <v>-8.981727272727273</v>
      </c>
      <c r="DR12" s="18">
        <f>BZ12-MAX(BZ$3:BZ12)</f>
        <v>-7.6350606060606072</v>
      </c>
      <c r="DS12" s="18">
        <f>CA12-MAX(CA$3:CA12)</f>
        <v>-8.981727272727273</v>
      </c>
      <c r="DT12" s="18">
        <f>CB12-MAX(CB$3:CB12)</f>
        <v>-5.2604545454545448</v>
      </c>
      <c r="DU12" s="18">
        <f>CC12-MAX(CC$3:CC12)</f>
        <v>-4.1911818181818186</v>
      </c>
      <c r="DV12" s="18"/>
      <c r="DW12" s="18"/>
      <c r="DX12" s="18">
        <f>CF12-MAX(CF$3:CF12)</f>
        <v>-3.6700000000000004</v>
      </c>
      <c r="DY12" s="18">
        <f>CG12-MAX(CG$3:CG12)</f>
        <v>0</v>
      </c>
      <c r="DZ12" s="18">
        <f>CH12-MAX(CH$3:CH12)</f>
        <v>-0.94729870129870264</v>
      </c>
      <c r="EA12" s="18">
        <f>CI12-MAX(CI$3:CI12)</f>
        <v>0</v>
      </c>
      <c r="EB12" s="18">
        <f>CJ12-MAX(CJ$3:CJ12)</f>
        <v>-3.1598106060606064</v>
      </c>
      <c r="EC12" s="18">
        <f>CK12-MAX(CK$3:CK12)</f>
        <v>-0.61309090909090913</v>
      </c>
      <c r="ED12" s="18">
        <f>CL12-MAX(CL$3:CL12)</f>
        <v>0</v>
      </c>
      <c r="EE12" s="18">
        <f>CM12-MAX(CM$3:CM12)</f>
        <v>-0.94729870129870264</v>
      </c>
      <c r="EF12" s="18">
        <f>CN12-MAX(CN$3:CN12)</f>
        <v>-2.5121043956043958</v>
      </c>
      <c r="EG12" s="18">
        <f>CO12-MAX(CO$3:CO12)</f>
        <v>-2.7468397435897436</v>
      </c>
    </row>
    <row r="13" spans="1:138">
      <c r="A13" s="58" t="s">
        <v>62</v>
      </c>
      <c r="B13" s="58" t="s">
        <v>158</v>
      </c>
      <c r="C13" s="92">
        <v>-8.24</v>
      </c>
      <c r="D13" s="84">
        <v>-8.5399999999999991</v>
      </c>
      <c r="E13" s="84">
        <v>5.8680000000000003</v>
      </c>
      <c r="F13" s="84">
        <v>-1.3359999999999994</v>
      </c>
      <c r="G13" s="84">
        <v>-4.0374999999999996</v>
      </c>
      <c r="I13" s="84">
        <v>6.9040000000000008</v>
      </c>
      <c r="J13" s="84">
        <v>6.7040000000000006</v>
      </c>
      <c r="L13" s="84">
        <v>4.2025000000000006</v>
      </c>
      <c r="M13" s="85">
        <v>4.0025000000000004</v>
      </c>
      <c r="N13" s="95">
        <v>-8.5399999999999991</v>
      </c>
      <c r="O13" s="96">
        <v>7.1618181818181821</v>
      </c>
      <c r="P13" s="96">
        <v>-0.68909090909090853</v>
      </c>
      <c r="Q13" s="96">
        <v>-0.68909090909090898</v>
      </c>
      <c r="S13" s="84">
        <v>7.5509090909090917</v>
      </c>
      <c r="T13" s="84">
        <v>7.3509090909090915</v>
      </c>
      <c r="V13" s="84">
        <v>7.5509090909090908</v>
      </c>
      <c r="W13" s="85">
        <v>7.3509090909090906</v>
      </c>
      <c r="X13" s="83">
        <v>-8.5399999999999991</v>
      </c>
      <c r="Y13" s="84">
        <v>5.8680000000000003</v>
      </c>
      <c r="Z13" s="90">
        <v>-1.3359999999999994</v>
      </c>
      <c r="AA13" s="84">
        <v>-4.0374999999999996</v>
      </c>
      <c r="AC13" s="84">
        <v>6.9040000000000008</v>
      </c>
      <c r="AD13" s="90">
        <v>6.7040000000000006</v>
      </c>
      <c r="AF13" s="84">
        <v>4.2025000000000006</v>
      </c>
      <c r="AG13" s="85">
        <v>4.0025000000000004</v>
      </c>
      <c r="AH13" s="106">
        <v>-3.5</v>
      </c>
      <c r="AI13" s="107">
        <v>3.7939999999999996</v>
      </c>
      <c r="AJ13" s="107">
        <v>0.1469999999999998</v>
      </c>
      <c r="AK13" s="107">
        <v>-1.2206250000000001</v>
      </c>
      <c r="AL13" s="107"/>
      <c r="AM13" s="107">
        <v>8.3870000000000005</v>
      </c>
      <c r="AN13" s="107">
        <v>8.1870000000000012</v>
      </c>
      <c r="AO13" s="107"/>
      <c r="AP13" s="107">
        <v>7.0193750000000001</v>
      </c>
      <c r="AQ13" s="108">
        <v>6.819375</v>
      </c>
      <c r="AR13" s="109">
        <v>-2.5</v>
      </c>
      <c r="AS13" s="110">
        <v>3.8760000000000003</v>
      </c>
      <c r="AT13" s="110">
        <v>0.68800000000000017</v>
      </c>
      <c r="AU13" s="110">
        <v>-0.50749999999999984</v>
      </c>
      <c r="AW13" s="110">
        <v>8.9280000000000008</v>
      </c>
      <c r="AX13" s="110">
        <v>8.7280000000000015</v>
      </c>
      <c r="AZ13" s="110">
        <v>7.7324999999999999</v>
      </c>
      <c r="BA13" s="111">
        <v>7.5324999999999998</v>
      </c>
      <c r="BC13" s="97">
        <f t="shared" si="0"/>
        <v>-5.1100000000000012</v>
      </c>
      <c r="BD13" s="97">
        <f t="shared" si="1"/>
        <v>14.551190476190481</v>
      </c>
      <c r="BE13" s="97">
        <f t="shared" si="2"/>
        <v>7.1746298701298734</v>
      </c>
      <c r="BF13" s="97">
        <f t="shared" si="3"/>
        <v>14.551190476190481</v>
      </c>
      <c r="BG13" s="97">
        <f t="shared" si="8"/>
        <v>0.59488095238095084</v>
      </c>
      <c r="BH13" s="97">
        <f t="shared" si="9"/>
        <v>2.9624999999999995</v>
      </c>
      <c r="BJ13" s="97">
        <f t="shared" si="4"/>
        <v>5.1100000000000012</v>
      </c>
      <c r="BK13" s="97">
        <f t="shared" si="5"/>
        <v>5.2529393939393945</v>
      </c>
      <c r="BL13" s="97">
        <f t="shared" si="6"/>
        <v>6.6717575757575753</v>
      </c>
      <c r="BM13" s="97">
        <f t="shared" si="7"/>
        <v>5.2529393939393945</v>
      </c>
      <c r="BN13" s="97">
        <f t="shared" si="10"/>
        <v>2.4702121212121209</v>
      </c>
      <c r="BO13" s="97">
        <f t="shared" si="11"/>
        <v>5.2881515151515153</v>
      </c>
      <c r="BQ13" s="97">
        <f t="shared" si="12"/>
        <v>-5.1100000000000012</v>
      </c>
      <c r="BR13" s="97">
        <f t="shared" si="31"/>
        <v>12.751190476190484</v>
      </c>
      <c r="BS13" s="97">
        <f t="shared" si="32"/>
        <v>5.3746298701298754</v>
      </c>
      <c r="BT13" s="97">
        <f t="shared" si="33"/>
        <v>12.751190476190484</v>
      </c>
      <c r="BU13" s="97">
        <f t="shared" si="13"/>
        <v>-1.2051190476190496</v>
      </c>
      <c r="BV13" s="97">
        <f t="shared" si="14"/>
        <v>1.162499999999999</v>
      </c>
      <c r="BW13" s="97"/>
      <c r="BX13" s="97">
        <f t="shared" si="15"/>
        <v>5.1100000000000012</v>
      </c>
      <c r="BY13" s="97">
        <f t="shared" si="34"/>
        <v>3.4529393939393929</v>
      </c>
      <c r="BZ13" s="97">
        <f t="shared" si="35"/>
        <v>4.8717575757575746</v>
      </c>
      <c r="CA13" s="97">
        <f t="shared" si="36"/>
        <v>3.4529393939393929</v>
      </c>
      <c r="CB13" s="97">
        <f t="shared" si="16"/>
        <v>0.67021212121212081</v>
      </c>
      <c r="CC13" s="97">
        <f t="shared" si="17"/>
        <v>3.4881515151515146</v>
      </c>
      <c r="CF13" s="101">
        <f t="shared" si="18"/>
        <v>-5.1100000000000012</v>
      </c>
      <c r="CG13" s="102">
        <f t="shared" si="37"/>
        <v>8.1020649350649379</v>
      </c>
      <c r="CH13" s="102">
        <f t="shared" si="38"/>
        <v>5.1231937229437223</v>
      </c>
      <c r="CI13" s="102">
        <f t="shared" si="39"/>
        <v>8.1020649350649379</v>
      </c>
      <c r="CJ13" s="102">
        <f t="shared" si="19"/>
        <v>-0.26745346320346386</v>
      </c>
      <c r="CK13" s="102">
        <f t="shared" si="20"/>
        <v>2.3253257575757571</v>
      </c>
      <c r="CL13" s="102">
        <f t="shared" si="40"/>
        <v>10.129500915750921</v>
      </c>
      <c r="CM13" s="102">
        <f t="shared" si="41"/>
        <v>5.1231937229437223</v>
      </c>
      <c r="CN13" s="102">
        <f t="shared" si="21"/>
        <v>-1.6266222527472531</v>
      </c>
      <c r="CO13" s="102">
        <f t="shared" si="22"/>
        <v>-1.2980540293040292</v>
      </c>
      <c r="CU13" s="18">
        <f>BC13-MAX(BC$3:BC13)</f>
        <v>-11.91</v>
      </c>
      <c r="CV13" s="18">
        <f>BD13-MAX(BD$3:BD13)</f>
        <v>-8.5399999999999991</v>
      </c>
      <c r="CW13" s="18">
        <f>BE13-MAX(BE$3:BE13)</f>
        <v>-9.2490606060606062</v>
      </c>
      <c r="CX13" s="18">
        <f>BF13-MAX(BF$3:BF13)</f>
        <v>-8.5399999999999991</v>
      </c>
      <c r="CY13" s="18">
        <f>BG13-MAX(BG$3:BG13)</f>
        <v>-3.7591666666666672</v>
      </c>
      <c r="CZ13" s="18">
        <f>BH13-MAX(BH$3:BH13)</f>
        <v>-2.5</v>
      </c>
      <c r="DA13" s="18"/>
      <c r="DB13" s="18">
        <f>BJ13-MAX(BJ$3:BJ13)</f>
        <v>0</v>
      </c>
      <c r="DC13" s="18">
        <f>BK13-MAX(BK$3:BK13)</f>
        <v>-1.9137272727272725</v>
      </c>
      <c r="DD13" s="18">
        <f>BL13-MAX(BL$3:BL13)</f>
        <v>0</v>
      </c>
      <c r="DE13" s="18">
        <f>BM13-MAX(BM$3:BM13)</f>
        <v>-1.9137272727272725</v>
      </c>
      <c r="DF13" s="18">
        <f>BN13-MAX(BN$3:BN13)</f>
        <v>-0.66645454545454585</v>
      </c>
      <c r="DG13" s="18">
        <f>BO13-MAX(BO$3:BO13)</f>
        <v>0</v>
      </c>
      <c r="DH13" s="18"/>
      <c r="DI13" s="18">
        <f>BQ13-MAX(BQ$3:BQ13)</f>
        <v>-11.91</v>
      </c>
      <c r="DJ13" s="18">
        <f>BR13-MAX(BR$3:BR13)</f>
        <v>-8.7399999999999984</v>
      </c>
      <c r="DK13" s="18">
        <f>BS13-MAX(BS$3:BS13)</f>
        <v>-10.249060606060603</v>
      </c>
      <c r="DL13" s="18">
        <f>BT13-MAX(BT$3:BT13)</f>
        <v>-8.7399999999999984</v>
      </c>
      <c r="DM13" s="18">
        <f>BU13-MAX(BU$3:BU13)</f>
        <v>-4.7591666666666672</v>
      </c>
      <c r="DN13" s="18">
        <f>BV13-MAX(BV$3:BV13)</f>
        <v>-2.7</v>
      </c>
      <c r="DO13" s="18"/>
      <c r="DP13" s="18">
        <f>BX13-MAX(BX$3:BX13)</f>
        <v>0</v>
      </c>
      <c r="DQ13" s="18">
        <f>BY13-MAX(BY$3:BY13)</f>
        <v>-3.3137272727272737</v>
      </c>
      <c r="DR13" s="18">
        <f>BZ13-MAX(BZ$3:BZ13)</f>
        <v>-0.6732424242424262</v>
      </c>
      <c r="DS13" s="18">
        <f>CA13-MAX(CA$3:CA13)</f>
        <v>-3.3137272727272737</v>
      </c>
      <c r="DT13" s="18">
        <f>CB13-MAX(CB$3:CB13)</f>
        <v>-1.6664545454545456</v>
      </c>
      <c r="DU13" s="18">
        <f>CC13-MAX(CC$3:CC13)</f>
        <v>-0.51518181818181841</v>
      </c>
      <c r="DV13" s="18"/>
      <c r="DW13" s="18"/>
      <c r="DX13" s="18">
        <f>CF13-MAX(CF$3:CF13)</f>
        <v>-11.91</v>
      </c>
      <c r="DY13" s="18">
        <f>CG13-MAX(CG$3:CG13)</f>
        <v>-1.5359999999999996</v>
      </c>
      <c r="DZ13" s="18">
        <f>CH13-MAX(CH$3:CH13)</f>
        <v>-1.8363896103896113</v>
      </c>
      <c r="EA13" s="18">
        <f>CI13-MAX(CI$3:CI13)</f>
        <v>-1.5359999999999996</v>
      </c>
      <c r="EB13" s="18">
        <f>CJ13-MAX(CJ$3:CJ13)</f>
        <v>-3.2128106060606063</v>
      </c>
      <c r="EC13" s="18">
        <f>CK13-MAX(CK$3:CK13)</f>
        <v>-0.12509090909090936</v>
      </c>
      <c r="ED13" s="18">
        <f>CL13-MAX(CL$3:CL13)</f>
        <v>-4.2374999999999989</v>
      </c>
      <c r="EE13" s="18">
        <f>CM13-MAX(CM$3:CM13)</f>
        <v>-1.8363896103896113</v>
      </c>
      <c r="EF13" s="18">
        <f>CN13-MAX(CN$3:CN13)</f>
        <v>-3.9327293956043956</v>
      </c>
      <c r="EG13" s="18">
        <f>CO13-MAX(CO$3:CO13)</f>
        <v>-3.4543397435897436</v>
      </c>
    </row>
    <row r="14" spans="1:138">
      <c r="A14" t="s">
        <v>104</v>
      </c>
      <c r="B14"/>
      <c r="C14" s="92">
        <v>-5.68</v>
      </c>
      <c r="D14" s="84">
        <v>-3.1274999999999999</v>
      </c>
      <c r="E14" s="84">
        <v>32.22</v>
      </c>
      <c r="F14" s="84">
        <v>14.546249999999999</v>
      </c>
      <c r="G14" s="84">
        <v>3.9420000000000002</v>
      </c>
      <c r="I14" s="84">
        <v>20.22625</v>
      </c>
      <c r="J14" s="84">
        <v>20.026250000000001</v>
      </c>
      <c r="L14" s="84">
        <v>9.6219999999999999</v>
      </c>
      <c r="M14" s="85">
        <v>9.4220000000000006</v>
      </c>
      <c r="N14" s="95">
        <v>-3.1274999999999999</v>
      </c>
      <c r="O14" s="96">
        <v>12.315</v>
      </c>
      <c r="P14" s="96">
        <v>4.59375</v>
      </c>
      <c r="Q14" s="96">
        <v>4.59375</v>
      </c>
      <c r="S14" s="84">
        <v>10.27375</v>
      </c>
      <c r="T14" s="84">
        <v>10.07375</v>
      </c>
      <c r="V14" s="84">
        <v>10.27375</v>
      </c>
      <c r="W14" s="85">
        <v>10.07375</v>
      </c>
      <c r="X14" s="83">
        <v>-3.1274999999999999</v>
      </c>
      <c r="Y14" s="84">
        <v>32.22</v>
      </c>
      <c r="Z14" s="90">
        <v>14.546249999999999</v>
      </c>
      <c r="AA14" s="84">
        <v>3.9420000000000002</v>
      </c>
      <c r="AC14" s="84">
        <v>20.22625</v>
      </c>
      <c r="AD14" s="90">
        <v>20.026250000000001</v>
      </c>
      <c r="AF14" s="84">
        <v>9.6219999999999999</v>
      </c>
      <c r="AG14" s="85">
        <v>9.4220000000000006</v>
      </c>
      <c r="AH14" s="106">
        <v>-2.0125000000000002</v>
      </c>
      <c r="AI14" s="107">
        <v>32.22</v>
      </c>
      <c r="AJ14" s="107">
        <v>15.10375</v>
      </c>
      <c r="AK14" s="107">
        <v>4.8339999999999996</v>
      </c>
      <c r="AL14" s="107"/>
      <c r="AM14" s="107">
        <v>20.783749999999998</v>
      </c>
      <c r="AN14" s="107">
        <v>20.583749999999998</v>
      </c>
      <c r="AO14" s="107"/>
      <c r="AP14" s="107">
        <v>10.513999999999999</v>
      </c>
      <c r="AQ14" s="108">
        <v>10.314</v>
      </c>
      <c r="AR14" s="109">
        <v>-1.2625</v>
      </c>
      <c r="AS14" s="110">
        <v>14</v>
      </c>
      <c r="AT14" s="110">
        <v>6.3687500000000004</v>
      </c>
      <c r="AU14" s="110">
        <v>1.7899999999999998</v>
      </c>
      <c r="AW14" s="110">
        <v>12.04875</v>
      </c>
      <c r="AX14" s="110">
        <v>11.848750000000001</v>
      </c>
      <c r="AZ14" s="110">
        <v>7.47</v>
      </c>
      <c r="BA14" s="111">
        <v>7.27</v>
      </c>
      <c r="BC14" s="97">
        <f t="shared" si="0"/>
        <v>-10.790000000000001</v>
      </c>
      <c r="BD14" s="97">
        <f t="shared" si="1"/>
        <v>11.423690476190481</v>
      </c>
      <c r="BE14" s="97">
        <f t="shared" si="2"/>
        <v>4.0471298701298739</v>
      </c>
      <c r="BF14" s="97">
        <f t="shared" si="3"/>
        <v>11.423690476190481</v>
      </c>
      <c r="BG14" s="97">
        <f t="shared" si="8"/>
        <v>-1.4176190476190493</v>
      </c>
      <c r="BH14" s="97">
        <f t="shared" si="9"/>
        <v>1.6999999999999995</v>
      </c>
      <c r="BJ14" s="97">
        <f t="shared" si="4"/>
        <v>10.790000000000001</v>
      </c>
      <c r="BK14" s="97">
        <f t="shared" si="5"/>
        <v>37.472939393939392</v>
      </c>
      <c r="BL14" s="97">
        <f t="shared" si="6"/>
        <v>18.986757575757576</v>
      </c>
      <c r="BM14" s="97">
        <f t="shared" si="7"/>
        <v>37.472939393939392</v>
      </c>
      <c r="BN14" s="97">
        <f t="shared" si="10"/>
        <v>34.69021212121212</v>
      </c>
      <c r="BO14" s="97">
        <f t="shared" si="11"/>
        <v>19.288151515151515</v>
      </c>
      <c r="BQ14" s="97">
        <f t="shared" si="12"/>
        <v>-10.790000000000001</v>
      </c>
      <c r="BR14" s="97">
        <f t="shared" si="31"/>
        <v>9.4236904761904849</v>
      </c>
      <c r="BS14" s="97">
        <f t="shared" si="32"/>
        <v>2.0471298701298752</v>
      </c>
      <c r="BT14" s="97">
        <f t="shared" si="33"/>
        <v>9.4236904761904849</v>
      </c>
      <c r="BU14" s="97">
        <f t="shared" si="13"/>
        <v>-3.4176190476190502</v>
      </c>
      <c r="BV14" s="97">
        <f t="shared" si="14"/>
        <v>-0.30000000000000099</v>
      </c>
      <c r="BW14" s="97"/>
      <c r="BX14" s="97">
        <f t="shared" si="15"/>
        <v>10.790000000000001</v>
      </c>
      <c r="BY14" s="97">
        <f t="shared" si="34"/>
        <v>35.472939393939392</v>
      </c>
      <c r="BZ14" s="97">
        <f t="shared" si="35"/>
        <v>16.986757575757576</v>
      </c>
      <c r="CA14" s="97">
        <f t="shared" si="36"/>
        <v>35.472939393939392</v>
      </c>
      <c r="CB14" s="97">
        <f t="shared" si="16"/>
        <v>32.69021212121212</v>
      </c>
      <c r="CC14" s="97">
        <f t="shared" si="17"/>
        <v>17.288151515151515</v>
      </c>
      <c r="CF14" s="101">
        <f t="shared" si="18"/>
        <v>-10.790000000000001</v>
      </c>
      <c r="CG14" s="102">
        <f t="shared" si="37"/>
        <v>22.448314935064939</v>
      </c>
      <c r="CH14" s="102">
        <f t="shared" si="38"/>
        <v>9.5169437229437222</v>
      </c>
      <c r="CI14" s="102">
        <f t="shared" si="39"/>
        <v>22.448314935064939</v>
      </c>
      <c r="CJ14" s="102">
        <f t="shared" si="19"/>
        <v>14.636296536796536</v>
      </c>
      <c r="CK14" s="102">
        <f t="shared" si="20"/>
        <v>8.4940757575757573</v>
      </c>
      <c r="CL14" s="102">
        <f t="shared" si="40"/>
        <v>13.871500915750921</v>
      </c>
      <c r="CM14" s="102">
        <f t="shared" si="41"/>
        <v>9.5169437229437222</v>
      </c>
      <c r="CN14" s="102">
        <f t="shared" si="21"/>
        <v>3.0073777472527463</v>
      </c>
      <c r="CO14" s="102">
        <f t="shared" si="22"/>
        <v>0.29194597069597056</v>
      </c>
      <c r="CU14" s="18">
        <f>BC14-MAX(BC$3:BC14)</f>
        <v>-17.59</v>
      </c>
      <c r="CV14" s="18">
        <f>BD14-MAX(BD$3:BD14)</f>
        <v>-11.667499999999999</v>
      </c>
      <c r="CW14" s="18">
        <f>BE14-MAX(BE$3:BE14)</f>
        <v>-12.376560606060606</v>
      </c>
      <c r="CX14" s="18">
        <f>BF14-MAX(BF$3:BF14)</f>
        <v>-11.667499999999999</v>
      </c>
      <c r="CY14" s="18">
        <f>BG14-MAX(BG$3:BG14)</f>
        <v>-5.7716666666666674</v>
      </c>
      <c r="CZ14" s="18">
        <f>BH14-MAX(BH$3:BH14)</f>
        <v>-3.7625000000000002</v>
      </c>
      <c r="DA14" s="18"/>
      <c r="DB14" s="18">
        <f>BJ14-MAX(BJ$3:BJ14)</f>
        <v>0</v>
      </c>
      <c r="DC14" s="18">
        <f>BK14-MAX(BK$3:BK14)</f>
        <v>0</v>
      </c>
      <c r="DD14" s="18">
        <f>BL14-MAX(BL$3:BL14)</f>
        <v>0</v>
      </c>
      <c r="DE14" s="18">
        <f>BM14-MAX(BM$3:BM14)</f>
        <v>0</v>
      </c>
      <c r="DF14" s="18">
        <f>BN14-MAX(BN$3:BN14)</f>
        <v>0</v>
      </c>
      <c r="DG14" s="18">
        <f>BO14-MAX(BO$3:BO14)</f>
        <v>0</v>
      </c>
      <c r="DH14" s="18"/>
      <c r="DI14" s="18">
        <f>BQ14-MAX(BQ$3:BQ14)</f>
        <v>-17.59</v>
      </c>
      <c r="DJ14" s="18">
        <f>BR14-MAX(BR$3:BR14)</f>
        <v>-12.067499999999997</v>
      </c>
      <c r="DK14" s="18">
        <f>BS14-MAX(BS$3:BS14)</f>
        <v>-13.576560606060603</v>
      </c>
      <c r="DL14" s="18">
        <f>BT14-MAX(BT$3:BT14)</f>
        <v>-12.067499999999997</v>
      </c>
      <c r="DM14" s="18">
        <f>BU14-MAX(BU$3:BU14)</f>
        <v>-6.9716666666666676</v>
      </c>
      <c r="DN14" s="18">
        <f>BV14-MAX(BV$3:BV14)</f>
        <v>-4.1624999999999996</v>
      </c>
      <c r="DO14" s="18"/>
      <c r="DP14" s="18">
        <f>BX14-MAX(BX$3:BX14)</f>
        <v>0</v>
      </c>
      <c r="DQ14" s="18">
        <f>BY14-MAX(BY$3:BY14)</f>
        <v>0</v>
      </c>
      <c r="DR14" s="18">
        <f>BZ14-MAX(BZ$3:BZ14)</f>
        <v>0</v>
      </c>
      <c r="DS14" s="18">
        <f>CA14-MAX(CA$3:CA14)</f>
        <v>0</v>
      </c>
      <c r="DT14" s="18">
        <f>CB14-MAX(CB$3:CB14)</f>
        <v>0</v>
      </c>
      <c r="DU14" s="18">
        <f>CC14-MAX(CC$3:CC14)</f>
        <v>0</v>
      </c>
      <c r="DV14" s="18"/>
      <c r="DW14" s="18"/>
      <c r="DX14" s="18">
        <f>CF14-MAX(CF$3:CF14)</f>
        <v>-17.59</v>
      </c>
      <c r="DY14" s="18">
        <f>CG14-MAX(CG$3:CG14)</f>
        <v>0</v>
      </c>
      <c r="DZ14" s="18">
        <f>CH14-MAX(CH$3:CH14)</f>
        <v>0</v>
      </c>
      <c r="EA14" s="18">
        <f>CI14-MAX(CI$3:CI14)</f>
        <v>0</v>
      </c>
      <c r="EB14" s="18">
        <f>CJ14-MAX(CJ$3:CJ14)</f>
        <v>0</v>
      </c>
      <c r="EC14" s="18">
        <f>CK14-MAX(CK$3:CK14)</f>
        <v>0</v>
      </c>
      <c r="ED14" s="18">
        <f>CL14-MAX(CL$3:CL14)</f>
        <v>-0.49549999999999805</v>
      </c>
      <c r="EE14" s="18">
        <f>CM14-MAX(CM$3:CM14)</f>
        <v>0</v>
      </c>
      <c r="EF14" s="18">
        <f>CN14-MAX(CN$3:CN14)</f>
        <v>0</v>
      </c>
      <c r="EG14" s="18">
        <f>CO14-MAX(CO$3:CO14)</f>
        <v>-1.8643397435897435</v>
      </c>
    </row>
    <row r="15" spans="1:138">
      <c r="A15" t="s">
        <v>68</v>
      </c>
      <c r="B15"/>
      <c r="C15" s="92">
        <v>7.15</v>
      </c>
      <c r="D15" s="84">
        <v>7.7399999999999993</v>
      </c>
      <c r="E15" s="84">
        <v>0</v>
      </c>
      <c r="F15" s="84">
        <v>3.8699999999999997</v>
      </c>
      <c r="G15" s="84">
        <v>7.7399999999999993</v>
      </c>
      <c r="I15" s="84">
        <v>-3.2800000000000007</v>
      </c>
      <c r="J15" s="84">
        <v>-3.4800000000000009</v>
      </c>
      <c r="L15" s="84">
        <v>0.58999999999999897</v>
      </c>
      <c r="M15" s="85">
        <v>0.38999999999999896</v>
      </c>
      <c r="N15" s="95">
        <v>7.7399999999999993</v>
      </c>
      <c r="O15" s="96">
        <v>-7.1499999999999995</v>
      </c>
      <c r="P15" s="96">
        <v>0.29499999999999993</v>
      </c>
      <c r="Q15" s="96">
        <v>0.29499999999999993</v>
      </c>
      <c r="S15" s="84">
        <v>-6.8550000000000004</v>
      </c>
      <c r="T15" s="84">
        <v>-7.0550000000000006</v>
      </c>
      <c r="V15" s="84">
        <v>-6.8550000000000004</v>
      </c>
      <c r="W15" s="85">
        <v>-7.0550000000000006</v>
      </c>
      <c r="X15" s="83">
        <v>7.7399999999999993</v>
      </c>
      <c r="Y15" s="84">
        <v>-7.15</v>
      </c>
      <c r="Z15" s="90">
        <v>0.29499999999999948</v>
      </c>
      <c r="AA15" s="84">
        <v>6.0855555555555547</v>
      </c>
      <c r="AC15" s="84">
        <v>-6.8550000000000004</v>
      </c>
      <c r="AD15" s="90">
        <v>-7.0550000000000006</v>
      </c>
      <c r="AF15" s="84">
        <v>-1.0644444444444456</v>
      </c>
      <c r="AG15" s="85">
        <v>-1.2644444444444456</v>
      </c>
      <c r="AH15" s="106">
        <v>6.19625</v>
      </c>
      <c r="AI15" s="107">
        <v>0</v>
      </c>
      <c r="AJ15" s="107">
        <v>3.098125</v>
      </c>
      <c r="AK15" s="107">
        <v>6.19625</v>
      </c>
      <c r="AL15" s="107"/>
      <c r="AM15" s="107">
        <v>-4.0518750000000008</v>
      </c>
      <c r="AN15" s="107">
        <v>-4.251875000000001</v>
      </c>
      <c r="AO15" s="107"/>
      <c r="AP15" s="107">
        <v>-0.95375000000000032</v>
      </c>
      <c r="AQ15" s="108">
        <v>-1.1537500000000003</v>
      </c>
      <c r="AR15" s="109">
        <v>4.3174999999999999</v>
      </c>
      <c r="AS15" s="110">
        <v>0</v>
      </c>
      <c r="AT15" s="110">
        <v>2.1587499999999999</v>
      </c>
      <c r="AU15" s="110">
        <v>4.3174999999999999</v>
      </c>
      <c r="AW15" s="110">
        <v>-4.9912500000000009</v>
      </c>
      <c r="AX15" s="110">
        <v>-5.191250000000001</v>
      </c>
      <c r="AZ15" s="110">
        <v>-2.8325000000000005</v>
      </c>
      <c r="BA15" s="111">
        <v>-3.0325000000000006</v>
      </c>
      <c r="BC15" s="97">
        <f t="shared" si="0"/>
        <v>-3.6400000000000006</v>
      </c>
      <c r="BD15" s="97">
        <f t="shared" si="1"/>
        <v>19.163690476190482</v>
      </c>
      <c r="BE15" s="97">
        <f t="shared" si="2"/>
        <v>11.787129870129874</v>
      </c>
      <c r="BF15" s="97">
        <f t="shared" si="3"/>
        <v>19.163690476190482</v>
      </c>
      <c r="BG15" s="97">
        <f t="shared" si="8"/>
        <v>4.7786309523809507</v>
      </c>
      <c r="BH15" s="97">
        <f t="shared" si="9"/>
        <v>6.0174999999999992</v>
      </c>
      <c r="BJ15" s="97">
        <f t="shared" si="4"/>
        <v>3.6400000000000006</v>
      </c>
      <c r="BK15" s="97">
        <f t="shared" si="5"/>
        <v>37.472939393939392</v>
      </c>
      <c r="BL15" s="97">
        <f t="shared" si="6"/>
        <v>11.836757575757577</v>
      </c>
      <c r="BM15" s="97">
        <f t="shared" si="7"/>
        <v>30.322939393939393</v>
      </c>
      <c r="BN15" s="97">
        <f t="shared" si="10"/>
        <v>34.69021212121212</v>
      </c>
      <c r="BO15" s="97">
        <f t="shared" si="11"/>
        <v>19.288151515151515</v>
      </c>
      <c r="BQ15" s="97">
        <f t="shared" si="12"/>
        <v>-3.6400000000000006</v>
      </c>
      <c r="BR15" s="97">
        <f t="shared" si="31"/>
        <v>16.963690476190486</v>
      </c>
      <c r="BS15" s="97">
        <f t="shared" si="32"/>
        <v>9.5871298701298748</v>
      </c>
      <c r="BT15" s="97">
        <f t="shared" si="33"/>
        <v>16.963690476190486</v>
      </c>
      <c r="BU15" s="97">
        <f t="shared" si="13"/>
        <v>2.5786309523809496</v>
      </c>
      <c r="BV15" s="97">
        <f t="shared" si="14"/>
        <v>3.817499999999999</v>
      </c>
      <c r="BW15" s="97"/>
      <c r="BX15" s="97">
        <f t="shared" si="15"/>
        <v>3.6400000000000006</v>
      </c>
      <c r="BY15" s="97">
        <f t="shared" si="34"/>
        <v>35.272939393939389</v>
      </c>
      <c r="BZ15" s="97">
        <f t="shared" si="35"/>
        <v>9.6367575757575779</v>
      </c>
      <c r="CA15" s="97">
        <f t="shared" si="36"/>
        <v>28.122939393939394</v>
      </c>
      <c r="CB15" s="97">
        <f t="shared" si="16"/>
        <v>32.490212121212117</v>
      </c>
      <c r="CC15" s="97">
        <f t="shared" si="17"/>
        <v>17.088151515151516</v>
      </c>
      <c r="CF15" s="101">
        <f t="shared" si="18"/>
        <v>-3.6400000000000006</v>
      </c>
      <c r="CG15" s="102">
        <f t="shared" si="37"/>
        <v>26.118314935064941</v>
      </c>
      <c r="CH15" s="102">
        <f t="shared" si="38"/>
        <v>9.6119437229437228</v>
      </c>
      <c r="CI15" s="102">
        <f t="shared" si="39"/>
        <v>22.543314935064938</v>
      </c>
      <c r="CJ15" s="102">
        <f t="shared" si="19"/>
        <v>17.534421536796536</v>
      </c>
      <c r="CK15" s="102">
        <f t="shared" si="20"/>
        <v>10.452825757575757</v>
      </c>
      <c r="CL15" s="102">
        <f t="shared" si="40"/>
        <v>21.411500915750921</v>
      </c>
      <c r="CM15" s="102">
        <f t="shared" si="41"/>
        <v>9.6119437229437228</v>
      </c>
      <c r="CN15" s="102">
        <f t="shared" si="21"/>
        <v>9.0036277472527466</v>
      </c>
      <c r="CO15" s="102">
        <f t="shared" si="22"/>
        <v>4.4094459706959706</v>
      </c>
      <c r="CU15" s="18">
        <f>BC15-MAX(BC$3:BC15)</f>
        <v>-10.44</v>
      </c>
      <c r="CV15" s="18">
        <f>BD15-MAX(BD$3:BD15)</f>
        <v>-3.9274999999999984</v>
      </c>
      <c r="CW15" s="18">
        <f>BE15-MAX(BE$3:BE15)</f>
        <v>-4.6365606060606055</v>
      </c>
      <c r="CX15" s="18">
        <f>BF15-MAX(BF$3:BF15)</f>
        <v>-3.9274999999999984</v>
      </c>
      <c r="CY15" s="18">
        <f>BG15-MAX(BG$3:BG15)</f>
        <v>0</v>
      </c>
      <c r="CZ15" s="18">
        <f>BH15-MAX(BH$3:BH15)</f>
        <v>0</v>
      </c>
      <c r="DA15" s="18"/>
      <c r="DB15" s="18">
        <f>BJ15-MAX(BJ$3:BJ15)</f>
        <v>-7.15</v>
      </c>
      <c r="DC15" s="18">
        <f>BK15-MAX(BK$3:BK15)</f>
        <v>0</v>
      </c>
      <c r="DD15" s="18">
        <f>BL15-MAX(BL$3:BL15)</f>
        <v>-7.1499999999999986</v>
      </c>
      <c r="DE15" s="18">
        <f>BM15-MAX(BM$3:BM15)</f>
        <v>-7.1499999999999986</v>
      </c>
      <c r="DF15" s="18">
        <f>BN15-MAX(BN$3:BN15)</f>
        <v>0</v>
      </c>
      <c r="DG15" s="18">
        <f>BO15-MAX(BO$3:BO15)</f>
        <v>0</v>
      </c>
      <c r="DH15" s="18"/>
      <c r="DI15" s="18">
        <f>BQ15-MAX(BQ$3:BQ15)</f>
        <v>-10.44</v>
      </c>
      <c r="DJ15" s="18">
        <f>BR15-MAX(BR$3:BR15)</f>
        <v>-4.5274999999999963</v>
      </c>
      <c r="DK15" s="18">
        <f>BS15-MAX(BS$3:BS15)</f>
        <v>-6.0365606060606041</v>
      </c>
      <c r="DL15" s="18">
        <f>BT15-MAX(BT$3:BT15)</f>
        <v>-4.5274999999999963</v>
      </c>
      <c r="DM15" s="18">
        <f>BU15-MAX(BU$3:BU15)</f>
        <v>-0.97541666666666815</v>
      </c>
      <c r="DN15" s="18">
        <f>BV15-MAX(BV$3:BV15)</f>
        <v>-4.4999999999999929E-2</v>
      </c>
      <c r="DO15" s="18"/>
      <c r="DP15" s="18">
        <f>BX15-MAX(BX$3:BX15)</f>
        <v>-7.15</v>
      </c>
      <c r="DQ15" s="18">
        <f>BY15-MAX(BY$3:BY15)</f>
        <v>-0.20000000000000284</v>
      </c>
      <c r="DR15" s="18">
        <f>BZ15-MAX(BZ$3:BZ15)</f>
        <v>-7.3499999999999979</v>
      </c>
      <c r="DS15" s="18">
        <f>CA15-MAX(CA$3:CA15)</f>
        <v>-7.3499999999999979</v>
      </c>
      <c r="DT15" s="18">
        <f>CB15-MAX(CB$3:CB15)</f>
        <v>-0.20000000000000284</v>
      </c>
      <c r="DU15" s="18">
        <f>CC15-MAX(CC$3:CC15)</f>
        <v>-0.19999999999999929</v>
      </c>
      <c r="DV15" s="18"/>
      <c r="DW15" s="18"/>
      <c r="DX15" s="18">
        <f>CF15-MAX(CF$3:CF15)</f>
        <v>-10.44</v>
      </c>
      <c r="DY15" s="18">
        <f>CG15-MAX(CG$3:CG15)</f>
        <v>0</v>
      </c>
      <c r="DZ15" s="18">
        <f>CH15-MAX(CH$3:CH15)</f>
        <v>0</v>
      </c>
      <c r="EA15" s="18">
        <f>CI15-MAX(CI$3:CI15)</f>
        <v>0</v>
      </c>
      <c r="EB15" s="18">
        <f>CJ15-MAX(CJ$3:CJ15)</f>
        <v>0</v>
      </c>
      <c r="EC15" s="18">
        <f>CK15-MAX(CK$3:CK15)</f>
        <v>0</v>
      </c>
      <c r="ED15" s="18">
        <f>CL15-MAX(CL$3:CL15)</f>
        <v>0</v>
      </c>
      <c r="EE15" s="18">
        <f>CM15-MAX(CM$3:CM15)</f>
        <v>0</v>
      </c>
      <c r="EF15" s="18">
        <f>CN15-MAX(CN$3:CN15)</f>
        <v>0</v>
      </c>
      <c r="EG15" s="18">
        <f>CO15-MAX(CO$3:CO15)</f>
        <v>0</v>
      </c>
    </row>
    <row r="16" spans="1:138">
      <c r="A16" t="s">
        <v>67</v>
      </c>
      <c r="B16"/>
      <c r="C16" s="92">
        <v>1.05</v>
      </c>
      <c r="D16" s="84">
        <v>-0.22100000000000017</v>
      </c>
      <c r="E16" s="84">
        <v>4.84</v>
      </c>
      <c r="F16" s="84">
        <v>2.3094999999999999</v>
      </c>
      <c r="G16" s="84">
        <v>0.23909090909090891</v>
      </c>
      <c r="I16" s="84">
        <v>1.2594999999999998</v>
      </c>
      <c r="J16" s="84">
        <v>1.0594999999999999</v>
      </c>
      <c r="L16" s="84">
        <v>-0.81090909090909113</v>
      </c>
      <c r="M16" s="85">
        <v>-1.0109090909090912</v>
      </c>
      <c r="N16" s="95">
        <v>-0.22100000000000017</v>
      </c>
      <c r="O16" s="96">
        <v>-0.46099999999999997</v>
      </c>
      <c r="P16" s="96">
        <v>-0.34100000000000008</v>
      </c>
      <c r="Q16" s="96">
        <v>-0.34100000000000008</v>
      </c>
      <c r="S16" s="84">
        <v>-1.391</v>
      </c>
      <c r="T16" s="84">
        <v>-1.591</v>
      </c>
      <c r="V16" s="84">
        <v>-1.391</v>
      </c>
      <c r="W16" s="85">
        <v>-1.591</v>
      </c>
      <c r="X16" s="83">
        <v>-0.22100000000000017</v>
      </c>
      <c r="Y16" s="84">
        <v>4.84</v>
      </c>
      <c r="Z16" s="90">
        <v>2.3094999999999999</v>
      </c>
      <c r="AA16" s="84">
        <v>0.23909090909090891</v>
      </c>
      <c r="AC16" s="84">
        <v>1.2594999999999998</v>
      </c>
      <c r="AD16" s="90">
        <v>1.0594999999999999</v>
      </c>
      <c r="AF16" s="84">
        <v>-0.81090909090909113</v>
      </c>
      <c r="AG16" s="85">
        <v>-1.0109090909090912</v>
      </c>
      <c r="AH16" s="106">
        <v>-0.75499999999999989</v>
      </c>
      <c r="AI16" s="107">
        <v>-3.5</v>
      </c>
      <c r="AJ16" s="107">
        <v>-2.1274999999999999</v>
      </c>
      <c r="AK16" s="107">
        <v>-1.0045454545454544</v>
      </c>
      <c r="AL16" s="107"/>
      <c r="AM16" s="107">
        <v>-3.1775000000000002</v>
      </c>
      <c r="AN16" s="107">
        <v>-3.3775000000000004</v>
      </c>
      <c r="AO16" s="107"/>
      <c r="AP16" s="107">
        <v>-2.0545454545454547</v>
      </c>
      <c r="AQ16" s="108">
        <v>-2.2545454545454549</v>
      </c>
      <c r="AR16" s="109">
        <v>-0.24199999999999999</v>
      </c>
      <c r="AS16" s="110">
        <v>-2.5</v>
      </c>
      <c r="AT16" s="110">
        <v>-1.371</v>
      </c>
      <c r="AU16" s="110">
        <v>-0.44727272727272727</v>
      </c>
      <c r="AW16" s="110">
        <v>-2.4210000000000003</v>
      </c>
      <c r="AX16" s="110">
        <v>-2.6210000000000004</v>
      </c>
      <c r="AZ16" s="110">
        <v>-1.4972727272727273</v>
      </c>
      <c r="BA16" s="111">
        <v>-1.6972727272727273</v>
      </c>
      <c r="BC16" s="97">
        <f t="shared" si="0"/>
        <v>-2.5900000000000007</v>
      </c>
      <c r="BD16" s="97">
        <f t="shared" si="1"/>
        <v>18.942690476190482</v>
      </c>
      <c r="BE16" s="97">
        <f t="shared" si="2"/>
        <v>11.566129870129874</v>
      </c>
      <c r="BF16" s="97">
        <f t="shared" si="3"/>
        <v>18.942690476190482</v>
      </c>
      <c r="BG16" s="97">
        <f t="shared" si="8"/>
        <v>4.0236309523809508</v>
      </c>
      <c r="BH16" s="97">
        <f t="shared" si="9"/>
        <v>5.7754999999999992</v>
      </c>
      <c r="BJ16" s="97">
        <f t="shared" si="4"/>
        <v>2.5900000000000007</v>
      </c>
      <c r="BK16" s="97">
        <f t="shared" si="5"/>
        <v>42.312939393939388</v>
      </c>
      <c r="BL16" s="97">
        <f t="shared" si="6"/>
        <v>11.375757575757577</v>
      </c>
      <c r="BM16" s="97">
        <f t="shared" si="7"/>
        <v>35.162939393939396</v>
      </c>
      <c r="BN16" s="97">
        <f t="shared" si="10"/>
        <v>31.19021212121212</v>
      </c>
      <c r="BO16" s="97">
        <f t="shared" si="11"/>
        <v>16.788151515151515</v>
      </c>
      <c r="BQ16" s="97">
        <f t="shared" si="12"/>
        <v>-2.5900000000000007</v>
      </c>
      <c r="BR16" s="97">
        <f t="shared" si="31"/>
        <v>16.542690476190486</v>
      </c>
      <c r="BS16" s="97">
        <f t="shared" si="32"/>
        <v>9.1661298701298755</v>
      </c>
      <c r="BT16" s="97">
        <f t="shared" si="33"/>
        <v>16.542690476190486</v>
      </c>
      <c r="BU16" s="97">
        <f t="shared" si="13"/>
        <v>1.6236309523809498</v>
      </c>
      <c r="BV16" s="97">
        <f t="shared" si="14"/>
        <v>3.3754999999999988</v>
      </c>
      <c r="BW16" s="97"/>
      <c r="BX16" s="97">
        <f t="shared" si="15"/>
        <v>2.5900000000000007</v>
      </c>
      <c r="BY16" s="97">
        <f t="shared" si="34"/>
        <v>39.912939393939382</v>
      </c>
      <c r="BZ16" s="97">
        <f t="shared" si="35"/>
        <v>8.9757575757575783</v>
      </c>
      <c r="CA16" s="97">
        <f t="shared" si="36"/>
        <v>32.762939393939391</v>
      </c>
      <c r="CB16" s="97">
        <f t="shared" si="16"/>
        <v>28.790212121212118</v>
      </c>
      <c r="CC16" s="97">
        <f t="shared" si="17"/>
        <v>14.388151515151517</v>
      </c>
      <c r="CF16" s="101">
        <f t="shared" si="18"/>
        <v>-2.5900000000000007</v>
      </c>
      <c r="CG16" s="102">
        <f t="shared" si="37"/>
        <v>28.227814935064941</v>
      </c>
      <c r="CH16" s="102">
        <f t="shared" si="38"/>
        <v>9.0709437229437242</v>
      </c>
      <c r="CI16" s="102">
        <f t="shared" si="39"/>
        <v>24.652814935064939</v>
      </c>
      <c r="CJ16" s="102">
        <f t="shared" si="19"/>
        <v>15.206921536796537</v>
      </c>
      <c r="CK16" s="102">
        <f t="shared" si="20"/>
        <v>8.8818257575757578</v>
      </c>
      <c r="CL16" s="102">
        <f t="shared" si="40"/>
        <v>21.45059182484183</v>
      </c>
      <c r="CM16" s="102">
        <f t="shared" si="41"/>
        <v>9.0709437229437242</v>
      </c>
      <c r="CN16" s="102">
        <f t="shared" si="21"/>
        <v>7.7990822927072925</v>
      </c>
      <c r="CO16" s="102">
        <f t="shared" si="22"/>
        <v>3.7621732434232431</v>
      </c>
      <c r="CU16" s="18">
        <f>BC16-MAX(BC$3:BC16)</f>
        <v>-9.39</v>
      </c>
      <c r="CV16" s="18">
        <f>BD16-MAX(BD$3:BD16)</f>
        <v>-4.1484999999999985</v>
      </c>
      <c r="CW16" s="18">
        <f>BE16-MAX(BE$3:BE16)</f>
        <v>-4.8575606060606056</v>
      </c>
      <c r="CX16" s="18">
        <f>BF16-MAX(BF$3:BF16)</f>
        <v>-4.1484999999999985</v>
      </c>
      <c r="CY16" s="18">
        <f>BG16-MAX(BG$3:BG16)</f>
        <v>-0.75499999999999989</v>
      </c>
      <c r="CZ16" s="18">
        <f>BH16-MAX(BH$3:BH16)</f>
        <v>-0.24199999999999999</v>
      </c>
      <c r="DA16" s="18"/>
      <c r="DB16" s="18">
        <f>BJ16-MAX(BJ$3:BJ16)</f>
        <v>-8.1999999999999993</v>
      </c>
      <c r="DC16" s="18">
        <f>BK16-MAX(BK$3:BK16)</f>
        <v>0</v>
      </c>
      <c r="DD16" s="18">
        <f>BL16-MAX(BL$3:BL16)</f>
        <v>-7.6109999999999989</v>
      </c>
      <c r="DE16" s="18">
        <f>BM16-MAX(BM$3:BM16)</f>
        <v>-2.3099999999999952</v>
      </c>
      <c r="DF16" s="18">
        <f>BN16-MAX(BN$3:BN16)</f>
        <v>-3.5</v>
      </c>
      <c r="DG16" s="18">
        <f>BO16-MAX(BO$3:BO16)</f>
        <v>-2.5</v>
      </c>
      <c r="DH16" s="18"/>
      <c r="DI16" s="18">
        <f>BQ16-MAX(BQ$3:BQ16)</f>
        <v>-9.39</v>
      </c>
      <c r="DJ16" s="18">
        <f>BR16-MAX(BR$3:BR16)</f>
        <v>-4.9484999999999957</v>
      </c>
      <c r="DK16" s="18">
        <f>BS16-MAX(BS$3:BS16)</f>
        <v>-6.4575606060606034</v>
      </c>
      <c r="DL16" s="18">
        <f>BT16-MAX(BT$3:BT16)</f>
        <v>-4.9484999999999957</v>
      </c>
      <c r="DM16" s="18">
        <f>BU16-MAX(BU$3:BU16)</f>
        <v>-1.930416666666668</v>
      </c>
      <c r="DN16" s="18">
        <f>BV16-MAX(BV$3:BV16)</f>
        <v>-0.4870000000000001</v>
      </c>
      <c r="DO16" s="18"/>
      <c r="DP16" s="18">
        <f>BX16-MAX(BX$3:BX16)</f>
        <v>-8.1999999999999993</v>
      </c>
      <c r="DQ16" s="18">
        <f>BY16-MAX(BY$3:BY16)</f>
        <v>0</v>
      </c>
      <c r="DR16" s="18">
        <f>BZ16-MAX(BZ$3:BZ16)</f>
        <v>-8.0109999999999975</v>
      </c>
      <c r="DS16" s="18">
        <f>CA16-MAX(CA$3:CA16)</f>
        <v>-2.7100000000000009</v>
      </c>
      <c r="DT16" s="18">
        <f>CB16-MAX(CB$3:CB16)</f>
        <v>-3.9000000000000021</v>
      </c>
      <c r="DU16" s="18">
        <f>CC16-MAX(CC$3:CC16)</f>
        <v>-2.8999999999999986</v>
      </c>
      <c r="DV16" s="18"/>
      <c r="DW16" s="18"/>
      <c r="DX16" s="18">
        <f>CF16-MAX(CF$3:CF16)</f>
        <v>-9.39</v>
      </c>
      <c r="DY16" s="18">
        <f>CG16-MAX(CG$3:CG16)</f>
        <v>0</v>
      </c>
      <c r="DZ16" s="18">
        <f>CH16-MAX(CH$3:CH16)</f>
        <v>-0.54099999999999859</v>
      </c>
      <c r="EA16" s="18">
        <f>CI16-MAX(CI$3:CI16)</f>
        <v>0</v>
      </c>
      <c r="EB16" s="18">
        <f>CJ16-MAX(CJ$3:CJ16)</f>
        <v>-2.3274999999999988</v>
      </c>
      <c r="EC16" s="18">
        <f>CK16-MAX(CK$3:CK16)</f>
        <v>-1.5709999999999997</v>
      </c>
      <c r="ED16" s="18">
        <f>CL16-MAX(CL$3:CL16)</f>
        <v>0</v>
      </c>
      <c r="EE16" s="18">
        <f>CM16-MAX(CM$3:CM16)</f>
        <v>-0.54099999999999859</v>
      </c>
      <c r="EF16" s="18">
        <f>CN16-MAX(CN$3:CN16)</f>
        <v>-1.2045454545454541</v>
      </c>
      <c r="EG16" s="18">
        <f>CO16-MAX(CO$3:CO16)</f>
        <v>-0.64727272727272744</v>
      </c>
    </row>
    <row r="17" spans="1:137">
      <c r="A17" t="s">
        <v>69</v>
      </c>
      <c r="B17"/>
      <c r="C17" s="92">
        <v>-8.1300000000000008</v>
      </c>
      <c r="D17" s="84">
        <v>-3.6700000000000004</v>
      </c>
      <c r="E17" s="84">
        <v>4.1633333333333331</v>
      </c>
      <c r="F17" s="84">
        <v>0.24666666666666637</v>
      </c>
      <c r="G17" s="84">
        <v>-0.73250000000000037</v>
      </c>
      <c r="I17" s="84">
        <v>8.3766666666666669</v>
      </c>
      <c r="J17" s="84">
        <v>8.1766666666666676</v>
      </c>
      <c r="L17" s="84">
        <v>7.3975000000000009</v>
      </c>
      <c r="M17" s="85">
        <v>7.1975000000000007</v>
      </c>
      <c r="N17" s="95">
        <v>-3.6700000000000004</v>
      </c>
      <c r="O17" s="96">
        <v>5.75</v>
      </c>
      <c r="P17" s="96">
        <v>1.0399999999999998</v>
      </c>
      <c r="Q17" s="96">
        <v>1.0399999999999998</v>
      </c>
      <c r="S17" s="84">
        <v>9.17</v>
      </c>
      <c r="T17" s="84">
        <v>8.9700000000000006</v>
      </c>
      <c r="V17" s="84">
        <v>9.17</v>
      </c>
      <c r="W17" s="85">
        <v>8.9700000000000006</v>
      </c>
      <c r="X17" s="83">
        <v>-3.6700000000000004</v>
      </c>
      <c r="Y17" s="84">
        <v>4.1633333333333331</v>
      </c>
      <c r="Z17" s="90">
        <v>0.24666666666666637</v>
      </c>
      <c r="AA17" s="84">
        <v>-0.73250000000000037</v>
      </c>
      <c r="AC17" s="84">
        <v>8.3766666666666669</v>
      </c>
      <c r="AD17" s="90">
        <v>8.1766666666666676</v>
      </c>
      <c r="AF17" s="84">
        <v>7.3975000000000009</v>
      </c>
      <c r="AG17" s="85">
        <v>7.1975000000000007</v>
      </c>
      <c r="AH17" s="106">
        <v>-3.5</v>
      </c>
      <c r="AI17" s="107">
        <v>5.5666666666666664</v>
      </c>
      <c r="AJ17" s="107">
        <v>1.0333333333333332</v>
      </c>
      <c r="AK17" s="107">
        <v>-0.10000000000000009</v>
      </c>
      <c r="AL17" s="107"/>
      <c r="AM17" s="107">
        <v>9.163333333333334</v>
      </c>
      <c r="AN17" s="107">
        <v>8.9633333333333347</v>
      </c>
      <c r="AO17" s="107"/>
      <c r="AP17" s="107">
        <v>8.0300000000000011</v>
      </c>
      <c r="AQ17" s="108">
        <v>7.830000000000001</v>
      </c>
      <c r="AR17" s="109">
        <v>-2.5</v>
      </c>
      <c r="AS17" s="110">
        <v>8.5</v>
      </c>
      <c r="AT17" s="110">
        <v>3</v>
      </c>
      <c r="AU17" s="110">
        <v>1.625</v>
      </c>
      <c r="AW17" s="110">
        <v>11.13</v>
      </c>
      <c r="AX17" s="110">
        <v>10.930000000000001</v>
      </c>
      <c r="AZ17" s="110">
        <v>9.7550000000000008</v>
      </c>
      <c r="BA17" s="111">
        <v>9.5550000000000015</v>
      </c>
      <c r="BC17" s="97">
        <f t="shared" si="0"/>
        <v>-10.720000000000002</v>
      </c>
      <c r="BD17" s="97">
        <f t="shared" si="1"/>
        <v>15.272690476190482</v>
      </c>
      <c r="BE17" s="97">
        <f t="shared" si="2"/>
        <v>7.8961298701298741</v>
      </c>
      <c r="BF17" s="97">
        <f t="shared" si="3"/>
        <v>15.272690476190482</v>
      </c>
      <c r="BG17" s="97">
        <f t="shared" si="8"/>
        <v>0.52363095238095081</v>
      </c>
      <c r="BH17" s="97">
        <f t="shared" si="9"/>
        <v>3.2754999999999992</v>
      </c>
      <c r="BJ17" s="97">
        <f t="shared" si="4"/>
        <v>10.720000000000002</v>
      </c>
      <c r="BK17" s="97">
        <f t="shared" si="5"/>
        <v>46.476272727272722</v>
      </c>
      <c r="BL17" s="97">
        <f t="shared" si="6"/>
        <v>17.125757575757575</v>
      </c>
      <c r="BM17" s="97">
        <f t="shared" si="7"/>
        <v>39.32627272727273</v>
      </c>
      <c r="BN17" s="97">
        <f t="shared" si="10"/>
        <v>36.75687878787879</v>
      </c>
      <c r="BO17" s="97">
        <f t="shared" si="11"/>
        <v>25.288151515151515</v>
      </c>
      <c r="BQ17" s="97">
        <f t="shared" si="12"/>
        <v>-10.720000000000002</v>
      </c>
      <c r="BR17" s="97">
        <f t="shared" si="31"/>
        <v>12.672690476190487</v>
      </c>
      <c r="BS17" s="97">
        <f t="shared" si="32"/>
        <v>5.2961298701298753</v>
      </c>
      <c r="BT17" s="97">
        <f t="shared" si="33"/>
        <v>12.672690476190487</v>
      </c>
      <c r="BU17" s="97">
        <f t="shared" si="13"/>
        <v>-2.0763690476190502</v>
      </c>
      <c r="BV17" s="97">
        <f t="shared" si="14"/>
        <v>0.67549999999999888</v>
      </c>
      <c r="BW17" s="97"/>
      <c r="BX17" s="97">
        <f t="shared" si="15"/>
        <v>10.720000000000002</v>
      </c>
      <c r="BY17" s="97">
        <f t="shared" si="34"/>
        <v>43.876272727272713</v>
      </c>
      <c r="BZ17" s="97">
        <f t="shared" si="35"/>
        <v>14.525757575757579</v>
      </c>
      <c r="CA17" s="97">
        <f t="shared" si="36"/>
        <v>36.726272727272722</v>
      </c>
      <c r="CB17" s="97">
        <f t="shared" si="16"/>
        <v>34.156878787878782</v>
      </c>
      <c r="CC17" s="97">
        <f t="shared" si="17"/>
        <v>22.688151515151517</v>
      </c>
      <c r="CF17" s="101">
        <f t="shared" si="18"/>
        <v>-10.720000000000002</v>
      </c>
      <c r="CG17" s="102">
        <f t="shared" si="37"/>
        <v>28.274481601731608</v>
      </c>
      <c r="CH17" s="102">
        <f t="shared" si="38"/>
        <v>9.9109437229437241</v>
      </c>
      <c r="CI17" s="102">
        <f t="shared" si="39"/>
        <v>24.699481601731605</v>
      </c>
      <c r="CJ17" s="102">
        <f t="shared" si="19"/>
        <v>16.040254870129871</v>
      </c>
      <c r="CK17" s="102">
        <f t="shared" si="20"/>
        <v>11.681825757575758</v>
      </c>
      <c r="CL17" s="102">
        <f t="shared" si="40"/>
        <v>20.518091824841829</v>
      </c>
      <c r="CM17" s="102">
        <f t="shared" si="41"/>
        <v>9.9109437229437241</v>
      </c>
      <c r="CN17" s="102">
        <f t="shared" si="21"/>
        <v>7.4990822927072918</v>
      </c>
      <c r="CO17" s="102">
        <f t="shared" si="22"/>
        <v>5.1871732434232429</v>
      </c>
      <c r="CU17" s="18">
        <f>BC17-MAX(BC$3:BC17)</f>
        <v>-17.520000000000003</v>
      </c>
      <c r="CV17" s="18">
        <f>BD17-MAX(BD$3:BD17)</f>
        <v>-7.8184999999999985</v>
      </c>
      <c r="CW17" s="18">
        <f>BE17-MAX(BE$3:BE17)</f>
        <v>-8.5275606060606055</v>
      </c>
      <c r="CX17" s="18">
        <f>BF17-MAX(BF$3:BF17)</f>
        <v>-7.8184999999999985</v>
      </c>
      <c r="CY17" s="18">
        <f>BG17-MAX(BG$3:BG17)</f>
        <v>-4.2549999999999999</v>
      </c>
      <c r="CZ17" s="18">
        <f>BH17-MAX(BH$3:BH17)</f>
        <v>-2.742</v>
      </c>
      <c r="DA17" s="18"/>
      <c r="DB17" s="18">
        <f>BJ17-MAX(BJ$3:BJ17)</f>
        <v>-6.9999999999998508E-2</v>
      </c>
      <c r="DC17" s="18">
        <f>BK17-MAX(BK$3:BK17)</f>
        <v>0</v>
      </c>
      <c r="DD17" s="18">
        <f>BL17-MAX(BL$3:BL17)</f>
        <v>-1.8610000000000007</v>
      </c>
      <c r="DE17" s="18">
        <f>BM17-MAX(BM$3:BM17)</f>
        <v>0</v>
      </c>
      <c r="DF17" s="18">
        <f>BN17-MAX(BN$3:BN17)</f>
        <v>0</v>
      </c>
      <c r="DG17" s="18">
        <f>BO17-MAX(BO$3:BO17)</f>
        <v>0</v>
      </c>
      <c r="DH17" s="18"/>
      <c r="DI17" s="18">
        <f>BQ17-MAX(BQ$3:BQ17)</f>
        <v>-17.520000000000003</v>
      </c>
      <c r="DJ17" s="18">
        <f>BR17-MAX(BR$3:BR17)</f>
        <v>-8.8184999999999949</v>
      </c>
      <c r="DK17" s="18">
        <f>BS17-MAX(BS$3:BS17)</f>
        <v>-10.327560606060604</v>
      </c>
      <c r="DL17" s="18">
        <f>BT17-MAX(BT$3:BT17)</f>
        <v>-8.8184999999999949</v>
      </c>
      <c r="DM17" s="18">
        <f>BU17-MAX(BU$3:BU17)</f>
        <v>-5.630416666666668</v>
      </c>
      <c r="DN17" s="18">
        <f>BV17-MAX(BV$3:BV17)</f>
        <v>-3.1870000000000003</v>
      </c>
      <c r="DO17" s="18"/>
      <c r="DP17" s="18">
        <f>BX17-MAX(BX$3:BX17)</f>
        <v>-6.9999999999998508E-2</v>
      </c>
      <c r="DQ17" s="18">
        <f>BY17-MAX(BY$3:BY17)</f>
        <v>0</v>
      </c>
      <c r="DR17" s="18">
        <f>BZ17-MAX(BZ$3:BZ17)</f>
        <v>-2.4609999999999967</v>
      </c>
      <c r="DS17" s="18">
        <f>CA17-MAX(CA$3:CA17)</f>
        <v>0</v>
      </c>
      <c r="DT17" s="18">
        <f>CB17-MAX(CB$3:CB17)</f>
        <v>0</v>
      </c>
      <c r="DU17" s="18">
        <f>CC17-MAX(CC$3:CC17)</f>
        <v>0</v>
      </c>
      <c r="DV17" s="18"/>
      <c r="DW17" s="18"/>
      <c r="DX17" s="18">
        <f>CF17-MAX(CF$3:CF17)</f>
        <v>-17.520000000000003</v>
      </c>
      <c r="DY17" s="18">
        <f>CG17-MAX(CG$3:CG17)</f>
        <v>0</v>
      </c>
      <c r="DZ17" s="18">
        <f>CH17-MAX(CH$3:CH17)</f>
        <v>0</v>
      </c>
      <c r="EA17" s="18">
        <f>CI17-MAX(CI$3:CI17)</f>
        <v>0</v>
      </c>
      <c r="EB17" s="18">
        <f>CJ17-MAX(CJ$3:CJ17)</f>
        <v>-1.4941666666666649</v>
      </c>
      <c r="EC17" s="18">
        <f>CK17-MAX(CK$3:CK17)</f>
        <v>0</v>
      </c>
      <c r="ED17" s="18">
        <f>CL17-MAX(CL$3:CL17)</f>
        <v>-0.93250000000000099</v>
      </c>
      <c r="EE17" s="18">
        <f>CM17-MAX(CM$3:CM17)</f>
        <v>0</v>
      </c>
      <c r="EF17" s="18">
        <f>CN17-MAX(CN$3:CN17)</f>
        <v>-1.5045454545454549</v>
      </c>
      <c r="EG17" s="18">
        <f>CO17-MAX(CO$3:CO17)</f>
        <v>0</v>
      </c>
    </row>
    <row r="18" spans="1:137">
      <c r="A18" t="s">
        <v>71</v>
      </c>
      <c r="B18"/>
      <c r="C18" s="92">
        <v>-8.9</v>
      </c>
      <c r="D18" s="84">
        <v>-8.3839999999999986</v>
      </c>
      <c r="E18" s="84">
        <v>12.475</v>
      </c>
      <c r="F18" s="84">
        <v>2.0455000000000005</v>
      </c>
      <c r="G18" s="84">
        <v>0.88666666666666716</v>
      </c>
      <c r="I18" s="84">
        <v>10.945500000000001</v>
      </c>
      <c r="J18" s="84">
        <v>10.745500000000002</v>
      </c>
      <c r="L18" s="84">
        <v>9.7866666666666671</v>
      </c>
      <c r="M18" s="85">
        <v>9.5866666666666678</v>
      </c>
      <c r="N18" s="95">
        <v>-8.3839999999999986</v>
      </c>
      <c r="O18" s="96">
        <v>11.76</v>
      </c>
      <c r="P18" s="96">
        <v>1.6880000000000006</v>
      </c>
      <c r="Q18" s="96">
        <v>1.6880000000000002</v>
      </c>
      <c r="S18" s="84">
        <v>10.588000000000001</v>
      </c>
      <c r="T18" s="84">
        <v>10.388000000000002</v>
      </c>
      <c r="V18" s="84">
        <v>10.588000000000001</v>
      </c>
      <c r="W18" s="85">
        <v>10.388000000000002</v>
      </c>
      <c r="X18" s="83">
        <v>-8.3839999999999986</v>
      </c>
      <c r="Y18" s="84">
        <v>12.475</v>
      </c>
      <c r="Z18" s="90">
        <v>2.0455000000000005</v>
      </c>
      <c r="AA18" s="84">
        <v>0.88666666666666716</v>
      </c>
      <c r="AC18" s="84">
        <v>10.945500000000001</v>
      </c>
      <c r="AD18" s="90">
        <v>10.745500000000002</v>
      </c>
      <c r="AF18" s="84">
        <v>9.7866666666666671</v>
      </c>
      <c r="AG18" s="85">
        <v>9.5866666666666678</v>
      </c>
      <c r="AH18" s="106">
        <v>-3.5</v>
      </c>
      <c r="AI18" s="107">
        <v>12.577500000000001</v>
      </c>
      <c r="AJ18" s="107">
        <v>4.5387500000000003</v>
      </c>
      <c r="AK18" s="107">
        <v>3.6455555555555557</v>
      </c>
      <c r="AL18" s="107"/>
      <c r="AM18" s="107">
        <v>13.438750000000001</v>
      </c>
      <c r="AN18" s="107">
        <v>13.238750000000001</v>
      </c>
      <c r="AO18" s="107"/>
      <c r="AP18" s="107">
        <v>12.545555555555556</v>
      </c>
      <c r="AQ18" s="108">
        <v>12.345555555555556</v>
      </c>
      <c r="AR18" s="109">
        <v>-2.5</v>
      </c>
      <c r="AS18" s="110">
        <v>9.875</v>
      </c>
      <c r="AT18" s="110">
        <v>3.6875</v>
      </c>
      <c r="AU18" s="110">
        <v>3</v>
      </c>
      <c r="AW18" s="110">
        <v>12.5875</v>
      </c>
      <c r="AX18" s="110">
        <v>12.387500000000001</v>
      </c>
      <c r="AZ18" s="110">
        <v>11.9</v>
      </c>
      <c r="BA18" s="111">
        <v>11.700000000000001</v>
      </c>
      <c r="BC18" s="97">
        <f t="shared" si="0"/>
        <v>-19.620000000000005</v>
      </c>
      <c r="BD18" s="97">
        <f t="shared" si="1"/>
        <v>6.888690476190483</v>
      </c>
      <c r="BE18" s="97">
        <f t="shared" si="2"/>
        <v>-0.48787012987012446</v>
      </c>
      <c r="BF18" s="97">
        <f t="shared" si="3"/>
        <v>6.888690476190483</v>
      </c>
      <c r="BG18" s="97">
        <f t="shared" si="8"/>
        <v>-2.9763690476190492</v>
      </c>
      <c r="BH18" s="97">
        <f t="shared" si="9"/>
        <v>0.77549999999999919</v>
      </c>
      <c r="BJ18" s="97">
        <f t="shared" si="4"/>
        <v>19.620000000000005</v>
      </c>
      <c r="BK18" s="97">
        <f t="shared" si="5"/>
        <v>58.951272727272723</v>
      </c>
      <c r="BL18" s="97">
        <f t="shared" si="6"/>
        <v>28.885757575757573</v>
      </c>
      <c r="BM18" s="97">
        <f t="shared" si="7"/>
        <v>51.801272727272732</v>
      </c>
      <c r="BN18" s="97">
        <f t="shared" si="10"/>
        <v>49.334378787878791</v>
      </c>
      <c r="BO18" s="97">
        <f t="shared" si="11"/>
        <v>35.163151515151512</v>
      </c>
      <c r="BQ18" s="97">
        <f t="shared" si="12"/>
        <v>-19.620000000000005</v>
      </c>
      <c r="BR18" s="97">
        <f t="shared" si="31"/>
        <v>4.0886904761904885</v>
      </c>
      <c r="BS18" s="97">
        <f t="shared" si="32"/>
        <v>-3.2878701298701234</v>
      </c>
      <c r="BT18" s="97">
        <f t="shared" si="33"/>
        <v>4.0886904761904885</v>
      </c>
      <c r="BU18" s="97">
        <f t="shared" si="13"/>
        <v>-5.7763690476190499</v>
      </c>
      <c r="BV18" s="97">
        <f t="shared" si="14"/>
        <v>-2.0245000000000011</v>
      </c>
      <c r="BW18" s="97"/>
      <c r="BX18" s="97">
        <f t="shared" si="15"/>
        <v>19.620000000000005</v>
      </c>
      <c r="BY18" s="97">
        <f t="shared" si="34"/>
        <v>56.151272727272712</v>
      </c>
      <c r="BZ18" s="97">
        <f t="shared" si="35"/>
        <v>26.085757575757579</v>
      </c>
      <c r="CA18" s="97">
        <f t="shared" si="36"/>
        <v>49.00127272727272</v>
      </c>
      <c r="CB18" s="97">
        <f t="shared" si="16"/>
        <v>46.534378787878779</v>
      </c>
      <c r="CC18" s="97">
        <f t="shared" si="17"/>
        <v>32.363151515151515</v>
      </c>
      <c r="CF18" s="101">
        <f t="shared" si="18"/>
        <v>-19.620000000000005</v>
      </c>
      <c r="CG18" s="102">
        <f t="shared" si="37"/>
        <v>30.11998160173161</v>
      </c>
      <c r="CH18" s="102">
        <f t="shared" si="38"/>
        <v>11.398943722943725</v>
      </c>
      <c r="CI18" s="102">
        <f t="shared" si="39"/>
        <v>26.544981601731607</v>
      </c>
      <c r="CJ18" s="102">
        <f t="shared" si="19"/>
        <v>20.379004870129872</v>
      </c>
      <c r="CK18" s="102">
        <f t="shared" si="20"/>
        <v>15.169325757575759</v>
      </c>
      <c r="CL18" s="102">
        <f t="shared" si="40"/>
        <v>21.204758491508496</v>
      </c>
      <c r="CM18" s="102">
        <f t="shared" si="41"/>
        <v>11.398943722943725</v>
      </c>
      <c r="CN18" s="102">
        <f t="shared" si="21"/>
        <v>10.944637848262849</v>
      </c>
      <c r="CO18" s="102">
        <f t="shared" si="22"/>
        <v>7.9871732434232419</v>
      </c>
      <c r="CU18" s="18">
        <f>BC18-MAX(BC$3:BC18)</f>
        <v>-26.42</v>
      </c>
      <c r="CV18" s="18">
        <f>BD18-MAX(BD$3:BD18)</f>
        <v>-16.202499999999997</v>
      </c>
      <c r="CW18" s="18">
        <f>BE18-MAX(BE$3:BE18)</f>
        <v>-16.911560606060604</v>
      </c>
      <c r="CX18" s="18">
        <f>BF18-MAX(BF$3:BF18)</f>
        <v>-16.202499999999997</v>
      </c>
      <c r="CY18" s="18">
        <f>BG18-MAX(BG$3:BG18)</f>
        <v>-7.7549999999999999</v>
      </c>
      <c r="CZ18" s="18">
        <f>BH18-MAX(BH$3:BH18)</f>
        <v>-5.242</v>
      </c>
      <c r="DA18" s="18"/>
      <c r="DB18" s="18">
        <f>BJ18-MAX(BJ$3:BJ18)</f>
        <v>0</v>
      </c>
      <c r="DC18" s="18">
        <f>BK18-MAX(BK$3:BK18)</f>
        <v>0</v>
      </c>
      <c r="DD18" s="18">
        <f>BL18-MAX(BL$3:BL18)</f>
        <v>0</v>
      </c>
      <c r="DE18" s="18">
        <f>BM18-MAX(BM$3:BM18)</f>
        <v>0</v>
      </c>
      <c r="DF18" s="18">
        <f>BN18-MAX(BN$3:BN18)</f>
        <v>0</v>
      </c>
      <c r="DG18" s="18">
        <f>BO18-MAX(BO$3:BO18)</f>
        <v>0</v>
      </c>
      <c r="DH18" s="18"/>
      <c r="DI18" s="18">
        <f>BQ18-MAX(BQ$3:BQ18)</f>
        <v>-26.42</v>
      </c>
      <c r="DJ18" s="18">
        <f>BR18-MAX(BR$3:BR18)</f>
        <v>-17.402499999999993</v>
      </c>
      <c r="DK18" s="18">
        <f>BS18-MAX(BS$3:BS18)</f>
        <v>-18.911560606060604</v>
      </c>
      <c r="DL18" s="18">
        <f>BT18-MAX(BT$3:BT18)</f>
        <v>-17.402499999999993</v>
      </c>
      <c r="DM18" s="18">
        <f>BU18-MAX(BU$3:BU18)</f>
        <v>-9.3304166666666681</v>
      </c>
      <c r="DN18" s="18">
        <f>BV18-MAX(BV$3:BV18)</f>
        <v>-5.8870000000000005</v>
      </c>
      <c r="DO18" s="18"/>
      <c r="DP18" s="18">
        <f>BX18-MAX(BX$3:BX18)</f>
        <v>0</v>
      </c>
      <c r="DQ18" s="18">
        <f>BY18-MAX(BY$3:BY18)</f>
        <v>0</v>
      </c>
      <c r="DR18" s="18">
        <f>BZ18-MAX(BZ$3:BZ18)</f>
        <v>0</v>
      </c>
      <c r="DS18" s="18">
        <f>CA18-MAX(CA$3:CA18)</f>
        <v>0</v>
      </c>
      <c r="DT18" s="18">
        <f>CB18-MAX(CB$3:CB18)</f>
        <v>0</v>
      </c>
      <c r="DU18" s="18">
        <f>CC18-MAX(CC$3:CC18)</f>
        <v>0</v>
      </c>
      <c r="DV18" s="18"/>
      <c r="DW18" s="18"/>
      <c r="DX18" s="18">
        <f>CF18-MAX(CF$3:CF18)</f>
        <v>-26.42</v>
      </c>
      <c r="DY18" s="18">
        <f>CG18-MAX(CG$3:CG18)</f>
        <v>0</v>
      </c>
      <c r="DZ18" s="18">
        <f>CH18-MAX(CH$3:CH18)</f>
        <v>0</v>
      </c>
      <c r="EA18" s="18">
        <f>CI18-MAX(CI$3:CI18)</f>
        <v>0</v>
      </c>
      <c r="EB18" s="18">
        <f>CJ18-MAX(CJ$3:CJ18)</f>
        <v>0</v>
      </c>
      <c r="EC18" s="18">
        <f>CK18-MAX(CK$3:CK18)</f>
        <v>0</v>
      </c>
      <c r="ED18" s="18">
        <f>CL18-MAX(CL$3:CL18)</f>
        <v>-0.24583333333333357</v>
      </c>
      <c r="EE18" s="18">
        <f>CM18-MAX(CM$3:CM18)</f>
        <v>0</v>
      </c>
      <c r="EF18" s="18">
        <f>CN18-MAX(CN$3:CN18)</f>
        <v>0</v>
      </c>
      <c r="EG18" s="18">
        <f>CO18-MAX(CO$3:CO18)</f>
        <v>0</v>
      </c>
    </row>
    <row r="19" spans="1:137">
      <c r="A19" t="s">
        <v>74</v>
      </c>
      <c r="B19"/>
      <c r="C19" s="92">
        <v>-3.06</v>
      </c>
      <c r="D19" s="84">
        <v>0.69125000000000025</v>
      </c>
      <c r="E19" s="84">
        <v>3.9066666666666663</v>
      </c>
      <c r="F19" s="84">
        <v>2.2989583333333332</v>
      </c>
      <c r="G19" s="84">
        <v>1.5681818181818181</v>
      </c>
      <c r="I19" s="84">
        <v>5.3589583333333337</v>
      </c>
      <c r="J19" s="84">
        <v>5.1589583333333335</v>
      </c>
      <c r="L19" s="84">
        <v>4.628181818181818</v>
      </c>
      <c r="M19" s="85">
        <v>4.4281818181818178</v>
      </c>
      <c r="N19" s="95">
        <v>0.69125000000000025</v>
      </c>
      <c r="O19" s="96">
        <v>3.3774999999999995</v>
      </c>
      <c r="P19" s="96">
        <v>2.0343749999999998</v>
      </c>
      <c r="Q19" s="96">
        <v>2.0343749999999998</v>
      </c>
      <c r="S19" s="84">
        <v>5.0943749999999994</v>
      </c>
      <c r="T19" s="84">
        <v>4.8943749999999993</v>
      </c>
      <c r="V19" s="84">
        <v>5.0943749999999994</v>
      </c>
      <c r="W19" s="85">
        <v>4.8943749999999993</v>
      </c>
      <c r="X19" s="83">
        <v>0.69125000000000025</v>
      </c>
      <c r="Y19" s="84">
        <v>3.9066666666666663</v>
      </c>
      <c r="Z19" s="90">
        <v>2.2989583333333332</v>
      </c>
      <c r="AA19" s="84">
        <v>1.5681818181818181</v>
      </c>
      <c r="AC19" s="84">
        <v>5.3589583333333337</v>
      </c>
      <c r="AD19" s="90">
        <v>5.1589583333333335</v>
      </c>
      <c r="AF19" s="84">
        <v>4.628181818181818</v>
      </c>
      <c r="AG19" s="85">
        <v>4.4281818181818178</v>
      </c>
      <c r="AH19" s="106">
        <v>-3.5</v>
      </c>
      <c r="AI19" s="107">
        <v>5.7366666666666672</v>
      </c>
      <c r="AJ19" s="107">
        <v>1.1183333333333336</v>
      </c>
      <c r="AK19" s="107">
        <v>-0.98090909090909084</v>
      </c>
      <c r="AL19" s="107"/>
      <c r="AM19" s="107">
        <v>4.1783333333333337</v>
      </c>
      <c r="AN19" s="107">
        <v>3.9783333333333335</v>
      </c>
      <c r="AO19" s="107"/>
      <c r="AP19" s="107">
        <v>2.0790909090909091</v>
      </c>
      <c r="AQ19" s="108">
        <v>1.8790909090909091</v>
      </c>
      <c r="AR19" s="109">
        <v>-2.5</v>
      </c>
      <c r="AS19" s="110">
        <v>8.5</v>
      </c>
      <c r="AT19" s="110">
        <v>3</v>
      </c>
      <c r="AU19" s="110">
        <v>0.5</v>
      </c>
      <c r="AW19" s="110">
        <v>6.0600000000000005</v>
      </c>
      <c r="AX19" s="110">
        <v>5.86</v>
      </c>
      <c r="AZ19" s="110">
        <v>3.56</v>
      </c>
      <c r="BA19" s="111">
        <v>3.36</v>
      </c>
      <c r="BC19" s="97">
        <f t="shared" si="0"/>
        <v>-22.680000000000003</v>
      </c>
      <c r="BD19" s="97">
        <f t="shared" si="1"/>
        <v>7.5799404761904832</v>
      </c>
      <c r="BE19" s="97">
        <f t="shared" si="2"/>
        <v>0.20337987012987579</v>
      </c>
      <c r="BF19" s="97">
        <f t="shared" si="3"/>
        <v>7.5799404761904832</v>
      </c>
      <c r="BG19" s="97">
        <f t="shared" si="8"/>
        <v>-6.4763690476190492</v>
      </c>
      <c r="BH19" s="97">
        <f t="shared" si="9"/>
        <v>-1.7245000000000008</v>
      </c>
      <c r="BJ19" s="97">
        <f t="shared" si="4"/>
        <v>22.680000000000003</v>
      </c>
      <c r="BK19" s="97">
        <f t="shared" si="5"/>
        <v>62.85793939393939</v>
      </c>
      <c r="BL19" s="97">
        <f t="shared" si="6"/>
        <v>32.263257575757571</v>
      </c>
      <c r="BM19" s="97">
        <f t="shared" si="7"/>
        <v>55.707939393939398</v>
      </c>
      <c r="BN19" s="97">
        <f t="shared" si="10"/>
        <v>55.071045454545455</v>
      </c>
      <c r="BO19" s="97">
        <f t="shared" si="11"/>
        <v>43.663151515151512</v>
      </c>
      <c r="BQ19" s="97">
        <f t="shared" si="12"/>
        <v>-22.680000000000003</v>
      </c>
      <c r="BR19" s="97">
        <f t="shared" si="31"/>
        <v>4.5799404761904885</v>
      </c>
      <c r="BS19" s="97">
        <f t="shared" si="32"/>
        <v>-2.7966201298701234</v>
      </c>
      <c r="BT19" s="97">
        <f t="shared" si="33"/>
        <v>4.5799404761904885</v>
      </c>
      <c r="BU19" s="97">
        <f t="shared" si="13"/>
        <v>-9.4763690476190483</v>
      </c>
      <c r="BV19" s="97">
        <f t="shared" si="14"/>
        <v>-4.7245000000000017</v>
      </c>
      <c r="BW19" s="97"/>
      <c r="BX19" s="97">
        <f t="shared" si="15"/>
        <v>22.680000000000003</v>
      </c>
      <c r="BY19" s="97">
        <f t="shared" si="34"/>
        <v>59.857939393939375</v>
      </c>
      <c r="BZ19" s="97">
        <f t="shared" si="35"/>
        <v>29.263257575757581</v>
      </c>
      <c r="CA19" s="97">
        <f t="shared" si="36"/>
        <v>52.707939393939384</v>
      </c>
      <c r="CB19" s="97">
        <f t="shared" si="16"/>
        <v>52.071045454545441</v>
      </c>
      <c r="CC19" s="97">
        <f t="shared" si="17"/>
        <v>40.663151515151512</v>
      </c>
      <c r="CF19" s="101">
        <f t="shared" si="18"/>
        <v>-22.680000000000003</v>
      </c>
      <c r="CG19" s="102">
        <f t="shared" si="37"/>
        <v>32.218939935064938</v>
      </c>
      <c r="CH19" s="102">
        <f t="shared" si="38"/>
        <v>13.233318722943725</v>
      </c>
      <c r="CI19" s="102">
        <f t="shared" si="39"/>
        <v>28.643939935064939</v>
      </c>
      <c r="CJ19" s="102">
        <f t="shared" si="19"/>
        <v>21.297338203463205</v>
      </c>
      <c r="CK19" s="102">
        <f t="shared" si="20"/>
        <v>17.96932575757576</v>
      </c>
      <c r="CL19" s="102">
        <f t="shared" si="40"/>
        <v>22.572940309690313</v>
      </c>
      <c r="CM19" s="102">
        <f t="shared" si="41"/>
        <v>13.233318722943725</v>
      </c>
      <c r="CN19" s="102">
        <f t="shared" si="21"/>
        <v>9.7637287573537588</v>
      </c>
      <c r="CO19" s="102">
        <f t="shared" si="22"/>
        <v>8.2871732434232435</v>
      </c>
      <c r="CU19" s="18">
        <f>BC19-MAX(BC$3:BC19)</f>
        <v>-29.480000000000004</v>
      </c>
      <c r="CV19" s="18">
        <f>BD19-MAX(BD$3:BD19)</f>
        <v>-15.511249999999997</v>
      </c>
      <c r="CW19" s="18">
        <f>BE19-MAX(BE$3:BE19)</f>
        <v>-16.220310606060604</v>
      </c>
      <c r="CX19" s="18">
        <f>BF19-MAX(BF$3:BF19)</f>
        <v>-15.511249999999997</v>
      </c>
      <c r="CY19" s="18">
        <f>BG19-MAX(BG$3:BG19)</f>
        <v>-11.254999999999999</v>
      </c>
      <c r="CZ19" s="18">
        <f>BH19-MAX(BH$3:BH19)</f>
        <v>-7.742</v>
      </c>
      <c r="DA19" s="18"/>
      <c r="DB19" s="18">
        <f>BJ19-MAX(BJ$3:BJ19)</f>
        <v>0</v>
      </c>
      <c r="DC19" s="18">
        <f>BK19-MAX(BK$3:BK19)</f>
        <v>0</v>
      </c>
      <c r="DD19" s="18">
        <f>BL19-MAX(BL$3:BL19)</f>
        <v>0</v>
      </c>
      <c r="DE19" s="18">
        <f>BM19-MAX(BM$3:BM19)</f>
        <v>0</v>
      </c>
      <c r="DF19" s="18">
        <f>BN19-MAX(BN$3:BN19)</f>
        <v>0</v>
      </c>
      <c r="DG19" s="18">
        <f>BO19-MAX(BO$3:BO19)</f>
        <v>0</v>
      </c>
      <c r="DH19" s="18"/>
      <c r="DI19" s="18">
        <f>BQ19-MAX(BQ$3:BQ19)</f>
        <v>-29.480000000000004</v>
      </c>
      <c r="DJ19" s="18">
        <f>BR19-MAX(BR$3:BR19)</f>
        <v>-16.911249999999995</v>
      </c>
      <c r="DK19" s="18">
        <f>BS19-MAX(BS$3:BS19)</f>
        <v>-18.420310606060603</v>
      </c>
      <c r="DL19" s="18">
        <f>BT19-MAX(BT$3:BT19)</f>
        <v>-16.911249999999995</v>
      </c>
      <c r="DM19" s="18">
        <f>BU19-MAX(BU$3:BU19)</f>
        <v>-13.030416666666666</v>
      </c>
      <c r="DN19" s="18">
        <f>BV19-MAX(BV$3:BV19)</f>
        <v>-8.5869999999999997</v>
      </c>
      <c r="DO19" s="18"/>
      <c r="DP19" s="18">
        <f>BX19-MAX(BX$3:BX19)</f>
        <v>0</v>
      </c>
      <c r="DQ19" s="18">
        <f>BY19-MAX(BY$3:BY19)</f>
        <v>0</v>
      </c>
      <c r="DR19" s="18">
        <f>BZ19-MAX(BZ$3:BZ19)</f>
        <v>0</v>
      </c>
      <c r="DS19" s="18">
        <f>CA19-MAX(CA$3:CA19)</f>
        <v>0</v>
      </c>
      <c r="DT19" s="18">
        <f>CB19-MAX(CB$3:CB19)</f>
        <v>0</v>
      </c>
      <c r="DU19" s="18">
        <f>CC19-MAX(CC$3:CC19)</f>
        <v>0</v>
      </c>
      <c r="DV19" s="18"/>
      <c r="DW19" s="18"/>
      <c r="DX19" s="18">
        <f>CF19-MAX(CF$3:CF19)</f>
        <v>-29.480000000000004</v>
      </c>
      <c r="DY19" s="18">
        <f>CG19-MAX(CG$3:CG19)</f>
        <v>0</v>
      </c>
      <c r="DZ19" s="18">
        <f>CH19-MAX(CH$3:CH19)</f>
        <v>0</v>
      </c>
      <c r="EA19" s="18">
        <f>CI19-MAX(CI$3:CI19)</f>
        <v>0</v>
      </c>
      <c r="EB19" s="18">
        <f>CJ19-MAX(CJ$3:CJ19)</f>
        <v>0</v>
      </c>
      <c r="EC19" s="18">
        <f>CK19-MAX(CK$3:CK19)</f>
        <v>0</v>
      </c>
      <c r="ED19" s="18">
        <f>CL19-MAX(CL$3:CL19)</f>
        <v>0</v>
      </c>
      <c r="EE19" s="18">
        <f>CM19-MAX(CM$3:CM19)</f>
        <v>0</v>
      </c>
      <c r="EF19" s="18">
        <f>CN19-MAX(CN$3:CN19)</f>
        <v>-1.1809090909090898</v>
      </c>
      <c r="EG19" s="18">
        <f>CO19-MAX(CO$3:CO19)</f>
        <v>0</v>
      </c>
    </row>
    <row r="20" spans="1:137">
      <c r="A20" s="58" t="s">
        <v>78</v>
      </c>
      <c r="B20" s="58" t="s">
        <v>158</v>
      </c>
      <c r="C20" s="92">
        <v>3.18</v>
      </c>
      <c r="D20" s="84">
        <v>5.6899999999999995</v>
      </c>
      <c r="E20" s="84">
        <v>0</v>
      </c>
      <c r="F20" s="84">
        <v>2.8449999999999998</v>
      </c>
      <c r="G20" s="84">
        <v>5.6899999999999995</v>
      </c>
      <c r="I20" s="84">
        <v>-0.33500000000000041</v>
      </c>
      <c r="J20" s="84">
        <v>-0.53500000000000036</v>
      </c>
      <c r="L20" s="84">
        <v>2.5099999999999993</v>
      </c>
      <c r="M20" s="85">
        <v>2.3099999999999992</v>
      </c>
      <c r="N20" s="95">
        <v>5.6899999999999995</v>
      </c>
      <c r="O20" s="96">
        <v>-3.18</v>
      </c>
      <c r="P20" s="96">
        <v>1.2549999999999997</v>
      </c>
      <c r="Q20" s="96">
        <v>1.2549999999999999</v>
      </c>
      <c r="S20" s="84">
        <v>-1.9250000000000005</v>
      </c>
      <c r="T20" s="84">
        <v>-2.1250000000000004</v>
      </c>
      <c r="V20" s="84">
        <v>-1.9250000000000003</v>
      </c>
      <c r="W20" s="85">
        <v>-2.1250000000000004</v>
      </c>
      <c r="X20" s="83">
        <v>5.6899999999999995</v>
      </c>
      <c r="Y20" s="84">
        <v>-3.18</v>
      </c>
      <c r="Z20" s="90">
        <v>1.2549999999999997</v>
      </c>
      <c r="AA20" s="84">
        <v>5.0564285714285706</v>
      </c>
      <c r="AC20" s="84">
        <v>-1.9250000000000005</v>
      </c>
      <c r="AD20" s="90">
        <v>-2.1250000000000004</v>
      </c>
      <c r="AF20" s="84">
        <v>1.8764285714285704</v>
      </c>
      <c r="AG20" s="85">
        <v>1.6764285714285705</v>
      </c>
      <c r="AH20" s="106">
        <v>4.8392307692307686</v>
      </c>
      <c r="AI20" s="107">
        <v>0</v>
      </c>
      <c r="AJ20" s="107">
        <v>2.4196153846153843</v>
      </c>
      <c r="AK20" s="107">
        <v>4.8392307692307686</v>
      </c>
      <c r="AL20" s="107"/>
      <c r="AM20" s="107">
        <v>-0.76038461538461588</v>
      </c>
      <c r="AN20" s="107">
        <v>-0.96038461538461584</v>
      </c>
      <c r="AO20" s="107"/>
      <c r="AP20" s="107">
        <v>1.6592307692307684</v>
      </c>
      <c r="AQ20" s="108">
        <v>1.4592307692307684</v>
      </c>
      <c r="AR20" s="109">
        <v>3.3453846153846154</v>
      </c>
      <c r="AS20" s="110">
        <v>0</v>
      </c>
      <c r="AT20" s="110">
        <v>1.6726923076923077</v>
      </c>
      <c r="AU20" s="110">
        <v>3.3453846153846154</v>
      </c>
      <c r="AW20" s="110">
        <v>-1.5073076923076925</v>
      </c>
      <c r="AX20" s="110">
        <v>-1.7073076923076924</v>
      </c>
      <c r="AZ20" s="110">
        <v>0.16538461538461524</v>
      </c>
      <c r="BA20" s="111">
        <v>-3.461538461538477E-2</v>
      </c>
      <c r="BC20" s="97">
        <f t="shared" si="0"/>
        <v>-19.500000000000004</v>
      </c>
      <c r="BD20" s="97">
        <f t="shared" si="1"/>
        <v>13.269940476190483</v>
      </c>
      <c r="BE20" s="97">
        <f t="shared" si="2"/>
        <v>5.8933798701298752</v>
      </c>
      <c r="BF20" s="97">
        <f t="shared" si="3"/>
        <v>13.269940476190483</v>
      </c>
      <c r="BG20" s="97">
        <f t="shared" si="8"/>
        <v>-1.6371382783882806</v>
      </c>
      <c r="BH20" s="97">
        <f t="shared" si="9"/>
        <v>1.6208846153846146</v>
      </c>
      <c r="BJ20" s="97">
        <f t="shared" si="4"/>
        <v>19.500000000000004</v>
      </c>
      <c r="BK20" s="97">
        <f t="shared" si="5"/>
        <v>62.85793939393939</v>
      </c>
      <c r="BL20" s="97">
        <f t="shared" si="6"/>
        <v>29.083257575757571</v>
      </c>
      <c r="BM20" s="97">
        <f t="shared" si="7"/>
        <v>52.527939393939398</v>
      </c>
      <c r="BN20" s="97">
        <f t="shared" si="10"/>
        <v>55.071045454545455</v>
      </c>
      <c r="BO20" s="97">
        <f t="shared" si="11"/>
        <v>43.663151515151512</v>
      </c>
      <c r="BQ20" s="97">
        <f t="shared" si="12"/>
        <v>-19.500000000000004</v>
      </c>
      <c r="BR20" s="97">
        <f t="shared" si="31"/>
        <v>10.069940476190489</v>
      </c>
      <c r="BS20" s="97">
        <f t="shared" si="32"/>
        <v>2.6933798701298759</v>
      </c>
      <c r="BT20" s="97">
        <f t="shared" si="33"/>
        <v>10.069940476190489</v>
      </c>
      <c r="BU20" s="97">
        <f t="shared" si="13"/>
        <v>-4.8371382783882799</v>
      </c>
      <c r="BV20" s="97">
        <f t="shared" si="14"/>
        <v>-1.5791153846153863</v>
      </c>
      <c r="BW20" s="97"/>
      <c r="BX20" s="97">
        <f t="shared" si="15"/>
        <v>19.500000000000004</v>
      </c>
      <c r="BY20" s="97">
        <f t="shared" si="34"/>
        <v>59.657939393939373</v>
      </c>
      <c r="BZ20" s="97">
        <f t="shared" si="35"/>
        <v>25.883257575757582</v>
      </c>
      <c r="CA20" s="97">
        <f t="shared" si="36"/>
        <v>49.327939393939381</v>
      </c>
      <c r="CB20" s="97">
        <f t="shared" si="16"/>
        <v>51.871045454545438</v>
      </c>
      <c r="CC20" s="97">
        <f t="shared" si="17"/>
        <v>40.463151515151509</v>
      </c>
      <c r="CF20" s="101">
        <f t="shared" si="18"/>
        <v>-19.500000000000004</v>
      </c>
      <c r="CG20" s="102">
        <f t="shared" si="37"/>
        <v>34.863939935064934</v>
      </c>
      <c r="CH20" s="102">
        <f t="shared" si="38"/>
        <v>14.288318722943725</v>
      </c>
      <c r="CI20" s="102">
        <f t="shared" si="39"/>
        <v>29.698939935064939</v>
      </c>
      <c r="CJ20" s="102">
        <f t="shared" si="19"/>
        <v>23.516953588078589</v>
      </c>
      <c r="CK20" s="102">
        <f t="shared" si="20"/>
        <v>19.442018065268069</v>
      </c>
      <c r="CL20" s="102">
        <f t="shared" si="40"/>
        <v>28.062940309690315</v>
      </c>
      <c r="CM20" s="102">
        <f t="shared" si="41"/>
        <v>14.288318722943725</v>
      </c>
      <c r="CN20" s="102">
        <f t="shared" si="21"/>
        <v>14.402959526584528</v>
      </c>
      <c r="CO20" s="102">
        <f t="shared" si="22"/>
        <v>11.43255785880786</v>
      </c>
      <c r="CU20" s="18">
        <f>BC20-MAX(BC$3:BC20)</f>
        <v>-26.300000000000004</v>
      </c>
      <c r="CV20" s="18">
        <f>BD20-MAX(BD$3:BD20)</f>
        <v>-9.8212499999999974</v>
      </c>
      <c r="CW20" s="18">
        <f>BE20-MAX(BE$3:BE20)</f>
        <v>-10.530310606060604</v>
      </c>
      <c r="CX20" s="18">
        <f>BF20-MAX(BF$3:BF20)</f>
        <v>-9.8212499999999974</v>
      </c>
      <c r="CY20" s="18">
        <f>BG20-MAX(BG$3:BG20)</f>
        <v>-6.4157692307692313</v>
      </c>
      <c r="CZ20" s="18">
        <f>BH20-MAX(BH$3:BH20)</f>
        <v>-4.3966153846153846</v>
      </c>
      <c r="DA20" s="18"/>
      <c r="DB20" s="18">
        <f>BJ20-MAX(BJ$3:BJ20)</f>
        <v>-3.1799999999999997</v>
      </c>
      <c r="DC20" s="18">
        <f>BK20-MAX(BK$3:BK20)</f>
        <v>0</v>
      </c>
      <c r="DD20" s="18">
        <f>BL20-MAX(BL$3:BL20)</f>
        <v>-3.1799999999999997</v>
      </c>
      <c r="DE20" s="18">
        <f>BM20-MAX(BM$3:BM20)</f>
        <v>-3.1799999999999997</v>
      </c>
      <c r="DF20" s="18">
        <f>BN20-MAX(BN$3:BN20)</f>
        <v>0</v>
      </c>
      <c r="DG20" s="18">
        <f>BO20-MAX(BO$3:BO20)</f>
        <v>0</v>
      </c>
      <c r="DH20" s="18"/>
      <c r="DI20" s="18">
        <f>BQ20-MAX(BQ$3:BQ20)</f>
        <v>-26.300000000000004</v>
      </c>
      <c r="DJ20" s="18">
        <f>BR20-MAX(BR$3:BR20)</f>
        <v>-11.421249999999993</v>
      </c>
      <c r="DK20" s="18">
        <f>BS20-MAX(BS$3:BS20)</f>
        <v>-12.930310606060603</v>
      </c>
      <c r="DL20" s="18">
        <f>BT20-MAX(BT$3:BT20)</f>
        <v>-11.421249999999993</v>
      </c>
      <c r="DM20" s="18">
        <f>BU20-MAX(BU$3:BU20)</f>
        <v>-8.3911858974358982</v>
      </c>
      <c r="DN20" s="18">
        <f>BV20-MAX(BV$3:BV20)</f>
        <v>-5.4416153846153854</v>
      </c>
      <c r="DO20" s="18"/>
      <c r="DP20" s="18">
        <f>BX20-MAX(BX$3:BX20)</f>
        <v>-3.1799999999999997</v>
      </c>
      <c r="DQ20" s="18">
        <f>BY20-MAX(BY$3:BY20)</f>
        <v>-0.20000000000000284</v>
      </c>
      <c r="DR20" s="18">
        <f>BZ20-MAX(BZ$3:BZ20)</f>
        <v>-3.379999999999999</v>
      </c>
      <c r="DS20" s="18">
        <f>CA20-MAX(CA$3:CA20)</f>
        <v>-3.3800000000000026</v>
      </c>
      <c r="DT20" s="18">
        <f>CB20-MAX(CB$3:CB20)</f>
        <v>-0.20000000000000284</v>
      </c>
      <c r="DU20" s="18">
        <f>CC20-MAX(CC$3:CC20)</f>
        <v>-0.20000000000000284</v>
      </c>
      <c r="DV20" s="18"/>
      <c r="DW20" s="18"/>
      <c r="DX20" s="18">
        <f>CF20-MAX(CF$3:CF20)</f>
        <v>-26.300000000000004</v>
      </c>
      <c r="DY20" s="18">
        <f>CG20-MAX(CG$3:CG20)</f>
        <v>0</v>
      </c>
      <c r="DZ20" s="18">
        <f>CH20-MAX(CH$3:CH20)</f>
        <v>0</v>
      </c>
      <c r="EA20" s="18">
        <f>CI20-MAX(CI$3:CI20)</f>
        <v>0</v>
      </c>
      <c r="EB20" s="18">
        <f>CJ20-MAX(CJ$3:CJ20)</f>
        <v>0</v>
      </c>
      <c r="EC20" s="18">
        <f>CK20-MAX(CK$3:CK20)</f>
        <v>0</v>
      </c>
      <c r="ED20" s="18">
        <f>CL20-MAX(CL$3:CL20)</f>
        <v>0</v>
      </c>
      <c r="EE20" s="18">
        <f>CM20-MAX(CM$3:CM20)</f>
        <v>0</v>
      </c>
      <c r="EF20" s="18">
        <f>CN20-MAX(CN$3:CN20)</f>
        <v>0</v>
      </c>
      <c r="EG20" s="18">
        <f>CO20-MAX(CO$3:CO20)</f>
        <v>0</v>
      </c>
    </row>
    <row r="21" spans="1:137">
      <c r="A21" t="s">
        <v>79</v>
      </c>
      <c r="B21"/>
      <c r="C21" s="92">
        <v>4.6500000000000004</v>
      </c>
      <c r="D21" s="84">
        <v>3.7159999999999997</v>
      </c>
      <c r="E21" s="84">
        <v>-8.5200000000000014</v>
      </c>
      <c r="F21" s="84">
        <v>-2.402000000000001</v>
      </c>
      <c r="G21" s="84">
        <v>0.21999999999999936</v>
      </c>
      <c r="I21" s="84">
        <v>-7.0520000000000014</v>
      </c>
      <c r="J21" s="84">
        <v>-7.2520000000000016</v>
      </c>
      <c r="L21" s="84">
        <v>-4.4300000000000006</v>
      </c>
      <c r="M21" s="85">
        <v>-4.6300000000000008</v>
      </c>
      <c r="N21" s="95">
        <v>3.7159999999999997</v>
      </c>
      <c r="O21" s="96">
        <v>-6.1980000000000004</v>
      </c>
      <c r="P21" s="96">
        <v>-1.2410000000000003</v>
      </c>
      <c r="Q21" s="96">
        <v>-1.2410000000000003</v>
      </c>
      <c r="S21" s="84">
        <v>-5.8910000000000009</v>
      </c>
      <c r="T21" s="84">
        <v>-6.0910000000000011</v>
      </c>
      <c r="V21" s="84">
        <v>-5.8910000000000009</v>
      </c>
      <c r="W21" s="85">
        <v>-6.0910000000000011</v>
      </c>
      <c r="X21" s="83">
        <v>3.7159999999999997</v>
      </c>
      <c r="Y21" s="84">
        <v>-8.5200000000000014</v>
      </c>
      <c r="Z21" s="90">
        <v>-2.402000000000001</v>
      </c>
      <c r="AA21" s="84">
        <v>0.21999999999999936</v>
      </c>
      <c r="AC21" s="84">
        <v>-7.0520000000000014</v>
      </c>
      <c r="AD21" s="90">
        <v>-7.2520000000000016</v>
      </c>
      <c r="AF21" s="84">
        <v>-4.4300000000000006</v>
      </c>
      <c r="AG21" s="85">
        <v>-4.6300000000000008</v>
      </c>
      <c r="AH21" s="106">
        <v>2.3299999999999996</v>
      </c>
      <c r="AI21" s="107">
        <v>-0.56000000000000005</v>
      </c>
      <c r="AJ21" s="107">
        <v>0.88499999999999979</v>
      </c>
      <c r="AK21" s="107">
        <v>1.504285714285714</v>
      </c>
      <c r="AL21" s="107"/>
      <c r="AM21" s="107">
        <v>-3.7650000000000006</v>
      </c>
      <c r="AN21" s="107">
        <v>-3.9650000000000007</v>
      </c>
      <c r="AO21" s="107"/>
      <c r="AP21" s="107">
        <v>-3.1457142857142864</v>
      </c>
      <c r="AQ21" s="108">
        <v>-3.3457142857142865</v>
      </c>
      <c r="AR21" s="109">
        <v>3.3639999999999999</v>
      </c>
      <c r="AS21" s="110">
        <v>-2.5</v>
      </c>
      <c r="AT21" s="110">
        <v>0.43199999999999994</v>
      </c>
      <c r="AU21" s="110">
        <v>1.6885714285714286</v>
      </c>
      <c r="AW21" s="110">
        <v>-4.218</v>
      </c>
      <c r="AX21" s="110">
        <v>-4.4180000000000001</v>
      </c>
      <c r="AZ21" s="110">
        <v>-2.9614285714285717</v>
      </c>
      <c r="BA21" s="111">
        <v>-3.1614285714285719</v>
      </c>
      <c r="BC21" s="97">
        <f t="shared" si="0"/>
        <v>-14.850000000000003</v>
      </c>
      <c r="BD21" s="97">
        <f t="shared" si="1"/>
        <v>16.985940476190482</v>
      </c>
      <c r="BE21" s="97">
        <f t="shared" si="2"/>
        <v>9.6093798701298745</v>
      </c>
      <c r="BF21" s="97">
        <f t="shared" si="3"/>
        <v>16.985940476190482</v>
      </c>
      <c r="BG21" s="97">
        <f t="shared" si="8"/>
        <v>0.69286172161171899</v>
      </c>
      <c r="BH21" s="97">
        <f t="shared" si="9"/>
        <v>4.9848846153846145</v>
      </c>
      <c r="BJ21" s="97">
        <f t="shared" si="4"/>
        <v>14.850000000000003</v>
      </c>
      <c r="BK21" s="97">
        <f t="shared" si="5"/>
        <v>54.337939393939386</v>
      </c>
      <c r="BL21" s="97">
        <f t="shared" si="6"/>
        <v>22.885257575757571</v>
      </c>
      <c r="BM21" s="97">
        <f t="shared" si="7"/>
        <v>44.007939393939395</v>
      </c>
      <c r="BN21" s="97">
        <f t="shared" si="10"/>
        <v>54.511045454545453</v>
      </c>
      <c r="BO21" s="97">
        <f t="shared" si="11"/>
        <v>41.163151515151512</v>
      </c>
      <c r="BQ21" s="97">
        <f t="shared" si="12"/>
        <v>-14.850000000000003</v>
      </c>
      <c r="BR21" s="97">
        <f t="shared" si="31"/>
        <v>13.585940476190489</v>
      </c>
      <c r="BS21" s="97">
        <f t="shared" si="32"/>
        <v>6.209379870129875</v>
      </c>
      <c r="BT21" s="97">
        <f t="shared" si="33"/>
        <v>13.585940476190489</v>
      </c>
      <c r="BU21" s="97">
        <f t="shared" si="13"/>
        <v>-2.7071382783882805</v>
      </c>
      <c r="BV21" s="97">
        <f t="shared" si="14"/>
        <v>1.5848846153846137</v>
      </c>
      <c r="BW21" s="97"/>
      <c r="BX21" s="97">
        <f t="shared" si="15"/>
        <v>14.850000000000003</v>
      </c>
      <c r="BY21" s="97">
        <f t="shared" si="34"/>
        <v>50.937939393939367</v>
      </c>
      <c r="BZ21" s="97">
        <f t="shared" si="35"/>
        <v>19.485257575757583</v>
      </c>
      <c r="CA21" s="97">
        <f t="shared" si="36"/>
        <v>40.607939393939375</v>
      </c>
      <c r="CB21" s="97">
        <f t="shared" si="16"/>
        <v>51.111045454545433</v>
      </c>
      <c r="CC21" s="97">
        <f t="shared" si="17"/>
        <v>37.763151515151506</v>
      </c>
      <c r="CF21" s="101">
        <f t="shared" si="18"/>
        <v>-14.850000000000003</v>
      </c>
      <c r="CG21" s="102">
        <f t="shared" si="37"/>
        <v>32.26193993506493</v>
      </c>
      <c r="CH21" s="102">
        <f t="shared" si="38"/>
        <v>12.847318722943726</v>
      </c>
      <c r="CI21" s="102">
        <f t="shared" si="39"/>
        <v>27.096939935064938</v>
      </c>
      <c r="CJ21" s="102">
        <f t="shared" si="19"/>
        <v>24.201953588078592</v>
      </c>
      <c r="CK21" s="102">
        <f t="shared" si="20"/>
        <v>19.674018065268069</v>
      </c>
      <c r="CL21" s="102">
        <f t="shared" si="40"/>
        <v>28.082940309690315</v>
      </c>
      <c r="CM21" s="102">
        <f t="shared" si="41"/>
        <v>12.847318722943726</v>
      </c>
      <c r="CN21" s="102">
        <f t="shared" si="21"/>
        <v>15.707245240870243</v>
      </c>
      <c r="CO21" s="102">
        <f t="shared" si="22"/>
        <v>12.921129287379289</v>
      </c>
      <c r="CU21" s="18">
        <f>BC21-MAX(BC$3:BC21)</f>
        <v>-21.650000000000002</v>
      </c>
      <c r="CV21" s="18">
        <f>BD21-MAX(BD$3:BD21)</f>
        <v>-6.1052499999999981</v>
      </c>
      <c r="CW21" s="18">
        <f>BE21-MAX(BE$3:BE21)</f>
        <v>-6.8143106060606051</v>
      </c>
      <c r="CX21" s="18">
        <f>BF21-MAX(BF$3:BF21)</f>
        <v>-6.1052499999999981</v>
      </c>
      <c r="CY21" s="18">
        <f>BG21-MAX(BG$3:BG21)</f>
        <v>-4.0857692307692322</v>
      </c>
      <c r="CZ21" s="18">
        <f>BH21-MAX(BH$3:BH21)</f>
        <v>-1.0326153846153847</v>
      </c>
      <c r="DA21" s="18"/>
      <c r="DB21" s="18">
        <f>BJ21-MAX(BJ$3:BJ21)</f>
        <v>-7.83</v>
      </c>
      <c r="DC21" s="18">
        <f>BK21-MAX(BK$3:BK21)</f>
        <v>-8.5200000000000031</v>
      </c>
      <c r="DD21" s="18">
        <f>BL21-MAX(BL$3:BL21)</f>
        <v>-9.3780000000000001</v>
      </c>
      <c r="DE21" s="18">
        <f>BM21-MAX(BM$3:BM21)</f>
        <v>-11.700000000000003</v>
      </c>
      <c r="DF21" s="18">
        <f>BN21-MAX(BN$3:BN21)</f>
        <v>-0.56000000000000227</v>
      </c>
      <c r="DG21" s="18">
        <f>BO21-MAX(BO$3:BO21)</f>
        <v>-2.5</v>
      </c>
      <c r="DH21" s="18"/>
      <c r="DI21" s="18">
        <f>BQ21-MAX(BQ$3:BQ21)</f>
        <v>-21.650000000000002</v>
      </c>
      <c r="DJ21" s="18">
        <f>BR21-MAX(BR$3:BR21)</f>
        <v>-7.9052499999999934</v>
      </c>
      <c r="DK21" s="18">
        <f>BS21-MAX(BS$3:BS21)</f>
        <v>-9.414310606060603</v>
      </c>
      <c r="DL21" s="18">
        <f>BT21-MAX(BT$3:BT21)</f>
        <v>-7.9052499999999934</v>
      </c>
      <c r="DM21" s="18">
        <f>BU21-MAX(BU$3:BU21)</f>
        <v>-6.2611858974358983</v>
      </c>
      <c r="DN21" s="18">
        <f>BV21-MAX(BV$3:BV21)</f>
        <v>-2.2776153846153853</v>
      </c>
      <c r="DO21" s="18"/>
      <c r="DP21" s="18">
        <f>BX21-MAX(BX$3:BX21)</f>
        <v>-7.83</v>
      </c>
      <c r="DQ21" s="18">
        <f>BY21-MAX(BY$3:BY21)</f>
        <v>-8.9200000000000088</v>
      </c>
      <c r="DR21" s="18">
        <f>BZ21-MAX(BZ$3:BZ21)</f>
        <v>-9.7779999999999987</v>
      </c>
      <c r="DS21" s="18">
        <f>CA21-MAX(CA$3:CA21)</f>
        <v>-12.100000000000009</v>
      </c>
      <c r="DT21" s="18">
        <f>CB21-MAX(CB$3:CB21)</f>
        <v>-0.96000000000000796</v>
      </c>
      <c r="DU21" s="18">
        <f>CC21-MAX(CC$3:CC21)</f>
        <v>-2.9000000000000057</v>
      </c>
      <c r="DV21" s="18"/>
      <c r="DW21" s="18"/>
      <c r="DX21" s="18">
        <f>CF21-MAX(CF$3:CF21)</f>
        <v>-21.650000000000002</v>
      </c>
      <c r="DY21" s="18">
        <f>CG21-MAX(CG$3:CG21)</f>
        <v>-2.6020000000000039</v>
      </c>
      <c r="DZ21" s="18">
        <f>CH21-MAX(CH$3:CH21)</f>
        <v>-1.4409999999999989</v>
      </c>
      <c r="EA21" s="18">
        <f>CI21-MAX(CI$3:CI21)</f>
        <v>-2.6020000000000003</v>
      </c>
      <c r="EB21" s="18">
        <f>CJ21-MAX(CJ$3:CJ21)</f>
        <v>0</v>
      </c>
      <c r="EC21" s="18">
        <f>CK21-MAX(CK$3:CK21)</f>
        <v>0</v>
      </c>
      <c r="ED21" s="18">
        <f>CL21-MAX(CL$3:CL21)</f>
        <v>0</v>
      </c>
      <c r="EE21" s="18">
        <f>CM21-MAX(CM$3:CM21)</f>
        <v>-1.4409999999999989</v>
      </c>
      <c r="EF21" s="18">
        <f>CN21-MAX(CN$3:CN21)</f>
        <v>0</v>
      </c>
      <c r="EG21" s="18">
        <f>CO21-MAX(CO$3:CO21)</f>
        <v>0</v>
      </c>
    </row>
    <row r="22" spans="1:137">
      <c r="A22" t="s">
        <v>81</v>
      </c>
      <c r="B22"/>
      <c r="C22" s="92">
        <v>-0.36</v>
      </c>
      <c r="D22" s="84">
        <v>-2.3325</v>
      </c>
      <c r="E22" s="84">
        <v>5.1524999999999999</v>
      </c>
      <c r="F22" s="84">
        <v>1.41</v>
      </c>
      <c r="G22" s="84">
        <v>0.16249999999999995</v>
      </c>
      <c r="I22" s="84">
        <v>1.77</v>
      </c>
      <c r="J22" s="84">
        <v>1.57</v>
      </c>
      <c r="L22" s="84">
        <v>0.52249999999999996</v>
      </c>
      <c r="M22" s="85">
        <v>0.32249999999999995</v>
      </c>
      <c r="N22" s="95">
        <v>-2.3325</v>
      </c>
      <c r="O22" s="96">
        <v>2.7562499999999996</v>
      </c>
      <c r="P22" s="96">
        <v>0.21187499999999981</v>
      </c>
      <c r="Q22" s="96">
        <v>0.21187499999999981</v>
      </c>
      <c r="S22" s="84">
        <v>0.5718749999999998</v>
      </c>
      <c r="T22" s="84">
        <v>0.37187499999999979</v>
      </c>
      <c r="V22" s="84">
        <v>0.5718749999999998</v>
      </c>
      <c r="W22" s="85">
        <v>0.37187499999999979</v>
      </c>
      <c r="X22" s="83">
        <v>-2.3325</v>
      </c>
      <c r="Y22" s="84">
        <v>5.1524999999999999</v>
      </c>
      <c r="Z22" s="90">
        <v>1.41</v>
      </c>
      <c r="AA22" s="84">
        <v>0.16249999999999995</v>
      </c>
      <c r="AC22" s="84">
        <v>1.77</v>
      </c>
      <c r="AD22" s="90">
        <v>1.57</v>
      </c>
      <c r="AF22" s="84">
        <v>0.52249999999999996</v>
      </c>
      <c r="AG22" s="85">
        <v>0.32249999999999995</v>
      </c>
      <c r="AH22" s="106">
        <v>-3.3</v>
      </c>
      <c r="AI22" s="107">
        <v>5.1524999999999999</v>
      </c>
      <c r="AJ22" s="107">
        <v>0.92625000000000002</v>
      </c>
      <c r="AK22" s="107">
        <v>-0.48249999999999993</v>
      </c>
      <c r="AL22" s="107"/>
      <c r="AM22" s="107">
        <v>1.2862499999999999</v>
      </c>
      <c r="AN22" s="107">
        <v>1.0862499999999999</v>
      </c>
      <c r="AO22" s="107"/>
      <c r="AP22" s="107">
        <v>-0.12249999999999994</v>
      </c>
      <c r="AQ22" s="108">
        <v>-0.32249999999999995</v>
      </c>
      <c r="AR22" s="109">
        <v>-2.5</v>
      </c>
      <c r="AS22" s="110">
        <v>5.1524999999999999</v>
      </c>
      <c r="AT22" s="110">
        <v>1.3262499999999999</v>
      </c>
      <c r="AU22" s="110">
        <v>5.0833333333333286E-2</v>
      </c>
      <c r="AW22" s="110">
        <v>1.6862499999999998</v>
      </c>
      <c r="AX22" s="110">
        <v>1.4862499999999998</v>
      </c>
      <c r="AZ22" s="110">
        <v>0.41083333333333327</v>
      </c>
      <c r="BA22" s="111">
        <v>0.21083333333333326</v>
      </c>
      <c r="BC22" s="97">
        <f t="shared" si="0"/>
        <v>-15.210000000000003</v>
      </c>
      <c r="BD22" s="97">
        <f t="shared" si="1"/>
        <v>14.653440476190482</v>
      </c>
      <c r="BE22" s="97">
        <f t="shared" si="2"/>
        <v>7.2768798701298749</v>
      </c>
      <c r="BF22" s="97">
        <f t="shared" si="3"/>
        <v>14.653440476190482</v>
      </c>
      <c r="BG22" s="97">
        <f t="shared" si="8"/>
        <v>-2.6071382783882808</v>
      </c>
      <c r="BH22" s="97">
        <f t="shared" si="9"/>
        <v>2.4848846153846145</v>
      </c>
      <c r="BJ22" s="97">
        <f t="shared" si="4"/>
        <v>15.210000000000003</v>
      </c>
      <c r="BK22" s="97">
        <f t="shared" si="5"/>
        <v>59.490439393939383</v>
      </c>
      <c r="BL22" s="97">
        <f t="shared" si="6"/>
        <v>25.641507575757572</v>
      </c>
      <c r="BM22" s="97">
        <f t="shared" si="7"/>
        <v>49.160439393939399</v>
      </c>
      <c r="BN22" s="97">
        <f t="shared" si="10"/>
        <v>59.663545454545456</v>
      </c>
      <c r="BO22" s="97">
        <f t="shared" si="11"/>
        <v>46.315651515151515</v>
      </c>
      <c r="BQ22" s="97">
        <f t="shared" si="12"/>
        <v>-15.210000000000003</v>
      </c>
      <c r="BR22" s="97">
        <f t="shared" si="31"/>
        <v>11.05344047619049</v>
      </c>
      <c r="BS22" s="97">
        <f t="shared" si="32"/>
        <v>3.6768798701298748</v>
      </c>
      <c r="BT22" s="97">
        <f t="shared" si="33"/>
        <v>11.05344047619049</v>
      </c>
      <c r="BU22" s="97">
        <f t="shared" si="13"/>
        <v>-6.2071382783882809</v>
      </c>
      <c r="BV22" s="97">
        <f t="shared" si="14"/>
        <v>-1.1151153846153863</v>
      </c>
      <c r="BW22" s="97"/>
      <c r="BX22" s="97">
        <f t="shared" si="15"/>
        <v>15.210000000000003</v>
      </c>
      <c r="BY22" s="97">
        <f t="shared" si="34"/>
        <v>55.89043939393936</v>
      </c>
      <c r="BZ22" s="97">
        <f t="shared" si="35"/>
        <v>22.041507575757581</v>
      </c>
      <c r="CA22" s="97">
        <f t="shared" si="36"/>
        <v>45.560439393939376</v>
      </c>
      <c r="CB22" s="97">
        <f t="shared" si="16"/>
        <v>56.063545454545434</v>
      </c>
      <c r="CC22" s="97">
        <f t="shared" si="17"/>
        <v>42.715651515151507</v>
      </c>
      <c r="CF22" s="101">
        <f t="shared" si="18"/>
        <v>-15.210000000000003</v>
      </c>
      <c r="CG22" s="102">
        <f t="shared" si="37"/>
        <v>33.471939935064924</v>
      </c>
      <c r="CH22" s="102">
        <f t="shared" si="38"/>
        <v>12.859193722943726</v>
      </c>
      <c r="CI22" s="102">
        <f t="shared" si="39"/>
        <v>28.306939935064939</v>
      </c>
      <c r="CJ22" s="102">
        <f t="shared" si="19"/>
        <v>24.928203588078592</v>
      </c>
      <c r="CK22" s="102">
        <f t="shared" si="20"/>
        <v>20.800268065268067</v>
      </c>
      <c r="CL22" s="102">
        <f t="shared" si="40"/>
        <v>28.045440309690317</v>
      </c>
      <c r="CM22" s="102">
        <f t="shared" si="41"/>
        <v>12.859193722943726</v>
      </c>
      <c r="CN22" s="102">
        <f t="shared" si="21"/>
        <v>15.024745240870244</v>
      </c>
      <c r="CO22" s="102">
        <f t="shared" si="22"/>
        <v>12.771962620712623</v>
      </c>
      <c r="CU22" s="18">
        <f>BC22-MAX(BC$3:BC22)</f>
        <v>-22.01</v>
      </c>
      <c r="CV22" s="18">
        <f>BD22-MAX(BD$3:BD22)</f>
        <v>-8.4377499999999976</v>
      </c>
      <c r="CW22" s="18">
        <f>BE22-MAX(BE$3:BE22)</f>
        <v>-9.1468106060606047</v>
      </c>
      <c r="CX22" s="18">
        <f>BF22-MAX(BF$3:BF22)</f>
        <v>-8.4377499999999976</v>
      </c>
      <c r="CY22" s="18">
        <f>BG22-MAX(BG$3:BG22)</f>
        <v>-7.3857692307692311</v>
      </c>
      <c r="CZ22" s="18">
        <f>BH22-MAX(BH$3:BH22)</f>
        <v>-3.5326153846153847</v>
      </c>
      <c r="DA22" s="18"/>
      <c r="DB22" s="18">
        <f>BJ22-MAX(BJ$3:BJ22)</f>
        <v>-7.4700000000000006</v>
      </c>
      <c r="DC22" s="18">
        <f>BK22-MAX(BK$3:BK22)</f>
        <v>-3.3675000000000068</v>
      </c>
      <c r="DD22" s="18">
        <f>BL22-MAX(BL$3:BL22)</f>
        <v>-6.6217499999999987</v>
      </c>
      <c r="DE22" s="18">
        <f>BM22-MAX(BM$3:BM22)</f>
        <v>-6.5474999999999994</v>
      </c>
      <c r="DF22" s="18">
        <f>BN22-MAX(BN$3:BN22)</f>
        <v>0</v>
      </c>
      <c r="DG22" s="18">
        <f>BO22-MAX(BO$3:BO22)</f>
        <v>0</v>
      </c>
      <c r="DH22" s="18"/>
      <c r="DI22" s="18">
        <f>BQ22-MAX(BQ$3:BQ22)</f>
        <v>-22.01</v>
      </c>
      <c r="DJ22" s="18">
        <f>BR22-MAX(BR$3:BR22)</f>
        <v>-10.437749999999992</v>
      </c>
      <c r="DK22" s="18">
        <f>BS22-MAX(BS$3:BS22)</f>
        <v>-11.946810606060604</v>
      </c>
      <c r="DL22" s="18">
        <f>BT22-MAX(BT$3:BT22)</f>
        <v>-10.437749999999992</v>
      </c>
      <c r="DM22" s="18">
        <f>BU22-MAX(BU$3:BU22)</f>
        <v>-9.7611858974358992</v>
      </c>
      <c r="DN22" s="18">
        <f>BV22-MAX(BV$3:BV22)</f>
        <v>-4.977615384615385</v>
      </c>
      <c r="DO22" s="18"/>
      <c r="DP22" s="18">
        <f>BX22-MAX(BX$3:BX22)</f>
        <v>-7.4700000000000006</v>
      </c>
      <c r="DQ22" s="18">
        <f>BY22-MAX(BY$3:BY22)</f>
        <v>-3.9675000000000153</v>
      </c>
      <c r="DR22" s="18">
        <f>BZ22-MAX(BZ$3:BZ22)</f>
        <v>-7.2217500000000001</v>
      </c>
      <c r="DS22" s="18">
        <f>CA22-MAX(CA$3:CA22)</f>
        <v>-7.147500000000008</v>
      </c>
      <c r="DT22" s="18">
        <f>CB22-MAX(CB$3:CB22)</f>
        <v>0</v>
      </c>
      <c r="DU22" s="18">
        <f>CC22-MAX(CC$3:CC22)</f>
        <v>0</v>
      </c>
      <c r="DV22" s="18"/>
      <c r="DW22" s="18"/>
      <c r="DX22" s="18">
        <f>CF22-MAX(CF$3:CF22)</f>
        <v>-22.01</v>
      </c>
      <c r="DY22" s="18">
        <f>CG22-MAX(CG$3:CG22)</f>
        <v>-1.3920000000000101</v>
      </c>
      <c r="DZ22" s="18">
        <f>CH22-MAX(CH$3:CH22)</f>
        <v>-1.4291249999999991</v>
      </c>
      <c r="EA22" s="18">
        <f>CI22-MAX(CI$3:CI22)</f>
        <v>-1.3919999999999995</v>
      </c>
      <c r="EB22" s="18">
        <f>CJ22-MAX(CJ$3:CJ22)</f>
        <v>0</v>
      </c>
      <c r="EC22" s="18">
        <f>CK22-MAX(CK$3:CK22)</f>
        <v>0</v>
      </c>
      <c r="ED22" s="18">
        <f>CL22-MAX(CL$3:CL22)</f>
        <v>-3.7499999999997868E-2</v>
      </c>
      <c r="EE22" s="18">
        <f>CM22-MAX(CM$3:CM22)</f>
        <v>-1.4291249999999991</v>
      </c>
      <c r="EF22" s="18">
        <f>CN22-MAX(CN$3:CN22)</f>
        <v>-0.68249999999999922</v>
      </c>
      <c r="EG22" s="18">
        <f>CO22-MAX(CO$3:CO22)</f>
        <v>-0.149166666666666</v>
      </c>
    </row>
    <row r="23" spans="1:137">
      <c r="A23" t="s">
        <v>84</v>
      </c>
      <c r="B23"/>
      <c r="C23" s="92">
        <v>-9.58</v>
      </c>
      <c r="D23" s="84">
        <v>-7.2087499999999993</v>
      </c>
      <c r="E23" s="84">
        <v>37.14</v>
      </c>
      <c r="F23" s="84">
        <v>14.965625000000001</v>
      </c>
      <c r="G23" s="84">
        <v>-2.2811111111111106</v>
      </c>
      <c r="I23" s="84">
        <v>24.545625000000001</v>
      </c>
      <c r="J23" s="84">
        <v>24.345625000000002</v>
      </c>
      <c r="L23" s="84">
        <v>7.2988888888888894</v>
      </c>
      <c r="M23" s="85">
        <v>7.0988888888888892</v>
      </c>
      <c r="N23" s="95">
        <v>-7.2087499999999993</v>
      </c>
      <c r="O23" s="96">
        <v>13.024999999999999</v>
      </c>
      <c r="P23" s="96">
        <v>2.9081249999999996</v>
      </c>
      <c r="Q23" s="96">
        <v>2.9081249999999996</v>
      </c>
      <c r="S23" s="84">
        <v>12.488125</v>
      </c>
      <c r="T23" s="84">
        <v>12.288125000000001</v>
      </c>
      <c r="V23" s="84">
        <v>12.488125</v>
      </c>
      <c r="W23" s="85">
        <v>12.288125000000001</v>
      </c>
      <c r="X23" s="83">
        <v>-7.2087499999999993</v>
      </c>
      <c r="Y23" s="84">
        <v>37.14</v>
      </c>
      <c r="Z23" s="90">
        <v>14.965625000000001</v>
      </c>
      <c r="AA23" s="84">
        <v>-2.2811111111111106</v>
      </c>
      <c r="AC23" s="84">
        <v>24.545625000000001</v>
      </c>
      <c r="AD23" s="90">
        <v>24.345625000000002</v>
      </c>
      <c r="AF23" s="84">
        <v>7.2988888888888894</v>
      </c>
      <c r="AG23" s="85">
        <v>7.0988888888888892</v>
      </c>
      <c r="AH23" s="106">
        <v>-3.5</v>
      </c>
      <c r="AI23" s="107">
        <v>37.14</v>
      </c>
      <c r="AJ23" s="107">
        <v>16.82</v>
      </c>
      <c r="AK23" s="107">
        <v>1.0155555555555555</v>
      </c>
      <c r="AL23" s="107"/>
      <c r="AM23" s="107">
        <v>26.4</v>
      </c>
      <c r="AN23" s="107">
        <v>26.2</v>
      </c>
      <c r="AO23" s="107"/>
      <c r="AP23" s="107">
        <v>10.595555555555556</v>
      </c>
      <c r="AQ23" s="108">
        <v>10.395555555555557</v>
      </c>
      <c r="AR23" s="109">
        <v>-2.5</v>
      </c>
      <c r="AS23" s="110">
        <v>14</v>
      </c>
      <c r="AT23" s="110">
        <v>5.75</v>
      </c>
      <c r="AU23" s="110">
        <v>-0.66666666666666663</v>
      </c>
      <c r="AW23" s="110">
        <v>15.33</v>
      </c>
      <c r="AX23" s="110">
        <v>15.13</v>
      </c>
      <c r="AZ23" s="110">
        <v>8.913333333333334</v>
      </c>
      <c r="BA23" s="111">
        <v>8.7133333333333347</v>
      </c>
      <c r="BC23" s="97">
        <f t="shared" si="0"/>
        <v>-24.790000000000003</v>
      </c>
      <c r="BD23" s="97">
        <f t="shared" si="1"/>
        <v>7.4446904761904831</v>
      </c>
      <c r="BE23" s="97">
        <f t="shared" si="2"/>
        <v>6.8129870129875592E-2</v>
      </c>
      <c r="BF23" s="97">
        <f t="shared" si="3"/>
        <v>7.4446904761904831</v>
      </c>
      <c r="BG23" s="97">
        <f t="shared" si="8"/>
        <v>-6.1071382783882804</v>
      </c>
      <c r="BH23" s="97">
        <f t="shared" si="9"/>
        <v>-1.511538461538553E-2</v>
      </c>
      <c r="BJ23" s="97">
        <f t="shared" si="4"/>
        <v>24.790000000000003</v>
      </c>
      <c r="BK23" s="97">
        <f t="shared" si="5"/>
        <v>96.630439393939383</v>
      </c>
      <c r="BL23" s="97">
        <f t="shared" si="6"/>
        <v>38.666507575757571</v>
      </c>
      <c r="BM23" s="97">
        <f t="shared" si="7"/>
        <v>86.300439393939399</v>
      </c>
      <c r="BN23" s="97">
        <f t="shared" si="10"/>
        <v>96.803545454545457</v>
      </c>
      <c r="BO23" s="97">
        <f t="shared" si="11"/>
        <v>60.315651515151515</v>
      </c>
      <c r="BQ23" s="97">
        <f t="shared" si="12"/>
        <v>-24.790000000000003</v>
      </c>
      <c r="BR23" s="97">
        <f t="shared" si="31"/>
        <v>3.6446904761904904</v>
      </c>
      <c r="BS23" s="97">
        <f t="shared" si="32"/>
        <v>-3.7318701298701247</v>
      </c>
      <c r="BT23" s="97">
        <f t="shared" si="33"/>
        <v>3.6446904761904904</v>
      </c>
      <c r="BU23" s="97">
        <f t="shared" si="13"/>
        <v>-9.9071382783882811</v>
      </c>
      <c r="BV23" s="97">
        <f t="shared" si="14"/>
        <v>-3.8151153846153862</v>
      </c>
      <c r="BW23" s="97"/>
      <c r="BX23" s="97">
        <f t="shared" si="15"/>
        <v>24.790000000000003</v>
      </c>
      <c r="BY23" s="97">
        <f t="shared" si="34"/>
        <v>92.830439393939358</v>
      </c>
      <c r="BZ23" s="97">
        <f t="shared" si="35"/>
        <v>34.866507575757581</v>
      </c>
      <c r="CA23" s="97">
        <f t="shared" si="36"/>
        <v>82.500439393939374</v>
      </c>
      <c r="CB23" s="97">
        <f t="shared" si="16"/>
        <v>93.003545454545431</v>
      </c>
      <c r="CC23" s="97">
        <f t="shared" si="17"/>
        <v>56.515651515151504</v>
      </c>
      <c r="CF23" s="101">
        <f t="shared" si="18"/>
        <v>-24.790000000000003</v>
      </c>
      <c r="CG23" s="102">
        <f t="shared" si="37"/>
        <v>48.237564935064924</v>
      </c>
      <c r="CH23" s="102">
        <f t="shared" si="38"/>
        <v>15.567318722943726</v>
      </c>
      <c r="CI23" s="102">
        <f t="shared" si="39"/>
        <v>43.072564935064939</v>
      </c>
      <c r="CJ23" s="102">
        <f t="shared" si="19"/>
        <v>41.548203588078593</v>
      </c>
      <c r="CK23" s="102">
        <f t="shared" si="20"/>
        <v>26.350268065268068</v>
      </c>
      <c r="CL23" s="102">
        <f t="shared" si="40"/>
        <v>25.564329198579205</v>
      </c>
      <c r="CM23" s="102">
        <f t="shared" si="41"/>
        <v>15.567318722943726</v>
      </c>
      <c r="CN23" s="102">
        <f t="shared" si="21"/>
        <v>15.840300796425801</v>
      </c>
      <c r="CO23" s="102">
        <f t="shared" si="22"/>
        <v>11.905295954045958</v>
      </c>
      <c r="CU23" s="18">
        <f>BC23-MAX(BC$3:BC23)</f>
        <v>-31.590000000000003</v>
      </c>
      <c r="CV23" s="18">
        <f>BD23-MAX(BD$3:BD23)</f>
        <v>-15.646499999999996</v>
      </c>
      <c r="CW23" s="18">
        <f>BE23-MAX(BE$3:BE23)</f>
        <v>-16.355560606060603</v>
      </c>
      <c r="CX23" s="18">
        <f>BF23-MAX(BF$3:BF23)</f>
        <v>-15.646499999999996</v>
      </c>
      <c r="CY23" s="18">
        <f>BG23-MAX(BG$3:BG23)</f>
        <v>-10.885769230769231</v>
      </c>
      <c r="CZ23" s="18">
        <f>BH23-MAX(BH$3:BH23)</f>
        <v>-6.0326153846153847</v>
      </c>
      <c r="DA23" s="18"/>
      <c r="DB23" s="18">
        <f>BJ23-MAX(BJ$3:BJ23)</f>
        <v>0</v>
      </c>
      <c r="DC23" s="18">
        <f>BK23-MAX(BK$3:BK23)</f>
        <v>0</v>
      </c>
      <c r="DD23" s="18">
        <f>BL23-MAX(BL$3:BL23)</f>
        <v>0</v>
      </c>
      <c r="DE23" s="18">
        <f>BM23-MAX(BM$3:BM23)</f>
        <v>0</v>
      </c>
      <c r="DF23" s="18">
        <f>BN23-MAX(BN$3:BN23)</f>
        <v>0</v>
      </c>
      <c r="DG23" s="18">
        <f>BO23-MAX(BO$3:BO23)</f>
        <v>0</v>
      </c>
      <c r="DH23" s="18"/>
      <c r="DI23" s="18">
        <f>BQ23-MAX(BQ$3:BQ23)</f>
        <v>-31.590000000000003</v>
      </c>
      <c r="DJ23" s="18">
        <f>BR23-MAX(BR$3:BR23)</f>
        <v>-17.846499999999992</v>
      </c>
      <c r="DK23" s="18">
        <f>BS23-MAX(BS$3:BS23)</f>
        <v>-19.355560606060603</v>
      </c>
      <c r="DL23" s="18">
        <f>BT23-MAX(BT$3:BT23)</f>
        <v>-17.846499999999992</v>
      </c>
      <c r="DM23" s="18">
        <f>BU23-MAX(BU$3:BU23)</f>
        <v>-13.461185897435898</v>
      </c>
      <c r="DN23" s="18">
        <f>BV23-MAX(BV$3:BV23)</f>
        <v>-7.6776153846153852</v>
      </c>
      <c r="DO23" s="18"/>
      <c r="DP23" s="18">
        <f>BX23-MAX(BX$3:BX23)</f>
        <v>0</v>
      </c>
      <c r="DQ23" s="18">
        <f>BY23-MAX(BY$3:BY23)</f>
        <v>0</v>
      </c>
      <c r="DR23" s="18">
        <f>BZ23-MAX(BZ$3:BZ23)</f>
        <v>0</v>
      </c>
      <c r="DS23" s="18">
        <f>CA23-MAX(CA$3:CA23)</f>
        <v>0</v>
      </c>
      <c r="DT23" s="18">
        <f>CB23-MAX(CB$3:CB23)</f>
        <v>0</v>
      </c>
      <c r="DU23" s="18">
        <f>CC23-MAX(CC$3:CC23)</f>
        <v>0</v>
      </c>
      <c r="DV23" s="18"/>
      <c r="DW23" s="18"/>
      <c r="DX23" s="18">
        <f>CF23-MAX(CF$3:CF23)</f>
        <v>-31.590000000000003</v>
      </c>
      <c r="DY23" s="18">
        <f>CG23-MAX(CG$3:CG23)</f>
        <v>0</v>
      </c>
      <c r="DZ23" s="18">
        <f>CH23-MAX(CH$3:CH23)</f>
        <v>0</v>
      </c>
      <c r="EA23" s="18">
        <f>CI23-MAX(CI$3:CI23)</f>
        <v>0</v>
      </c>
      <c r="EB23" s="18">
        <f>CJ23-MAX(CJ$3:CJ23)</f>
        <v>0</v>
      </c>
      <c r="EC23" s="18">
        <f>CK23-MAX(CK$3:CK23)</f>
        <v>0</v>
      </c>
      <c r="ED23" s="18">
        <f>CL23-MAX(CL$3:CL23)</f>
        <v>-2.5186111111111096</v>
      </c>
      <c r="EE23" s="18">
        <f>CM23-MAX(CM$3:CM23)</f>
        <v>0</v>
      </c>
      <c r="EF23" s="18">
        <f>CN23-MAX(CN$3:CN23)</f>
        <v>0</v>
      </c>
      <c r="EG23" s="18">
        <f>CO23-MAX(CO$3:CO23)</f>
        <v>-1.0158333333333314</v>
      </c>
    </row>
    <row r="24" spans="1:137">
      <c r="A24" t="s">
        <v>86</v>
      </c>
      <c r="B24"/>
      <c r="C24" s="92">
        <v>4.21</v>
      </c>
      <c r="D24" s="84">
        <v>5.3119999999999994</v>
      </c>
      <c r="E24" s="84">
        <v>-10.165000000000001</v>
      </c>
      <c r="F24" s="84">
        <v>-2.4265000000000008</v>
      </c>
      <c r="G24" s="84">
        <v>0.88999999999999901</v>
      </c>
      <c r="I24" s="84">
        <v>-6.6365000000000007</v>
      </c>
      <c r="J24" s="84">
        <v>-6.8365000000000009</v>
      </c>
      <c r="L24" s="84">
        <v>-3.3200000000000012</v>
      </c>
      <c r="M24" s="85">
        <v>-3.5200000000000014</v>
      </c>
      <c r="N24" s="95">
        <v>5.3119999999999994</v>
      </c>
      <c r="O24" s="96">
        <v>-6.5920000000000005</v>
      </c>
      <c r="P24" s="96">
        <v>-0.64000000000000057</v>
      </c>
      <c r="Q24" s="96">
        <v>-0.64000000000000057</v>
      </c>
      <c r="S24" s="84">
        <v>-4.8500000000000005</v>
      </c>
      <c r="T24" s="84">
        <v>-5.0500000000000007</v>
      </c>
      <c r="V24" s="84">
        <v>-4.8500000000000005</v>
      </c>
      <c r="W24" s="85">
        <v>-5.0500000000000007</v>
      </c>
      <c r="X24" s="83">
        <v>5.3119999999999994</v>
      </c>
      <c r="Y24" s="84">
        <v>-10.165000000000001</v>
      </c>
      <c r="Z24" s="90">
        <v>-2.4265000000000008</v>
      </c>
      <c r="AA24" s="84">
        <v>0.88999999999999901</v>
      </c>
      <c r="AC24" s="84">
        <v>-6.6365000000000007</v>
      </c>
      <c r="AD24" s="90">
        <v>-6.8365000000000009</v>
      </c>
      <c r="AF24" s="84">
        <v>-3.3200000000000012</v>
      </c>
      <c r="AG24" s="85">
        <v>-3.5200000000000014</v>
      </c>
      <c r="AH24" s="106">
        <v>3.2959999999999994</v>
      </c>
      <c r="AI24" s="107">
        <v>-3.5</v>
      </c>
      <c r="AJ24" s="107">
        <v>-0.10200000000000031</v>
      </c>
      <c r="AK24" s="107">
        <v>1.3542857142857139</v>
      </c>
      <c r="AL24" s="107"/>
      <c r="AM24" s="107">
        <v>-4.3120000000000003</v>
      </c>
      <c r="AN24" s="107">
        <v>-4.5120000000000005</v>
      </c>
      <c r="AO24" s="107"/>
      <c r="AP24" s="107">
        <v>-2.8557142857142859</v>
      </c>
      <c r="AQ24" s="108">
        <v>-3.055714285714286</v>
      </c>
      <c r="AR24" s="109">
        <v>2.1559999999999997</v>
      </c>
      <c r="AS24" s="110">
        <v>-2.5</v>
      </c>
      <c r="AT24" s="110">
        <v>-0.17200000000000015</v>
      </c>
      <c r="AU24" s="110">
        <v>0.82571428571428562</v>
      </c>
      <c r="AW24" s="110">
        <v>-4.3819999999999997</v>
      </c>
      <c r="AX24" s="110">
        <v>-4.5819999999999999</v>
      </c>
      <c r="AZ24" s="110">
        <v>-3.3842857142857143</v>
      </c>
      <c r="BA24" s="111">
        <v>-3.5842857142857145</v>
      </c>
      <c r="BC24" s="97">
        <f t="shared" si="0"/>
        <v>-20.580000000000002</v>
      </c>
      <c r="BD24" s="97">
        <f t="shared" si="1"/>
        <v>12.756690476190482</v>
      </c>
      <c r="BE24" s="97">
        <f t="shared" si="2"/>
        <v>5.380129870129875</v>
      </c>
      <c r="BF24" s="97">
        <f t="shared" si="3"/>
        <v>12.756690476190482</v>
      </c>
      <c r="BG24" s="97">
        <f t="shared" si="8"/>
        <v>-2.811138278388281</v>
      </c>
      <c r="BH24" s="97">
        <f t="shared" si="9"/>
        <v>2.1408846153846142</v>
      </c>
      <c r="BJ24" s="97">
        <f t="shared" si="4"/>
        <v>20.580000000000002</v>
      </c>
      <c r="BK24" s="97">
        <f t="shared" si="5"/>
        <v>86.465439393939377</v>
      </c>
      <c r="BL24" s="97">
        <f t="shared" si="6"/>
        <v>32.074507575757572</v>
      </c>
      <c r="BM24" s="97">
        <f t="shared" si="7"/>
        <v>76.135439393939393</v>
      </c>
      <c r="BN24" s="97">
        <f t="shared" si="10"/>
        <v>93.303545454545457</v>
      </c>
      <c r="BO24" s="97">
        <f t="shared" si="11"/>
        <v>57.815651515151515</v>
      </c>
      <c r="BQ24" s="97">
        <f t="shared" si="12"/>
        <v>-20.580000000000002</v>
      </c>
      <c r="BR24" s="97">
        <f t="shared" si="31"/>
        <v>8.7566904761904905</v>
      </c>
      <c r="BS24" s="97">
        <f t="shared" si="32"/>
        <v>1.3801298701298748</v>
      </c>
      <c r="BT24" s="97">
        <f t="shared" si="33"/>
        <v>8.7566904761904905</v>
      </c>
      <c r="BU24" s="97">
        <f t="shared" si="13"/>
        <v>-6.8111382783882819</v>
      </c>
      <c r="BV24" s="97">
        <f t="shared" si="14"/>
        <v>-1.8591153846153865</v>
      </c>
      <c r="BW24" s="97"/>
      <c r="BX24" s="97">
        <f t="shared" si="15"/>
        <v>20.580000000000002</v>
      </c>
      <c r="BY24" s="97">
        <f t="shared" si="34"/>
        <v>82.465439393939349</v>
      </c>
      <c r="BZ24" s="97">
        <f t="shared" si="35"/>
        <v>28.074507575757583</v>
      </c>
      <c r="CA24" s="97">
        <f t="shared" si="36"/>
        <v>72.135439393939365</v>
      </c>
      <c r="CB24" s="97">
        <f t="shared" si="16"/>
        <v>89.303545454545429</v>
      </c>
      <c r="CC24" s="97">
        <f t="shared" si="17"/>
        <v>53.815651515151501</v>
      </c>
      <c r="CF24" s="101">
        <f t="shared" si="18"/>
        <v>-20.580000000000002</v>
      </c>
      <c r="CG24" s="102">
        <f t="shared" si="37"/>
        <v>45.611064935064917</v>
      </c>
      <c r="CH24" s="102">
        <f t="shared" si="38"/>
        <v>14.727318722943727</v>
      </c>
      <c r="CI24" s="102">
        <f t="shared" si="39"/>
        <v>40.446064935064939</v>
      </c>
      <c r="CJ24" s="102">
        <f t="shared" si="19"/>
        <v>41.246203588078586</v>
      </c>
      <c r="CK24" s="102">
        <f t="shared" si="20"/>
        <v>25.978268065268068</v>
      </c>
      <c r="CL24" s="102">
        <f t="shared" si="40"/>
        <v>26.254329198579207</v>
      </c>
      <c r="CM24" s="102">
        <f t="shared" si="41"/>
        <v>14.727318722943727</v>
      </c>
      <c r="CN24" s="102">
        <f t="shared" si="21"/>
        <v>16.994586510711514</v>
      </c>
      <c r="CO24" s="102">
        <f t="shared" si="22"/>
        <v>12.531010239760244</v>
      </c>
      <c r="CU24" s="18">
        <f>BC24-MAX(BC$3:BC24)</f>
        <v>-27.380000000000003</v>
      </c>
      <c r="CV24" s="18">
        <f>BD24-MAX(BD$3:BD24)</f>
        <v>-10.334499999999998</v>
      </c>
      <c r="CW24" s="18">
        <f>BE24-MAX(BE$3:BE24)</f>
        <v>-11.043560606060606</v>
      </c>
      <c r="CX24" s="18">
        <f>BF24-MAX(BF$3:BF24)</f>
        <v>-10.334499999999998</v>
      </c>
      <c r="CY24" s="18">
        <f>BG24-MAX(BG$3:BG24)</f>
        <v>-7.5897692307692317</v>
      </c>
      <c r="CZ24" s="18">
        <f>BH24-MAX(BH$3:BH24)</f>
        <v>-3.876615384615385</v>
      </c>
      <c r="DA24" s="18"/>
      <c r="DB24" s="18">
        <f>BJ24-MAX(BJ$3:BJ24)</f>
        <v>-4.2100000000000009</v>
      </c>
      <c r="DC24" s="18">
        <f>BK24-MAX(BK$3:BK24)</f>
        <v>-10.165000000000006</v>
      </c>
      <c r="DD24" s="18">
        <f>BL24-MAX(BL$3:BL24)</f>
        <v>-6.5919999999999987</v>
      </c>
      <c r="DE24" s="18">
        <f>BM24-MAX(BM$3:BM24)</f>
        <v>-10.165000000000006</v>
      </c>
      <c r="DF24" s="18">
        <f>BN24-MAX(BN$3:BN24)</f>
        <v>-3.5</v>
      </c>
      <c r="DG24" s="18">
        <f>BO24-MAX(BO$3:BO24)</f>
        <v>-2.5</v>
      </c>
      <c r="DH24" s="18"/>
      <c r="DI24" s="18">
        <f>BQ24-MAX(BQ$3:BQ24)</f>
        <v>-27.380000000000003</v>
      </c>
      <c r="DJ24" s="18">
        <f>BR24-MAX(BR$3:BR24)</f>
        <v>-12.734499999999992</v>
      </c>
      <c r="DK24" s="18">
        <f>BS24-MAX(BS$3:BS24)</f>
        <v>-14.243560606060605</v>
      </c>
      <c r="DL24" s="18">
        <f>BT24-MAX(BT$3:BT24)</f>
        <v>-12.734499999999992</v>
      </c>
      <c r="DM24" s="18">
        <f>BU24-MAX(BU$3:BU24)</f>
        <v>-10.3651858974359</v>
      </c>
      <c r="DN24" s="18">
        <f>BV24-MAX(BV$3:BV24)</f>
        <v>-5.7216153846153857</v>
      </c>
      <c r="DO24" s="18"/>
      <c r="DP24" s="18">
        <f>BX24-MAX(BX$3:BX24)</f>
        <v>-4.2100000000000009</v>
      </c>
      <c r="DQ24" s="18">
        <f>BY24-MAX(BY$3:BY24)</f>
        <v>-10.365000000000009</v>
      </c>
      <c r="DR24" s="18">
        <f>BZ24-MAX(BZ$3:BZ24)</f>
        <v>-6.791999999999998</v>
      </c>
      <c r="DS24" s="18">
        <f>CA24-MAX(CA$3:CA24)</f>
        <v>-10.365000000000009</v>
      </c>
      <c r="DT24" s="18">
        <f>CB24-MAX(CB$3:CB24)</f>
        <v>-3.7000000000000028</v>
      </c>
      <c r="DU24" s="18">
        <f>CC24-MAX(CC$3:CC24)</f>
        <v>-2.7000000000000028</v>
      </c>
      <c r="DV24" s="18"/>
      <c r="DW24" s="18"/>
      <c r="DX24" s="18">
        <f>CF24-MAX(CF$3:CF24)</f>
        <v>-27.380000000000003</v>
      </c>
      <c r="DY24" s="18">
        <f>CG24-MAX(CG$3:CG24)</f>
        <v>-2.6265000000000072</v>
      </c>
      <c r="DZ24" s="18">
        <f>CH24-MAX(CH$3:CH24)</f>
        <v>-0.83999999999999986</v>
      </c>
      <c r="EA24" s="18">
        <f>CI24-MAX(CI$3:CI24)</f>
        <v>-2.6265000000000001</v>
      </c>
      <c r="EB24" s="18">
        <f>CJ24-MAX(CJ$3:CJ24)</f>
        <v>-0.30200000000000671</v>
      </c>
      <c r="EC24" s="18">
        <f>CK24-MAX(CK$3:CK24)</f>
        <v>-0.37199999999999989</v>
      </c>
      <c r="ED24" s="18">
        <f>CL24-MAX(CL$3:CL24)</f>
        <v>-1.8286111111111083</v>
      </c>
      <c r="EE24" s="18">
        <f>CM24-MAX(CM$3:CM24)</f>
        <v>-0.83999999999999986</v>
      </c>
      <c r="EF24" s="18">
        <f>CN24-MAX(CN$3:CN24)</f>
        <v>0</v>
      </c>
      <c r="EG24" s="18">
        <f>CO24-MAX(CO$3:CO24)</f>
        <v>-0.39011904761904503</v>
      </c>
    </row>
    <row r="25" spans="1:137">
      <c r="A25" t="s">
        <v>88</v>
      </c>
      <c r="B25"/>
      <c r="C25" s="92">
        <v>0.56999999999999995</v>
      </c>
      <c r="D25" s="84">
        <v>-0.37333333333333313</v>
      </c>
      <c r="E25" s="84">
        <v>-1.43</v>
      </c>
      <c r="F25" s="84">
        <v>-0.90166666666666651</v>
      </c>
      <c r="G25" s="84">
        <v>-0.52428571428571413</v>
      </c>
      <c r="I25" s="84">
        <v>-1.4716666666666665</v>
      </c>
      <c r="J25" s="84">
        <v>-1.6716666666666664</v>
      </c>
      <c r="L25" s="84">
        <v>-1.0942857142857141</v>
      </c>
      <c r="M25" s="85">
        <v>-1.294285714285714</v>
      </c>
      <c r="N25" s="95">
        <v>-0.37333333333333313</v>
      </c>
      <c r="O25" s="96">
        <v>-0.71333333333333326</v>
      </c>
      <c r="P25" s="96">
        <v>-0.54333333333333322</v>
      </c>
      <c r="Q25" s="96">
        <v>-0.54333333333333311</v>
      </c>
      <c r="S25" s="84">
        <v>-1.1133333333333333</v>
      </c>
      <c r="T25" s="84">
        <v>-1.3133333333333332</v>
      </c>
      <c r="V25" s="84">
        <v>-1.1133333333333331</v>
      </c>
      <c r="W25" s="85">
        <v>-1.313333333333333</v>
      </c>
      <c r="X25" s="83">
        <v>-0.37333333333333313</v>
      </c>
      <c r="Y25" s="84">
        <v>-1.43</v>
      </c>
      <c r="Z25" s="90">
        <v>-0.90166666666666651</v>
      </c>
      <c r="AA25" s="84">
        <v>-0.52428571428571413</v>
      </c>
      <c r="AC25" s="84">
        <v>-1.4716666666666665</v>
      </c>
      <c r="AD25" s="90">
        <v>-1.6716666666666664</v>
      </c>
      <c r="AF25" s="84">
        <v>-1.0942857142857141</v>
      </c>
      <c r="AG25" s="85">
        <v>-1.294285714285714</v>
      </c>
      <c r="AH25" s="106">
        <v>-0.86166666666666647</v>
      </c>
      <c r="AI25" s="107">
        <v>-1.43</v>
      </c>
      <c r="AJ25" s="107">
        <v>-1.1458333333333333</v>
      </c>
      <c r="AK25" s="107">
        <v>-0.94285714285714273</v>
      </c>
      <c r="AL25" s="107"/>
      <c r="AM25" s="107">
        <v>-1.7158333333333333</v>
      </c>
      <c r="AN25" s="107">
        <v>-1.9158333333333333</v>
      </c>
      <c r="AO25" s="107"/>
      <c r="AP25" s="107">
        <v>-1.5128571428571427</v>
      </c>
      <c r="AQ25" s="108">
        <v>-1.7128571428571426</v>
      </c>
      <c r="AR25" s="109">
        <v>-2.5</v>
      </c>
      <c r="AS25" s="110">
        <v>-2.5</v>
      </c>
      <c r="AT25" s="110">
        <v>-2.5</v>
      </c>
      <c r="AU25" s="110">
        <v>-2.5</v>
      </c>
      <c r="AW25" s="110">
        <v>-3.07</v>
      </c>
      <c r="AX25" s="110">
        <v>-3.27</v>
      </c>
      <c r="AZ25" s="110">
        <v>-3.07</v>
      </c>
      <c r="BA25" s="111">
        <v>-3.27</v>
      </c>
      <c r="BC25" s="97">
        <f t="shared" si="0"/>
        <v>-20.010000000000002</v>
      </c>
      <c r="BD25" s="97">
        <f t="shared" si="1"/>
        <v>12.383357142857149</v>
      </c>
      <c r="BE25" s="97">
        <f t="shared" si="2"/>
        <v>5.0067965367965419</v>
      </c>
      <c r="BF25" s="97">
        <f t="shared" si="3"/>
        <v>12.383357142857149</v>
      </c>
      <c r="BG25" s="97">
        <f t="shared" si="8"/>
        <v>-3.6728049450549474</v>
      </c>
      <c r="BH25" s="97">
        <f t="shared" si="9"/>
        <v>-0.35911538461538584</v>
      </c>
      <c r="BJ25" s="97">
        <f t="shared" si="4"/>
        <v>20.010000000000002</v>
      </c>
      <c r="BK25" s="97">
        <f t="shared" si="5"/>
        <v>85.03543939393937</v>
      </c>
      <c r="BL25" s="97">
        <f t="shared" si="6"/>
        <v>31.361174242424237</v>
      </c>
      <c r="BM25" s="97">
        <f t="shared" si="7"/>
        <v>74.705439393939386</v>
      </c>
      <c r="BN25" s="97">
        <f t="shared" si="10"/>
        <v>91.87354545454545</v>
      </c>
      <c r="BO25" s="97">
        <f t="shared" si="11"/>
        <v>55.315651515151515</v>
      </c>
      <c r="BQ25" s="97">
        <f t="shared" si="12"/>
        <v>-20.010000000000002</v>
      </c>
      <c r="BR25" s="97">
        <f t="shared" si="31"/>
        <v>8.1833571428571581</v>
      </c>
      <c r="BS25" s="97">
        <f t="shared" si="32"/>
        <v>0.80679653679654173</v>
      </c>
      <c r="BT25" s="97">
        <f t="shared" si="33"/>
        <v>8.1833571428571581</v>
      </c>
      <c r="BU25" s="97">
        <f t="shared" si="13"/>
        <v>-7.8728049450549484</v>
      </c>
      <c r="BV25" s="97">
        <f t="shared" si="14"/>
        <v>-4.5591153846153869</v>
      </c>
      <c r="BW25" s="97"/>
      <c r="BX25" s="97">
        <f t="shared" si="15"/>
        <v>20.010000000000002</v>
      </c>
      <c r="BY25" s="97">
        <f t="shared" si="34"/>
        <v>80.835439393939339</v>
      </c>
      <c r="BZ25" s="97">
        <f t="shared" si="35"/>
        <v>27.161174242424249</v>
      </c>
      <c r="CA25" s="97">
        <f t="shared" si="36"/>
        <v>70.505439393939355</v>
      </c>
      <c r="CB25" s="97">
        <f t="shared" si="16"/>
        <v>87.673545454545419</v>
      </c>
      <c r="CC25" s="97">
        <f t="shared" si="17"/>
        <v>51.115651515151498</v>
      </c>
      <c r="CF25" s="101">
        <f t="shared" si="18"/>
        <v>-20.010000000000002</v>
      </c>
      <c r="CG25" s="102">
        <f t="shared" si="37"/>
        <v>44.50939826839825</v>
      </c>
      <c r="CH25" s="102">
        <f t="shared" si="38"/>
        <v>13.983985389610394</v>
      </c>
      <c r="CI25" s="102">
        <f t="shared" si="39"/>
        <v>39.344398268398272</v>
      </c>
      <c r="CJ25" s="102">
        <f t="shared" si="19"/>
        <v>39.900370254745248</v>
      </c>
      <c r="CK25" s="102">
        <f t="shared" si="20"/>
        <v>23.278268065268069</v>
      </c>
      <c r="CL25" s="102">
        <f t="shared" si="40"/>
        <v>25.530043484293493</v>
      </c>
      <c r="CM25" s="102">
        <f t="shared" si="41"/>
        <v>13.983985389610394</v>
      </c>
      <c r="CN25" s="102">
        <f t="shared" si="21"/>
        <v>15.851729367854372</v>
      </c>
      <c r="CO25" s="102">
        <f t="shared" si="22"/>
        <v>9.8310102397602446</v>
      </c>
      <c r="CU25" s="18">
        <f>BC25-MAX(BC$3:BC25)</f>
        <v>-26.810000000000002</v>
      </c>
      <c r="CV25" s="18">
        <f>BD25-MAX(BD$3:BD25)</f>
        <v>-10.707833333333332</v>
      </c>
      <c r="CW25" s="18">
        <f>BE25-MAX(BE$3:BE25)</f>
        <v>-11.416893939393937</v>
      </c>
      <c r="CX25" s="18">
        <f>BF25-MAX(BF$3:BF25)</f>
        <v>-10.707833333333332</v>
      </c>
      <c r="CY25" s="18">
        <f>BG25-MAX(BG$3:BG25)</f>
        <v>-8.4514358974358981</v>
      </c>
      <c r="CZ25" s="18">
        <f>BH25-MAX(BH$3:BH25)</f>
        <v>-6.376615384615385</v>
      </c>
      <c r="DA25" s="18"/>
      <c r="DB25" s="18">
        <f>BJ25-MAX(BJ$3:BJ25)</f>
        <v>-4.7800000000000011</v>
      </c>
      <c r="DC25" s="18">
        <f>BK25-MAX(BK$3:BK25)</f>
        <v>-11.595000000000013</v>
      </c>
      <c r="DD25" s="18">
        <f>BL25-MAX(BL$3:BL25)</f>
        <v>-7.3053333333333335</v>
      </c>
      <c r="DE25" s="18">
        <f>BM25-MAX(BM$3:BM25)</f>
        <v>-11.595000000000013</v>
      </c>
      <c r="DF25" s="18">
        <f>BN25-MAX(BN$3:BN25)</f>
        <v>-4.9300000000000068</v>
      </c>
      <c r="DG25" s="18">
        <f>BO25-MAX(BO$3:BO25)</f>
        <v>-5</v>
      </c>
      <c r="DH25" s="18"/>
      <c r="DI25" s="18">
        <f>BQ25-MAX(BQ$3:BQ25)</f>
        <v>-26.810000000000002</v>
      </c>
      <c r="DJ25" s="18">
        <f>BR25-MAX(BR$3:BR25)</f>
        <v>-13.307833333333324</v>
      </c>
      <c r="DK25" s="18">
        <f>BS25-MAX(BS$3:BS25)</f>
        <v>-14.816893939393937</v>
      </c>
      <c r="DL25" s="18">
        <f>BT25-MAX(BT$3:BT25)</f>
        <v>-13.307833333333324</v>
      </c>
      <c r="DM25" s="18">
        <f>BU25-MAX(BU$3:BU25)</f>
        <v>-11.426852564102566</v>
      </c>
      <c r="DN25" s="18">
        <f>BV25-MAX(BV$3:BV25)</f>
        <v>-8.4216153846153858</v>
      </c>
      <c r="DO25" s="18"/>
      <c r="DP25" s="18">
        <f>BX25-MAX(BX$3:BX25)</f>
        <v>-4.7800000000000011</v>
      </c>
      <c r="DQ25" s="18">
        <f>BY25-MAX(BY$3:BY25)</f>
        <v>-11.995000000000019</v>
      </c>
      <c r="DR25" s="18">
        <f>BZ25-MAX(BZ$3:BZ25)</f>
        <v>-7.705333333333332</v>
      </c>
      <c r="DS25" s="18">
        <f>CA25-MAX(CA$3:CA25)</f>
        <v>-11.995000000000019</v>
      </c>
      <c r="DT25" s="18">
        <f>CB25-MAX(CB$3:CB25)</f>
        <v>-5.3300000000000125</v>
      </c>
      <c r="DU25" s="18">
        <f>CC25-MAX(CC$3:CC25)</f>
        <v>-5.4000000000000057</v>
      </c>
      <c r="DV25" s="18"/>
      <c r="DW25" s="18"/>
      <c r="DX25" s="18">
        <f>CF25-MAX(CF$3:CF25)</f>
        <v>-26.810000000000002</v>
      </c>
      <c r="DY25" s="18">
        <f>CG25-MAX(CG$3:CG25)</f>
        <v>-3.7281666666666737</v>
      </c>
      <c r="DZ25" s="18">
        <f>CH25-MAX(CH$3:CH25)</f>
        <v>-1.5833333333333321</v>
      </c>
      <c r="EA25" s="18">
        <f>CI25-MAX(CI$3:CI25)</f>
        <v>-3.7281666666666666</v>
      </c>
      <c r="EB25" s="18">
        <f>CJ25-MAX(CJ$3:CJ25)</f>
        <v>-1.6478333333333453</v>
      </c>
      <c r="EC25" s="18">
        <f>CK25-MAX(CK$3:CK25)</f>
        <v>-3.0719999999999992</v>
      </c>
      <c r="ED25" s="18">
        <f>CL25-MAX(CL$3:CL25)</f>
        <v>-2.5528968253968216</v>
      </c>
      <c r="EE25" s="18">
        <f>CM25-MAX(CM$3:CM25)</f>
        <v>-1.5833333333333321</v>
      </c>
      <c r="EF25" s="18">
        <f>CN25-MAX(CN$3:CN25)</f>
        <v>-1.1428571428571423</v>
      </c>
      <c r="EG25" s="18">
        <f>CO25-MAX(CO$3:CO25)</f>
        <v>-3.0901190476190443</v>
      </c>
    </row>
    <row r="26" spans="1:137">
      <c r="A26" t="s">
        <v>95</v>
      </c>
      <c r="B26"/>
      <c r="C26" s="92">
        <v>0.38</v>
      </c>
      <c r="D26" s="84">
        <v>0.85800000000000021</v>
      </c>
      <c r="E26" s="84">
        <v>0</v>
      </c>
      <c r="F26" s="84">
        <v>0.4290000000000001</v>
      </c>
      <c r="G26" s="84">
        <v>0.85800000000000021</v>
      </c>
      <c r="I26" s="84">
        <v>4.9000000000000099E-2</v>
      </c>
      <c r="J26" s="84">
        <v>-0.15099999999999991</v>
      </c>
      <c r="L26" s="84">
        <v>0.4780000000000002</v>
      </c>
      <c r="M26" s="85">
        <v>0.27800000000000019</v>
      </c>
      <c r="N26" s="95">
        <v>0.85800000000000021</v>
      </c>
      <c r="O26" s="96">
        <v>-0.38</v>
      </c>
      <c r="P26" s="96">
        <v>0.2390000000000001</v>
      </c>
      <c r="Q26" s="96">
        <v>0.2390000000000001</v>
      </c>
      <c r="S26" s="84">
        <v>-0.1409999999999999</v>
      </c>
      <c r="T26" s="84">
        <v>-0.34099999999999991</v>
      </c>
      <c r="V26" s="84">
        <v>-0.1409999999999999</v>
      </c>
      <c r="W26" s="85">
        <v>-0.34099999999999991</v>
      </c>
      <c r="X26" s="83">
        <v>0.85800000000000021</v>
      </c>
      <c r="Y26" s="84">
        <v>-0.38</v>
      </c>
      <c r="Z26" s="90">
        <v>0.2390000000000001</v>
      </c>
      <c r="AA26" s="84">
        <v>0.65166666666666684</v>
      </c>
      <c r="AC26" s="84">
        <v>-0.1409999999999999</v>
      </c>
      <c r="AD26" s="90">
        <v>-0.34099999999999991</v>
      </c>
      <c r="AF26" s="84">
        <v>0.27166666666666683</v>
      </c>
      <c r="AG26" s="85">
        <v>7.1666666666666823E-2</v>
      </c>
      <c r="AH26" s="106">
        <v>0.14600000000000002</v>
      </c>
      <c r="AI26" s="107">
        <v>0</v>
      </c>
      <c r="AJ26" s="107">
        <v>7.3000000000000009E-2</v>
      </c>
      <c r="AK26" s="107">
        <v>0.14600000000000002</v>
      </c>
      <c r="AL26" s="107"/>
      <c r="AM26" s="107">
        <v>-0.307</v>
      </c>
      <c r="AN26" s="107">
        <v>-0.50700000000000001</v>
      </c>
      <c r="AO26" s="107"/>
      <c r="AP26" s="107">
        <v>-0.23399999999999999</v>
      </c>
      <c r="AQ26" s="108">
        <v>-0.434</v>
      </c>
      <c r="AR26" s="109">
        <v>-0.37</v>
      </c>
      <c r="AS26" s="110">
        <v>0</v>
      </c>
      <c r="AT26" s="110">
        <v>-0.185</v>
      </c>
      <c r="AU26" s="110">
        <v>-0.37</v>
      </c>
      <c r="AW26" s="110">
        <v>-0.56499999999999995</v>
      </c>
      <c r="AX26" s="110">
        <v>-0.7649999999999999</v>
      </c>
      <c r="AZ26" s="110">
        <v>-0.75</v>
      </c>
      <c r="BA26" s="111">
        <v>-0.95</v>
      </c>
      <c r="BC26" s="97">
        <f t="shared" si="0"/>
        <v>-19.630000000000003</v>
      </c>
      <c r="BD26" s="97">
        <f t="shared" si="1"/>
        <v>13.241357142857149</v>
      </c>
      <c r="BE26" s="97">
        <f t="shared" si="2"/>
        <v>5.8647965367965424</v>
      </c>
      <c r="BF26" s="97">
        <f t="shared" si="3"/>
        <v>13.241357142857149</v>
      </c>
      <c r="BG26" s="97">
        <f t="shared" si="8"/>
        <v>-3.5268049450549475</v>
      </c>
      <c r="BH26" s="97">
        <f t="shared" si="9"/>
        <v>-0.72911538461538583</v>
      </c>
      <c r="BJ26" s="97">
        <f t="shared" si="4"/>
        <v>19.630000000000003</v>
      </c>
      <c r="BK26" s="97">
        <f t="shared" si="5"/>
        <v>85.03543939393937</v>
      </c>
      <c r="BL26" s="97">
        <f t="shared" si="6"/>
        <v>30.981174242424238</v>
      </c>
      <c r="BM26" s="97">
        <f t="shared" si="7"/>
        <v>74.325439393939391</v>
      </c>
      <c r="BN26" s="97">
        <f t="shared" si="10"/>
        <v>91.87354545454545</v>
      </c>
      <c r="BO26" s="97">
        <f t="shared" si="11"/>
        <v>55.315651515151515</v>
      </c>
      <c r="BQ26" s="97">
        <f t="shared" si="12"/>
        <v>-19.630000000000003</v>
      </c>
      <c r="BR26" s="97">
        <f t="shared" si="31"/>
        <v>8.8413571428571593</v>
      </c>
      <c r="BS26" s="97">
        <f t="shared" si="32"/>
        <v>1.4647965367965419</v>
      </c>
      <c r="BT26" s="97">
        <f t="shared" si="33"/>
        <v>8.8413571428571593</v>
      </c>
      <c r="BU26" s="97">
        <f t="shared" si="13"/>
        <v>-7.9268049450549487</v>
      </c>
      <c r="BV26" s="97">
        <f t="shared" si="14"/>
        <v>-5.1291153846153872</v>
      </c>
      <c r="BW26" s="97"/>
      <c r="BX26" s="97">
        <f t="shared" si="15"/>
        <v>19.630000000000003</v>
      </c>
      <c r="BY26" s="97">
        <f t="shared" si="34"/>
        <v>80.635439393939336</v>
      </c>
      <c r="BZ26" s="97">
        <f t="shared" si="35"/>
        <v>26.58117424242425</v>
      </c>
      <c r="CA26" s="97">
        <f t="shared" si="36"/>
        <v>69.925439393939357</v>
      </c>
      <c r="CB26" s="97">
        <f t="shared" si="16"/>
        <v>87.473545454545416</v>
      </c>
      <c r="CC26" s="97">
        <f t="shared" si="17"/>
        <v>50.915651515151495</v>
      </c>
      <c r="CF26" s="101">
        <f t="shared" si="18"/>
        <v>-19.630000000000003</v>
      </c>
      <c r="CG26" s="102">
        <f t="shared" si="37"/>
        <v>44.73839826839825</v>
      </c>
      <c r="CH26" s="102">
        <f t="shared" si="38"/>
        <v>14.022985389610396</v>
      </c>
      <c r="CI26" s="102">
        <f t="shared" si="39"/>
        <v>39.383398268398267</v>
      </c>
      <c r="CJ26" s="102">
        <f t="shared" si="19"/>
        <v>39.773370254745245</v>
      </c>
      <c r="CK26" s="102">
        <f t="shared" si="20"/>
        <v>22.893268065268071</v>
      </c>
      <c r="CL26" s="102">
        <f t="shared" si="40"/>
        <v>26.188043484293495</v>
      </c>
      <c r="CM26" s="102">
        <f t="shared" si="41"/>
        <v>14.022985389610396</v>
      </c>
      <c r="CN26" s="102">
        <f t="shared" si="21"/>
        <v>15.797729367854373</v>
      </c>
      <c r="CO26" s="102">
        <f t="shared" si="22"/>
        <v>9.2610102397602461</v>
      </c>
      <c r="CU26" s="18">
        <f>BC26-MAX(BC$3:BC26)</f>
        <v>-26.43</v>
      </c>
      <c r="CV26" s="18">
        <f>BD26-MAX(BD$3:BD26)</f>
        <v>-9.849833333333331</v>
      </c>
      <c r="CW26" s="18">
        <f>BE26-MAX(BE$3:BE26)</f>
        <v>-10.558893939393936</v>
      </c>
      <c r="CX26" s="18">
        <f>BF26-MAX(BF$3:BF26)</f>
        <v>-9.849833333333331</v>
      </c>
      <c r="CY26" s="18">
        <f>BG26-MAX(BG$3:BG26)</f>
        <v>-8.3054358974358991</v>
      </c>
      <c r="CZ26" s="18">
        <f>BH26-MAX(BH$3:BH26)</f>
        <v>-6.7466153846153851</v>
      </c>
      <c r="DA26" s="18"/>
      <c r="DB26" s="18">
        <f>BJ26-MAX(BJ$3:BJ26)</f>
        <v>-5.16</v>
      </c>
      <c r="DC26" s="18">
        <f>BK26-MAX(BK$3:BK26)</f>
        <v>-11.595000000000013</v>
      </c>
      <c r="DD26" s="18">
        <f>BL26-MAX(BL$3:BL26)</f>
        <v>-7.6853333333333325</v>
      </c>
      <c r="DE26" s="18">
        <f>BM26-MAX(BM$3:BM26)</f>
        <v>-11.975000000000009</v>
      </c>
      <c r="DF26" s="18">
        <f>BN26-MAX(BN$3:BN26)</f>
        <v>-4.9300000000000068</v>
      </c>
      <c r="DG26" s="18">
        <f>BO26-MAX(BO$3:BO26)</f>
        <v>-5</v>
      </c>
      <c r="DH26" s="18"/>
      <c r="DI26" s="18">
        <f>BQ26-MAX(BQ$3:BQ26)</f>
        <v>-26.43</v>
      </c>
      <c r="DJ26" s="18">
        <f>BR26-MAX(BR$3:BR26)</f>
        <v>-12.649833333333323</v>
      </c>
      <c r="DK26" s="18">
        <f>BS26-MAX(BS$3:BS26)</f>
        <v>-14.158893939393938</v>
      </c>
      <c r="DL26" s="18">
        <f>BT26-MAX(BT$3:BT26)</f>
        <v>-12.649833333333323</v>
      </c>
      <c r="DM26" s="18">
        <f>BU26-MAX(BU$3:BU26)</f>
        <v>-11.480852564102566</v>
      </c>
      <c r="DN26" s="18">
        <f>BV26-MAX(BV$3:BV26)</f>
        <v>-8.9916153846153861</v>
      </c>
      <c r="DO26" s="18"/>
      <c r="DP26" s="18">
        <f>BX26-MAX(BX$3:BX26)</f>
        <v>-5.16</v>
      </c>
      <c r="DQ26" s="18">
        <f>BY26-MAX(BY$3:BY26)</f>
        <v>-12.195000000000022</v>
      </c>
      <c r="DR26" s="18">
        <f>BZ26-MAX(BZ$3:BZ26)</f>
        <v>-8.2853333333333303</v>
      </c>
      <c r="DS26" s="18">
        <f>CA26-MAX(CA$3:CA26)</f>
        <v>-12.575000000000017</v>
      </c>
      <c r="DT26" s="18">
        <f>CB26-MAX(CB$3:CB26)</f>
        <v>-5.5300000000000153</v>
      </c>
      <c r="DU26" s="18">
        <f>CC26-MAX(CC$3:CC26)</f>
        <v>-5.6000000000000085</v>
      </c>
      <c r="DV26" s="18"/>
      <c r="DW26" s="18"/>
      <c r="DX26" s="18">
        <f>CF26-MAX(CF$3:CF26)</f>
        <v>-26.43</v>
      </c>
      <c r="DY26" s="18">
        <f>CG26-MAX(CG$3:CG26)</f>
        <v>-3.4991666666666745</v>
      </c>
      <c r="DZ26" s="18">
        <f>CH26-MAX(CH$3:CH26)</f>
        <v>-1.5443333333333307</v>
      </c>
      <c r="EA26" s="18">
        <f>CI26-MAX(CI$3:CI26)</f>
        <v>-3.6891666666666723</v>
      </c>
      <c r="EB26" s="18">
        <f>CJ26-MAX(CJ$3:CJ26)</f>
        <v>-1.7748333333333477</v>
      </c>
      <c r="EC26" s="18">
        <f>CK26-MAX(CK$3:CK26)</f>
        <v>-3.4569999999999972</v>
      </c>
      <c r="ED26" s="18">
        <f>CL26-MAX(CL$3:CL26)</f>
        <v>-1.8948968253968204</v>
      </c>
      <c r="EE26" s="18">
        <f>CM26-MAX(CM$3:CM26)</f>
        <v>-1.5443333333333307</v>
      </c>
      <c r="EF26" s="18">
        <f>CN26-MAX(CN$3:CN26)</f>
        <v>-1.1968571428571408</v>
      </c>
      <c r="EG26" s="18">
        <f>CO26-MAX(CO$3:CO26)</f>
        <v>-3.6601190476190428</v>
      </c>
    </row>
    <row r="27" spans="1:137">
      <c r="A27" s="59" t="s">
        <v>96</v>
      </c>
      <c r="B27" s="59" t="s">
        <v>159</v>
      </c>
      <c r="C27" s="92">
        <v>4.3899999999999997</v>
      </c>
      <c r="D27" s="84">
        <v>-5.8333333333333272E-2</v>
      </c>
      <c r="E27" s="84">
        <v>-3.972</v>
      </c>
      <c r="F27" s="84">
        <v>-2.0151666666666666</v>
      </c>
      <c r="G27" s="84">
        <v>-1.8372727272727274</v>
      </c>
      <c r="I27" s="84">
        <v>-6.4051666666666662</v>
      </c>
      <c r="J27" s="84">
        <v>-6.6051666666666664</v>
      </c>
      <c r="L27" s="84">
        <v>-6.2272727272727266</v>
      </c>
      <c r="M27" s="85">
        <v>-6.4272727272727268</v>
      </c>
      <c r="N27" s="95">
        <v>-5.8333333333333272E-2</v>
      </c>
      <c r="O27" s="96">
        <v>-4.041666666666667</v>
      </c>
      <c r="P27" s="96">
        <v>-2.0500000000000003</v>
      </c>
      <c r="Q27" s="96">
        <v>-2.0500000000000003</v>
      </c>
      <c r="S27" s="84">
        <v>-6.4399999999999995</v>
      </c>
      <c r="T27" s="84">
        <v>-6.64</v>
      </c>
      <c r="V27" s="84">
        <v>-6.4399999999999995</v>
      </c>
      <c r="W27" s="85">
        <v>-6.64</v>
      </c>
      <c r="X27" s="83">
        <v>-5.8333333333333272E-2</v>
      </c>
      <c r="Y27" s="84">
        <v>-3.972</v>
      </c>
      <c r="Z27" s="90">
        <v>-2.0151666666666666</v>
      </c>
      <c r="AA27" s="84">
        <v>-1.8372727272727274</v>
      </c>
      <c r="AC27" s="84">
        <v>-6.4051666666666662</v>
      </c>
      <c r="AD27" s="90">
        <v>-6.6051666666666664</v>
      </c>
      <c r="AF27" s="84">
        <v>-6.2272727272727266</v>
      </c>
      <c r="AG27" s="85">
        <v>-6.4272727272727268</v>
      </c>
      <c r="AH27" s="106">
        <v>-0.72333333333333327</v>
      </c>
      <c r="AI27" s="107">
        <v>-1.6</v>
      </c>
      <c r="AJ27" s="107">
        <v>-1.1616666666666666</v>
      </c>
      <c r="AK27" s="107">
        <v>-1.1218181818181818</v>
      </c>
      <c r="AL27" s="107"/>
      <c r="AM27" s="107">
        <v>-5.5516666666666659</v>
      </c>
      <c r="AN27" s="107">
        <v>-5.751666666666666</v>
      </c>
      <c r="AO27" s="107"/>
      <c r="AP27" s="107">
        <v>-5.5118181818181817</v>
      </c>
      <c r="AQ27" s="108">
        <v>-5.7118181818181819</v>
      </c>
      <c r="AR27" s="109">
        <v>0.25</v>
      </c>
      <c r="AS27" s="110">
        <v>-0.8</v>
      </c>
      <c r="AT27" s="110">
        <v>-0.27500000000000002</v>
      </c>
      <c r="AU27" s="110">
        <v>-0.22727272727272727</v>
      </c>
      <c r="AW27" s="110">
        <v>-4.665</v>
      </c>
      <c r="AX27" s="110">
        <v>-4.8650000000000002</v>
      </c>
      <c r="AZ27" s="110">
        <v>-4.6172727272727272</v>
      </c>
      <c r="BA27" s="111">
        <v>-4.8172727272727274</v>
      </c>
      <c r="BC27" s="97">
        <f t="shared" si="0"/>
        <v>-15.240000000000002</v>
      </c>
      <c r="BD27" s="97">
        <f t="shared" si="1"/>
        <v>13.183023809523815</v>
      </c>
      <c r="BE27" s="97">
        <f t="shared" si="2"/>
        <v>5.8064632034632089</v>
      </c>
      <c r="BF27" s="97">
        <f t="shared" si="3"/>
        <v>13.183023809523815</v>
      </c>
      <c r="BG27" s="97">
        <f t="shared" si="8"/>
        <v>-4.2501382783882811</v>
      </c>
      <c r="BH27" s="97">
        <f t="shared" si="9"/>
        <v>-0.47911538461538583</v>
      </c>
      <c r="BJ27" s="97">
        <f t="shared" si="4"/>
        <v>15.240000000000002</v>
      </c>
      <c r="BK27" s="97">
        <f t="shared" si="5"/>
        <v>81.063439393939376</v>
      </c>
      <c r="BL27" s="97">
        <f t="shared" si="6"/>
        <v>26.93950757575757</v>
      </c>
      <c r="BM27" s="97">
        <f t="shared" si="7"/>
        <v>70.353439393939396</v>
      </c>
      <c r="BN27" s="97">
        <f t="shared" si="10"/>
        <v>90.273545454545456</v>
      </c>
      <c r="BO27" s="97">
        <f t="shared" si="11"/>
        <v>54.515651515151518</v>
      </c>
      <c r="BQ27" s="97">
        <f t="shared" si="12"/>
        <v>-15.240000000000002</v>
      </c>
      <c r="BR27" s="97">
        <f t="shared" si="31"/>
        <v>8.5830238095238265</v>
      </c>
      <c r="BS27" s="97">
        <f t="shared" si="32"/>
        <v>1.2064632034632086</v>
      </c>
      <c r="BT27" s="97">
        <f t="shared" si="33"/>
        <v>8.5830238095238265</v>
      </c>
      <c r="BU27" s="97">
        <f t="shared" si="13"/>
        <v>-8.8501382783882807</v>
      </c>
      <c r="BV27" s="97">
        <f t="shared" si="14"/>
        <v>-5.0791153846153874</v>
      </c>
      <c r="BW27" s="97"/>
      <c r="BX27" s="97">
        <f t="shared" si="15"/>
        <v>15.240000000000002</v>
      </c>
      <c r="BY27" s="97">
        <f t="shared" si="34"/>
        <v>76.463439393939339</v>
      </c>
      <c r="BZ27" s="97">
        <f t="shared" si="35"/>
        <v>22.339507575757583</v>
      </c>
      <c r="CA27" s="97">
        <f t="shared" si="36"/>
        <v>65.75343939393936</v>
      </c>
      <c r="CB27" s="97">
        <f t="shared" si="16"/>
        <v>85.673545454545419</v>
      </c>
      <c r="CC27" s="97">
        <f t="shared" si="17"/>
        <v>49.915651515151495</v>
      </c>
      <c r="CF27" s="101">
        <f t="shared" si="18"/>
        <v>-15.240000000000002</v>
      </c>
      <c r="CG27" s="102">
        <f t="shared" si="37"/>
        <v>42.523231601731581</v>
      </c>
      <c r="CH27" s="102">
        <f t="shared" si="38"/>
        <v>11.772985389610396</v>
      </c>
      <c r="CI27" s="102">
        <f t="shared" si="39"/>
        <v>37.168231601731598</v>
      </c>
      <c r="CJ27" s="102">
        <f t="shared" si="19"/>
        <v>38.411703588078574</v>
      </c>
      <c r="CK27" s="102">
        <f t="shared" si="20"/>
        <v>22.418268065268073</v>
      </c>
      <c r="CL27" s="102">
        <f t="shared" si="40"/>
        <v>24.150770757020769</v>
      </c>
      <c r="CM27" s="102">
        <f t="shared" si="41"/>
        <v>11.772985389610396</v>
      </c>
      <c r="CN27" s="102">
        <f t="shared" si="21"/>
        <v>14.475911186036193</v>
      </c>
      <c r="CO27" s="102">
        <f t="shared" si="22"/>
        <v>8.8337375124875201</v>
      </c>
      <c r="CU27" s="18">
        <f>BC27-MAX(BC$3:BC27)</f>
        <v>-22.04</v>
      </c>
      <c r="CV27" s="18">
        <f>BD27-MAX(BD$3:BD27)</f>
        <v>-9.9081666666666646</v>
      </c>
      <c r="CW27" s="18">
        <f>BE27-MAX(BE$3:BE27)</f>
        <v>-10.61722727272727</v>
      </c>
      <c r="CX27" s="18">
        <f>BF27-MAX(BF$3:BF27)</f>
        <v>-9.9081666666666646</v>
      </c>
      <c r="CY27" s="18">
        <f>BG27-MAX(BG$3:BG27)</f>
        <v>-9.0287692307692318</v>
      </c>
      <c r="CZ27" s="18">
        <f>BH27-MAX(BH$3:BH27)</f>
        <v>-6.4966153846153851</v>
      </c>
      <c r="DA27" s="18"/>
      <c r="DB27" s="18">
        <f>BJ27-MAX(BJ$3:BJ27)</f>
        <v>-9.5500000000000007</v>
      </c>
      <c r="DC27" s="18">
        <f>BK27-MAX(BK$3:BK27)</f>
        <v>-15.567000000000007</v>
      </c>
      <c r="DD27" s="18">
        <f>BL27-MAX(BL$3:BL27)</f>
        <v>-11.727</v>
      </c>
      <c r="DE27" s="18">
        <f>BM27-MAX(BM$3:BM27)</f>
        <v>-15.947000000000003</v>
      </c>
      <c r="DF27" s="18">
        <f>BN27-MAX(BN$3:BN27)</f>
        <v>-6.5300000000000011</v>
      </c>
      <c r="DG27" s="18">
        <f>BO27-MAX(BO$3:BO27)</f>
        <v>-5.7999999999999972</v>
      </c>
      <c r="DH27" s="18"/>
      <c r="DI27" s="18">
        <f>BQ27-MAX(BQ$3:BQ27)</f>
        <v>-22.04</v>
      </c>
      <c r="DJ27" s="18">
        <f>BR27-MAX(BR$3:BR27)</f>
        <v>-12.908166666666656</v>
      </c>
      <c r="DK27" s="18">
        <f>BS27-MAX(BS$3:BS27)</f>
        <v>-14.417227272727271</v>
      </c>
      <c r="DL27" s="18">
        <f>BT27-MAX(BT$3:BT27)</f>
        <v>-12.908166666666656</v>
      </c>
      <c r="DM27" s="18">
        <f>BU27-MAX(BU$3:BU27)</f>
        <v>-12.404185897435898</v>
      </c>
      <c r="DN27" s="18">
        <f>BV27-MAX(BV$3:BV27)</f>
        <v>-8.9416153846153854</v>
      </c>
      <c r="DO27" s="18"/>
      <c r="DP27" s="18">
        <f>BX27-MAX(BX$3:BX27)</f>
        <v>-9.5500000000000007</v>
      </c>
      <c r="DQ27" s="18">
        <f>BY27-MAX(BY$3:BY27)</f>
        <v>-16.367000000000019</v>
      </c>
      <c r="DR27" s="18">
        <f>BZ27-MAX(BZ$3:BZ27)</f>
        <v>-12.526999999999997</v>
      </c>
      <c r="DS27" s="18">
        <f>CA27-MAX(CA$3:CA27)</f>
        <v>-16.747000000000014</v>
      </c>
      <c r="DT27" s="18">
        <f>CB27-MAX(CB$3:CB27)</f>
        <v>-7.3300000000000125</v>
      </c>
      <c r="DU27" s="18">
        <f>CC27-MAX(CC$3:CC27)</f>
        <v>-6.6000000000000085</v>
      </c>
      <c r="DV27" s="18"/>
      <c r="DW27" s="18"/>
      <c r="DX27" s="18">
        <f>CF27-MAX(CF$3:CF27)</f>
        <v>-22.04</v>
      </c>
      <c r="DY27" s="18">
        <f>CG27-MAX(CG$3:CG27)</f>
        <v>-5.714333333333343</v>
      </c>
      <c r="DZ27" s="18">
        <f>CH27-MAX(CH$3:CH27)</f>
        <v>-3.7943333333333307</v>
      </c>
      <c r="EA27" s="18">
        <f>CI27-MAX(CI$3:CI27)</f>
        <v>-5.9043333333333408</v>
      </c>
      <c r="EB27" s="18">
        <f>CJ27-MAX(CJ$3:CJ27)</f>
        <v>-3.1365000000000194</v>
      </c>
      <c r="EC27" s="18">
        <f>CK27-MAX(CK$3:CK27)</f>
        <v>-3.9319999999999951</v>
      </c>
      <c r="ED27" s="18">
        <f>CL27-MAX(CL$3:CL27)</f>
        <v>-3.9321695526695457</v>
      </c>
      <c r="EE27" s="18">
        <f>CM27-MAX(CM$3:CM27)</f>
        <v>-3.7943333333333307</v>
      </c>
      <c r="EF27" s="18">
        <f>CN27-MAX(CN$3:CN27)</f>
        <v>-2.5186753246753213</v>
      </c>
      <c r="EG27" s="18">
        <f>CO27-MAX(CO$3:CO27)</f>
        <v>-4.0873917748917687</v>
      </c>
    </row>
    <row r="28" spans="1:137">
      <c r="A28" t="s">
        <v>97</v>
      </c>
      <c r="B28"/>
      <c r="C28" s="92">
        <v>-5.63</v>
      </c>
      <c r="D28" s="84">
        <v>-2.94</v>
      </c>
      <c r="E28" s="84">
        <v>-0.39</v>
      </c>
      <c r="F28" s="84">
        <v>-1.665</v>
      </c>
      <c r="G28" s="84">
        <v>-2.4300000000000002</v>
      </c>
      <c r="I28" s="84">
        <v>3.9649999999999999</v>
      </c>
      <c r="J28" s="84">
        <v>3.7649999999999997</v>
      </c>
      <c r="L28" s="84">
        <v>3.1999999999999997</v>
      </c>
      <c r="M28" s="85">
        <v>2.9999999999999996</v>
      </c>
      <c r="N28" s="95">
        <v>-2.94</v>
      </c>
      <c r="O28" s="96">
        <v>4.125</v>
      </c>
      <c r="P28" s="96">
        <v>0.59250000000000003</v>
      </c>
      <c r="Q28" s="96">
        <v>0.59250000000000003</v>
      </c>
      <c r="S28" s="84">
        <v>6.2225000000000001</v>
      </c>
      <c r="T28" s="84">
        <v>6.0225</v>
      </c>
      <c r="V28" s="84">
        <v>6.2225000000000001</v>
      </c>
      <c r="W28" s="85">
        <v>6.0225</v>
      </c>
      <c r="X28" s="83">
        <v>-2.94</v>
      </c>
      <c r="Y28" s="84">
        <v>-0.39</v>
      </c>
      <c r="Z28" s="90">
        <v>-1.665</v>
      </c>
      <c r="AA28" s="84">
        <v>-2.4300000000000002</v>
      </c>
      <c r="AC28" s="84">
        <v>3.9649999999999999</v>
      </c>
      <c r="AD28" s="90">
        <v>3.7649999999999997</v>
      </c>
      <c r="AF28" s="84">
        <v>3.1999999999999997</v>
      </c>
      <c r="AG28" s="85">
        <v>2.9999999999999996</v>
      </c>
      <c r="AH28" s="106">
        <v>-3.5</v>
      </c>
      <c r="AI28" s="107">
        <v>-0.39</v>
      </c>
      <c r="AJ28" s="107">
        <v>-1.9450000000000001</v>
      </c>
      <c r="AK28" s="107">
        <v>-2.8780000000000001</v>
      </c>
      <c r="AL28" s="107"/>
      <c r="AM28" s="107">
        <v>3.6849999999999996</v>
      </c>
      <c r="AN28" s="107">
        <v>3.4849999999999994</v>
      </c>
      <c r="AO28" s="107"/>
      <c r="AP28" s="107">
        <v>2.7519999999999998</v>
      </c>
      <c r="AQ28" s="108">
        <v>2.5519999999999996</v>
      </c>
      <c r="AR28" s="109">
        <v>-2.5</v>
      </c>
      <c r="AS28" s="110">
        <v>-0.39</v>
      </c>
      <c r="AT28" s="110">
        <v>-1.4450000000000001</v>
      </c>
      <c r="AU28" s="110">
        <v>-2.0780000000000003</v>
      </c>
      <c r="AW28" s="110">
        <v>4.1849999999999996</v>
      </c>
      <c r="AX28" s="110">
        <v>3.9849999999999994</v>
      </c>
      <c r="AZ28" s="110">
        <v>3.5519999999999996</v>
      </c>
      <c r="BA28" s="111">
        <v>3.3519999999999994</v>
      </c>
      <c r="BC28" s="97">
        <f t="shared" si="0"/>
        <v>-20.87</v>
      </c>
      <c r="BD28" s="97">
        <f t="shared" si="1"/>
        <v>10.243023809523816</v>
      </c>
      <c r="BE28" s="97">
        <f t="shared" si="2"/>
        <v>2.8664632034632089</v>
      </c>
      <c r="BF28" s="97">
        <f t="shared" si="3"/>
        <v>10.243023809523816</v>
      </c>
      <c r="BG28" s="97">
        <f t="shared" si="8"/>
        <v>-7.7501382783882811</v>
      </c>
      <c r="BH28" s="97">
        <f t="shared" si="9"/>
        <v>-2.9791153846153859</v>
      </c>
      <c r="BJ28" s="97">
        <f t="shared" si="4"/>
        <v>20.87</v>
      </c>
      <c r="BK28" s="97">
        <f t="shared" si="5"/>
        <v>80.673439393939375</v>
      </c>
      <c r="BL28" s="97">
        <f t="shared" si="6"/>
        <v>31.06450757575757</v>
      </c>
      <c r="BM28" s="97">
        <f t="shared" si="7"/>
        <v>69.963439393939396</v>
      </c>
      <c r="BN28" s="97">
        <f t="shared" si="10"/>
        <v>89.883545454545455</v>
      </c>
      <c r="BO28" s="97">
        <f t="shared" si="11"/>
        <v>54.125651515151517</v>
      </c>
      <c r="BQ28" s="97">
        <f t="shared" si="12"/>
        <v>-20.87</v>
      </c>
      <c r="BR28" s="97">
        <f t="shared" si="31"/>
        <v>5.4430238095238268</v>
      </c>
      <c r="BS28" s="97">
        <f t="shared" si="32"/>
        <v>-1.9335367965367913</v>
      </c>
      <c r="BT28" s="97">
        <f t="shared" si="33"/>
        <v>5.4430238095238268</v>
      </c>
      <c r="BU28" s="97">
        <f t="shared" si="13"/>
        <v>-12.55013827838828</v>
      </c>
      <c r="BV28" s="97">
        <f t="shared" si="14"/>
        <v>-7.7791153846153875</v>
      </c>
      <c r="BW28" s="97"/>
      <c r="BX28" s="97">
        <f t="shared" si="15"/>
        <v>20.87</v>
      </c>
      <c r="BY28" s="97">
        <f t="shared" si="34"/>
        <v>75.873439393939336</v>
      </c>
      <c r="BZ28" s="97">
        <f t="shared" si="35"/>
        <v>26.264507575757584</v>
      </c>
      <c r="CA28" s="97">
        <f t="shared" si="36"/>
        <v>65.163439393939356</v>
      </c>
      <c r="CB28" s="97">
        <f t="shared" si="16"/>
        <v>85.083545454545416</v>
      </c>
      <c r="CC28" s="97">
        <f t="shared" si="17"/>
        <v>49.325651515151492</v>
      </c>
      <c r="CF28" s="101">
        <f t="shared" si="18"/>
        <v>-20.87</v>
      </c>
      <c r="CG28" s="102">
        <f t="shared" si="37"/>
        <v>40.658231601731579</v>
      </c>
      <c r="CH28" s="102">
        <f t="shared" si="38"/>
        <v>12.165485389610396</v>
      </c>
      <c r="CI28" s="102">
        <f t="shared" si="39"/>
        <v>35.303231601731596</v>
      </c>
      <c r="CJ28" s="102">
        <f t="shared" si="19"/>
        <v>36.26670358807857</v>
      </c>
      <c r="CK28" s="102">
        <f t="shared" si="20"/>
        <v>20.773268065268073</v>
      </c>
      <c r="CL28" s="102">
        <f t="shared" si="40"/>
        <v>21.52077075702077</v>
      </c>
      <c r="CM28" s="102">
        <f t="shared" si="41"/>
        <v>12.165485389610396</v>
      </c>
      <c r="CN28" s="102">
        <f t="shared" si="21"/>
        <v>11.397911186036193</v>
      </c>
      <c r="CO28" s="102">
        <f t="shared" si="22"/>
        <v>6.5557375124875197</v>
      </c>
      <c r="CU28" s="18">
        <f>BC28-MAX(BC$3:BC28)</f>
        <v>-27.67</v>
      </c>
      <c r="CV28" s="18">
        <f>BD28-MAX(BD$3:BD28)</f>
        <v>-12.848166666666664</v>
      </c>
      <c r="CW28" s="18">
        <f>BE28-MAX(BE$3:BE28)</f>
        <v>-13.557227272727271</v>
      </c>
      <c r="CX28" s="18">
        <f>BF28-MAX(BF$3:BF28)</f>
        <v>-12.848166666666664</v>
      </c>
      <c r="CY28" s="18">
        <f>BG28-MAX(BG$3:BG28)</f>
        <v>-12.528769230769232</v>
      </c>
      <c r="CZ28" s="18">
        <f>BH28-MAX(BH$3:BH28)</f>
        <v>-8.9966153846153851</v>
      </c>
      <c r="DA28" s="18"/>
      <c r="DB28" s="18">
        <f>BJ28-MAX(BJ$3:BJ28)</f>
        <v>-3.9200000000000017</v>
      </c>
      <c r="DC28" s="18">
        <f>BK28-MAX(BK$3:BK28)</f>
        <v>-15.957000000000008</v>
      </c>
      <c r="DD28" s="18">
        <f>BL28-MAX(BL$3:BL28)</f>
        <v>-7.6020000000000003</v>
      </c>
      <c r="DE28" s="18">
        <f>BM28-MAX(BM$3:BM28)</f>
        <v>-16.337000000000003</v>
      </c>
      <c r="DF28" s="18">
        <f>BN28-MAX(BN$3:BN28)</f>
        <v>-6.9200000000000017</v>
      </c>
      <c r="DG28" s="18">
        <f>BO28-MAX(BO$3:BO28)</f>
        <v>-6.1899999999999977</v>
      </c>
      <c r="DH28" s="18"/>
      <c r="DI28" s="18">
        <f>BQ28-MAX(BQ$3:BQ28)</f>
        <v>-27.67</v>
      </c>
      <c r="DJ28" s="18">
        <f>BR28-MAX(BR$3:BR28)</f>
        <v>-16.048166666666656</v>
      </c>
      <c r="DK28" s="18">
        <f>BS28-MAX(BS$3:BS28)</f>
        <v>-17.557227272727271</v>
      </c>
      <c r="DL28" s="18">
        <f>BT28-MAX(BT$3:BT28)</f>
        <v>-16.048166666666656</v>
      </c>
      <c r="DM28" s="18">
        <f>BU28-MAX(BU$3:BU28)</f>
        <v>-16.104185897435897</v>
      </c>
      <c r="DN28" s="18">
        <f>BV28-MAX(BV$3:BV28)</f>
        <v>-11.641615384615386</v>
      </c>
      <c r="DO28" s="18"/>
      <c r="DP28" s="18">
        <f>BX28-MAX(BX$3:BX28)</f>
        <v>-3.9200000000000017</v>
      </c>
      <c r="DQ28" s="18">
        <f>BY28-MAX(BY$3:BY28)</f>
        <v>-16.957000000000022</v>
      </c>
      <c r="DR28" s="18">
        <f>BZ28-MAX(BZ$3:BZ28)</f>
        <v>-8.6019999999999968</v>
      </c>
      <c r="DS28" s="18">
        <f>CA28-MAX(CA$3:CA28)</f>
        <v>-17.337000000000018</v>
      </c>
      <c r="DT28" s="18">
        <f>CB28-MAX(CB$3:CB28)</f>
        <v>-7.9200000000000159</v>
      </c>
      <c r="DU28" s="18">
        <f>CC28-MAX(CC$3:CC28)</f>
        <v>-7.1900000000000119</v>
      </c>
      <c r="DV28" s="18"/>
      <c r="DW28" s="18"/>
      <c r="DX28" s="18">
        <f>CF28-MAX(CF$3:CF28)</f>
        <v>-27.67</v>
      </c>
      <c r="DY28" s="18">
        <f>CG28-MAX(CG$3:CG28)</f>
        <v>-7.579333333333345</v>
      </c>
      <c r="DZ28" s="18">
        <f>CH28-MAX(CH$3:CH28)</f>
        <v>-3.4018333333333306</v>
      </c>
      <c r="EA28" s="18">
        <f>CI28-MAX(CI$3:CI28)</f>
        <v>-7.7693333333333428</v>
      </c>
      <c r="EB28" s="18">
        <f>CJ28-MAX(CJ$3:CJ28)</f>
        <v>-5.2815000000000225</v>
      </c>
      <c r="EC28" s="18">
        <f>CK28-MAX(CK$3:CK28)</f>
        <v>-5.5769999999999946</v>
      </c>
      <c r="ED28" s="18">
        <f>CL28-MAX(CL$3:CL28)</f>
        <v>-6.5621695526695447</v>
      </c>
      <c r="EE28" s="18">
        <f>CM28-MAX(CM$3:CM28)</f>
        <v>-3.4018333333333306</v>
      </c>
      <c r="EF28" s="18">
        <f>CN28-MAX(CN$3:CN28)</f>
        <v>-5.5966753246753207</v>
      </c>
      <c r="EG28" s="18">
        <f>CO28-MAX(CO$3:CO28)</f>
        <v>-6.3653917748917692</v>
      </c>
    </row>
    <row r="29" spans="1:137">
      <c r="A29" s="59" t="s">
        <v>98</v>
      </c>
      <c r="B29" s="59" t="s">
        <v>159</v>
      </c>
      <c r="C29" s="92">
        <v>7.85</v>
      </c>
      <c r="D29" s="84">
        <v>6.5516666666666667</v>
      </c>
      <c r="E29" s="84">
        <v>-7.68</v>
      </c>
      <c r="F29" s="84">
        <v>-0.56416666666666648</v>
      </c>
      <c r="G29" s="84">
        <v>1.8077777777777781</v>
      </c>
      <c r="I29" s="84">
        <v>-8.4141666666666666</v>
      </c>
      <c r="J29" s="84">
        <v>-8.6141666666666659</v>
      </c>
      <c r="L29" s="84">
        <v>-6.0422222222222217</v>
      </c>
      <c r="M29" s="85">
        <v>-6.2422222222222219</v>
      </c>
      <c r="N29" s="95">
        <v>6.5516666666666667</v>
      </c>
      <c r="O29" s="96">
        <v>-7.7650000000000006</v>
      </c>
      <c r="P29" s="96">
        <v>-0.60666666666666691</v>
      </c>
      <c r="Q29" s="96">
        <v>-0.6066666666666668</v>
      </c>
      <c r="S29" s="84">
        <v>-8.456666666666667</v>
      </c>
      <c r="T29" s="84">
        <v>-8.6566666666666663</v>
      </c>
      <c r="V29" s="84">
        <v>-8.456666666666667</v>
      </c>
      <c r="W29" s="85">
        <v>-8.6566666666666663</v>
      </c>
      <c r="X29" s="83">
        <v>6.5516666666666667</v>
      </c>
      <c r="Y29" s="84">
        <v>-7.68</v>
      </c>
      <c r="Z29" s="90">
        <v>-0.56416666666666648</v>
      </c>
      <c r="AA29" s="84">
        <v>1.8077777777777781</v>
      </c>
      <c r="AC29" s="84">
        <v>-8.4141666666666666</v>
      </c>
      <c r="AD29" s="90">
        <v>-8.6141666666666659</v>
      </c>
      <c r="AF29" s="84">
        <v>-6.0422222222222217</v>
      </c>
      <c r="AG29" s="85">
        <v>-6.2422222222222219</v>
      </c>
      <c r="AH29" s="106">
        <v>4.3166666666666664</v>
      </c>
      <c r="AI29" s="107">
        <v>-3.5</v>
      </c>
      <c r="AJ29" s="107">
        <v>0.40833333333333321</v>
      </c>
      <c r="AK29" s="107">
        <v>1.711111111111111</v>
      </c>
      <c r="AL29" s="107"/>
      <c r="AM29" s="107">
        <v>-7.4416666666666664</v>
      </c>
      <c r="AN29" s="107">
        <v>-7.6416666666666666</v>
      </c>
      <c r="AO29" s="107"/>
      <c r="AP29" s="107">
        <v>-6.1388888888888884</v>
      </c>
      <c r="AQ29" s="108">
        <v>-6.3388888888888886</v>
      </c>
      <c r="AR29" s="109">
        <v>4.6499999999999995</v>
      </c>
      <c r="AS29" s="110">
        <v>-2.5</v>
      </c>
      <c r="AT29" s="110">
        <v>1.0749999999999997</v>
      </c>
      <c r="AU29" s="110">
        <v>2.2666666666666666</v>
      </c>
      <c r="AW29" s="110">
        <v>-6.7750000000000004</v>
      </c>
      <c r="AX29" s="110">
        <v>-6.9750000000000005</v>
      </c>
      <c r="AZ29" s="110">
        <v>-5.583333333333333</v>
      </c>
      <c r="BA29" s="111">
        <v>-5.7833333333333332</v>
      </c>
      <c r="BC29" s="97">
        <f t="shared" si="0"/>
        <v>-13.020000000000001</v>
      </c>
      <c r="BD29" s="97">
        <f t="shared" si="1"/>
        <v>16.794690476190482</v>
      </c>
      <c r="BE29" s="97">
        <f t="shared" si="2"/>
        <v>9.4181298701298761</v>
      </c>
      <c r="BF29" s="97">
        <f t="shared" si="3"/>
        <v>16.794690476190482</v>
      </c>
      <c r="BG29" s="97">
        <f t="shared" si="8"/>
        <v>-3.4334716117216146</v>
      </c>
      <c r="BH29" s="97">
        <f t="shared" si="9"/>
        <v>1.6708846153846135</v>
      </c>
      <c r="BJ29" s="97">
        <f t="shared" si="4"/>
        <v>13.020000000000001</v>
      </c>
      <c r="BK29" s="97">
        <f t="shared" si="5"/>
        <v>72.993439393939383</v>
      </c>
      <c r="BL29" s="97">
        <f t="shared" si="6"/>
        <v>23.29950757575757</v>
      </c>
      <c r="BM29" s="97">
        <f t="shared" si="7"/>
        <v>62.283439393939396</v>
      </c>
      <c r="BN29" s="97">
        <f t="shared" si="10"/>
        <v>86.383545454545455</v>
      </c>
      <c r="BO29" s="97">
        <f t="shared" si="11"/>
        <v>51.625651515151517</v>
      </c>
      <c r="BQ29" s="97">
        <f t="shared" si="12"/>
        <v>-13.020000000000001</v>
      </c>
      <c r="BR29" s="97">
        <f t="shared" si="31"/>
        <v>11.794690476190494</v>
      </c>
      <c r="BS29" s="97">
        <f t="shared" si="32"/>
        <v>4.4181298701298752</v>
      </c>
      <c r="BT29" s="97">
        <f t="shared" si="33"/>
        <v>11.794690476190494</v>
      </c>
      <c r="BU29" s="97">
        <f t="shared" si="13"/>
        <v>-8.4334716117216129</v>
      </c>
      <c r="BV29" s="97">
        <f t="shared" si="14"/>
        <v>-3.3291153846153883</v>
      </c>
      <c r="BW29" s="97"/>
      <c r="BX29" s="97">
        <f t="shared" si="15"/>
        <v>13.020000000000001</v>
      </c>
      <c r="BY29" s="97">
        <f t="shared" si="34"/>
        <v>67.99343939393934</v>
      </c>
      <c r="BZ29" s="97">
        <f t="shared" si="35"/>
        <v>18.299507575757584</v>
      </c>
      <c r="CA29" s="97">
        <f t="shared" si="36"/>
        <v>57.283439393939354</v>
      </c>
      <c r="CB29" s="97">
        <f t="shared" si="16"/>
        <v>81.383545454545413</v>
      </c>
      <c r="CC29" s="97">
        <f t="shared" si="17"/>
        <v>46.625651515151489</v>
      </c>
      <c r="CF29" s="101">
        <f t="shared" si="18"/>
        <v>-13.020000000000001</v>
      </c>
      <c r="CG29" s="102">
        <f t="shared" si="37"/>
        <v>39.894064935064911</v>
      </c>
      <c r="CH29" s="102">
        <f t="shared" si="38"/>
        <v>11.358818722943729</v>
      </c>
      <c r="CI29" s="102">
        <f t="shared" si="39"/>
        <v>34.539064935064928</v>
      </c>
      <c r="CJ29" s="102">
        <f t="shared" si="19"/>
        <v>36.475036921411899</v>
      </c>
      <c r="CK29" s="102">
        <f t="shared" si="20"/>
        <v>21.648268065268073</v>
      </c>
      <c r="CL29" s="102">
        <f t="shared" si="40"/>
        <v>23.128548534798551</v>
      </c>
      <c r="CM29" s="102">
        <f t="shared" si="41"/>
        <v>11.358818722943729</v>
      </c>
      <c r="CN29" s="102">
        <f t="shared" si="21"/>
        <v>12.909022297147304</v>
      </c>
      <c r="CO29" s="102">
        <f t="shared" si="22"/>
        <v>8.6224041791541879</v>
      </c>
      <c r="CU29" s="18">
        <f>BC29-MAX(BC$3:BC29)</f>
        <v>-19.82</v>
      </c>
      <c r="CV29" s="18">
        <f>BD29-MAX(BD$3:BD29)</f>
        <v>-6.2964999999999982</v>
      </c>
      <c r="CW29" s="18">
        <f>BE29-MAX(BE$3:BE29)</f>
        <v>-7.0055606060606035</v>
      </c>
      <c r="CX29" s="18">
        <f>BF29-MAX(BF$3:BF29)</f>
        <v>-6.2964999999999982</v>
      </c>
      <c r="CY29" s="18">
        <f>BG29-MAX(BG$3:BG29)</f>
        <v>-8.2121025641025653</v>
      </c>
      <c r="CZ29" s="18">
        <f>BH29-MAX(BH$3:BH29)</f>
        <v>-4.3466153846153857</v>
      </c>
      <c r="DA29" s="18"/>
      <c r="DB29" s="18">
        <f>BJ29-MAX(BJ$3:BJ29)</f>
        <v>-11.770000000000001</v>
      </c>
      <c r="DC29" s="18">
        <f>BK29-MAX(BK$3:BK29)</f>
        <v>-23.637</v>
      </c>
      <c r="DD29" s="18">
        <f>BL29-MAX(BL$3:BL29)</f>
        <v>-15.367000000000001</v>
      </c>
      <c r="DE29" s="18">
        <f>BM29-MAX(BM$3:BM29)</f>
        <v>-24.017000000000003</v>
      </c>
      <c r="DF29" s="18">
        <f>BN29-MAX(BN$3:BN29)</f>
        <v>-10.420000000000002</v>
      </c>
      <c r="DG29" s="18">
        <f>BO29-MAX(BO$3:BO29)</f>
        <v>-8.6899999999999977</v>
      </c>
      <c r="DH29" s="18"/>
      <c r="DI29" s="18">
        <f>BQ29-MAX(BQ$3:BQ29)</f>
        <v>-19.82</v>
      </c>
      <c r="DJ29" s="18">
        <f>BR29-MAX(BR$3:BR29)</f>
        <v>-9.6964999999999879</v>
      </c>
      <c r="DK29" s="18">
        <f>BS29-MAX(BS$3:BS29)</f>
        <v>-11.205560606060605</v>
      </c>
      <c r="DL29" s="18">
        <f>BT29-MAX(BT$3:BT29)</f>
        <v>-9.6964999999999879</v>
      </c>
      <c r="DM29" s="18">
        <f>BU29-MAX(BU$3:BU29)</f>
        <v>-11.98751923076923</v>
      </c>
      <c r="DN29" s="18">
        <f>BV29-MAX(BV$3:BV29)</f>
        <v>-7.1916153846153872</v>
      </c>
      <c r="DO29" s="18"/>
      <c r="DP29" s="18">
        <f>BX29-MAX(BX$3:BX29)</f>
        <v>-11.770000000000001</v>
      </c>
      <c r="DQ29" s="18">
        <f>BY29-MAX(BY$3:BY29)</f>
        <v>-24.837000000000018</v>
      </c>
      <c r="DR29" s="18">
        <f>BZ29-MAX(BZ$3:BZ29)</f>
        <v>-16.566999999999997</v>
      </c>
      <c r="DS29" s="18">
        <f>CA29-MAX(CA$3:CA29)</f>
        <v>-25.21700000000002</v>
      </c>
      <c r="DT29" s="18">
        <f>CB29-MAX(CB$3:CB29)</f>
        <v>-11.620000000000019</v>
      </c>
      <c r="DU29" s="18">
        <f>CC29-MAX(CC$3:CC29)</f>
        <v>-9.8900000000000148</v>
      </c>
      <c r="DV29" s="18"/>
      <c r="DW29" s="18"/>
      <c r="DX29" s="18">
        <f>CF29-MAX(CF$3:CF29)</f>
        <v>-19.82</v>
      </c>
      <c r="DY29" s="18">
        <f>CG29-MAX(CG$3:CG29)</f>
        <v>-8.343500000000013</v>
      </c>
      <c r="DZ29" s="18">
        <f>CH29-MAX(CH$3:CH29)</f>
        <v>-4.2084999999999972</v>
      </c>
      <c r="EA29" s="18">
        <f>CI29-MAX(CI$3:CI29)</f>
        <v>-8.5335000000000107</v>
      </c>
      <c r="EB29" s="18">
        <f>CJ29-MAX(CJ$3:CJ29)</f>
        <v>-5.0731666666666939</v>
      </c>
      <c r="EC29" s="18">
        <f>CK29-MAX(CK$3:CK29)</f>
        <v>-4.7019999999999946</v>
      </c>
      <c r="ED29" s="18">
        <f>CL29-MAX(CL$3:CL29)</f>
        <v>-4.9543917748917643</v>
      </c>
      <c r="EE29" s="18">
        <f>CM29-MAX(CM$3:CM29)</f>
        <v>-4.2084999999999972</v>
      </c>
      <c r="EF29" s="18">
        <f>CN29-MAX(CN$3:CN29)</f>
        <v>-4.0855642135642096</v>
      </c>
      <c r="EG29" s="18">
        <f>CO29-MAX(CO$3:CO29)</f>
        <v>-4.298725108225101</v>
      </c>
    </row>
    <row r="30" spans="1:137">
      <c r="A30" t="s">
        <v>99</v>
      </c>
      <c r="B30"/>
      <c r="C30" s="92">
        <v>-0.19</v>
      </c>
      <c r="D30" s="84">
        <v>1.8219999999999998</v>
      </c>
      <c r="E30" s="84">
        <v>0</v>
      </c>
      <c r="F30" s="84">
        <v>0.91099999999999992</v>
      </c>
      <c r="G30" s="84">
        <v>1.8219999999999998</v>
      </c>
      <c r="I30" s="84">
        <v>1.101</v>
      </c>
      <c r="J30" s="84">
        <v>0.90100000000000002</v>
      </c>
      <c r="L30" s="84">
        <v>2.012</v>
      </c>
      <c r="M30" s="85">
        <v>1.8120000000000001</v>
      </c>
      <c r="N30" s="95">
        <v>1.8219999999999998</v>
      </c>
      <c r="O30" s="96">
        <v>0.19</v>
      </c>
      <c r="P30" s="96">
        <v>1.006</v>
      </c>
      <c r="Q30" s="96">
        <v>1.0059999999999998</v>
      </c>
      <c r="S30" s="84">
        <v>1.196</v>
      </c>
      <c r="T30" s="84">
        <v>0.996</v>
      </c>
      <c r="V30" s="84">
        <v>1.1959999999999997</v>
      </c>
      <c r="W30" s="85">
        <v>0.99599999999999977</v>
      </c>
      <c r="X30" s="83">
        <v>1.8219999999999998</v>
      </c>
      <c r="Y30" s="84">
        <v>0.19</v>
      </c>
      <c r="Z30" s="90">
        <v>1.006</v>
      </c>
      <c r="AA30" s="84">
        <v>1.5499999999999998</v>
      </c>
      <c r="AC30" s="84">
        <v>1.196</v>
      </c>
      <c r="AD30" s="90">
        <v>0.996</v>
      </c>
      <c r="AF30" s="84">
        <v>1.7399999999999998</v>
      </c>
      <c r="AG30" s="85">
        <v>1.5399999999999998</v>
      </c>
      <c r="AH30" s="106">
        <v>1.4360000000000002</v>
      </c>
      <c r="AI30" s="107">
        <v>0</v>
      </c>
      <c r="AJ30" s="107">
        <v>0.71800000000000008</v>
      </c>
      <c r="AK30" s="107">
        <v>1.4360000000000002</v>
      </c>
      <c r="AL30" s="107"/>
      <c r="AM30" s="107">
        <v>0.90800000000000014</v>
      </c>
      <c r="AN30" s="107">
        <v>0.70800000000000018</v>
      </c>
      <c r="AO30" s="107"/>
      <c r="AP30" s="107">
        <v>1.6260000000000001</v>
      </c>
      <c r="AQ30" s="108">
        <v>1.4260000000000002</v>
      </c>
      <c r="AR30" s="109">
        <v>1.8359999999999999</v>
      </c>
      <c r="AS30" s="110">
        <v>0</v>
      </c>
      <c r="AT30" s="110">
        <v>0.91799999999999993</v>
      </c>
      <c r="AU30" s="110">
        <v>1.8359999999999999</v>
      </c>
      <c r="AW30" s="110">
        <v>1.1079999999999999</v>
      </c>
      <c r="AX30" s="110">
        <v>0.90799999999999992</v>
      </c>
      <c r="AZ30" s="110">
        <v>2.0259999999999998</v>
      </c>
      <c r="BA30" s="111">
        <v>1.8259999999999998</v>
      </c>
      <c r="BC30" s="97">
        <f t="shared" si="0"/>
        <v>-13.21</v>
      </c>
      <c r="BD30" s="97">
        <f t="shared" si="1"/>
        <v>18.616690476190481</v>
      </c>
      <c r="BE30" s="97">
        <f t="shared" si="2"/>
        <v>11.240129870129875</v>
      </c>
      <c r="BF30" s="97">
        <f t="shared" si="3"/>
        <v>18.616690476190481</v>
      </c>
      <c r="BG30" s="97">
        <f t="shared" si="8"/>
        <v>-1.9974716117216145</v>
      </c>
      <c r="BH30" s="97">
        <f t="shared" si="9"/>
        <v>3.5068846153846134</v>
      </c>
      <c r="BJ30" s="97">
        <f t="shared" si="4"/>
        <v>13.21</v>
      </c>
      <c r="BK30" s="97">
        <f t="shared" si="5"/>
        <v>72.993439393939383</v>
      </c>
      <c r="BL30" s="97">
        <f t="shared" si="6"/>
        <v>23.489507575757571</v>
      </c>
      <c r="BM30" s="97">
        <f t="shared" si="7"/>
        <v>62.473439393939394</v>
      </c>
      <c r="BN30" s="97">
        <f t="shared" si="10"/>
        <v>86.383545454545455</v>
      </c>
      <c r="BO30" s="97">
        <f t="shared" si="11"/>
        <v>51.625651515151517</v>
      </c>
      <c r="BQ30" s="97">
        <f t="shared" si="12"/>
        <v>-13.21</v>
      </c>
      <c r="BR30" s="97">
        <f t="shared" si="31"/>
        <v>13.416690476190494</v>
      </c>
      <c r="BS30" s="97">
        <f t="shared" si="32"/>
        <v>6.0401298701298751</v>
      </c>
      <c r="BT30" s="97">
        <f t="shared" si="33"/>
        <v>13.416690476190494</v>
      </c>
      <c r="BU30" s="97">
        <f t="shared" si="13"/>
        <v>-7.1974716117216131</v>
      </c>
      <c r="BV30" s="97">
        <f t="shared" si="14"/>
        <v>-1.6931153846153884</v>
      </c>
      <c r="BW30" s="97"/>
      <c r="BX30" s="97">
        <f t="shared" si="15"/>
        <v>13.21</v>
      </c>
      <c r="BY30" s="97">
        <f t="shared" si="34"/>
        <v>67.793439393939337</v>
      </c>
      <c r="BZ30" s="97">
        <f t="shared" si="35"/>
        <v>18.289507575757586</v>
      </c>
      <c r="CA30" s="97">
        <f t="shared" si="36"/>
        <v>57.273439393939348</v>
      </c>
      <c r="CB30" s="97">
        <f t="shared" si="16"/>
        <v>81.18354545454541</v>
      </c>
      <c r="CC30" s="97">
        <f t="shared" si="17"/>
        <v>46.425651515151486</v>
      </c>
      <c r="CF30" s="101">
        <f t="shared" si="18"/>
        <v>-13.21</v>
      </c>
      <c r="CG30" s="102">
        <f t="shared" si="37"/>
        <v>40.60506493506491</v>
      </c>
      <c r="CH30" s="102">
        <f t="shared" si="38"/>
        <v>12.16481872294373</v>
      </c>
      <c r="CI30" s="102">
        <f t="shared" si="39"/>
        <v>35.345064935064926</v>
      </c>
      <c r="CJ30" s="102">
        <f t="shared" si="19"/>
        <v>36.9930369214119</v>
      </c>
      <c r="CK30" s="102">
        <f t="shared" si="20"/>
        <v>22.366268065268073</v>
      </c>
      <c r="CL30" s="102">
        <f t="shared" si="40"/>
        <v>24.750548534798551</v>
      </c>
      <c r="CM30" s="102">
        <f t="shared" si="41"/>
        <v>12.16481872294373</v>
      </c>
      <c r="CN30" s="102">
        <f t="shared" si="21"/>
        <v>14.145022297147305</v>
      </c>
      <c r="CO30" s="102">
        <f t="shared" si="22"/>
        <v>10.258404179154189</v>
      </c>
      <c r="CU30" s="18">
        <f>BC30-MAX(BC$3:BC30)</f>
        <v>-20.009999999999998</v>
      </c>
      <c r="CV30" s="18">
        <f>BD30-MAX(BD$3:BD30)</f>
        <v>-4.474499999999999</v>
      </c>
      <c r="CW30" s="18">
        <f>BE30-MAX(BE$3:BE30)</f>
        <v>-5.1835606060606043</v>
      </c>
      <c r="CX30" s="18">
        <f>BF30-MAX(BF$3:BF30)</f>
        <v>-4.474499999999999</v>
      </c>
      <c r="CY30" s="18">
        <f>BG30-MAX(BG$3:BG30)</f>
        <v>-6.7761025641025654</v>
      </c>
      <c r="CZ30" s="18">
        <f>BH30-MAX(BH$3:BH30)</f>
        <v>-2.5106153846153858</v>
      </c>
      <c r="DA30" s="18"/>
      <c r="DB30" s="18">
        <f>BJ30-MAX(BJ$3:BJ30)</f>
        <v>-11.580000000000002</v>
      </c>
      <c r="DC30" s="18">
        <f>BK30-MAX(BK$3:BK30)</f>
        <v>-23.637</v>
      </c>
      <c r="DD30" s="18">
        <f>BL30-MAX(BL$3:BL30)</f>
        <v>-15.177</v>
      </c>
      <c r="DE30" s="18">
        <f>BM30-MAX(BM$3:BM30)</f>
        <v>-23.827000000000005</v>
      </c>
      <c r="DF30" s="18">
        <f>BN30-MAX(BN$3:BN30)</f>
        <v>-10.420000000000002</v>
      </c>
      <c r="DG30" s="18">
        <f>BO30-MAX(BO$3:BO30)</f>
        <v>-8.6899999999999977</v>
      </c>
      <c r="DH30" s="18"/>
      <c r="DI30" s="18">
        <f>BQ30-MAX(BQ$3:BQ30)</f>
        <v>-20.009999999999998</v>
      </c>
      <c r="DJ30" s="18">
        <f>BR30-MAX(BR$3:BR30)</f>
        <v>-8.074499999999988</v>
      </c>
      <c r="DK30" s="18">
        <f>BS30-MAX(BS$3:BS30)</f>
        <v>-9.5835606060606047</v>
      </c>
      <c r="DL30" s="18">
        <f>BT30-MAX(BT$3:BT30)</f>
        <v>-8.074499999999988</v>
      </c>
      <c r="DM30" s="18">
        <f>BU30-MAX(BU$3:BU30)</f>
        <v>-10.751519230769231</v>
      </c>
      <c r="DN30" s="18">
        <f>BV30-MAX(BV$3:BV30)</f>
        <v>-5.5556153846153871</v>
      </c>
      <c r="DO30" s="18"/>
      <c r="DP30" s="18">
        <f>BX30-MAX(BX$3:BX30)</f>
        <v>-11.580000000000002</v>
      </c>
      <c r="DQ30" s="18">
        <f>BY30-MAX(BY$3:BY30)</f>
        <v>-25.03700000000002</v>
      </c>
      <c r="DR30" s="18">
        <f>BZ30-MAX(BZ$3:BZ30)</f>
        <v>-16.576999999999995</v>
      </c>
      <c r="DS30" s="18">
        <f>CA30-MAX(CA$3:CA30)</f>
        <v>-25.227000000000025</v>
      </c>
      <c r="DT30" s="18">
        <f>CB30-MAX(CB$3:CB30)</f>
        <v>-11.820000000000022</v>
      </c>
      <c r="DU30" s="18">
        <f>CC30-MAX(CC$3:CC30)</f>
        <v>-10.090000000000018</v>
      </c>
      <c r="DV30" s="18"/>
      <c r="DW30" s="18"/>
      <c r="DX30" s="18">
        <f>CF30-MAX(CF$3:CF30)</f>
        <v>-20.009999999999998</v>
      </c>
      <c r="DY30" s="18">
        <f>CG30-MAX(CG$3:CG30)</f>
        <v>-7.6325000000000145</v>
      </c>
      <c r="DZ30" s="18">
        <f>CH30-MAX(CH$3:CH30)</f>
        <v>-3.4024999999999963</v>
      </c>
      <c r="EA30" s="18">
        <f>CI30-MAX(CI$3:CI30)</f>
        <v>-7.7275000000000134</v>
      </c>
      <c r="EB30" s="18">
        <f>CJ30-MAX(CJ$3:CJ30)</f>
        <v>-4.5551666666666932</v>
      </c>
      <c r="EC30" s="18">
        <f>CK30-MAX(CK$3:CK30)</f>
        <v>-3.9839999999999947</v>
      </c>
      <c r="ED30" s="18">
        <f>CL30-MAX(CL$3:CL30)</f>
        <v>-3.3323917748917644</v>
      </c>
      <c r="EE30" s="18">
        <f>CM30-MAX(CM$3:CM30)</f>
        <v>-3.4024999999999963</v>
      </c>
      <c r="EF30" s="18">
        <f>CN30-MAX(CN$3:CN30)</f>
        <v>-2.849564213564209</v>
      </c>
      <c r="EG30" s="18">
        <f>CO30-MAX(CO$3:CO30)</f>
        <v>-2.6627251082251</v>
      </c>
    </row>
    <row r="31" spans="1:137">
      <c r="A31" t="s">
        <v>100</v>
      </c>
      <c r="B31"/>
      <c r="C31" s="92">
        <v>1.48</v>
      </c>
      <c r="D31" s="84">
        <v>2.9833333333333329</v>
      </c>
      <c r="E31" s="84">
        <v>-6.1999999999999993</v>
      </c>
      <c r="F31" s="84">
        <v>-1.6083333333333332</v>
      </c>
      <c r="G31" s="84">
        <v>-2.2642857142857138</v>
      </c>
      <c r="I31" s="84">
        <v>-3.0883333333333329</v>
      </c>
      <c r="J31" s="84">
        <v>-3.2883333333333331</v>
      </c>
      <c r="L31" s="84">
        <v>-3.7442857142857138</v>
      </c>
      <c r="M31" s="85">
        <v>-3.944285714285714</v>
      </c>
      <c r="N31" s="95">
        <v>2.6074999999999999</v>
      </c>
      <c r="O31" s="96">
        <v>-6.1999999999999993</v>
      </c>
      <c r="P31" s="96">
        <v>-1.7962499999999997</v>
      </c>
      <c r="Q31" s="96">
        <v>-1.7962499999999997</v>
      </c>
      <c r="S31" s="84">
        <v>-3.2762499999999997</v>
      </c>
      <c r="T31" s="84">
        <v>-3.4762499999999998</v>
      </c>
      <c r="V31" s="84">
        <v>-3.2762499999999997</v>
      </c>
      <c r="W31" s="85">
        <v>-3.4762499999999998</v>
      </c>
      <c r="X31" s="83">
        <v>2.9833333333333329</v>
      </c>
      <c r="Y31" s="84">
        <v>-6.1999999999999993</v>
      </c>
      <c r="Z31" s="90">
        <v>-1.6083333333333332</v>
      </c>
      <c r="AA31" s="84">
        <v>-2.2642857142857138</v>
      </c>
      <c r="AC31" s="84">
        <v>-3.0883333333333329</v>
      </c>
      <c r="AD31" s="90">
        <v>-3.2883333333333331</v>
      </c>
      <c r="AF31" s="84">
        <v>-3.7442857142857138</v>
      </c>
      <c r="AG31" s="85">
        <v>-3.944285714285714</v>
      </c>
      <c r="AH31" s="106">
        <v>2.9833333333333329</v>
      </c>
      <c r="AI31" s="107">
        <v>-2.1924999999999999</v>
      </c>
      <c r="AJ31" s="107">
        <v>0.39541666666666653</v>
      </c>
      <c r="AK31" s="107">
        <v>2.5714285714285672E-2</v>
      </c>
      <c r="AL31" s="107"/>
      <c r="AM31" s="107">
        <v>-1.0845833333333335</v>
      </c>
      <c r="AN31" s="107">
        <v>-1.2845833333333334</v>
      </c>
      <c r="AO31" s="107"/>
      <c r="AP31" s="107">
        <v>-1.4542857142857144</v>
      </c>
      <c r="AQ31" s="108">
        <v>-1.6542857142857144</v>
      </c>
      <c r="AR31" s="109">
        <v>1.2366666666666666</v>
      </c>
      <c r="AS31" s="110">
        <v>-1.4424999999999999</v>
      </c>
      <c r="AT31" s="110">
        <v>-0.10291666666666666</v>
      </c>
      <c r="AU31" s="110">
        <v>-0.29428571428571421</v>
      </c>
      <c r="AW31" s="110">
        <v>-1.5829166666666667</v>
      </c>
      <c r="AX31" s="110">
        <v>-1.7829166666666667</v>
      </c>
      <c r="AZ31" s="110">
        <v>-1.7742857142857142</v>
      </c>
      <c r="BA31" s="111">
        <v>-1.9742857142857142</v>
      </c>
      <c r="BC31" s="97">
        <f t="shared" si="0"/>
        <v>-11.73</v>
      </c>
      <c r="BD31" s="97">
        <f t="shared" si="1"/>
        <v>21.600023809523815</v>
      </c>
      <c r="BE31" s="97">
        <f t="shared" si="2"/>
        <v>13.847629870129875</v>
      </c>
      <c r="BF31" s="97">
        <f t="shared" si="3"/>
        <v>21.600023809523815</v>
      </c>
      <c r="BG31" s="97">
        <f t="shared" si="8"/>
        <v>0.98586172161171848</v>
      </c>
      <c r="BH31" s="97">
        <f t="shared" si="9"/>
        <v>4.7435512820512802</v>
      </c>
      <c r="BJ31" s="97">
        <f t="shared" si="4"/>
        <v>11.73</v>
      </c>
      <c r="BK31" s="97">
        <f t="shared" si="5"/>
        <v>66.79343939393938</v>
      </c>
      <c r="BL31" s="97">
        <f t="shared" si="6"/>
        <v>17.289507575757572</v>
      </c>
      <c r="BM31" s="97">
        <f t="shared" si="7"/>
        <v>56.273439393939398</v>
      </c>
      <c r="BN31" s="97">
        <f t="shared" si="10"/>
        <v>84.19104545454546</v>
      </c>
      <c r="BO31" s="97">
        <f t="shared" si="11"/>
        <v>50.183151515151515</v>
      </c>
      <c r="BQ31" s="97">
        <f t="shared" si="12"/>
        <v>-11.73</v>
      </c>
      <c r="BR31" s="97">
        <f t="shared" si="31"/>
        <v>16.200023809523827</v>
      </c>
      <c r="BS31" s="97">
        <f t="shared" si="32"/>
        <v>8.4476298701298767</v>
      </c>
      <c r="BT31" s="97">
        <f t="shared" si="33"/>
        <v>16.200023809523827</v>
      </c>
      <c r="BU31" s="97">
        <f t="shared" si="13"/>
        <v>-4.4141382783882799</v>
      </c>
      <c r="BV31" s="97">
        <f t="shared" si="14"/>
        <v>-0.65644871794872173</v>
      </c>
      <c r="BW31" s="97"/>
      <c r="BX31" s="97">
        <f t="shared" si="15"/>
        <v>11.73</v>
      </c>
      <c r="BY31" s="97">
        <f t="shared" si="34"/>
        <v>61.393439393939332</v>
      </c>
      <c r="BZ31" s="97">
        <f t="shared" si="35"/>
        <v>11.889507575757587</v>
      </c>
      <c r="CA31" s="97">
        <f t="shared" si="36"/>
        <v>50.87343939393935</v>
      </c>
      <c r="CB31" s="97">
        <f t="shared" si="16"/>
        <v>78.791045454545412</v>
      </c>
      <c r="CC31" s="97">
        <f t="shared" si="17"/>
        <v>44.783151515151481</v>
      </c>
      <c r="CF31" s="101">
        <f t="shared" si="18"/>
        <v>-11.73</v>
      </c>
      <c r="CG31" s="102">
        <f t="shared" si="37"/>
        <v>38.796731601731572</v>
      </c>
      <c r="CH31" s="102">
        <f t="shared" si="38"/>
        <v>10.168568722943732</v>
      </c>
      <c r="CI31" s="102">
        <f t="shared" si="39"/>
        <v>33.536731601731589</v>
      </c>
      <c r="CJ31" s="102">
        <f t="shared" si="19"/>
        <v>37.188453588078566</v>
      </c>
      <c r="CK31" s="102">
        <f t="shared" si="20"/>
        <v>22.063351398601409</v>
      </c>
      <c r="CL31" s="102">
        <f t="shared" si="40"/>
        <v>22.286262820512839</v>
      </c>
      <c r="CM31" s="102">
        <f t="shared" si="41"/>
        <v>10.168568722943732</v>
      </c>
      <c r="CN31" s="102">
        <f t="shared" si="21"/>
        <v>13.970736582861591</v>
      </c>
      <c r="CO31" s="102">
        <f t="shared" si="22"/>
        <v>9.764118464868476</v>
      </c>
      <c r="CU31" s="18">
        <f>BC31-MAX(BC$3:BC31)</f>
        <v>-18.53</v>
      </c>
      <c r="CV31" s="18">
        <f>BD31-MAX(BD$3:BD31)</f>
        <v>-1.4911666666666648</v>
      </c>
      <c r="CW31" s="18">
        <f>BE31-MAX(BE$3:BE31)</f>
        <v>-2.5760606060606044</v>
      </c>
      <c r="CX31" s="18">
        <f>BF31-MAX(BF$3:BF31)</f>
        <v>-1.4911666666666648</v>
      </c>
      <c r="CY31" s="18">
        <f>BG31-MAX(BG$3:BG31)</f>
        <v>-3.792769230769232</v>
      </c>
      <c r="CZ31" s="18">
        <f>BH31-MAX(BH$3:BH31)</f>
        <v>-1.273948717948719</v>
      </c>
      <c r="DA31" s="18"/>
      <c r="DB31" s="18">
        <f>BJ31-MAX(BJ$3:BJ31)</f>
        <v>-13.060000000000002</v>
      </c>
      <c r="DC31" s="18">
        <f>BK31-MAX(BK$3:BK31)</f>
        <v>-29.837000000000003</v>
      </c>
      <c r="DD31" s="18">
        <f>BL31-MAX(BL$3:BL31)</f>
        <v>-21.376999999999999</v>
      </c>
      <c r="DE31" s="18">
        <f>BM31-MAX(BM$3:BM31)</f>
        <v>-30.027000000000001</v>
      </c>
      <c r="DF31" s="18">
        <f>BN31-MAX(BN$3:BN31)</f>
        <v>-12.612499999999997</v>
      </c>
      <c r="DG31" s="18">
        <f>BO31-MAX(BO$3:BO31)</f>
        <v>-10.1325</v>
      </c>
      <c r="DH31" s="18"/>
      <c r="DI31" s="18">
        <f>BQ31-MAX(BQ$3:BQ31)</f>
        <v>-18.53</v>
      </c>
      <c r="DJ31" s="18">
        <f>BR31-MAX(BR$3:BR31)</f>
        <v>-5.2911666666666548</v>
      </c>
      <c r="DK31" s="18">
        <f>BS31-MAX(BS$3:BS31)</f>
        <v>-7.1760606060606023</v>
      </c>
      <c r="DL31" s="18">
        <f>BT31-MAX(BT$3:BT31)</f>
        <v>-5.2911666666666548</v>
      </c>
      <c r="DM31" s="18">
        <f>BU31-MAX(BU$3:BU31)</f>
        <v>-7.9681858974358981</v>
      </c>
      <c r="DN31" s="18">
        <f>BV31-MAX(BV$3:BV31)</f>
        <v>-4.5189487179487209</v>
      </c>
      <c r="DO31" s="18"/>
      <c r="DP31" s="18">
        <f>BX31-MAX(BX$3:BX31)</f>
        <v>-13.060000000000002</v>
      </c>
      <c r="DQ31" s="18">
        <f>BY31-MAX(BY$3:BY31)</f>
        <v>-31.437000000000026</v>
      </c>
      <c r="DR31" s="18">
        <f>BZ31-MAX(BZ$3:BZ31)</f>
        <v>-22.976999999999993</v>
      </c>
      <c r="DS31" s="18">
        <f>CA31-MAX(CA$3:CA31)</f>
        <v>-31.627000000000024</v>
      </c>
      <c r="DT31" s="18">
        <f>CB31-MAX(CB$3:CB31)</f>
        <v>-14.21250000000002</v>
      </c>
      <c r="DU31" s="18">
        <f>CC31-MAX(CC$3:CC31)</f>
        <v>-11.732500000000023</v>
      </c>
      <c r="DV31" s="18"/>
      <c r="DW31" s="18"/>
      <c r="DX31" s="18">
        <f>CF31-MAX(CF$3:CF31)</f>
        <v>-18.53</v>
      </c>
      <c r="DY31" s="18">
        <f>CG31-MAX(CG$3:CG31)</f>
        <v>-9.4408333333333516</v>
      </c>
      <c r="DZ31" s="18">
        <f>CH31-MAX(CH$3:CH31)</f>
        <v>-5.3987499999999944</v>
      </c>
      <c r="EA31" s="18">
        <f>CI31-MAX(CI$3:CI31)</f>
        <v>-9.5358333333333505</v>
      </c>
      <c r="EB31" s="18">
        <f>CJ31-MAX(CJ$3:CJ31)</f>
        <v>-4.3597500000000267</v>
      </c>
      <c r="EC31" s="18">
        <f>CK31-MAX(CK$3:CK31)</f>
        <v>-4.2869166666666594</v>
      </c>
      <c r="ED31" s="18">
        <f>CL31-MAX(CL$3:CL31)</f>
        <v>-5.7966774891774762</v>
      </c>
      <c r="EE31" s="18">
        <f>CM31-MAX(CM$3:CM31)</f>
        <v>-5.3987499999999944</v>
      </c>
      <c r="EF31" s="18">
        <f>CN31-MAX(CN$3:CN31)</f>
        <v>-3.0238499278499233</v>
      </c>
      <c r="EG31" s="18">
        <f>CO31-MAX(CO$3:CO31)</f>
        <v>-3.1570108225108129</v>
      </c>
    </row>
    <row r="32" spans="1:137">
      <c r="A32" t="s">
        <v>101</v>
      </c>
      <c r="B32"/>
      <c r="C32" s="92">
        <v>8.7799999999999994</v>
      </c>
      <c r="D32" s="84">
        <v>7.8100000000000005</v>
      </c>
      <c r="E32" s="84">
        <v>-6.8433333333333328</v>
      </c>
      <c r="F32" s="84">
        <v>0.48333333333333384</v>
      </c>
      <c r="G32" s="84">
        <v>-0.98199999999999932</v>
      </c>
      <c r="I32" s="84">
        <v>-8.2966666666666651</v>
      </c>
      <c r="J32" s="84">
        <v>-8.4966666666666644</v>
      </c>
      <c r="L32" s="84">
        <v>-9.7619999999999987</v>
      </c>
      <c r="M32" s="85">
        <v>-9.961999999999998</v>
      </c>
      <c r="N32" s="95">
        <v>8.1333333333333329</v>
      </c>
      <c r="O32" s="96">
        <v>-6.8433333333333328</v>
      </c>
      <c r="P32" s="96">
        <v>0.64500000000000002</v>
      </c>
      <c r="Q32" s="96">
        <v>0.64500000000000013</v>
      </c>
      <c r="S32" s="84">
        <v>-8.1349999999999998</v>
      </c>
      <c r="T32" s="84">
        <v>-8.3349999999999991</v>
      </c>
      <c r="V32" s="84">
        <v>-8.1349999999999998</v>
      </c>
      <c r="W32" s="85">
        <v>-8.3349999999999991</v>
      </c>
      <c r="X32" s="83">
        <v>7.8100000000000005</v>
      </c>
      <c r="Y32" s="84">
        <v>-6.8433333333333328</v>
      </c>
      <c r="Z32" s="90">
        <v>0.48333333333333384</v>
      </c>
      <c r="AA32" s="84">
        <v>-0.98199999999999932</v>
      </c>
      <c r="AC32" s="84">
        <v>-8.2966666666666651</v>
      </c>
      <c r="AD32" s="90">
        <v>-8.4966666666666644</v>
      </c>
      <c r="AF32" s="84">
        <v>-9.7619999999999987</v>
      </c>
      <c r="AG32" s="85">
        <v>-9.961999999999998</v>
      </c>
      <c r="AH32" s="106">
        <v>7.8100000000000005</v>
      </c>
      <c r="AI32" s="107">
        <v>-3.5</v>
      </c>
      <c r="AJ32" s="107">
        <v>2.1550000000000002</v>
      </c>
      <c r="AK32" s="107">
        <v>1.0240000000000002</v>
      </c>
      <c r="AL32" s="107"/>
      <c r="AM32" s="107">
        <v>-6.6249999999999991</v>
      </c>
      <c r="AN32" s="107">
        <v>-6.8249999999999993</v>
      </c>
      <c r="AO32" s="107"/>
      <c r="AP32" s="107">
        <v>-7.7559999999999993</v>
      </c>
      <c r="AQ32" s="108">
        <v>-7.9559999999999995</v>
      </c>
      <c r="AR32" s="109">
        <v>7.8100000000000005</v>
      </c>
      <c r="AS32" s="110">
        <v>-2.5</v>
      </c>
      <c r="AT32" s="110">
        <v>2.6550000000000002</v>
      </c>
      <c r="AU32" s="110">
        <v>1.6240000000000001</v>
      </c>
      <c r="AW32" s="110">
        <v>-6.1249999999999991</v>
      </c>
      <c r="AX32" s="110">
        <v>-6.3249999999999993</v>
      </c>
      <c r="AZ32" s="110">
        <v>-7.1559999999999988</v>
      </c>
      <c r="BA32" s="111">
        <v>-7.355999999999999</v>
      </c>
      <c r="BC32" s="97">
        <f t="shared" si="0"/>
        <v>-2.9500000000000011</v>
      </c>
      <c r="BD32" s="97">
        <f t="shared" si="1"/>
        <v>29.410023809523814</v>
      </c>
      <c r="BE32" s="97">
        <f t="shared" si="2"/>
        <v>21.980963203463208</v>
      </c>
      <c r="BF32" s="97">
        <f t="shared" si="3"/>
        <v>29.410023809523814</v>
      </c>
      <c r="BG32" s="97">
        <f t="shared" si="8"/>
        <v>8.7958617216117183</v>
      </c>
      <c r="BH32" s="97">
        <f t="shared" si="9"/>
        <v>12.553551282051281</v>
      </c>
      <c r="BJ32" s="97">
        <f t="shared" si="4"/>
        <v>2.9500000000000011</v>
      </c>
      <c r="BK32" s="97">
        <f t="shared" si="5"/>
        <v>59.950106060606046</v>
      </c>
      <c r="BL32" s="97">
        <f t="shared" si="6"/>
        <v>10.446174242424238</v>
      </c>
      <c r="BM32" s="97">
        <f t="shared" si="7"/>
        <v>49.430106060606064</v>
      </c>
      <c r="BN32" s="97">
        <f t="shared" si="10"/>
        <v>80.69104545454546</v>
      </c>
      <c r="BO32" s="97">
        <f t="shared" si="11"/>
        <v>47.683151515151515</v>
      </c>
      <c r="BQ32" s="97">
        <f t="shared" si="12"/>
        <v>-2.9500000000000011</v>
      </c>
      <c r="BR32" s="97">
        <f t="shared" si="31"/>
        <v>23.81002380952383</v>
      </c>
      <c r="BS32" s="97">
        <f t="shared" si="32"/>
        <v>16.38096320346321</v>
      </c>
      <c r="BT32" s="97">
        <f t="shared" si="33"/>
        <v>23.81002380952383</v>
      </c>
      <c r="BU32" s="97">
        <f t="shared" si="13"/>
        <v>3.1958617216117204</v>
      </c>
      <c r="BV32" s="97">
        <f t="shared" si="14"/>
        <v>6.9535512820512784</v>
      </c>
      <c r="BW32" s="97"/>
      <c r="BX32" s="97">
        <f t="shared" si="15"/>
        <v>2.9500000000000011</v>
      </c>
      <c r="BY32" s="97">
        <f t="shared" si="34"/>
        <v>54.350106060605995</v>
      </c>
      <c r="BZ32" s="97">
        <f t="shared" si="35"/>
        <v>4.8461742424242544</v>
      </c>
      <c r="CA32" s="97">
        <f t="shared" si="36"/>
        <v>43.830106060606013</v>
      </c>
      <c r="CB32" s="97">
        <f t="shared" si="16"/>
        <v>75.091045454545409</v>
      </c>
      <c r="CC32" s="97">
        <f t="shared" si="17"/>
        <v>42.083151515151478</v>
      </c>
      <c r="CF32" s="101">
        <f t="shared" si="18"/>
        <v>-2.9500000000000011</v>
      </c>
      <c r="CG32" s="102">
        <f t="shared" si="37"/>
        <v>39.080064935064904</v>
      </c>
      <c r="CH32" s="102">
        <f t="shared" si="38"/>
        <v>10.613568722943732</v>
      </c>
      <c r="CI32" s="102">
        <f t="shared" si="39"/>
        <v>33.82006493506492</v>
      </c>
      <c r="CJ32" s="102">
        <f t="shared" si="19"/>
        <v>39.143453588078565</v>
      </c>
      <c r="CK32" s="102">
        <f t="shared" si="20"/>
        <v>24.518351398601411</v>
      </c>
      <c r="CL32" s="102">
        <f t="shared" si="40"/>
        <v>21.10426282051284</v>
      </c>
      <c r="CM32" s="102">
        <f t="shared" si="41"/>
        <v>10.613568722943732</v>
      </c>
      <c r="CN32" s="102">
        <f t="shared" si="21"/>
        <v>14.794736582861592</v>
      </c>
      <c r="CO32" s="102">
        <f t="shared" si="22"/>
        <v>11.188118464868477</v>
      </c>
      <c r="CU32" s="18">
        <f>BC32-MAX(BC$3:BC32)</f>
        <v>-9.75</v>
      </c>
      <c r="CV32" s="18">
        <f>BD32-MAX(BD$3:BD32)</f>
        <v>0</v>
      </c>
      <c r="CW32" s="18">
        <f>BE32-MAX(BE$3:BE32)</f>
        <v>0</v>
      </c>
      <c r="CX32" s="18">
        <f>BF32-MAX(BF$3:BF32)</f>
        <v>0</v>
      </c>
      <c r="CY32" s="18">
        <f>BG32-MAX(BG$3:BG32)</f>
        <v>0</v>
      </c>
      <c r="CZ32" s="18">
        <f>BH32-MAX(BH$3:BH32)</f>
        <v>0</v>
      </c>
      <c r="DA32" s="18"/>
      <c r="DB32" s="18">
        <f>BJ32-MAX(BJ$3:BJ32)</f>
        <v>-21.840000000000003</v>
      </c>
      <c r="DC32" s="18">
        <f>BK32-MAX(BK$3:BK32)</f>
        <v>-36.680333333333337</v>
      </c>
      <c r="DD32" s="18">
        <f>BL32-MAX(BL$3:BL32)</f>
        <v>-28.220333333333333</v>
      </c>
      <c r="DE32" s="18">
        <f>BM32-MAX(BM$3:BM32)</f>
        <v>-36.870333333333335</v>
      </c>
      <c r="DF32" s="18">
        <f>BN32-MAX(BN$3:BN32)</f>
        <v>-16.112499999999997</v>
      </c>
      <c r="DG32" s="18">
        <f>BO32-MAX(BO$3:BO32)</f>
        <v>-12.6325</v>
      </c>
      <c r="DH32" s="18"/>
      <c r="DI32" s="18">
        <f>BQ32-MAX(BQ$3:BQ32)</f>
        <v>-9.75</v>
      </c>
      <c r="DJ32" s="18">
        <f>BR32-MAX(BR$3:BR32)</f>
        <v>0</v>
      </c>
      <c r="DK32" s="18">
        <f>BS32-MAX(BS$3:BS32)</f>
        <v>0</v>
      </c>
      <c r="DL32" s="18">
        <f>BT32-MAX(BT$3:BT32)</f>
        <v>0</v>
      </c>
      <c r="DM32" s="18">
        <f>BU32-MAX(BU$3:BU32)</f>
        <v>-0.35818589743589735</v>
      </c>
      <c r="DN32" s="18">
        <f>BV32-MAX(BV$3:BV32)</f>
        <v>0</v>
      </c>
      <c r="DO32" s="18"/>
      <c r="DP32" s="18">
        <f>BX32-MAX(BX$3:BX32)</f>
        <v>-21.840000000000003</v>
      </c>
      <c r="DQ32" s="18">
        <f>BY32-MAX(BY$3:BY32)</f>
        <v>-38.480333333333363</v>
      </c>
      <c r="DR32" s="18">
        <f>BZ32-MAX(BZ$3:BZ32)</f>
        <v>-30.020333333333326</v>
      </c>
      <c r="DS32" s="18">
        <f>CA32-MAX(CA$3:CA32)</f>
        <v>-38.67033333333336</v>
      </c>
      <c r="DT32" s="18">
        <f>CB32-MAX(CB$3:CB32)</f>
        <v>-17.912500000000023</v>
      </c>
      <c r="DU32" s="18">
        <f>CC32-MAX(CC$3:CC32)</f>
        <v>-14.432500000000026</v>
      </c>
      <c r="DV32" s="18"/>
      <c r="DW32" s="18"/>
      <c r="DX32" s="18">
        <f>CF32-MAX(CF$3:CF32)</f>
        <v>-9.75</v>
      </c>
      <c r="DY32" s="18">
        <f>CG32-MAX(CG$3:CG32)</f>
        <v>-9.1575000000000202</v>
      </c>
      <c r="DZ32" s="18">
        <f>CH32-MAX(CH$3:CH32)</f>
        <v>-4.9537499999999941</v>
      </c>
      <c r="EA32" s="18">
        <f>CI32-MAX(CI$3:CI32)</f>
        <v>-9.252500000000019</v>
      </c>
      <c r="EB32" s="18">
        <f>CJ32-MAX(CJ$3:CJ32)</f>
        <v>-2.4047500000000284</v>
      </c>
      <c r="EC32" s="18">
        <f>CK32-MAX(CK$3:CK32)</f>
        <v>-1.8319166666666575</v>
      </c>
      <c r="ED32" s="18">
        <f>CL32-MAX(CL$3:CL32)</f>
        <v>-6.9786774891774748</v>
      </c>
      <c r="EE32" s="18">
        <f>CM32-MAX(CM$3:CM32)</f>
        <v>-4.9537499999999941</v>
      </c>
      <c r="EF32" s="18">
        <f>CN32-MAX(CN$3:CN32)</f>
        <v>-2.1998499278499217</v>
      </c>
      <c r="EG32" s="18">
        <f>CO32-MAX(CO$3:CO32)</f>
        <v>-1.7330108225108116</v>
      </c>
    </row>
    <row r="33" spans="1:137">
      <c r="A33" t="s">
        <v>105</v>
      </c>
      <c r="B33"/>
      <c r="C33" s="92">
        <v>2.4700000000000002</v>
      </c>
      <c r="D33" s="84">
        <v>6.1449999999999996</v>
      </c>
      <c r="E33" s="84">
        <v>0</v>
      </c>
      <c r="F33" s="84">
        <v>3.0724999999999998</v>
      </c>
      <c r="G33" s="84">
        <v>6.1449999999999996</v>
      </c>
      <c r="I33" s="84">
        <v>0.60249999999999959</v>
      </c>
      <c r="J33" s="84">
        <v>0.40249999999999958</v>
      </c>
      <c r="L33" s="84">
        <v>3.6749999999999994</v>
      </c>
      <c r="M33" s="85">
        <v>3.4749999999999992</v>
      </c>
      <c r="N33" s="95">
        <v>6.1449999999999996</v>
      </c>
      <c r="O33" s="96">
        <v>-2.4700000000000002</v>
      </c>
      <c r="P33" s="96">
        <v>1.8374999999999997</v>
      </c>
      <c r="Q33" s="96">
        <v>1.8374999999999997</v>
      </c>
      <c r="S33" s="84">
        <v>-0.63250000000000051</v>
      </c>
      <c r="T33" s="84">
        <v>-0.83250000000000046</v>
      </c>
      <c r="V33" s="84">
        <v>-0.63250000000000051</v>
      </c>
      <c r="W33" s="85">
        <v>-0.83250000000000046</v>
      </c>
      <c r="X33" s="83">
        <v>6.1449999999999996</v>
      </c>
      <c r="Y33" s="84">
        <v>-2.4700000000000002</v>
      </c>
      <c r="Z33" s="90">
        <v>1.8374999999999997</v>
      </c>
      <c r="AA33" s="84">
        <v>3.273333333333333</v>
      </c>
      <c r="AC33" s="84">
        <v>-0.63250000000000051</v>
      </c>
      <c r="AD33" s="90">
        <v>-0.83250000000000046</v>
      </c>
      <c r="AF33" s="84">
        <v>0.80333333333333279</v>
      </c>
      <c r="AG33" s="85">
        <v>0.60333333333333283</v>
      </c>
      <c r="AH33" s="106">
        <v>6.1449999999999996</v>
      </c>
      <c r="AI33" s="107">
        <v>0</v>
      </c>
      <c r="AJ33" s="107">
        <v>3.0724999999999998</v>
      </c>
      <c r="AK33" s="107">
        <v>6.1449999999999996</v>
      </c>
      <c r="AL33" s="107"/>
      <c r="AM33" s="107">
        <v>0.60249999999999959</v>
      </c>
      <c r="AN33" s="107">
        <v>0.40249999999999958</v>
      </c>
      <c r="AO33" s="107"/>
      <c r="AP33" s="107">
        <v>3.6749999999999994</v>
      </c>
      <c r="AQ33" s="108">
        <v>3.4749999999999992</v>
      </c>
      <c r="AR33" s="109">
        <v>-2.5</v>
      </c>
      <c r="AS33" s="110">
        <v>0</v>
      </c>
      <c r="AT33" s="110">
        <v>-1.25</v>
      </c>
      <c r="AU33" s="110">
        <v>-2.5</v>
      </c>
      <c r="AW33" s="110">
        <v>-3.72</v>
      </c>
      <c r="AX33" s="110">
        <v>-3.9200000000000004</v>
      </c>
      <c r="AZ33" s="110">
        <v>-4.9700000000000006</v>
      </c>
      <c r="BA33" s="111">
        <v>-5.1700000000000008</v>
      </c>
      <c r="BC33" s="97">
        <f t="shared" si="0"/>
        <v>-0.48000000000000087</v>
      </c>
      <c r="BD33" s="97">
        <f t="shared" si="1"/>
        <v>35.555023809523817</v>
      </c>
      <c r="BE33" s="97">
        <f t="shared" si="2"/>
        <v>28.125963203463208</v>
      </c>
      <c r="BF33" s="97">
        <f t="shared" si="3"/>
        <v>35.555023809523817</v>
      </c>
      <c r="BG33" s="97">
        <f t="shared" si="8"/>
        <v>14.940861721611718</v>
      </c>
      <c r="BH33" s="97">
        <f t="shared" si="9"/>
        <v>10.053551282051281</v>
      </c>
      <c r="BJ33" s="97">
        <f t="shared" si="4"/>
        <v>0.48000000000000087</v>
      </c>
      <c r="BK33" s="97">
        <f t="shared" si="5"/>
        <v>59.950106060606046</v>
      </c>
      <c r="BL33" s="97">
        <f t="shared" si="6"/>
        <v>7.9761742424242374</v>
      </c>
      <c r="BM33" s="97">
        <f t="shared" si="7"/>
        <v>46.960106060606066</v>
      </c>
      <c r="BN33" s="97">
        <f t="shared" si="10"/>
        <v>80.69104545454546</v>
      </c>
      <c r="BO33" s="97">
        <f t="shared" si="11"/>
        <v>47.683151515151515</v>
      </c>
      <c r="BQ33" s="97">
        <f t="shared" si="12"/>
        <v>-0.48000000000000087</v>
      </c>
      <c r="BR33" s="97">
        <f t="shared" si="31"/>
        <v>29.755023809523831</v>
      </c>
      <c r="BS33" s="97">
        <f t="shared" si="32"/>
        <v>22.325963203463211</v>
      </c>
      <c r="BT33" s="97">
        <f t="shared" si="33"/>
        <v>29.755023809523831</v>
      </c>
      <c r="BU33" s="97">
        <f t="shared" si="13"/>
        <v>9.1408617216117207</v>
      </c>
      <c r="BV33" s="97">
        <f t="shared" si="14"/>
        <v>4.2535512820512782</v>
      </c>
      <c r="BW33" s="97"/>
      <c r="BX33" s="97">
        <f t="shared" si="15"/>
        <v>0.48000000000000087</v>
      </c>
      <c r="BY33" s="97">
        <f t="shared" si="34"/>
        <v>54.150106060605992</v>
      </c>
      <c r="BZ33" s="97">
        <f t="shared" si="35"/>
        <v>2.1761742424242541</v>
      </c>
      <c r="CA33" s="97">
        <f t="shared" si="36"/>
        <v>41.160106060606012</v>
      </c>
      <c r="CB33" s="97">
        <f t="shared" si="16"/>
        <v>74.891045454545406</v>
      </c>
      <c r="CC33" s="97">
        <f t="shared" si="17"/>
        <v>41.883151515151475</v>
      </c>
      <c r="CF33" s="101">
        <f t="shared" si="18"/>
        <v>-0.48000000000000087</v>
      </c>
      <c r="CG33" s="102">
        <f t="shared" si="37"/>
        <v>41.952564935064899</v>
      </c>
      <c r="CH33" s="102">
        <f t="shared" si="38"/>
        <v>12.251068722943733</v>
      </c>
      <c r="CI33" s="102">
        <f t="shared" si="39"/>
        <v>35.457564935064916</v>
      </c>
      <c r="CJ33" s="102">
        <f t="shared" si="19"/>
        <v>42.01595358807856</v>
      </c>
      <c r="CK33" s="102">
        <f t="shared" si="20"/>
        <v>23.068351398601411</v>
      </c>
      <c r="CL33" s="102">
        <f t="shared" si="40"/>
        <v>27.04926282051284</v>
      </c>
      <c r="CM33" s="102">
        <f t="shared" si="41"/>
        <v>12.251068722943733</v>
      </c>
      <c r="CN33" s="102">
        <f t="shared" si="21"/>
        <v>20.739736582861592</v>
      </c>
      <c r="CO33" s="102">
        <f t="shared" si="22"/>
        <v>8.488118464868478</v>
      </c>
      <c r="CU33" s="18">
        <f>BC33-MAX(BC$3:BC33)</f>
        <v>-7.2799999999999994</v>
      </c>
      <c r="CV33" s="18">
        <f>BD33-MAX(BD$3:BD33)</f>
        <v>0</v>
      </c>
      <c r="CW33" s="18">
        <f>BE33-MAX(BE$3:BE33)</f>
        <v>0</v>
      </c>
      <c r="CX33" s="18">
        <f>BF33-MAX(BF$3:BF33)</f>
        <v>0</v>
      </c>
      <c r="CY33" s="18">
        <f>BG33-MAX(BG$3:BG33)</f>
        <v>0</v>
      </c>
      <c r="CZ33" s="18">
        <f>BH33-MAX(BH$3:BH33)</f>
        <v>-2.5</v>
      </c>
      <c r="DA33" s="18"/>
      <c r="DB33" s="18">
        <f>BJ33-MAX(BJ$3:BJ33)</f>
        <v>-24.310000000000002</v>
      </c>
      <c r="DC33" s="18">
        <f>BK33-MAX(BK$3:BK33)</f>
        <v>-36.680333333333337</v>
      </c>
      <c r="DD33" s="18">
        <f>BL33-MAX(BL$3:BL33)</f>
        <v>-30.690333333333335</v>
      </c>
      <c r="DE33" s="18">
        <f>BM33-MAX(BM$3:BM33)</f>
        <v>-39.340333333333334</v>
      </c>
      <c r="DF33" s="18">
        <f>BN33-MAX(BN$3:BN33)</f>
        <v>-16.112499999999997</v>
      </c>
      <c r="DG33" s="18">
        <f>BO33-MAX(BO$3:BO33)</f>
        <v>-12.6325</v>
      </c>
      <c r="DH33" s="18"/>
      <c r="DI33" s="18">
        <f>BQ33-MAX(BQ$3:BQ33)</f>
        <v>-7.2799999999999994</v>
      </c>
      <c r="DJ33" s="18">
        <f>BR33-MAX(BR$3:BR33)</f>
        <v>0</v>
      </c>
      <c r="DK33" s="18">
        <f>BS33-MAX(BS$3:BS33)</f>
        <v>0</v>
      </c>
      <c r="DL33" s="18">
        <f>BT33-MAX(BT$3:BT33)</f>
        <v>0</v>
      </c>
      <c r="DM33" s="18">
        <f>BU33-MAX(BU$3:BU33)</f>
        <v>0</v>
      </c>
      <c r="DN33" s="18">
        <f>BV33-MAX(BV$3:BV33)</f>
        <v>-2.7</v>
      </c>
      <c r="DO33" s="18"/>
      <c r="DP33" s="18">
        <f>BX33-MAX(BX$3:BX33)</f>
        <v>-24.310000000000002</v>
      </c>
      <c r="DQ33" s="18">
        <f>BY33-MAX(BY$3:BY33)</f>
        <v>-38.680333333333365</v>
      </c>
      <c r="DR33" s="18">
        <f>BZ33-MAX(BZ$3:BZ33)</f>
        <v>-32.690333333333328</v>
      </c>
      <c r="DS33" s="18">
        <f>CA33-MAX(CA$3:CA33)</f>
        <v>-41.340333333333362</v>
      </c>
      <c r="DT33" s="18">
        <f>CB33-MAX(CB$3:CB33)</f>
        <v>-18.112500000000026</v>
      </c>
      <c r="DU33" s="18">
        <f>CC33-MAX(CC$3:CC33)</f>
        <v>-14.632500000000029</v>
      </c>
      <c r="DV33" s="18"/>
      <c r="DW33" s="18"/>
      <c r="DX33" s="18">
        <f>CF33-MAX(CF$3:CF33)</f>
        <v>-7.2799999999999994</v>
      </c>
      <c r="DY33" s="18">
        <f>CG33-MAX(CG$3:CG33)</f>
        <v>-6.285000000000025</v>
      </c>
      <c r="DZ33" s="18">
        <f>CH33-MAX(CH$3:CH33)</f>
        <v>-3.316249999999993</v>
      </c>
      <c r="EA33" s="18">
        <f>CI33-MAX(CI$3:CI33)</f>
        <v>-7.6150000000000233</v>
      </c>
      <c r="EB33" s="18">
        <f>CJ33-MAX(CJ$3:CJ33)</f>
        <v>0</v>
      </c>
      <c r="EC33" s="18">
        <f>CK33-MAX(CK$3:CK33)</f>
        <v>-3.2819166666666568</v>
      </c>
      <c r="ED33" s="18">
        <f>CL33-MAX(CL$3:CL33)</f>
        <v>-1.0336774891774745</v>
      </c>
      <c r="EE33" s="18">
        <f>CM33-MAX(CM$3:CM33)</f>
        <v>-3.316249999999993</v>
      </c>
      <c r="EF33" s="18">
        <f>CN33-MAX(CN$3:CN33)</f>
        <v>0</v>
      </c>
      <c r="EG33" s="18">
        <f>CO33-MAX(CO$3:CO33)</f>
        <v>-4.4330108225108109</v>
      </c>
    </row>
    <row r="34" spans="1:137">
      <c r="A34" t="s">
        <v>106</v>
      </c>
      <c r="B34"/>
      <c r="C34" s="92">
        <v>1.33</v>
      </c>
      <c r="D34" s="84">
        <v>3.6950000000000003</v>
      </c>
      <c r="E34" s="84">
        <v>0</v>
      </c>
      <c r="F34" s="84">
        <v>1.8475000000000001</v>
      </c>
      <c r="G34" s="84">
        <v>3.6950000000000003</v>
      </c>
      <c r="I34" s="84">
        <v>0.51750000000000007</v>
      </c>
      <c r="J34" s="84">
        <v>0.31750000000000006</v>
      </c>
      <c r="L34" s="84">
        <v>2.3650000000000002</v>
      </c>
      <c r="M34" s="85">
        <v>2.165</v>
      </c>
      <c r="N34" s="95">
        <v>3.6950000000000003</v>
      </c>
      <c r="O34" s="96">
        <v>-1.33</v>
      </c>
      <c r="P34" s="96">
        <v>1.1825000000000001</v>
      </c>
      <c r="Q34" s="96">
        <v>1.1825000000000001</v>
      </c>
      <c r="S34" s="84">
        <v>-0.14749999999999996</v>
      </c>
      <c r="T34" s="84">
        <v>-0.34749999999999998</v>
      </c>
      <c r="V34" s="84">
        <v>-0.14749999999999996</v>
      </c>
      <c r="W34" s="85">
        <v>-0.34749999999999998</v>
      </c>
      <c r="X34" s="83">
        <v>3.6950000000000003</v>
      </c>
      <c r="Y34" s="84">
        <v>-1.33</v>
      </c>
      <c r="Z34" s="90">
        <v>1.1825000000000001</v>
      </c>
      <c r="AA34" s="84">
        <v>2.02</v>
      </c>
      <c r="AC34" s="84">
        <v>-0.14749999999999996</v>
      </c>
      <c r="AD34" s="90">
        <v>-0.34749999999999998</v>
      </c>
      <c r="AF34" s="84">
        <v>0.69</v>
      </c>
      <c r="AG34" s="85">
        <v>0.48999999999999994</v>
      </c>
      <c r="AH34" s="106">
        <v>4.7350000000000003</v>
      </c>
      <c r="AI34" s="107">
        <v>0</v>
      </c>
      <c r="AJ34" s="107">
        <v>2.3675000000000002</v>
      </c>
      <c r="AK34" s="107">
        <v>4.7350000000000003</v>
      </c>
      <c r="AL34" s="107"/>
      <c r="AM34" s="107">
        <v>1.0375000000000001</v>
      </c>
      <c r="AN34" s="107">
        <v>0.83750000000000013</v>
      </c>
      <c r="AO34" s="107"/>
      <c r="AP34" s="107">
        <v>3.4050000000000002</v>
      </c>
      <c r="AQ34" s="108">
        <v>3.2050000000000001</v>
      </c>
      <c r="AR34" s="109">
        <v>5.2350000000000003</v>
      </c>
      <c r="AS34" s="110">
        <v>0</v>
      </c>
      <c r="AT34" s="110">
        <v>2.6175000000000002</v>
      </c>
      <c r="AU34" s="110">
        <v>5.2350000000000003</v>
      </c>
      <c r="AW34" s="110">
        <v>1.2875000000000001</v>
      </c>
      <c r="AX34" s="110">
        <v>1.0875000000000001</v>
      </c>
      <c r="AZ34" s="110">
        <v>3.9050000000000002</v>
      </c>
      <c r="BA34" s="111">
        <v>3.7050000000000001</v>
      </c>
      <c r="BC34" s="97">
        <f t="shared" si="0"/>
        <v>0.8499999999999992</v>
      </c>
      <c r="BD34" s="97">
        <f t="shared" si="1"/>
        <v>39.250023809523817</v>
      </c>
      <c r="BE34" s="97">
        <f t="shared" si="2"/>
        <v>31.820963203463208</v>
      </c>
      <c r="BF34" s="97">
        <f t="shared" si="3"/>
        <v>39.250023809523817</v>
      </c>
      <c r="BG34" s="97">
        <f t="shared" si="8"/>
        <v>19.675861721611717</v>
      </c>
      <c r="BH34" s="97">
        <f t="shared" si="9"/>
        <v>15.28855128205128</v>
      </c>
      <c r="BJ34" s="97">
        <f t="shared" si="4"/>
        <v>-0.8499999999999992</v>
      </c>
      <c r="BK34" s="97">
        <f t="shared" si="5"/>
        <v>59.950106060606046</v>
      </c>
      <c r="BL34" s="97">
        <f t="shared" si="6"/>
        <v>6.6461742424242374</v>
      </c>
      <c r="BM34" s="97">
        <f t="shared" si="7"/>
        <v>45.630106060606067</v>
      </c>
      <c r="BN34" s="97">
        <f t="shared" si="10"/>
        <v>80.69104545454546</v>
      </c>
      <c r="BO34" s="97">
        <f t="shared" si="11"/>
        <v>47.683151515151515</v>
      </c>
      <c r="BQ34" s="97">
        <f t="shared" si="12"/>
        <v>0.8499999999999992</v>
      </c>
      <c r="BR34" s="97">
        <f t="shared" si="31"/>
        <v>33.250023809523825</v>
      </c>
      <c r="BS34" s="97">
        <f t="shared" si="32"/>
        <v>25.820963203463211</v>
      </c>
      <c r="BT34" s="97">
        <f t="shared" si="33"/>
        <v>33.250023809523825</v>
      </c>
      <c r="BU34" s="97">
        <f t="shared" si="13"/>
        <v>13.675861721611721</v>
      </c>
      <c r="BV34" s="97">
        <f t="shared" si="14"/>
        <v>9.2885512820512801</v>
      </c>
      <c r="BW34" s="97"/>
      <c r="BX34" s="97">
        <f t="shared" si="15"/>
        <v>-0.8499999999999992</v>
      </c>
      <c r="BY34" s="97">
        <f t="shared" si="34"/>
        <v>53.950106060605989</v>
      </c>
      <c r="BZ34" s="97">
        <f t="shared" si="35"/>
        <v>0.64617424242425403</v>
      </c>
      <c r="CA34" s="97">
        <f t="shared" si="36"/>
        <v>39.63010606060601</v>
      </c>
      <c r="CB34" s="97">
        <f t="shared" si="16"/>
        <v>74.691045454545403</v>
      </c>
      <c r="CC34" s="97">
        <f t="shared" si="17"/>
        <v>41.683151515151472</v>
      </c>
      <c r="CF34" s="101">
        <f t="shared" si="18"/>
        <v>0.8499999999999992</v>
      </c>
      <c r="CG34" s="102">
        <f t="shared" si="37"/>
        <v>43.600064935064893</v>
      </c>
      <c r="CH34" s="102">
        <f t="shared" si="38"/>
        <v>13.233568722943733</v>
      </c>
      <c r="CI34" s="102">
        <f t="shared" si="39"/>
        <v>36.44006493506491</v>
      </c>
      <c r="CJ34" s="102">
        <f t="shared" si="19"/>
        <v>44.183453588078557</v>
      </c>
      <c r="CK34" s="102">
        <f t="shared" si="20"/>
        <v>25.485851398601412</v>
      </c>
      <c r="CL34" s="102">
        <f t="shared" si="40"/>
        <v>30.544262820512841</v>
      </c>
      <c r="CM34" s="102">
        <f t="shared" si="41"/>
        <v>13.233568722943733</v>
      </c>
      <c r="CN34" s="102">
        <f t="shared" si="21"/>
        <v>25.274736582861593</v>
      </c>
      <c r="CO34" s="102">
        <f t="shared" si="22"/>
        <v>13.523118464868478</v>
      </c>
      <c r="CU34" s="18">
        <f>BC34-MAX(BC$3:BC34)</f>
        <v>-5.9499999999999993</v>
      </c>
      <c r="CV34" s="18">
        <f>BD34-MAX(BD$3:BD34)</f>
        <v>0</v>
      </c>
      <c r="CW34" s="18">
        <f>BE34-MAX(BE$3:BE34)</f>
        <v>0</v>
      </c>
      <c r="CX34" s="18">
        <f>BF34-MAX(BF$3:BF34)</f>
        <v>0</v>
      </c>
      <c r="CY34" s="18">
        <f>BG34-MAX(BG$3:BG34)</f>
        <v>0</v>
      </c>
      <c r="CZ34" s="18">
        <f>BH34-MAX(BH$3:BH34)</f>
        <v>0</v>
      </c>
      <c r="DA34" s="18"/>
      <c r="DB34" s="18">
        <f>BJ34-MAX(BJ$3:BJ34)</f>
        <v>-25.64</v>
      </c>
      <c r="DC34" s="18">
        <f>BK34-MAX(BK$3:BK34)</f>
        <v>-36.680333333333337</v>
      </c>
      <c r="DD34" s="18">
        <f>BL34-MAX(BL$3:BL34)</f>
        <v>-32.020333333333333</v>
      </c>
      <c r="DE34" s="18">
        <f>BM34-MAX(BM$3:BM34)</f>
        <v>-40.670333333333332</v>
      </c>
      <c r="DF34" s="18">
        <f>BN34-MAX(BN$3:BN34)</f>
        <v>-16.112499999999997</v>
      </c>
      <c r="DG34" s="18">
        <f>BO34-MAX(BO$3:BO34)</f>
        <v>-12.6325</v>
      </c>
      <c r="DH34" s="18"/>
      <c r="DI34" s="18">
        <f>BQ34-MAX(BQ$3:BQ34)</f>
        <v>-5.9499999999999993</v>
      </c>
      <c r="DJ34" s="18">
        <f>BR34-MAX(BR$3:BR34)</f>
        <v>0</v>
      </c>
      <c r="DK34" s="18">
        <f>BS34-MAX(BS$3:BS34)</f>
        <v>0</v>
      </c>
      <c r="DL34" s="18">
        <f>BT34-MAX(BT$3:BT34)</f>
        <v>0</v>
      </c>
      <c r="DM34" s="18">
        <f>BU34-MAX(BU$3:BU34)</f>
        <v>0</v>
      </c>
      <c r="DN34" s="18">
        <f>BV34-MAX(BV$3:BV34)</f>
        <v>0</v>
      </c>
      <c r="DO34" s="18"/>
      <c r="DP34" s="18">
        <f>BX34-MAX(BX$3:BX34)</f>
        <v>-25.64</v>
      </c>
      <c r="DQ34" s="18">
        <f>BY34-MAX(BY$3:BY34)</f>
        <v>-38.880333333333368</v>
      </c>
      <c r="DR34" s="18">
        <f>BZ34-MAX(BZ$3:BZ34)</f>
        <v>-34.220333333333329</v>
      </c>
      <c r="DS34" s="18">
        <f>CA34-MAX(CA$3:CA34)</f>
        <v>-42.870333333333363</v>
      </c>
      <c r="DT34" s="18">
        <f>CB34-MAX(CB$3:CB34)</f>
        <v>-18.312500000000028</v>
      </c>
      <c r="DU34" s="18">
        <f>CC34-MAX(CC$3:CC34)</f>
        <v>-14.832500000000032</v>
      </c>
      <c r="DV34" s="18"/>
      <c r="DW34" s="18"/>
      <c r="DX34" s="18">
        <f>CF34-MAX(CF$3:CF34)</f>
        <v>-5.9499999999999993</v>
      </c>
      <c r="DY34" s="18">
        <f>CG34-MAX(CG$3:CG34)</f>
        <v>-4.6375000000000313</v>
      </c>
      <c r="DZ34" s="18">
        <f>CH34-MAX(CH$3:CH34)</f>
        <v>-2.3337499999999931</v>
      </c>
      <c r="EA34" s="18">
        <f>CI34-MAX(CI$3:CI34)</f>
        <v>-6.6325000000000287</v>
      </c>
      <c r="EB34" s="18">
        <f>CJ34-MAX(CJ$3:CJ34)</f>
        <v>0</v>
      </c>
      <c r="EC34" s="18">
        <f>CK34-MAX(CK$3:CK34)</f>
        <v>-0.8644166666666564</v>
      </c>
      <c r="ED34" s="18">
        <f>CL34-MAX(CL$3:CL34)</f>
        <v>0</v>
      </c>
      <c r="EE34" s="18">
        <f>CM34-MAX(CM$3:CM34)</f>
        <v>-2.3337499999999931</v>
      </c>
      <c r="EF34" s="18">
        <f>CN34-MAX(CN$3:CN34)</f>
        <v>0</v>
      </c>
      <c r="EG34" s="18">
        <f>CO34-MAX(CO$3:CO34)</f>
        <v>0</v>
      </c>
    </row>
    <row r="35" spans="1:137">
      <c r="A35" t="s">
        <v>107</v>
      </c>
      <c r="B35"/>
      <c r="C35" s="92">
        <v>-4.0999999999999996</v>
      </c>
      <c r="D35" s="84">
        <v>-9.3449999999999989</v>
      </c>
      <c r="E35" s="84">
        <v>0.72</v>
      </c>
      <c r="F35" s="84">
        <v>-4.3124999999999991</v>
      </c>
      <c r="G35" s="84">
        <v>-4.3124999999999991</v>
      </c>
      <c r="I35" s="84">
        <v>-0.21249999999999947</v>
      </c>
      <c r="J35" s="84">
        <v>-0.41249999999999948</v>
      </c>
      <c r="L35" s="84">
        <v>-0.21249999999999947</v>
      </c>
      <c r="M35" s="85">
        <v>-0.41249999999999948</v>
      </c>
      <c r="N35" s="95">
        <v>-9.3449999999999989</v>
      </c>
      <c r="O35" s="96">
        <v>0.72</v>
      </c>
      <c r="P35" s="96">
        <v>-4.3124999999999991</v>
      </c>
      <c r="Q35" s="96">
        <v>-4.3124999999999991</v>
      </c>
      <c r="S35" s="84">
        <v>-0.21249999999999947</v>
      </c>
      <c r="T35" s="84">
        <v>-0.41249999999999948</v>
      </c>
      <c r="V35" s="84">
        <v>-0.21249999999999947</v>
      </c>
      <c r="W35" s="85">
        <v>-0.41249999999999948</v>
      </c>
      <c r="X35" s="83">
        <v>-9.3449999999999989</v>
      </c>
      <c r="Y35" s="84">
        <v>0.72</v>
      </c>
      <c r="Z35" s="90">
        <v>-4.3124999999999991</v>
      </c>
      <c r="AA35" s="84">
        <v>-4.3124999999999991</v>
      </c>
      <c r="AC35" s="84">
        <v>-0.21249999999999947</v>
      </c>
      <c r="AD35" s="90">
        <v>-0.41249999999999948</v>
      </c>
      <c r="AF35" s="84">
        <v>-0.21249999999999947</v>
      </c>
      <c r="AG35" s="85">
        <v>-0.41249999999999948</v>
      </c>
      <c r="AH35" s="106">
        <v>-3.5</v>
      </c>
      <c r="AI35" s="107">
        <v>-1.115</v>
      </c>
      <c r="AJ35" s="107">
        <v>-2.3075000000000001</v>
      </c>
      <c r="AK35" s="107">
        <v>-2.3075000000000001</v>
      </c>
      <c r="AL35" s="107"/>
      <c r="AM35" s="107">
        <v>1.7924999999999995</v>
      </c>
      <c r="AN35" s="107">
        <v>1.5924999999999996</v>
      </c>
      <c r="AO35" s="107"/>
      <c r="AP35" s="107">
        <v>1.7924999999999995</v>
      </c>
      <c r="AQ35" s="108">
        <v>1.5924999999999996</v>
      </c>
      <c r="AR35" s="109">
        <v>-2.5</v>
      </c>
      <c r="AS35" s="110">
        <v>-0.61499999999999999</v>
      </c>
      <c r="AT35" s="110">
        <v>-1.5575000000000001</v>
      </c>
      <c r="AU35" s="110">
        <v>-1.5575000000000001</v>
      </c>
      <c r="AW35" s="110">
        <v>2.5424999999999995</v>
      </c>
      <c r="AX35" s="110">
        <v>2.3424999999999994</v>
      </c>
      <c r="AZ35" s="110">
        <v>2.5424999999999995</v>
      </c>
      <c r="BA35" s="111">
        <v>2.3424999999999994</v>
      </c>
      <c r="BC35" s="97">
        <f t="shared" si="0"/>
        <v>-3.2500000000000004</v>
      </c>
      <c r="BD35" s="97">
        <f t="shared" si="1"/>
        <v>29.905023809523819</v>
      </c>
      <c r="BE35" s="97">
        <f t="shared" si="2"/>
        <v>22.475963203463209</v>
      </c>
      <c r="BF35" s="97">
        <f t="shared" si="3"/>
        <v>29.905023809523819</v>
      </c>
      <c r="BG35" s="97">
        <f t="shared" si="8"/>
        <v>16.175861721611717</v>
      </c>
      <c r="BH35" s="97">
        <f t="shared" si="9"/>
        <v>12.78855128205128</v>
      </c>
      <c r="BJ35" s="97">
        <f t="shared" si="4"/>
        <v>3.2500000000000004</v>
      </c>
      <c r="BK35" s="97">
        <f t="shared" si="5"/>
        <v>60.670106060606045</v>
      </c>
      <c r="BL35" s="97">
        <f t="shared" si="6"/>
        <v>7.3661742424242371</v>
      </c>
      <c r="BM35" s="97">
        <f t="shared" si="7"/>
        <v>46.350106060606066</v>
      </c>
      <c r="BN35" s="97">
        <f t="shared" si="10"/>
        <v>79.576045454545465</v>
      </c>
      <c r="BO35" s="97">
        <f t="shared" si="11"/>
        <v>47.068151515151513</v>
      </c>
      <c r="BQ35" s="97">
        <f t="shared" si="12"/>
        <v>-3.2500000000000004</v>
      </c>
      <c r="BR35" s="97">
        <f t="shared" si="31"/>
        <v>23.705023809523826</v>
      </c>
      <c r="BS35" s="97">
        <f t="shared" si="32"/>
        <v>16.275963203463213</v>
      </c>
      <c r="BT35" s="97">
        <f t="shared" si="33"/>
        <v>23.705023809523826</v>
      </c>
      <c r="BU35" s="97">
        <f t="shared" si="13"/>
        <v>9.9758617216117216</v>
      </c>
      <c r="BV35" s="97">
        <f t="shared" si="14"/>
        <v>6.5885512820512799</v>
      </c>
      <c r="BW35" s="97"/>
      <c r="BX35" s="97">
        <f t="shared" si="15"/>
        <v>3.2500000000000004</v>
      </c>
      <c r="BY35" s="97">
        <f t="shared" si="34"/>
        <v>54.470106060605985</v>
      </c>
      <c r="BZ35" s="97">
        <f t="shared" si="35"/>
        <v>1.166174242424254</v>
      </c>
      <c r="CA35" s="97">
        <f t="shared" si="36"/>
        <v>40.150106060606007</v>
      </c>
      <c r="CB35" s="97">
        <f t="shared" si="16"/>
        <v>73.376045454545405</v>
      </c>
      <c r="CC35" s="97">
        <f t="shared" si="17"/>
        <v>40.868151515151467</v>
      </c>
      <c r="CF35" s="101">
        <f t="shared" si="18"/>
        <v>-3.2500000000000004</v>
      </c>
      <c r="CG35" s="102">
        <f t="shared" si="37"/>
        <v>39.08756493506489</v>
      </c>
      <c r="CH35" s="102">
        <f t="shared" si="38"/>
        <v>8.721068722943734</v>
      </c>
      <c r="CI35" s="102">
        <f t="shared" si="39"/>
        <v>31.927564935064911</v>
      </c>
      <c r="CJ35" s="102">
        <f t="shared" si="19"/>
        <v>41.675953588078556</v>
      </c>
      <c r="CK35" s="102">
        <f t="shared" si="20"/>
        <v>23.728351398601411</v>
      </c>
      <c r="CL35" s="102">
        <f t="shared" si="40"/>
        <v>26.031762820512842</v>
      </c>
      <c r="CM35" s="102">
        <f t="shared" si="41"/>
        <v>8.721068722943734</v>
      </c>
      <c r="CN35" s="102">
        <f t="shared" si="21"/>
        <v>22.767236582861592</v>
      </c>
      <c r="CO35" s="102">
        <f t="shared" si="22"/>
        <v>11.765618464868478</v>
      </c>
      <c r="CU35" s="18">
        <f>BC35-MAX(BC$3:BC35)</f>
        <v>-10.049999999999999</v>
      </c>
      <c r="CV35" s="18">
        <f>BD35-MAX(BD$3:BD35)</f>
        <v>-9.3449999999999989</v>
      </c>
      <c r="CW35" s="18">
        <f>BE35-MAX(BE$3:BE35)</f>
        <v>-9.3449999999999989</v>
      </c>
      <c r="CX35" s="18">
        <f>BF35-MAX(BF$3:BF35)</f>
        <v>-9.3449999999999989</v>
      </c>
      <c r="CY35" s="18">
        <f>BG35-MAX(BG$3:BG35)</f>
        <v>-3.5</v>
      </c>
      <c r="CZ35" s="18">
        <f>BH35-MAX(BH$3:BH35)</f>
        <v>-2.5</v>
      </c>
      <c r="DA35" s="18"/>
      <c r="DB35" s="18">
        <f>BJ35-MAX(BJ$3:BJ35)</f>
        <v>-21.540000000000003</v>
      </c>
      <c r="DC35" s="18">
        <f>BK35-MAX(BK$3:BK35)</f>
        <v>-35.960333333333338</v>
      </c>
      <c r="DD35" s="18">
        <f>BL35-MAX(BL$3:BL35)</f>
        <v>-31.300333333333334</v>
      </c>
      <c r="DE35" s="18">
        <f>BM35-MAX(BM$3:BM35)</f>
        <v>-39.950333333333333</v>
      </c>
      <c r="DF35" s="18">
        <f>BN35-MAX(BN$3:BN35)</f>
        <v>-17.227499999999992</v>
      </c>
      <c r="DG35" s="18">
        <f>BO35-MAX(BO$3:BO35)</f>
        <v>-13.247500000000002</v>
      </c>
      <c r="DH35" s="18"/>
      <c r="DI35" s="18">
        <f>BQ35-MAX(BQ$3:BQ35)</f>
        <v>-10.049999999999999</v>
      </c>
      <c r="DJ35" s="18">
        <f>BR35-MAX(BR$3:BR35)</f>
        <v>-9.5449999999999982</v>
      </c>
      <c r="DK35" s="18">
        <f>BS35-MAX(BS$3:BS35)</f>
        <v>-9.5449999999999982</v>
      </c>
      <c r="DL35" s="18">
        <f>BT35-MAX(BT$3:BT35)</f>
        <v>-9.5449999999999982</v>
      </c>
      <c r="DM35" s="18">
        <f>BU35-MAX(BU$3:BU35)</f>
        <v>-3.6999999999999993</v>
      </c>
      <c r="DN35" s="18">
        <f>BV35-MAX(BV$3:BV35)</f>
        <v>-2.7</v>
      </c>
      <c r="DO35" s="18"/>
      <c r="DP35" s="18">
        <f>BX35-MAX(BX$3:BX35)</f>
        <v>-21.540000000000003</v>
      </c>
      <c r="DQ35" s="18">
        <f>BY35-MAX(BY$3:BY35)</f>
        <v>-38.360333333333372</v>
      </c>
      <c r="DR35" s="18">
        <f>BZ35-MAX(BZ$3:BZ35)</f>
        <v>-33.700333333333326</v>
      </c>
      <c r="DS35" s="18">
        <f>CA35-MAX(CA$3:CA35)</f>
        <v>-42.350333333333367</v>
      </c>
      <c r="DT35" s="18">
        <f>CB35-MAX(CB$3:CB35)</f>
        <v>-19.627500000000026</v>
      </c>
      <c r="DU35" s="18">
        <f>CC35-MAX(CC$3:CC35)</f>
        <v>-15.647500000000036</v>
      </c>
      <c r="DV35" s="18"/>
      <c r="DW35" s="18"/>
      <c r="DX35" s="18">
        <f>CF35-MAX(CF$3:CF35)</f>
        <v>-10.049999999999999</v>
      </c>
      <c r="DY35" s="18">
        <f>CG35-MAX(CG$3:CG35)</f>
        <v>-9.1500000000000341</v>
      </c>
      <c r="DZ35" s="18">
        <f>CH35-MAX(CH$3:CH35)</f>
        <v>-6.8462499999999924</v>
      </c>
      <c r="EA35" s="18">
        <f>CI35-MAX(CI$3:CI35)</f>
        <v>-11.145000000000028</v>
      </c>
      <c r="EB35" s="18">
        <f>CJ35-MAX(CJ$3:CJ35)</f>
        <v>-2.5075000000000003</v>
      </c>
      <c r="EC35" s="18">
        <f>CK35-MAX(CK$3:CK35)</f>
        <v>-2.6219166666666567</v>
      </c>
      <c r="ED35" s="18">
        <f>CL35-MAX(CL$3:CL35)</f>
        <v>-4.5124999999999993</v>
      </c>
      <c r="EE35" s="18">
        <f>CM35-MAX(CM$3:CM35)</f>
        <v>-6.8462499999999924</v>
      </c>
      <c r="EF35" s="18">
        <f>CN35-MAX(CN$3:CN35)</f>
        <v>-2.5075000000000003</v>
      </c>
      <c r="EG35" s="18">
        <f>CO35-MAX(CO$3:CO35)</f>
        <v>-1.7575000000000003</v>
      </c>
    </row>
    <row r="36" spans="1:137">
      <c r="A36" t="s">
        <v>87</v>
      </c>
      <c r="B36"/>
      <c r="C36" s="92">
        <v>-0.05</v>
      </c>
      <c r="D36" s="84">
        <v>0</v>
      </c>
      <c r="E36" s="84">
        <v>2.5950000000000002</v>
      </c>
      <c r="F36" s="84">
        <v>1.2975000000000001</v>
      </c>
      <c r="G36" s="84">
        <v>2.5950000000000002</v>
      </c>
      <c r="I36" s="84">
        <v>1.3475000000000001</v>
      </c>
      <c r="J36" s="84">
        <v>1.1475000000000002</v>
      </c>
      <c r="L36" s="84">
        <v>2.645</v>
      </c>
      <c r="M36" s="85">
        <v>2.4449999999999998</v>
      </c>
      <c r="N36" s="95">
        <v>-0.05</v>
      </c>
      <c r="O36" s="96">
        <v>2.5950000000000002</v>
      </c>
      <c r="P36" s="96">
        <v>1.2725000000000002</v>
      </c>
      <c r="Q36" s="96">
        <v>1.2725000000000002</v>
      </c>
      <c r="S36" s="84">
        <v>1.3225000000000002</v>
      </c>
      <c r="T36" s="84">
        <v>1.1225000000000003</v>
      </c>
      <c r="V36" s="84">
        <v>1.3225000000000002</v>
      </c>
      <c r="W36" s="85">
        <v>1.1225000000000003</v>
      </c>
      <c r="X36" s="83">
        <v>-0.05</v>
      </c>
      <c r="Y36" s="84">
        <v>2.5950000000000002</v>
      </c>
      <c r="Z36" s="90">
        <v>1.2725000000000002</v>
      </c>
      <c r="AA36" s="84">
        <v>1.7133333333333336</v>
      </c>
      <c r="AC36" s="84">
        <v>1.3225000000000002</v>
      </c>
      <c r="AD36" s="90">
        <v>1.1225000000000003</v>
      </c>
      <c r="AF36" s="84">
        <v>1.7633333333333336</v>
      </c>
      <c r="AG36" s="85">
        <v>1.5633333333333337</v>
      </c>
      <c r="AH36" s="106">
        <v>0</v>
      </c>
      <c r="AI36" s="107">
        <v>-3.5</v>
      </c>
      <c r="AJ36" s="107">
        <v>-1.75</v>
      </c>
      <c r="AK36" s="107">
        <v>-3.5</v>
      </c>
      <c r="AL36" s="107"/>
      <c r="AM36" s="107">
        <v>-1.7</v>
      </c>
      <c r="AN36" s="107">
        <v>-1.9</v>
      </c>
      <c r="AO36" s="107"/>
      <c r="AP36" s="107">
        <v>-3.45</v>
      </c>
      <c r="AQ36" s="108">
        <v>-3.6500000000000004</v>
      </c>
      <c r="AR36" s="109">
        <v>0</v>
      </c>
      <c r="AS36" s="110">
        <v>-2.5</v>
      </c>
      <c r="AT36" s="110">
        <v>-1.25</v>
      </c>
      <c r="AU36" s="110">
        <v>-2.5</v>
      </c>
      <c r="AW36" s="110">
        <v>-1.2</v>
      </c>
      <c r="AX36" s="110">
        <v>-1.4</v>
      </c>
      <c r="AZ36" s="110">
        <v>-2.4500000000000002</v>
      </c>
      <c r="BA36" s="111">
        <v>-2.6500000000000004</v>
      </c>
      <c r="BC36" s="97">
        <f t="shared" ref="BC36:BC59" si="42">+C36+BC35</f>
        <v>-3.3000000000000003</v>
      </c>
      <c r="BD36" s="97">
        <f t="shared" ref="BD36:BD59" si="43">+D36+BD35</f>
        <v>29.905023809523819</v>
      </c>
      <c r="BE36" s="97">
        <f t="shared" ref="BE36:BE59" si="44">+N36+BE35</f>
        <v>22.425963203463208</v>
      </c>
      <c r="BF36" s="97">
        <f t="shared" ref="BF36:BF59" si="45">+X36+BF35</f>
        <v>29.855023809523818</v>
      </c>
      <c r="BG36" s="97">
        <f t="shared" si="8"/>
        <v>16.175861721611717</v>
      </c>
      <c r="BH36" s="97">
        <f t="shared" si="9"/>
        <v>12.78855128205128</v>
      </c>
      <c r="BJ36" s="97">
        <f t="shared" ref="BJ36:BJ59" si="46">-C36+BJ35</f>
        <v>3.3000000000000003</v>
      </c>
      <c r="BK36" s="97">
        <f t="shared" ref="BK36:BK59" si="47">+E36+BK35</f>
        <v>63.265106060606044</v>
      </c>
      <c r="BL36" s="97">
        <f t="shared" ref="BL36:BL59" si="48">+O36+BL35</f>
        <v>9.9611742424242369</v>
      </c>
      <c r="BM36" s="97">
        <f t="shared" ref="BM36:BM59" si="49">+Y36+BM35</f>
        <v>48.945106060606065</v>
      </c>
      <c r="BN36" s="97">
        <f t="shared" si="10"/>
        <v>76.076045454545465</v>
      </c>
      <c r="BO36" s="97">
        <f t="shared" si="11"/>
        <v>44.568151515151513</v>
      </c>
      <c r="BQ36" s="97">
        <f t="shared" si="12"/>
        <v>-3.3000000000000003</v>
      </c>
      <c r="BR36" s="97">
        <f t="shared" si="31"/>
        <v>23.505023809523827</v>
      </c>
      <c r="BS36" s="97">
        <f t="shared" si="32"/>
        <v>16.025963203463213</v>
      </c>
      <c r="BT36" s="97">
        <f t="shared" si="33"/>
        <v>23.455023809523826</v>
      </c>
      <c r="BU36" s="97">
        <f t="shared" si="13"/>
        <v>9.7758617216117223</v>
      </c>
      <c r="BV36" s="97">
        <f t="shared" si="14"/>
        <v>6.3885512820512798</v>
      </c>
      <c r="BW36" s="97"/>
      <c r="BX36" s="97">
        <f t="shared" si="15"/>
        <v>3.3000000000000003</v>
      </c>
      <c r="BY36" s="97">
        <f t="shared" si="34"/>
        <v>56.865106060605981</v>
      </c>
      <c r="BZ36" s="97">
        <f t="shared" si="35"/>
        <v>3.5611742424242543</v>
      </c>
      <c r="CA36" s="97">
        <f t="shared" si="36"/>
        <v>42.545106060606003</v>
      </c>
      <c r="CB36" s="97">
        <f t="shared" si="16"/>
        <v>69.676045454545402</v>
      </c>
      <c r="CC36" s="97">
        <f t="shared" si="17"/>
        <v>38.168151515151465</v>
      </c>
      <c r="CF36" s="101">
        <f t="shared" si="18"/>
        <v>-3.3000000000000003</v>
      </c>
      <c r="CG36" s="102">
        <f t="shared" si="37"/>
        <v>40.185064935064887</v>
      </c>
      <c r="CH36" s="102">
        <f t="shared" si="38"/>
        <v>9.7935687229437356</v>
      </c>
      <c r="CI36" s="102">
        <f t="shared" si="39"/>
        <v>33.000064935064906</v>
      </c>
      <c r="CJ36" s="102">
        <f t="shared" si="19"/>
        <v>39.725953588078553</v>
      </c>
      <c r="CK36" s="102">
        <f t="shared" si="20"/>
        <v>22.278351398601412</v>
      </c>
      <c r="CL36" s="102">
        <f t="shared" si="40"/>
        <v>28.426762820512842</v>
      </c>
      <c r="CM36" s="102">
        <f t="shared" si="41"/>
        <v>9.7935687229437356</v>
      </c>
      <c r="CN36" s="102">
        <f t="shared" si="21"/>
        <v>19.067236582861593</v>
      </c>
      <c r="CO36" s="102">
        <f t="shared" si="22"/>
        <v>9.0656184648684786</v>
      </c>
      <c r="CU36" s="18">
        <f>BC36-MAX(BC$3:BC36)</f>
        <v>-10.1</v>
      </c>
      <c r="CV36" s="18">
        <f>BD36-MAX(BD$3:BD36)</f>
        <v>-9.3449999999999989</v>
      </c>
      <c r="CW36" s="18">
        <f>BE36-MAX(BE$3:BE36)</f>
        <v>-9.3949999999999996</v>
      </c>
      <c r="CX36" s="18">
        <f>BF36-MAX(BF$3:BF36)</f>
        <v>-9.3949999999999996</v>
      </c>
      <c r="CY36" s="18">
        <f>BG36-MAX(BG$3:BG36)</f>
        <v>-3.5</v>
      </c>
      <c r="CZ36" s="18">
        <f>BH36-MAX(BH$3:BH36)</f>
        <v>-2.5</v>
      </c>
      <c r="DA36" s="18"/>
      <c r="DB36" s="18">
        <f>BJ36-MAX(BJ$3:BJ36)</f>
        <v>-21.490000000000002</v>
      </c>
      <c r="DC36" s="18">
        <f>BK36-MAX(BK$3:BK36)</f>
        <v>-33.365333333333339</v>
      </c>
      <c r="DD36" s="18">
        <f>BL36-MAX(BL$3:BL36)</f>
        <v>-28.705333333333336</v>
      </c>
      <c r="DE36" s="18">
        <f>BM36-MAX(BM$3:BM36)</f>
        <v>-37.355333333333334</v>
      </c>
      <c r="DF36" s="18">
        <f>BN36-MAX(BN$3:BN36)</f>
        <v>-20.727499999999992</v>
      </c>
      <c r="DG36" s="18">
        <f>BO36-MAX(BO$3:BO36)</f>
        <v>-15.747500000000002</v>
      </c>
      <c r="DH36" s="18"/>
      <c r="DI36" s="18">
        <f>BQ36-MAX(BQ$3:BQ36)</f>
        <v>-10.1</v>
      </c>
      <c r="DJ36" s="18">
        <f>BR36-MAX(BR$3:BR36)</f>
        <v>-9.7449999999999974</v>
      </c>
      <c r="DK36" s="18">
        <f>BS36-MAX(BS$3:BS36)</f>
        <v>-9.7949999999999982</v>
      </c>
      <c r="DL36" s="18">
        <f>BT36-MAX(BT$3:BT36)</f>
        <v>-9.7949999999999982</v>
      </c>
      <c r="DM36" s="18">
        <f>BU36-MAX(BU$3:BU36)</f>
        <v>-3.8999999999999986</v>
      </c>
      <c r="DN36" s="18">
        <f>BV36-MAX(BV$3:BV36)</f>
        <v>-2.9000000000000004</v>
      </c>
      <c r="DO36" s="18"/>
      <c r="DP36" s="18">
        <f>BX36-MAX(BX$3:BX36)</f>
        <v>-21.490000000000002</v>
      </c>
      <c r="DQ36" s="18">
        <f>BY36-MAX(BY$3:BY36)</f>
        <v>-35.965333333333376</v>
      </c>
      <c r="DR36" s="18">
        <f>BZ36-MAX(BZ$3:BZ36)</f>
        <v>-31.305333333333326</v>
      </c>
      <c r="DS36" s="18">
        <f>CA36-MAX(CA$3:CA36)</f>
        <v>-39.955333333333371</v>
      </c>
      <c r="DT36" s="18">
        <f>CB36-MAX(CB$3:CB36)</f>
        <v>-23.327500000000029</v>
      </c>
      <c r="DU36" s="18">
        <f>CC36-MAX(CC$3:CC36)</f>
        <v>-18.347500000000039</v>
      </c>
      <c r="DV36" s="18"/>
      <c r="DW36" s="18"/>
      <c r="DX36" s="18">
        <f>CF36-MAX(CF$3:CF36)</f>
        <v>-10.1</v>
      </c>
      <c r="DY36" s="18">
        <f>CG36-MAX(CG$3:CG36)</f>
        <v>-8.0525000000000375</v>
      </c>
      <c r="DZ36" s="18">
        <f>CH36-MAX(CH$3:CH36)</f>
        <v>-5.7737499999999908</v>
      </c>
      <c r="EA36" s="18">
        <f>CI36-MAX(CI$3:CI36)</f>
        <v>-10.072500000000034</v>
      </c>
      <c r="EB36" s="18">
        <f>CJ36-MAX(CJ$3:CJ36)</f>
        <v>-4.4575000000000031</v>
      </c>
      <c r="EC36" s="18">
        <f>CK36-MAX(CK$3:CK36)</f>
        <v>-4.071916666666656</v>
      </c>
      <c r="ED36" s="18">
        <f>CL36-MAX(CL$3:CL36)</f>
        <v>-2.1174999999999997</v>
      </c>
      <c r="EE36" s="18">
        <f>CM36-MAX(CM$3:CM36)</f>
        <v>-5.7737499999999908</v>
      </c>
      <c r="EF36" s="18">
        <f>CN36-MAX(CN$3:CN36)</f>
        <v>-6.2074999999999996</v>
      </c>
      <c r="EG36" s="18">
        <f>CO36-MAX(CO$3:CO36)</f>
        <v>-4.4574999999999996</v>
      </c>
    </row>
    <row r="37" spans="1:137">
      <c r="A37" s="59" t="s">
        <v>94</v>
      </c>
      <c r="B37" s="59" t="s">
        <v>159</v>
      </c>
      <c r="C37" s="92">
        <v>-2.96</v>
      </c>
      <c r="D37" s="84">
        <v>-5.91</v>
      </c>
      <c r="E37" s="84">
        <v>-3.07</v>
      </c>
      <c r="F37" s="84">
        <v>-4.49</v>
      </c>
      <c r="G37" s="84">
        <v>-4.0166666666666666</v>
      </c>
      <c r="I37" s="84">
        <v>-1.5300000000000002</v>
      </c>
      <c r="J37" s="84">
        <v>-1.7300000000000002</v>
      </c>
      <c r="L37" s="84">
        <v>-1.0566666666666666</v>
      </c>
      <c r="M37" s="85">
        <v>-1.2566666666666666</v>
      </c>
      <c r="N37" s="95">
        <v>-4.4350000000000005</v>
      </c>
      <c r="O37" s="96">
        <v>-3.07</v>
      </c>
      <c r="P37" s="96">
        <v>-3.7525000000000004</v>
      </c>
      <c r="Q37" s="96">
        <v>-3.7525000000000004</v>
      </c>
      <c r="S37" s="84">
        <v>-0.79250000000000043</v>
      </c>
      <c r="T37" s="84">
        <v>-0.99250000000000038</v>
      </c>
      <c r="V37" s="84">
        <v>-0.79250000000000043</v>
      </c>
      <c r="W37" s="85">
        <v>-0.99250000000000038</v>
      </c>
      <c r="X37" s="83">
        <v>-5.91</v>
      </c>
      <c r="Y37" s="84">
        <v>-3.07</v>
      </c>
      <c r="Z37" s="90">
        <v>-4.49</v>
      </c>
      <c r="AA37" s="84">
        <v>-4.0166666666666666</v>
      </c>
      <c r="AC37" s="84">
        <v>-1.5300000000000002</v>
      </c>
      <c r="AD37" s="90">
        <v>-1.7300000000000002</v>
      </c>
      <c r="AF37" s="84">
        <v>-1.0566666666666666</v>
      </c>
      <c r="AG37" s="85">
        <v>-1.2566666666666666</v>
      </c>
      <c r="AH37" s="106">
        <v>-3.5</v>
      </c>
      <c r="AI37" s="107">
        <v>-3.5</v>
      </c>
      <c r="AJ37" s="107">
        <v>-3.5</v>
      </c>
      <c r="AK37" s="107">
        <v>-3.5</v>
      </c>
      <c r="AL37" s="107"/>
      <c r="AM37" s="107">
        <v>-0.54</v>
      </c>
      <c r="AN37" s="107">
        <v>-0.74</v>
      </c>
      <c r="AO37" s="107"/>
      <c r="AP37" s="107">
        <v>-0.54</v>
      </c>
      <c r="AQ37" s="108">
        <v>-0.74</v>
      </c>
      <c r="AR37" s="109">
        <v>-2.5</v>
      </c>
      <c r="AS37" s="110">
        <v>-2.5</v>
      </c>
      <c r="AT37" s="110">
        <v>-2.5</v>
      </c>
      <c r="AU37" s="110">
        <v>-2.5</v>
      </c>
      <c r="AW37" s="110">
        <v>0.45999999999999996</v>
      </c>
      <c r="AX37" s="110">
        <v>0.25999999999999995</v>
      </c>
      <c r="AZ37" s="110">
        <v>0.45999999999999996</v>
      </c>
      <c r="BA37" s="111">
        <v>0.25999999999999995</v>
      </c>
      <c r="BC37" s="97">
        <f t="shared" si="42"/>
        <v>-6.26</v>
      </c>
      <c r="BD37" s="97">
        <f t="shared" si="43"/>
        <v>23.995023809523818</v>
      </c>
      <c r="BE37" s="97">
        <f t="shared" si="44"/>
        <v>17.99096320346321</v>
      </c>
      <c r="BF37" s="97">
        <f t="shared" si="45"/>
        <v>23.945023809523818</v>
      </c>
      <c r="BG37" s="97">
        <f t="shared" si="8"/>
        <v>12.675861721611717</v>
      </c>
      <c r="BH37" s="97">
        <f t="shared" si="9"/>
        <v>10.28855128205128</v>
      </c>
      <c r="BJ37" s="97">
        <f t="shared" si="46"/>
        <v>6.26</v>
      </c>
      <c r="BK37" s="97">
        <f t="shared" si="47"/>
        <v>60.195106060606044</v>
      </c>
      <c r="BL37" s="97">
        <f t="shared" si="48"/>
        <v>6.8911742424242366</v>
      </c>
      <c r="BM37" s="97">
        <f t="shared" si="49"/>
        <v>45.875106060606065</v>
      </c>
      <c r="BN37" s="97">
        <f t="shared" si="10"/>
        <v>72.576045454545465</v>
      </c>
      <c r="BO37" s="97">
        <f t="shared" si="11"/>
        <v>42.068151515151513</v>
      </c>
      <c r="BQ37" s="97">
        <f t="shared" si="12"/>
        <v>-6.26</v>
      </c>
      <c r="BR37" s="97">
        <f t="shared" si="31"/>
        <v>17.395023809523828</v>
      </c>
      <c r="BS37" s="97">
        <f t="shared" si="32"/>
        <v>11.390963203463214</v>
      </c>
      <c r="BT37" s="97">
        <f t="shared" si="33"/>
        <v>17.345023809523827</v>
      </c>
      <c r="BU37" s="97">
        <f t="shared" si="13"/>
        <v>6.0758617216117221</v>
      </c>
      <c r="BV37" s="97">
        <f t="shared" si="14"/>
        <v>3.6885512820512796</v>
      </c>
      <c r="BW37" s="97"/>
      <c r="BX37" s="97">
        <f t="shared" si="15"/>
        <v>6.26</v>
      </c>
      <c r="BY37" s="97">
        <f t="shared" si="34"/>
        <v>53.595106060605978</v>
      </c>
      <c r="BZ37" s="97">
        <f t="shared" si="35"/>
        <v>0.29117424242425444</v>
      </c>
      <c r="CA37" s="97">
        <f t="shared" si="36"/>
        <v>39.275106060605999</v>
      </c>
      <c r="CB37" s="97">
        <f t="shared" si="16"/>
        <v>65.9760454545454</v>
      </c>
      <c r="CC37" s="97">
        <f t="shared" si="17"/>
        <v>35.468151515151462</v>
      </c>
      <c r="CF37" s="101">
        <f t="shared" si="18"/>
        <v>-6.26</v>
      </c>
      <c r="CG37" s="102">
        <f t="shared" si="37"/>
        <v>35.495064935064882</v>
      </c>
      <c r="CH37" s="102">
        <f t="shared" si="38"/>
        <v>5.841068722943735</v>
      </c>
      <c r="CI37" s="102">
        <f t="shared" si="39"/>
        <v>28.310064935064904</v>
      </c>
      <c r="CJ37" s="102">
        <f t="shared" si="19"/>
        <v>36.025953588078551</v>
      </c>
      <c r="CK37" s="102">
        <f t="shared" si="20"/>
        <v>19.578351398601413</v>
      </c>
      <c r="CL37" s="102">
        <f t="shared" si="40"/>
        <v>24.210096153846177</v>
      </c>
      <c r="CM37" s="102">
        <f t="shared" si="41"/>
        <v>5.841068722943735</v>
      </c>
      <c r="CN37" s="102">
        <f t="shared" si="21"/>
        <v>15.367236582861594</v>
      </c>
      <c r="CO37" s="102">
        <f t="shared" si="22"/>
        <v>6.3656184648684784</v>
      </c>
      <c r="CU37" s="18">
        <f>BC37-MAX(BC$3:BC37)</f>
        <v>-13.059999999999999</v>
      </c>
      <c r="CV37" s="18">
        <f>BD37-MAX(BD$3:BD37)</f>
        <v>-15.254999999999999</v>
      </c>
      <c r="CW37" s="18">
        <f>BE37-MAX(BE$3:BE37)</f>
        <v>-13.829999999999998</v>
      </c>
      <c r="CX37" s="18">
        <f>BF37-MAX(BF$3:BF37)</f>
        <v>-15.305</v>
      </c>
      <c r="CY37" s="18">
        <f>BG37-MAX(BG$3:BG37)</f>
        <v>-7</v>
      </c>
      <c r="CZ37" s="18">
        <f>BH37-MAX(BH$3:BH37)</f>
        <v>-5</v>
      </c>
      <c r="DA37" s="18"/>
      <c r="DB37" s="18">
        <f>BJ37-MAX(BJ$3:BJ37)</f>
        <v>-18.53</v>
      </c>
      <c r="DC37" s="18">
        <f>BK37-MAX(BK$3:BK37)</f>
        <v>-36.43533333333334</v>
      </c>
      <c r="DD37" s="18">
        <f>BL37-MAX(BL$3:BL37)</f>
        <v>-31.775333333333336</v>
      </c>
      <c r="DE37" s="18">
        <f>BM37-MAX(BM$3:BM37)</f>
        <v>-40.425333333333334</v>
      </c>
      <c r="DF37" s="18">
        <f>BN37-MAX(BN$3:BN37)</f>
        <v>-24.227499999999992</v>
      </c>
      <c r="DG37" s="18">
        <f>BO37-MAX(BO$3:BO37)</f>
        <v>-18.247500000000002</v>
      </c>
      <c r="DH37" s="18"/>
      <c r="DI37" s="18">
        <f>BQ37-MAX(BQ$3:BQ37)</f>
        <v>-13.059999999999999</v>
      </c>
      <c r="DJ37" s="18">
        <f>BR37-MAX(BR$3:BR37)</f>
        <v>-15.854999999999997</v>
      </c>
      <c r="DK37" s="18">
        <f>BS37-MAX(BS$3:BS37)</f>
        <v>-14.429999999999998</v>
      </c>
      <c r="DL37" s="18">
        <f>BT37-MAX(BT$3:BT37)</f>
        <v>-15.904999999999998</v>
      </c>
      <c r="DM37" s="18">
        <f>BU37-MAX(BU$3:BU37)</f>
        <v>-7.5999999999999988</v>
      </c>
      <c r="DN37" s="18">
        <f>BV37-MAX(BV$3:BV37)</f>
        <v>-5.6000000000000005</v>
      </c>
      <c r="DO37" s="18"/>
      <c r="DP37" s="18">
        <f>BX37-MAX(BX$3:BX37)</f>
        <v>-18.53</v>
      </c>
      <c r="DQ37" s="18">
        <f>BY37-MAX(BY$3:BY37)</f>
        <v>-39.235333333333379</v>
      </c>
      <c r="DR37" s="18">
        <f>BZ37-MAX(BZ$3:BZ37)</f>
        <v>-34.575333333333326</v>
      </c>
      <c r="DS37" s="18">
        <f>CA37-MAX(CA$3:CA37)</f>
        <v>-43.225333333333374</v>
      </c>
      <c r="DT37" s="18">
        <f>CB37-MAX(CB$3:CB37)</f>
        <v>-27.027500000000032</v>
      </c>
      <c r="DU37" s="18">
        <f>CC37-MAX(CC$3:CC37)</f>
        <v>-21.047500000000042</v>
      </c>
      <c r="DV37" s="18"/>
      <c r="DW37" s="18"/>
      <c r="DX37" s="18">
        <f>CF37-MAX(CF$3:CF37)</f>
        <v>-13.059999999999999</v>
      </c>
      <c r="DY37" s="18">
        <f>CG37-MAX(CG$3:CG37)</f>
        <v>-12.742500000000042</v>
      </c>
      <c r="DZ37" s="18">
        <f>CH37-MAX(CH$3:CH37)</f>
        <v>-9.7262499999999914</v>
      </c>
      <c r="EA37" s="18">
        <f>CI37-MAX(CI$3:CI37)</f>
        <v>-14.762500000000035</v>
      </c>
      <c r="EB37" s="18">
        <f>CJ37-MAX(CJ$3:CJ37)</f>
        <v>-8.157500000000006</v>
      </c>
      <c r="EC37" s="18">
        <f>CK37-MAX(CK$3:CK37)</f>
        <v>-6.7719166666666553</v>
      </c>
      <c r="ED37" s="18">
        <f>CL37-MAX(CL$3:CL37)</f>
        <v>-6.3341666666666647</v>
      </c>
      <c r="EE37" s="18">
        <f>CM37-MAX(CM$3:CM37)</f>
        <v>-9.7262499999999914</v>
      </c>
      <c r="EF37" s="18">
        <f>CN37-MAX(CN$3:CN37)</f>
        <v>-9.9074999999999989</v>
      </c>
      <c r="EG37" s="18">
        <f>CO37-MAX(CO$3:CO37)</f>
        <v>-7.1574999999999998</v>
      </c>
    </row>
    <row r="38" spans="1:137">
      <c r="A38" s="36" t="s">
        <v>111</v>
      </c>
      <c r="B38" s="36"/>
      <c r="C38" s="92">
        <v>0.51</v>
      </c>
      <c r="D38" s="84">
        <v>-3.3833333333333333</v>
      </c>
      <c r="E38" s="84">
        <v>0</v>
      </c>
      <c r="F38" s="84">
        <v>-1.6916666666666667</v>
      </c>
      <c r="G38" s="84">
        <v>-3.3833333333333333</v>
      </c>
      <c r="I38" s="84">
        <v>-2.2016666666666667</v>
      </c>
      <c r="J38" s="84">
        <v>-2.4016666666666668</v>
      </c>
      <c r="L38" s="84">
        <v>-3.8933333333333335</v>
      </c>
      <c r="M38" s="85">
        <v>-4.0933333333333337</v>
      </c>
      <c r="N38" s="95">
        <v>-3.3833333333333333</v>
      </c>
      <c r="O38" s="96">
        <v>-0.51</v>
      </c>
      <c r="P38" s="96">
        <v>-1.9466666666666668</v>
      </c>
      <c r="Q38" s="96">
        <v>-1.9466666666666665</v>
      </c>
      <c r="S38" s="84">
        <v>-2.456666666666667</v>
      </c>
      <c r="T38" s="84">
        <v>-2.6566666666666672</v>
      </c>
      <c r="V38" s="84">
        <v>-2.4566666666666666</v>
      </c>
      <c r="W38" s="85">
        <v>-2.6566666666666667</v>
      </c>
      <c r="X38" s="83">
        <v>-3.3833333333333333</v>
      </c>
      <c r="Y38" s="84">
        <v>-0.51</v>
      </c>
      <c r="Z38" s="90">
        <v>-1.9466666666666668</v>
      </c>
      <c r="AA38" s="84">
        <v>-2.665</v>
      </c>
      <c r="AC38" s="84">
        <v>-2.456666666666667</v>
      </c>
      <c r="AD38" s="90">
        <v>-2.6566666666666672</v>
      </c>
      <c r="AF38" s="84">
        <v>-3.1749999999999998</v>
      </c>
      <c r="AG38" s="85">
        <v>-3.375</v>
      </c>
      <c r="AH38" s="106">
        <v>-1.2433333333333334</v>
      </c>
      <c r="AI38" s="107">
        <v>0</v>
      </c>
      <c r="AJ38" s="107">
        <v>-0.6216666666666667</v>
      </c>
      <c r="AK38" s="107">
        <v>-1.2433333333333334</v>
      </c>
      <c r="AL38" s="107"/>
      <c r="AM38" s="107">
        <v>-1.1316666666666668</v>
      </c>
      <c r="AN38" s="107">
        <v>-1.3316666666666668</v>
      </c>
      <c r="AO38" s="107"/>
      <c r="AP38" s="107">
        <v>-1.7533333333333334</v>
      </c>
      <c r="AQ38" s="108">
        <v>-1.9533333333333334</v>
      </c>
      <c r="AR38" s="109">
        <v>-0.57666666666666666</v>
      </c>
      <c r="AS38" s="110">
        <v>0</v>
      </c>
      <c r="AT38" s="110">
        <v>-0.28833333333333333</v>
      </c>
      <c r="AU38" s="110">
        <v>-0.57666666666666666</v>
      </c>
      <c r="AW38" s="110">
        <v>-0.79833333333333334</v>
      </c>
      <c r="AX38" s="110">
        <v>-0.99833333333333329</v>
      </c>
      <c r="AZ38" s="110">
        <v>-1.0866666666666667</v>
      </c>
      <c r="BA38" s="111">
        <v>-1.2866666666666666</v>
      </c>
      <c r="BC38" s="97">
        <f t="shared" si="42"/>
        <v>-5.75</v>
      </c>
      <c r="BD38" s="97">
        <f t="shared" si="43"/>
        <v>20.611690476190486</v>
      </c>
      <c r="BE38" s="97">
        <f t="shared" si="44"/>
        <v>14.607629870129877</v>
      </c>
      <c r="BF38" s="97">
        <f t="shared" si="45"/>
        <v>20.561690476190485</v>
      </c>
      <c r="BG38" s="97">
        <f t="shared" si="8"/>
        <v>11.432528388278383</v>
      </c>
      <c r="BH38" s="97">
        <f t="shared" si="9"/>
        <v>9.7118846153846139</v>
      </c>
      <c r="BJ38" s="97">
        <f t="shared" si="46"/>
        <v>5.75</v>
      </c>
      <c r="BK38" s="97">
        <f t="shared" si="47"/>
        <v>60.195106060606044</v>
      </c>
      <c r="BL38" s="97">
        <f t="shared" si="48"/>
        <v>6.3811742424242368</v>
      </c>
      <c r="BM38" s="97">
        <f t="shared" si="49"/>
        <v>45.365106060606067</v>
      </c>
      <c r="BN38" s="97">
        <f t="shared" si="10"/>
        <v>72.576045454545465</v>
      </c>
      <c r="BO38" s="97">
        <f t="shared" si="11"/>
        <v>42.068151515151513</v>
      </c>
      <c r="BQ38" s="97">
        <f t="shared" si="12"/>
        <v>-5.75</v>
      </c>
      <c r="BR38" s="97">
        <f t="shared" si="31"/>
        <v>13.811690476190496</v>
      </c>
      <c r="BS38" s="97">
        <f t="shared" si="32"/>
        <v>7.8076298701298805</v>
      </c>
      <c r="BT38" s="97">
        <f t="shared" si="33"/>
        <v>13.761690476190495</v>
      </c>
      <c r="BU38" s="97">
        <f t="shared" si="13"/>
        <v>4.6325283882783888</v>
      </c>
      <c r="BV38" s="97">
        <f t="shared" si="14"/>
        <v>2.9118846153846127</v>
      </c>
      <c r="BW38" s="97"/>
      <c r="BX38" s="97">
        <f t="shared" si="15"/>
        <v>5.75</v>
      </c>
      <c r="BY38" s="97">
        <f t="shared" si="34"/>
        <v>53.395106060605976</v>
      </c>
      <c r="BZ38" s="97">
        <f t="shared" si="35"/>
        <v>-0.41882575757574558</v>
      </c>
      <c r="CA38" s="97">
        <f t="shared" si="36"/>
        <v>38.565106060605999</v>
      </c>
      <c r="CB38" s="97">
        <f t="shared" si="16"/>
        <v>65.776045454545397</v>
      </c>
      <c r="CC38" s="97">
        <f t="shared" si="17"/>
        <v>35.268151515151459</v>
      </c>
      <c r="CF38" s="101">
        <f t="shared" si="18"/>
        <v>-5.75</v>
      </c>
      <c r="CG38" s="102">
        <f t="shared" si="37"/>
        <v>33.603398268398209</v>
      </c>
      <c r="CH38" s="102">
        <f t="shared" si="38"/>
        <v>3.6944020562770681</v>
      </c>
      <c r="CI38" s="102">
        <f t="shared" si="39"/>
        <v>26.16339826839824</v>
      </c>
      <c r="CJ38" s="102">
        <f t="shared" si="19"/>
        <v>35.204286921411878</v>
      </c>
      <c r="CK38" s="102">
        <f t="shared" si="20"/>
        <v>19.09001806526808</v>
      </c>
      <c r="CL38" s="102">
        <f t="shared" si="40"/>
        <v>20.626762820512845</v>
      </c>
      <c r="CM38" s="102">
        <f t="shared" si="41"/>
        <v>3.6944020562770685</v>
      </c>
      <c r="CN38" s="102">
        <f t="shared" si="21"/>
        <v>13.92390324952826</v>
      </c>
      <c r="CO38" s="102">
        <f t="shared" si="22"/>
        <v>5.5889517982018111</v>
      </c>
      <c r="CU38" s="18">
        <f>BC38-MAX(BC$3:BC38)</f>
        <v>-12.549999999999999</v>
      </c>
      <c r="CV38" s="18">
        <f>BD38-MAX(BD$3:BD38)</f>
        <v>-18.638333333333332</v>
      </c>
      <c r="CW38" s="18">
        <f>BE38-MAX(BE$3:BE38)</f>
        <v>-17.213333333333331</v>
      </c>
      <c r="CX38" s="18">
        <f>BF38-MAX(BF$3:BF38)</f>
        <v>-18.688333333333333</v>
      </c>
      <c r="CY38" s="18">
        <f>BG38-MAX(BG$3:BG38)</f>
        <v>-8.2433333333333341</v>
      </c>
      <c r="CZ38" s="18">
        <f>BH38-MAX(BH$3:BH38)</f>
        <v>-5.5766666666666662</v>
      </c>
      <c r="DA38" s="18"/>
      <c r="DB38" s="18">
        <f>BJ38-MAX(BJ$3:BJ38)</f>
        <v>-19.040000000000003</v>
      </c>
      <c r="DC38" s="18">
        <f>BK38-MAX(BK$3:BK38)</f>
        <v>-36.43533333333334</v>
      </c>
      <c r="DD38" s="18">
        <f>BL38-MAX(BL$3:BL38)</f>
        <v>-32.285333333333334</v>
      </c>
      <c r="DE38" s="18">
        <f>BM38-MAX(BM$3:BM38)</f>
        <v>-40.935333333333332</v>
      </c>
      <c r="DF38" s="18">
        <f>BN38-MAX(BN$3:BN38)</f>
        <v>-24.227499999999992</v>
      </c>
      <c r="DG38" s="18">
        <f>BO38-MAX(BO$3:BO38)</f>
        <v>-18.247500000000002</v>
      </c>
      <c r="DH38" s="18"/>
      <c r="DI38" s="18">
        <f>BQ38-MAX(BQ$3:BQ38)</f>
        <v>-12.549999999999999</v>
      </c>
      <c r="DJ38" s="18">
        <f>BR38-MAX(BR$3:BR38)</f>
        <v>-19.438333333333329</v>
      </c>
      <c r="DK38" s="18">
        <f>BS38-MAX(BS$3:BS38)</f>
        <v>-18.013333333333332</v>
      </c>
      <c r="DL38" s="18">
        <f>BT38-MAX(BT$3:BT38)</f>
        <v>-19.48833333333333</v>
      </c>
      <c r="DM38" s="18">
        <f>BU38-MAX(BU$3:BU38)</f>
        <v>-9.043333333333333</v>
      </c>
      <c r="DN38" s="18">
        <f>BV38-MAX(BV$3:BV38)</f>
        <v>-6.3766666666666669</v>
      </c>
      <c r="DO38" s="18"/>
      <c r="DP38" s="18">
        <f>BX38-MAX(BX$3:BX38)</f>
        <v>-19.040000000000003</v>
      </c>
      <c r="DQ38" s="18">
        <f>BY38-MAX(BY$3:BY38)</f>
        <v>-39.435333333333382</v>
      </c>
      <c r="DR38" s="18">
        <f>BZ38-MAX(BZ$3:BZ38)</f>
        <v>-35.285333333333327</v>
      </c>
      <c r="DS38" s="18">
        <f>CA38-MAX(CA$3:CA38)</f>
        <v>-43.935333333333375</v>
      </c>
      <c r="DT38" s="18">
        <f>CB38-MAX(CB$3:CB38)</f>
        <v>-27.227500000000035</v>
      </c>
      <c r="DU38" s="18">
        <f>CC38-MAX(CC$3:CC38)</f>
        <v>-21.247500000000045</v>
      </c>
      <c r="DV38" s="18"/>
      <c r="DW38" s="18"/>
      <c r="DX38" s="18">
        <f>CF38-MAX(CF$3:CF38)</f>
        <v>-12.549999999999999</v>
      </c>
      <c r="DY38" s="18">
        <f>CG38-MAX(CG$3:CG38)</f>
        <v>-14.634166666666715</v>
      </c>
      <c r="DZ38" s="18">
        <f>CH38-MAX(CH$3:CH38)</f>
        <v>-11.872916666666658</v>
      </c>
      <c r="EA38" s="18">
        <f>CI38-MAX(CI$3:CI38)</f>
        <v>-16.9091666666667</v>
      </c>
      <c r="EB38" s="18">
        <f>CJ38-MAX(CJ$3:CJ38)</f>
        <v>-8.9791666666666785</v>
      </c>
      <c r="EC38" s="18">
        <f>CK38-MAX(CK$3:CK38)</f>
        <v>-7.2602499999999885</v>
      </c>
      <c r="ED38" s="18">
        <f>CL38-MAX(CL$3:CL38)</f>
        <v>-9.9174999999999969</v>
      </c>
      <c r="EE38" s="18">
        <f>CM38-MAX(CM$3:CM38)</f>
        <v>-11.872916666666658</v>
      </c>
      <c r="EF38" s="18">
        <f>CN38-MAX(CN$3:CN38)</f>
        <v>-11.350833333333332</v>
      </c>
      <c r="EG38" s="18">
        <f>CO38-MAX(CO$3:CO38)</f>
        <v>-7.934166666666667</v>
      </c>
    </row>
    <row r="39" spans="1:137">
      <c r="A39" s="58" t="s">
        <v>112</v>
      </c>
      <c r="B39" s="58" t="s">
        <v>158</v>
      </c>
      <c r="C39" s="92">
        <v>2.5499999999999998</v>
      </c>
      <c r="D39" s="84">
        <v>5.6675000000000004</v>
      </c>
      <c r="E39" s="84">
        <v>-1.4049999999999998</v>
      </c>
      <c r="F39" s="84">
        <v>2.1312500000000005</v>
      </c>
      <c r="G39" s="84">
        <v>3.3100000000000005</v>
      </c>
      <c r="I39" s="84">
        <v>-0.41874999999999929</v>
      </c>
      <c r="J39" s="84">
        <v>-0.61874999999999925</v>
      </c>
      <c r="L39" s="84">
        <v>0.76000000000000068</v>
      </c>
      <c r="M39" s="85">
        <v>0.56000000000000072</v>
      </c>
      <c r="N39" s="95">
        <v>5.6675000000000004</v>
      </c>
      <c r="O39" s="96">
        <v>-1.9774999999999998</v>
      </c>
      <c r="P39" s="96">
        <v>1.8450000000000002</v>
      </c>
      <c r="Q39" s="96">
        <v>1.8450000000000002</v>
      </c>
      <c r="S39" s="84">
        <v>-0.70499999999999963</v>
      </c>
      <c r="T39" s="84">
        <v>-0.90499999999999958</v>
      </c>
      <c r="V39" s="84">
        <v>-0.70499999999999963</v>
      </c>
      <c r="W39" s="85">
        <v>-0.90499999999999958</v>
      </c>
      <c r="X39" s="83">
        <v>5.6675000000000004</v>
      </c>
      <c r="Y39" s="84">
        <v>-1.4049999999999998</v>
      </c>
      <c r="Z39" s="90">
        <v>2.1312500000000005</v>
      </c>
      <c r="AA39" s="84">
        <v>3.3100000000000005</v>
      </c>
      <c r="AC39" s="84">
        <v>-0.41874999999999929</v>
      </c>
      <c r="AD39" s="90">
        <v>-0.61874999999999925</v>
      </c>
      <c r="AF39" s="84">
        <v>0.76000000000000068</v>
      </c>
      <c r="AG39" s="85">
        <v>0.56000000000000072</v>
      </c>
      <c r="AH39" s="106">
        <v>7.4999999999998401E-3</v>
      </c>
      <c r="AI39" s="107">
        <v>-1.2250000000000001</v>
      </c>
      <c r="AJ39" s="107">
        <v>-0.60875000000000012</v>
      </c>
      <c r="AK39" s="107">
        <v>-0.40333333333333349</v>
      </c>
      <c r="AL39" s="107"/>
      <c r="AM39" s="107">
        <v>-3.1587499999999999</v>
      </c>
      <c r="AN39" s="107">
        <v>-3.3587500000000001</v>
      </c>
      <c r="AO39" s="107"/>
      <c r="AP39" s="107">
        <v>-2.9533333333333331</v>
      </c>
      <c r="AQ39" s="108">
        <v>-3.1533333333333333</v>
      </c>
      <c r="AR39" s="109">
        <v>-2.5</v>
      </c>
      <c r="AS39" s="110">
        <v>-0.72499999999999998</v>
      </c>
      <c r="AT39" s="110">
        <v>-1.6125</v>
      </c>
      <c r="AU39" s="110">
        <v>-1.9083333333333332</v>
      </c>
      <c r="AW39" s="110">
        <v>-4.1624999999999996</v>
      </c>
      <c r="AX39" s="110">
        <v>-4.3624999999999998</v>
      </c>
      <c r="AZ39" s="110">
        <v>-4.458333333333333</v>
      </c>
      <c r="BA39" s="111">
        <v>-4.6583333333333332</v>
      </c>
      <c r="BC39" s="97">
        <f t="shared" si="42"/>
        <v>-3.2</v>
      </c>
      <c r="BD39" s="97">
        <f t="shared" si="43"/>
        <v>26.279190476190486</v>
      </c>
      <c r="BE39" s="97">
        <f t="shared" si="44"/>
        <v>20.275129870129877</v>
      </c>
      <c r="BF39" s="97">
        <f t="shared" si="45"/>
        <v>26.229190476190485</v>
      </c>
      <c r="BG39" s="97">
        <f t="shared" si="8"/>
        <v>11.440028388278384</v>
      </c>
      <c r="BH39" s="97">
        <f t="shared" si="9"/>
        <v>7.2118846153846139</v>
      </c>
      <c r="BJ39" s="97">
        <f t="shared" si="46"/>
        <v>3.2</v>
      </c>
      <c r="BK39" s="97">
        <f t="shared" si="47"/>
        <v>58.790106060606043</v>
      </c>
      <c r="BL39" s="97">
        <f t="shared" si="48"/>
        <v>4.4036742424242368</v>
      </c>
      <c r="BM39" s="97">
        <f t="shared" si="49"/>
        <v>43.960106060606066</v>
      </c>
      <c r="BN39" s="97">
        <f t="shared" si="10"/>
        <v>71.351045454545471</v>
      </c>
      <c r="BO39" s="97">
        <f t="shared" si="11"/>
        <v>41.343151515151511</v>
      </c>
      <c r="BQ39" s="97">
        <f t="shared" si="12"/>
        <v>-3.2</v>
      </c>
      <c r="BR39" s="97">
        <f t="shared" si="31"/>
        <v>19.279190476190497</v>
      </c>
      <c r="BS39" s="97">
        <f t="shared" si="32"/>
        <v>13.275129870129881</v>
      </c>
      <c r="BT39" s="97">
        <f t="shared" si="33"/>
        <v>19.229190476190496</v>
      </c>
      <c r="BU39" s="97">
        <f t="shared" si="13"/>
        <v>4.440028388278388</v>
      </c>
      <c r="BV39" s="97">
        <f t="shared" si="14"/>
        <v>0.21188461538461273</v>
      </c>
      <c r="BW39" s="97"/>
      <c r="BX39" s="97">
        <f t="shared" si="15"/>
        <v>3.2</v>
      </c>
      <c r="BY39" s="97">
        <f t="shared" si="34"/>
        <v>51.790106060605972</v>
      </c>
      <c r="BZ39" s="97">
        <f t="shared" si="35"/>
        <v>-2.5963257575757455</v>
      </c>
      <c r="CA39" s="97">
        <f t="shared" si="36"/>
        <v>36.960106060605995</v>
      </c>
      <c r="CB39" s="97">
        <f t="shared" si="16"/>
        <v>64.3510454545454</v>
      </c>
      <c r="CC39" s="97">
        <f t="shared" si="17"/>
        <v>34.343151515151455</v>
      </c>
      <c r="CF39" s="101">
        <f t="shared" si="18"/>
        <v>-3.2</v>
      </c>
      <c r="CG39" s="102">
        <f t="shared" si="37"/>
        <v>35.534648268398207</v>
      </c>
      <c r="CH39" s="102">
        <f t="shared" si="38"/>
        <v>5.3394020562770681</v>
      </c>
      <c r="CI39" s="102">
        <f t="shared" si="39"/>
        <v>28.094648268398242</v>
      </c>
      <c r="CJ39" s="102">
        <f t="shared" si="19"/>
        <v>34.395536921411875</v>
      </c>
      <c r="CK39" s="102">
        <f t="shared" si="20"/>
        <v>17.27751806526808</v>
      </c>
      <c r="CL39" s="102">
        <f t="shared" si="40"/>
        <v>23.736762820512848</v>
      </c>
      <c r="CM39" s="102">
        <f t="shared" si="41"/>
        <v>5.339402056277069</v>
      </c>
      <c r="CN39" s="102">
        <f t="shared" si="21"/>
        <v>13.320569916194927</v>
      </c>
      <c r="CO39" s="102">
        <f t="shared" si="22"/>
        <v>3.4806184648684777</v>
      </c>
      <c r="CU39" s="18">
        <f>BC39-MAX(BC$3:BC39)</f>
        <v>-10</v>
      </c>
      <c r="CV39" s="18">
        <f>BD39-MAX(BD$3:BD39)</f>
        <v>-12.970833333333331</v>
      </c>
      <c r="CW39" s="18">
        <f>BE39-MAX(BE$3:BE39)</f>
        <v>-11.545833333333331</v>
      </c>
      <c r="CX39" s="18">
        <f>BF39-MAX(BF$3:BF39)</f>
        <v>-13.020833333333332</v>
      </c>
      <c r="CY39" s="18">
        <f>BG39-MAX(BG$3:BG39)</f>
        <v>-8.2358333333333338</v>
      </c>
      <c r="CZ39" s="18">
        <f>BH39-MAX(BH$3:BH39)</f>
        <v>-8.0766666666666662</v>
      </c>
      <c r="DA39" s="18"/>
      <c r="DB39" s="18">
        <f>BJ39-MAX(BJ$3:BJ39)</f>
        <v>-21.590000000000003</v>
      </c>
      <c r="DC39" s="18">
        <f>BK39-MAX(BK$3:BK39)</f>
        <v>-37.840333333333341</v>
      </c>
      <c r="DD39" s="18">
        <f>BL39-MAX(BL$3:BL39)</f>
        <v>-34.262833333333333</v>
      </c>
      <c r="DE39" s="18">
        <f>BM39-MAX(BM$3:BM39)</f>
        <v>-42.340333333333334</v>
      </c>
      <c r="DF39" s="18">
        <f>BN39-MAX(BN$3:BN39)</f>
        <v>-25.452499999999986</v>
      </c>
      <c r="DG39" s="18">
        <f>BO39-MAX(BO$3:BO39)</f>
        <v>-18.972500000000004</v>
      </c>
      <c r="DH39" s="18"/>
      <c r="DI39" s="18">
        <f>BQ39-MAX(BQ$3:BQ39)</f>
        <v>-10</v>
      </c>
      <c r="DJ39" s="18">
        <f>BR39-MAX(BR$3:BR39)</f>
        <v>-13.970833333333328</v>
      </c>
      <c r="DK39" s="18">
        <f>BS39-MAX(BS$3:BS39)</f>
        <v>-12.545833333333331</v>
      </c>
      <c r="DL39" s="18">
        <f>BT39-MAX(BT$3:BT39)</f>
        <v>-14.020833333333329</v>
      </c>
      <c r="DM39" s="18">
        <f>BU39-MAX(BU$3:BU39)</f>
        <v>-9.235833333333332</v>
      </c>
      <c r="DN39" s="18">
        <f>BV39-MAX(BV$3:BV39)</f>
        <v>-9.076666666666668</v>
      </c>
      <c r="DO39" s="18"/>
      <c r="DP39" s="18">
        <f>BX39-MAX(BX$3:BX39)</f>
        <v>-21.590000000000003</v>
      </c>
      <c r="DQ39" s="18">
        <f>BY39-MAX(BY$3:BY39)</f>
        <v>-41.040333333333386</v>
      </c>
      <c r="DR39" s="18">
        <f>BZ39-MAX(BZ$3:BZ39)</f>
        <v>-37.462833333333329</v>
      </c>
      <c r="DS39" s="18">
        <f>CA39-MAX(CA$3:CA39)</f>
        <v>-45.540333333333379</v>
      </c>
      <c r="DT39" s="18">
        <f>CB39-MAX(CB$3:CB39)</f>
        <v>-28.652500000000032</v>
      </c>
      <c r="DU39" s="18">
        <f>CC39-MAX(CC$3:CC39)</f>
        <v>-22.172500000000049</v>
      </c>
      <c r="DV39" s="18"/>
      <c r="DW39" s="18"/>
      <c r="DX39" s="18">
        <f>CF39-MAX(CF$3:CF39)</f>
        <v>-10</v>
      </c>
      <c r="DY39" s="18">
        <f>CG39-MAX(CG$3:CG39)</f>
        <v>-12.702916666666717</v>
      </c>
      <c r="DZ39" s="18">
        <f>CH39-MAX(CH$3:CH39)</f>
        <v>-10.227916666666658</v>
      </c>
      <c r="EA39" s="18">
        <f>CI39-MAX(CI$3:CI39)</f>
        <v>-14.977916666666697</v>
      </c>
      <c r="EB39" s="18">
        <f>CJ39-MAX(CJ$3:CJ39)</f>
        <v>-9.7879166666666819</v>
      </c>
      <c r="EC39" s="18">
        <f>CK39-MAX(CK$3:CK39)</f>
        <v>-9.0727499999999885</v>
      </c>
      <c r="ED39" s="18">
        <f>CL39-MAX(CL$3:CL39)</f>
        <v>-6.8074999999999939</v>
      </c>
      <c r="EE39" s="18">
        <f>CM39-MAX(CM$3:CM39)</f>
        <v>-10.227916666666658</v>
      </c>
      <c r="EF39" s="18">
        <f>CN39-MAX(CN$3:CN39)</f>
        <v>-11.954166666666666</v>
      </c>
      <c r="EG39" s="18">
        <f>CO39-MAX(CO$3:CO39)</f>
        <v>-10.0425</v>
      </c>
    </row>
    <row r="40" spans="1:137">
      <c r="A40" s="58" t="s">
        <v>113</v>
      </c>
      <c r="B40" s="58" t="s">
        <v>158</v>
      </c>
      <c r="C40" s="92">
        <v>-3.59</v>
      </c>
      <c r="D40" s="84">
        <v>-2.3720000000000003</v>
      </c>
      <c r="E40" s="84">
        <v>0</v>
      </c>
      <c r="F40" s="84">
        <v>-1.1860000000000002</v>
      </c>
      <c r="G40" s="84">
        <v>-2.3720000000000003</v>
      </c>
      <c r="I40" s="84">
        <v>2.4039999999999999</v>
      </c>
      <c r="J40" s="84">
        <v>2.2039999999999997</v>
      </c>
      <c r="L40" s="84">
        <v>1.2179999999999995</v>
      </c>
      <c r="M40" s="85">
        <v>1.0179999999999996</v>
      </c>
      <c r="N40" s="95">
        <v>-2.3720000000000003</v>
      </c>
      <c r="O40" s="96">
        <v>3.59</v>
      </c>
      <c r="P40" s="96">
        <v>0.60899999999999976</v>
      </c>
      <c r="Q40" s="96">
        <v>0.60899999999999976</v>
      </c>
      <c r="S40" s="84">
        <v>4.1989999999999998</v>
      </c>
      <c r="T40" s="84">
        <v>3.9989999999999997</v>
      </c>
      <c r="V40" s="84">
        <v>4.1989999999999998</v>
      </c>
      <c r="W40" s="85">
        <v>3.9989999999999997</v>
      </c>
      <c r="X40" s="83">
        <v>-2.3720000000000003</v>
      </c>
      <c r="Y40" s="84">
        <v>3.59</v>
      </c>
      <c r="Z40" s="90">
        <v>0.60899999999999976</v>
      </c>
      <c r="AA40" s="84">
        <v>-1.3783333333333336</v>
      </c>
      <c r="AC40" s="84">
        <v>4.1989999999999998</v>
      </c>
      <c r="AD40" s="90">
        <v>3.9989999999999997</v>
      </c>
      <c r="AF40" s="84">
        <v>2.211666666666666</v>
      </c>
      <c r="AG40" s="85">
        <v>2.0116666666666658</v>
      </c>
      <c r="AH40" s="106">
        <v>-1.8219999999999998</v>
      </c>
      <c r="AI40" s="107">
        <v>0</v>
      </c>
      <c r="AJ40" s="107">
        <v>-0.91099999999999992</v>
      </c>
      <c r="AK40" s="107">
        <v>-1.8219999999999998</v>
      </c>
      <c r="AL40" s="107"/>
      <c r="AM40" s="107">
        <v>2.6789999999999998</v>
      </c>
      <c r="AN40" s="107">
        <v>2.4789999999999996</v>
      </c>
      <c r="AO40" s="107"/>
      <c r="AP40" s="107">
        <v>1.768</v>
      </c>
      <c r="AQ40" s="108">
        <v>1.5680000000000001</v>
      </c>
      <c r="AR40" s="109">
        <v>-1.022</v>
      </c>
      <c r="AS40" s="110">
        <v>0</v>
      </c>
      <c r="AT40" s="110">
        <v>-0.51100000000000001</v>
      </c>
      <c r="AU40" s="110">
        <v>-1.022</v>
      </c>
      <c r="AW40" s="110">
        <v>3.0789999999999997</v>
      </c>
      <c r="AX40" s="110">
        <v>2.8789999999999996</v>
      </c>
      <c r="AZ40" s="110">
        <v>2.5679999999999996</v>
      </c>
      <c r="BA40" s="111">
        <v>2.3679999999999994</v>
      </c>
      <c r="BC40" s="97">
        <f t="shared" si="42"/>
        <v>-6.79</v>
      </c>
      <c r="BD40" s="97">
        <f t="shared" si="43"/>
        <v>23.907190476190486</v>
      </c>
      <c r="BE40" s="97">
        <f t="shared" si="44"/>
        <v>17.903129870129877</v>
      </c>
      <c r="BF40" s="97">
        <f t="shared" si="45"/>
        <v>23.857190476190485</v>
      </c>
      <c r="BG40" s="97">
        <f t="shared" si="8"/>
        <v>9.6180283882783844</v>
      </c>
      <c r="BH40" s="97">
        <f t="shared" si="9"/>
        <v>6.1898846153846137</v>
      </c>
      <c r="BJ40" s="97">
        <f t="shared" si="46"/>
        <v>6.79</v>
      </c>
      <c r="BK40" s="97">
        <f t="shared" si="47"/>
        <v>58.790106060606043</v>
      </c>
      <c r="BL40" s="97">
        <f t="shared" si="48"/>
        <v>7.9936742424242366</v>
      </c>
      <c r="BM40" s="97">
        <f t="shared" si="49"/>
        <v>47.550106060606069</v>
      </c>
      <c r="BN40" s="97">
        <f t="shared" si="10"/>
        <v>71.351045454545471</v>
      </c>
      <c r="BO40" s="97">
        <f t="shared" si="11"/>
        <v>41.343151515151511</v>
      </c>
      <c r="BQ40" s="97">
        <f t="shared" si="12"/>
        <v>-6.79</v>
      </c>
      <c r="BR40" s="97">
        <f t="shared" si="31"/>
        <v>16.707190476190497</v>
      </c>
      <c r="BS40" s="97">
        <f t="shared" si="32"/>
        <v>10.703129870129882</v>
      </c>
      <c r="BT40" s="97">
        <f t="shared" si="33"/>
        <v>16.657190476190497</v>
      </c>
      <c r="BU40" s="97">
        <f t="shared" si="13"/>
        <v>2.4180283882783877</v>
      </c>
      <c r="BV40" s="97">
        <f t="shared" si="14"/>
        <v>-1.0101153846153872</v>
      </c>
      <c r="BW40" s="97"/>
      <c r="BX40" s="97">
        <f t="shared" si="15"/>
        <v>6.79</v>
      </c>
      <c r="BY40" s="97">
        <f t="shared" si="34"/>
        <v>51.590106060605969</v>
      </c>
      <c r="BZ40" s="97">
        <f t="shared" si="35"/>
        <v>0.79367424242425444</v>
      </c>
      <c r="CA40" s="97">
        <f t="shared" si="36"/>
        <v>40.350106060605995</v>
      </c>
      <c r="CB40" s="97">
        <f t="shared" si="16"/>
        <v>64.151045454545397</v>
      </c>
      <c r="CC40" s="97">
        <f t="shared" si="17"/>
        <v>34.143151515151452</v>
      </c>
      <c r="CF40" s="101">
        <f t="shared" si="18"/>
        <v>-6.79</v>
      </c>
      <c r="CG40" s="102">
        <f t="shared" si="37"/>
        <v>34.148648268398205</v>
      </c>
      <c r="CH40" s="102">
        <f t="shared" si="38"/>
        <v>5.7484020562770679</v>
      </c>
      <c r="CI40" s="102">
        <f t="shared" si="39"/>
        <v>28.503648268398241</v>
      </c>
      <c r="CJ40" s="102">
        <f t="shared" si="19"/>
        <v>33.28453692141187</v>
      </c>
      <c r="CK40" s="102">
        <f t="shared" si="20"/>
        <v>16.566518065268081</v>
      </c>
      <c r="CL40" s="102">
        <f t="shared" si="40"/>
        <v>21.164762820512848</v>
      </c>
      <c r="CM40" s="102">
        <f t="shared" si="41"/>
        <v>5.7484020562770688</v>
      </c>
      <c r="CN40" s="102">
        <f t="shared" si="21"/>
        <v>11.298569916194928</v>
      </c>
      <c r="CO40" s="102">
        <f t="shared" si="22"/>
        <v>2.2586184648684773</v>
      </c>
      <c r="CU40" s="18">
        <f>BC40-MAX(BC$3:BC40)</f>
        <v>-13.59</v>
      </c>
      <c r="CV40" s="18">
        <f>BD40-MAX(BD$3:BD40)</f>
        <v>-15.342833333333331</v>
      </c>
      <c r="CW40" s="18">
        <f>BE40-MAX(BE$3:BE40)</f>
        <v>-13.917833333333331</v>
      </c>
      <c r="CX40" s="18">
        <f>BF40-MAX(BF$3:BF40)</f>
        <v>-15.392833333333332</v>
      </c>
      <c r="CY40" s="18">
        <f>BG40-MAX(BG$3:BG40)</f>
        <v>-10.057833333333333</v>
      </c>
      <c r="CZ40" s="18">
        <f>BH40-MAX(BH$3:BH40)</f>
        <v>-9.0986666666666665</v>
      </c>
      <c r="DA40" s="18"/>
      <c r="DB40" s="18">
        <f>BJ40-MAX(BJ$3:BJ40)</f>
        <v>-18.000000000000004</v>
      </c>
      <c r="DC40" s="18">
        <f>BK40-MAX(BK$3:BK40)</f>
        <v>-37.840333333333341</v>
      </c>
      <c r="DD40" s="18">
        <f>BL40-MAX(BL$3:BL40)</f>
        <v>-30.672833333333333</v>
      </c>
      <c r="DE40" s="18">
        <f>BM40-MAX(BM$3:BM40)</f>
        <v>-38.75033333333333</v>
      </c>
      <c r="DF40" s="18">
        <f>BN40-MAX(BN$3:BN40)</f>
        <v>-25.452499999999986</v>
      </c>
      <c r="DG40" s="18">
        <f>BO40-MAX(BO$3:BO40)</f>
        <v>-18.972500000000004</v>
      </c>
      <c r="DH40" s="18"/>
      <c r="DI40" s="18">
        <f>BQ40-MAX(BQ$3:BQ40)</f>
        <v>-13.59</v>
      </c>
      <c r="DJ40" s="18">
        <f>BR40-MAX(BR$3:BR40)</f>
        <v>-16.542833333333327</v>
      </c>
      <c r="DK40" s="18">
        <f>BS40-MAX(BS$3:BS40)</f>
        <v>-15.11783333333333</v>
      </c>
      <c r="DL40" s="18">
        <f>BT40-MAX(BT$3:BT40)</f>
        <v>-16.592833333333328</v>
      </c>
      <c r="DM40" s="18">
        <f>BU40-MAX(BU$3:BU40)</f>
        <v>-11.257833333333334</v>
      </c>
      <c r="DN40" s="18">
        <f>BV40-MAX(BV$3:BV40)</f>
        <v>-10.298666666666668</v>
      </c>
      <c r="DO40" s="18"/>
      <c r="DP40" s="18">
        <f>BX40-MAX(BX$3:BX40)</f>
        <v>-18.000000000000004</v>
      </c>
      <c r="DQ40" s="18">
        <f>BY40-MAX(BY$3:BY40)</f>
        <v>-41.240333333333389</v>
      </c>
      <c r="DR40" s="18">
        <f>BZ40-MAX(BZ$3:BZ40)</f>
        <v>-34.072833333333328</v>
      </c>
      <c r="DS40" s="18">
        <f>CA40-MAX(CA$3:CA40)</f>
        <v>-42.150333333333379</v>
      </c>
      <c r="DT40" s="18">
        <f>CB40-MAX(CB$3:CB40)</f>
        <v>-28.852500000000035</v>
      </c>
      <c r="DU40" s="18">
        <f>CC40-MAX(CC$3:CC40)</f>
        <v>-22.372500000000052</v>
      </c>
      <c r="DV40" s="18"/>
      <c r="DW40" s="18"/>
      <c r="DX40" s="18">
        <f>CF40-MAX(CF$3:CF40)</f>
        <v>-13.59</v>
      </c>
      <c r="DY40" s="18">
        <f>CG40-MAX(CG$3:CG40)</f>
        <v>-14.088916666666719</v>
      </c>
      <c r="DZ40" s="18">
        <f>CH40-MAX(CH$3:CH40)</f>
        <v>-9.8189166666666594</v>
      </c>
      <c r="EA40" s="18">
        <f>CI40-MAX(CI$3:CI40)</f>
        <v>-14.568916666666698</v>
      </c>
      <c r="EB40" s="18">
        <f>CJ40-MAX(CJ$3:CJ40)</f>
        <v>-10.898916666666686</v>
      </c>
      <c r="EC40" s="18">
        <f>CK40-MAX(CK$3:CK40)</f>
        <v>-9.7837499999999871</v>
      </c>
      <c r="ED40" s="18">
        <f>CL40-MAX(CL$3:CL40)</f>
        <v>-9.3794999999999931</v>
      </c>
      <c r="EE40" s="18">
        <f>CM40-MAX(CM$3:CM40)</f>
        <v>-9.8189166666666576</v>
      </c>
      <c r="EF40" s="18">
        <f>CN40-MAX(CN$3:CN40)</f>
        <v>-13.976166666666664</v>
      </c>
      <c r="EG40" s="18">
        <f>CO40-MAX(CO$3:CO40)</f>
        <v>-11.264500000000002</v>
      </c>
    </row>
    <row r="41" spans="1:137">
      <c r="A41" s="36" t="s">
        <v>114</v>
      </c>
      <c r="B41" s="36"/>
      <c r="C41" s="92">
        <v>-1.78</v>
      </c>
      <c r="D41" s="84">
        <v>-0.66857142857142871</v>
      </c>
      <c r="E41" s="84">
        <v>0</v>
      </c>
      <c r="F41" s="84">
        <v>-0.33428571428571435</v>
      </c>
      <c r="G41" s="84">
        <v>-0.66857142857142871</v>
      </c>
      <c r="I41" s="84">
        <v>1.4457142857142857</v>
      </c>
      <c r="J41" s="84">
        <v>1.2457142857142858</v>
      </c>
      <c r="L41" s="84">
        <v>1.1114285714285712</v>
      </c>
      <c r="M41" s="85">
        <v>0.91142857142857125</v>
      </c>
      <c r="N41" s="95">
        <v>-0.66857142857142871</v>
      </c>
      <c r="O41" s="96">
        <v>1.7799999999999998</v>
      </c>
      <c r="P41" s="96">
        <v>0.55571428571428561</v>
      </c>
      <c r="Q41" s="96">
        <v>0.55571428571428561</v>
      </c>
      <c r="S41" s="84">
        <v>2.3357142857142854</v>
      </c>
      <c r="T41" s="84">
        <v>2.1357142857142852</v>
      </c>
      <c r="V41" s="84">
        <v>2.3357142857142854</v>
      </c>
      <c r="W41" s="85">
        <v>2.1357142857142852</v>
      </c>
      <c r="X41" s="83">
        <v>-0.66857142857142871</v>
      </c>
      <c r="Y41" s="84">
        <v>1.78</v>
      </c>
      <c r="Z41" s="90">
        <v>0.55571428571428561</v>
      </c>
      <c r="AA41" s="84">
        <v>-0.36250000000000004</v>
      </c>
      <c r="AC41" s="84">
        <v>2.3357142857142854</v>
      </c>
      <c r="AD41" s="90">
        <v>2.1357142857142852</v>
      </c>
      <c r="AF41" s="84">
        <v>1.4175</v>
      </c>
      <c r="AG41" s="85">
        <v>1.2175</v>
      </c>
      <c r="AH41" s="106">
        <v>-1.1857142857142857</v>
      </c>
      <c r="AI41" s="107">
        <v>0</v>
      </c>
      <c r="AJ41" s="107">
        <v>-0.59285714285714286</v>
      </c>
      <c r="AK41" s="107">
        <v>-1.1857142857142857</v>
      </c>
      <c r="AL41" s="107"/>
      <c r="AM41" s="107">
        <v>1.1871428571428573</v>
      </c>
      <c r="AN41" s="107">
        <v>0.98714285714285732</v>
      </c>
      <c r="AO41" s="107"/>
      <c r="AP41" s="107">
        <v>0.59428571428571431</v>
      </c>
      <c r="AQ41" s="108">
        <v>0.39428571428571429</v>
      </c>
      <c r="AR41" s="109">
        <v>-1.7314285714285715</v>
      </c>
      <c r="AS41" s="110">
        <v>0</v>
      </c>
      <c r="AT41" s="110">
        <v>-0.86571428571428577</v>
      </c>
      <c r="AU41" s="110">
        <v>-1.7314285714285715</v>
      </c>
      <c r="AW41" s="110">
        <v>0.91428571428571426</v>
      </c>
      <c r="AX41" s="110">
        <v>0.71428571428571419</v>
      </c>
      <c r="AZ41" s="110">
        <v>4.8571428571428488E-2</v>
      </c>
      <c r="BA41" s="111">
        <v>-0.15142857142857152</v>
      </c>
      <c r="BC41" s="97">
        <f t="shared" si="42"/>
        <v>-8.57</v>
      </c>
      <c r="BD41" s="97">
        <f t="shared" si="43"/>
        <v>23.238619047619057</v>
      </c>
      <c r="BE41" s="97">
        <f t="shared" si="44"/>
        <v>17.234558441558448</v>
      </c>
      <c r="BF41" s="97">
        <f t="shared" si="45"/>
        <v>23.188619047619056</v>
      </c>
      <c r="BG41" s="97">
        <f t="shared" si="8"/>
        <v>8.4323141025640993</v>
      </c>
      <c r="BH41" s="97">
        <f t="shared" si="9"/>
        <v>4.4584560439560423</v>
      </c>
      <c r="BJ41" s="97">
        <f t="shared" si="46"/>
        <v>8.57</v>
      </c>
      <c r="BK41" s="97">
        <f t="shared" si="47"/>
        <v>58.790106060606043</v>
      </c>
      <c r="BL41" s="97">
        <f t="shared" si="48"/>
        <v>9.7736742424242369</v>
      </c>
      <c r="BM41" s="97">
        <f t="shared" si="49"/>
        <v>49.33010606060607</v>
      </c>
      <c r="BN41" s="97">
        <f t="shared" si="10"/>
        <v>71.351045454545471</v>
      </c>
      <c r="BO41" s="97">
        <f t="shared" si="11"/>
        <v>41.343151515151511</v>
      </c>
      <c r="BQ41" s="97">
        <f t="shared" si="12"/>
        <v>-8.57</v>
      </c>
      <c r="BR41" s="97">
        <f t="shared" si="31"/>
        <v>15.838619047619069</v>
      </c>
      <c r="BS41" s="97">
        <f t="shared" si="32"/>
        <v>9.8345584415584533</v>
      </c>
      <c r="BT41" s="97">
        <f t="shared" si="33"/>
        <v>15.788619047619068</v>
      </c>
      <c r="BU41" s="97">
        <f t="shared" si="13"/>
        <v>1.0323141025641021</v>
      </c>
      <c r="BV41" s="97">
        <f t="shared" si="14"/>
        <v>-2.9415439560439589</v>
      </c>
      <c r="BW41" s="97"/>
      <c r="BX41" s="97">
        <f t="shared" si="15"/>
        <v>8.57</v>
      </c>
      <c r="BY41" s="97">
        <f t="shared" si="34"/>
        <v>51.390106060605966</v>
      </c>
      <c r="BZ41" s="97">
        <f t="shared" si="35"/>
        <v>2.3736742424242543</v>
      </c>
      <c r="CA41" s="97">
        <f t="shared" si="36"/>
        <v>41.930106060605993</v>
      </c>
      <c r="CB41" s="97">
        <f t="shared" si="16"/>
        <v>63.951045454545394</v>
      </c>
      <c r="CC41" s="97">
        <f t="shared" si="17"/>
        <v>33.943151515151449</v>
      </c>
      <c r="CF41" s="101">
        <f t="shared" si="18"/>
        <v>-8.57</v>
      </c>
      <c r="CG41" s="102">
        <f t="shared" si="37"/>
        <v>33.614362554112489</v>
      </c>
      <c r="CH41" s="102">
        <f t="shared" si="38"/>
        <v>6.1041163419913529</v>
      </c>
      <c r="CI41" s="102">
        <f t="shared" si="39"/>
        <v>28.859362554112526</v>
      </c>
      <c r="CJ41" s="102">
        <f t="shared" si="19"/>
        <v>32.491679778554726</v>
      </c>
      <c r="CK41" s="102">
        <f t="shared" si="20"/>
        <v>15.500803779553795</v>
      </c>
      <c r="CL41" s="102">
        <f t="shared" si="40"/>
        <v>20.29619139194142</v>
      </c>
      <c r="CM41" s="102">
        <f t="shared" si="41"/>
        <v>6.1041163419913547</v>
      </c>
      <c r="CN41" s="102">
        <f t="shared" si="21"/>
        <v>9.9128556304806441</v>
      </c>
      <c r="CO41" s="102">
        <f t="shared" si="22"/>
        <v>0.32718989343990573</v>
      </c>
      <c r="CU41" s="18">
        <f>BC41-MAX(BC$3:BC41)</f>
        <v>-15.37</v>
      </c>
      <c r="CV41" s="18">
        <f>BD41-MAX(BD$3:BD41)</f>
        <v>-16.01140476190476</v>
      </c>
      <c r="CW41" s="18">
        <f>BE41-MAX(BE$3:BE41)</f>
        <v>-14.58640476190476</v>
      </c>
      <c r="CX41" s="18">
        <f>BF41-MAX(BF$3:BF41)</f>
        <v>-16.061404761904761</v>
      </c>
      <c r="CY41" s="18">
        <f>BG41-MAX(BG$3:BG41)</f>
        <v>-11.243547619047618</v>
      </c>
      <c r="CZ41" s="18">
        <f>BH41-MAX(BH$3:BH41)</f>
        <v>-10.830095238095238</v>
      </c>
      <c r="DA41" s="18"/>
      <c r="DB41" s="18">
        <f>BJ41-MAX(BJ$3:BJ41)</f>
        <v>-16.220000000000002</v>
      </c>
      <c r="DC41" s="18">
        <f>BK41-MAX(BK$3:BK41)</f>
        <v>-37.840333333333341</v>
      </c>
      <c r="DD41" s="18">
        <f>BL41-MAX(BL$3:BL41)</f>
        <v>-28.892833333333336</v>
      </c>
      <c r="DE41" s="18">
        <f>BM41-MAX(BM$3:BM41)</f>
        <v>-36.970333333333329</v>
      </c>
      <c r="DF41" s="18">
        <f>BN41-MAX(BN$3:BN41)</f>
        <v>-25.452499999999986</v>
      </c>
      <c r="DG41" s="18">
        <f>BO41-MAX(BO$3:BO41)</f>
        <v>-18.972500000000004</v>
      </c>
      <c r="DH41" s="18"/>
      <c r="DI41" s="18">
        <f>BQ41-MAX(BQ$3:BQ41)</f>
        <v>-15.37</v>
      </c>
      <c r="DJ41" s="18">
        <f>BR41-MAX(BR$3:BR41)</f>
        <v>-17.411404761904755</v>
      </c>
      <c r="DK41" s="18">
        <f>BS41-MAX(BS$3:BS41)</f>
        <v>-15.986404761904758</v>
      </c>
      <c r="DL41" s="18">
        <f>BT41-MAX(BT$3:BT41)</f>
        <v>-17.461404761904756</v>
      </c>
      <c r="DM41" s="18">
        <f>BU41-MAX(BU$3:BU41)</f>
        <v>-12.643547619047618</v>
      </c>
      <c r="DN41" s="18">
        <f>BV41-MAX(BV$3:BV41)</f>
        <v>-12.230095238095238</v>
      </c>
      <c r="DO41" s="18"/>
      <c r="DP41" s="18">
        <f>BX41-MAX(BX$3:BX41)</f>
        <v>-16.220000000000002</v>
      </c>
      <c r="DQ41" s="18">
        <f>BY41-MAX(BY$3:BY41)</f>
        <v>-41.440333333333392</v>
      </c>
      <c r="DR41" s="18">
        <f>BZ41-MAX(BZ$3:BZ41)</f>
        <v>-32.492833333333323</v>
      </c>
      <c r="DS41" s="18">
        <f>CA41-MAX(CA$3:CA41)</f>
        <v>-40.57033333333338</v>
      </c>
      <c r="DT41" s="18">
        <f>CB41-MAX(CB$3:CB41)</f>
        <v>-29.052500000000038</v>
      </c>
      <c r="DU41" s="18">
        <f>CC41-MAX(CC$3:CC41)</f>
        <v>-22.572500000000055</v>
      </c>
      <c r="DV41" s="18"/>
      <c r="DW41" s="18"/>
      <c r="DX41" s="18">
        <f>CF41-MAX(CF$3:CF41)</f>
        <v>-15.37</v>
      </c>
      <c r="DY41" s="18">
        <f>CG41-MAX(CG$3:CG41)</f>
        <v>-14.623202380952435</v>
      </c>
      <c r="DZ41" s="18">
        <f>CH41-MAX(CH$3:CH41)</f>
        <v>-9.4632023809523744</v>
      </c>
      <c r="EA41" s="18">
        <f>CI41-MAX(CI$3:CI41)</f>
        <v>-14.213202380952414</v>
      </c>
      <c r="EB41" s="18">
        <f>CJ41-MAX(CJ$3:CJ41)</f>
        <v>-11.691773809523831</v>
      </c>
      <c r="EC41" s="18">
        <f>CK41-MAX(CK$3:CK41)</f>
        <v>-10.849464285714273</v>
      </c>
      <c r="ED41" s="18">
        <f>CL41-MAX(CL$3:CL41)</f>
        <v>-10.248071428571421</v>
      </c>
      <c r="EE41" s="18">
        <f>CM41-MAX(CM$3:CM41)</f>
        <v>-9.4632023809523709</v>
      </c>
      <c r="EF41" s="18">
        <f>CN41-MAX(CN$3:CN41)</f>
        <v>-15.361880952380949</v>
      </c>
      <c r="EG41" s="18">
        <f>CO41-MAX(CO$3:CO41)</f>
        <v>-13.195928571428572</v>
      </c>
    </row>
    <row r="42" spans="1:137">
      <c r="A42" s="36" t="s">
        <v>115</v>
      </c>
      <c r="B42" s="36"/>
      <c r="C42" s="92">
        <v>3.59</v>
      </c>
      <c r="D42" s="84">
        <v>9.9749999999999996</v>
      </c>
      <c r="E42" s="84">
        <v>0</v>
      </c>
      <c r="F42" s="84">
        <v>4.9874999999999998</v>
      </c>
      <c r="G42" s="84">
        <v>9.9749999999999996</v>
      </c>
      <c r="I42" s="84">
        <v>1.3975</v>
      </c>
      <c r="J42" s="84">
        <v>1.1975</v>
      </c>
      <c r="L42" s="84">
        <v>6.3849999999999998</v>
      </c>
      <c r="M42" s="85">
        <v>6.1849999999999996</v>
      </c>
      <c r="N42" s="95">
        <v>9.9749999999999996</v>
      </c>
      <c r="O42" s="96">
        <v>-3.59</v>
      </c>
      <c r="P42" s="96">
        <v>3.1924999999999999</v>
      </c>
      <c r="Q42" s="96">
        <v>3.1924999999999999</v>
      </c>
      <c r="S42" s="84">
        <v>-0.39749999999999996</v>
      </c>
      <c r="T42" s="84">
        <v>-0.59749999999999992</v>
      </c>
      <c r="V42" s="84">
        <v>-0.39749999999999996</v>
      </c>
      <c r="W42" s="85">
        <v>-0.59749999999999992</v>
      </c>
      <c r="X42" s="83">
        <v>9.9749999999999996</v>
      </c>
      <c r="Y42" s="84">
        <v>-3.59</v>
      </c>
      <c r="Z42" s="90">
        <v>3.1924999999999999</v>
      </c>
      <c r="AA42" s="84">
        <v>7.2620000000000005</v>
      </c>
      <c r="AC42" s="84">
        <v>-0.39749999999999996</v>
      </c>
      <c r="AD42" s="90">
        <v>-0.59749999999999992</v>
      </c>
      <c r="AF42" s="84">
        <v>3.6720000000000006</v>
      </c>
      <c r="AG42" s="85">
        <v>3.4720000000000004</v>
      </c>
      <c r="AH42" s="106">
        <v>9.9749999999999996</v>
      </c>
      <c r="AI42" s="107">
        <v>0</v>
      </c>
      <c r="AJ42" s="107">
        <v>4.9874999999999998</v>
      </c>
      <c r="AK42" s="107">
        <v>9.9749999999999996</v>
      </c>
      <c r="AL42" s="107"/>
      <c r="AM42" s="107">
        <v>1.3975</v>
      </c>
      <c r="AN42" s="107">
        <v>1.1975</v>
      </c>
      <c r="AO42" s="107"/>
      <c r="AP42" s="107">
        <v>6.3849999999999998</v>
      </c>
      <c r="AQ42" s="108">
        <v>6.1849999999999996</v>
      </c>
      <c r="AR42" s="109">
        <v>9.3574999999999999</v>
      </c>
      <c r="AS42" s="110">
        <v>0</v>
      </c>
      <c r="AT42" s="110">
        <v>4.67875</v>
      </c>
      <c r="AU42" s="110">
        <v>9.3574999999999999</v>
      </c>
      <c r="AW42" s="110">
        <v>1.0887500000000001</v>
      </c>
      <c r="AX42" s="110">
        <v>0.88875000000000015</v>
      </c>
      <c r="AZ42" s="110">
        <v>5.7675000000000001</v>
      </c>
      <c r="BA42" s="111">
        <v>5.5674999999999999</v>
      </c>
      <c r="BC42" s="97">
        <f t="shared" si="42"/>
        <v>-4.9800000000000004</v>
      </c>
      <c r="BD42" s="97">
        <f t="shared" si="43"/>
        <v>33.213619047619055</v>
      </c>
      <c r="BE42" s="97">
        <f t="shared" si="44"/>
        <v>27.20955844155845</v>
      </c>
      <c r="BF42" s="97">
        <f t="shared" si="45"/>
        <v>33.163619047619058</v>
      </c>
      <c r="BG42" s="97">
        <f t="shared" si="8"/>
        <v>18.407314102564101</v>
      </c>
      <c r="BH42" s="97">
        <f t="shared" si="9"/>
        <v>13.815956043956042</v>
      </c>
      <c r="BJ42" s="97">
        <f t="shared" si="46"/>
        <v>4.9800000000000004</v>
      </c>
      <c r="BK42" s="97">
        <f t="shared" si="47"/>
        <v>58.790106060606043</v>
      </c>
      <c r="BL42" s="97">
        <f t="shared" si="48"/>
        <v>6.183674242424237</v>
      </c>
      <c r="BM42" s="97">
        <f t="shared" si="49"/>
        <v>45.740106060606067</v>
      </c>
      <c r="BN42" s="97">
        <f t="shared" si="10"/>
        <v>71.351045454545471</v>
      </c>
      <c r="BO42" s="97">
        <f t="shared" si="11"/>
        <v>41.343151515151511</v>
      </c>
      <c r="BQ42" s="97">
        <f t="shared" si="12"/>
        <v>-4.9800000000000004</v>
      </c>
      <c r="BR42" s="97">
        <f t="shared" si="31"/>
        <v>25.613619047619071</v>
      </c>
      <c r="BS42" s="97">
        <f t="shared" si="32"/>
        <v>19.609558441558452</v>
      </c>
      <c r="BT42" s="97">
        <f t="shared" si="33"/>
        <v>25.563619047619067</v>
      </c>
      <c r="BU42" s="97">
        <f t="shared" si="13"/>
        <v>10.807314102564103</v>
      </c>
      <c r="BV42" s="97">
        <f t="shared" si="14"/>
        <v>6.2159560439560408</v>
      </c>
      <c r="BW42" s="97"/>
      <c r="BX42" s="97">
        <f t="shared" si="15"/>
        <v>4.9800000000000004</v>
      </c>
      <c r="BY42" s="97">
        <f t="shared" si="34"/>
        <v>51.190106060605963</v>
      </c>
      <c r="BZ42" s="97">
        <f t="shared" si="35"/>
        <v>-1.4163257575757455</v>
      </c>
      <c r="CA42" s="97">
        <f t="shared" si="36"/>
        <v>38.140106060605987</v>
      </c>
      <c r="CB42" s="97">
        <f t="shared" si="16"/>
        <v>63.751045454545391</v>
      </c>
      <c r="CC42" s="97">
        <f t="shared" si="17"/>
        <v>33.743151515151446</v>
      </c>
      <c r="CF42" s="101">
        <f t="shared" si="18"/>
        <v>-4.9800000000000004</v>
      </c>
      <c r="CG42" s="102">
        <f t="shared" si="37"/>
        <v>38.401862554112483</v>
      </c>
      <c r="CH42" s="102">
        <f t="shared" si="38"/>
        <v>9.0966163419913535</v>
      </c>
      <c r="CI42" s="102">
        <f t="shared" si="39"/>
        <v>31.851862554112525</v>
      </c>
      <c r="CJ42" s="102">
        <f t="shared" si="19"/>
        <v>37.27917977855472</v>
      </c>
      <c r="CK42" s="102">
        <f t="shared" si="20"/>
        <v>19.979553779553797</v>
      </c>
      <c r="CL42" s="102">
        <f t="shared" si="40"/>
        <v>30.071191391941422</v>
      </c>
      <c r="CM42" s="102">
        <f t="shared" si="41"/>
        <v>9.0966163419913553</v>
      </c>
      <c r="CN42" s="102">
        <f t="shared" si="21"/>
        <v>19.687855630480644</v>
      </c>
      <c r="CO42" s="102">
        <f t="shared" si="22"/>
        <v>9.4846898934399064</v>
      </c>
      <c r="CU42" s="18">
        <f>BC42-MAX(BC$3:BC42)</f>
        <v>-11.78</v>
      </c>
      <c r="CV42" s="18">
        <f>BD42-MAX(BD$3:BD42)</f>
        <v>-6.0364047619047625</v>
      </c>
      <c r="CW42" s="18">
        <f>BE42-MAX(BE$3:BE42)</f>
        <v>-4.6114047619047582</v>
      </c>
      <c r="CX42" s="18">
        <f>BF42-MAX(BF$3:BF42)</f>
        <v>-6.0864047619047597</v>
      </c>
      <c r="CY42" s="18">
        <f>BG42-MAX(BG$3:BG42)</f>
        <v>-1.2685476190476166</v>
      </c>
      <c r="CZ42" s="18">
        <f>BH42-MAX(BH$3:BH42)</f>
        <v>-1.4725952380952378</v>
      </c>
      <c r="DA42" s="18"/>
      <c r="DB42" s="18">
        <f>BJ42-MAX(BJ$3:BJ42)</f>
        <v>-19.810000000000002</v>
      </c>
      <c r="DC42" s="18">
        <f>BK42-MAX(BK$3:BK42)</f>
        <v>-37.840333333333341</v>
      </c>
      <c r="DD42" s="18">
        <f>BL42-MAX(BL$3:BL42)</f>
        <v>-32.482833333333332</v>
      </c>
      <c r="DE42" s="18">
        <f>BM42-MAX(BM$3:BM42)</f>
        <v>-40.560333333333332</v>
      </c>
      <c r="DF42" s="18">
        <f>BN42-MAX(BN$3:BN42)</f>
        <v>-25.452499999999986</v>
      </c>
      <c r="DG42" s="18">
        <f>BO42-MAX(BO$3:BO42)</f>
        <v>-18.972500000000004</v>
      </c>
      <c r="DH42" s="18"/>
      <c r="DI42" s="18">
        <f>BQ42-MAX(BQ$3:BQ42)</f>
        <v>-11.78</v>
      </c>
      <c r="DJ42" s="18">
        <f>BR42-MAX(BR$3:BR42)</f>
        <v>-7.6364047619047533</v>
      </c>
      <c r="DK42" s="18">
        <f>BS42-MAX(BS$3:BS42)</f>
        <v>-6.2114047619047597</v>
      </c>
      <c r="DL42" s="18">
        <f>BT42-MAX(BT$3:BT42)</f>
        <v>-7.6864047619047575</v>
      </c>
      <c r="DM42" s="18">
        <f>BU42-MAX(BU$3:BU42)</f>
        <v>-2.868547619047618</v>
      </c>
      <c r="DN42" s="18">
        <f>BV42-MAX(BV$3:BV42)</f>
        <v>-3.0725952380952393</v>
      </c>
      <c r="DO42" s="18"/>
      <c r="DP42" s="18">
        <f>BX42-MAX(BX$3:BX42)</f>
        <v>-19.810000000000002</v>
      </c>
      <c r="DQ42" s="18">
        <f>BY42-MAX(BY$3:BY42)</f>
        <v>-41.640333333333395</v>
      </c>
      <c r="DR42" s="18">
        <f>BZ42-MAX(BZ$3:BZ42)</f>
        <v>-36.282833333333329</v>
      </c>
      <c r="DS42" s="18">
        <f>CA42-MAX(CA$3:CA42)</f>
        <v>-44.360333333333386</v>
      </c>
      <c r="DT42" s="18">
        <f>CB42-MAX(CB$3:CB42)</f>
        <v>-29.25250000000004</v>
      </c>
      <c r="DU42" s="18">
        <f>CC42-MAX(CC$3:CC42)</f>
        <v>-22.772500000000058</v>
      </c>
      <c r="DV42" s="18"/>
      <c r="DW42" s="18"/>
      <c r="DX42" s="18">
        <f>CF42-MAX(CF$3:CF42)</f>
        <v>-11.78</v>
      </c>
      <c r="DY42" s="18">
        <f>CG42-MAX(CG$3:CG42)</f>
        <v>-9.8357023809524406</v>
      </c>
      <c r="DZ42" s="18">
        <f>CH42-MAX(CH$3:CH42)</f>
        <v>-6.4707023809523729</v>
      </c>
      <c r="EA42" s="18">
        <f>CI42-MAX(CI$3:CI42)</f>
        <v>-11.220702380952414</v>
      </c>
      <c r="EB42" s="18">
        <f>CJ42-MAX(CJ$3:CJ42)</f>
        <v>-6.9042738095238363</v>
      </c>
      <c r="EC42" s="18">
        <f>CK42-MAX(CK$3:CK42)</f>
        <v>-6.3707142857142713</v>
      </c>
      <c r="ED42" s="18">
        <f>CL42-MAX(CL$3:CL42)</f>
        <v>-0.47307142857141926</v>
      </c>
      <c r="EE42" s="18">
        <f>CM42-MAX(CM$3:CM42)</f>
        <v>-6.4707023809523712</v>
      </c>
      <c r="EF42" s="18">
        <f>CN42-MAX(CN$3:CN42)</f>
        <v>-5.5868809523809482</v>
      </c>
      <c r="EG42" s="18">
        <f>CO42-MAX(CO$3:CO42)</f>
        <v>-4.0384285714285717</v>
      </c>
    </row>
    <row r="43" spans="1:137">
      <c r="A43" s="58" t="s">
        <v>116</v>
      </c>
      <c r="B43" s="58" t="s">
        <v>158</v>
      </c>
      <c r="C43" s="92">
        <v>-6.45</v>
      </c>
      <c r="D43" s="84">
        <v>-8.39</v>
      </c>
      <c r="E43" s="84">
        <v>-1.0249999999999999</v>
      </c>
      <c r="F43" s="84">
        <v>-4.7075000000000005</v>
      </c>
      <c r="G43" s="84">
        <v>-4.7075000000000005</v>
      </c>
      <c r="I43" s="84">
        <v>1.7424999999999997</v>
      </c>
      <c r="J43" s="84">
        <v>1.5424999999999998</v>
      </c>
      <c r="L43" s="84">
        <v>1.7424999999999997</v>
      </c>
      <c r="M43" s="85">
        <v>1.5424999999999998</v>
      </c>
      <c r="N43" s="95">
        <v>-8.39</v>
      </c>
      <c r="O43" s="96">
        <v>-1.0249999999999999</v>
      </c>
      <c r="P43" s="96">
        <v>-4.7075000000000005</v>
      </c>
      <c r="Q43" s="96">
        <v>-4.7075000000000005</v>
      </c>
      <c r="S43" s="84">
        <v>1.7424999999999997</v>
      </c>
      <c r="T43" s="84">
        <v>1.5424999999999998</v>
      </c>
      <c r="V43" s="84">
        <v>1.7424999999999997</v>
      </c>
      <c r="W43" s="85">
        <v>1.5424999999999998</v>
      </c>
      <c r="X43" s="83">
        <v>-8.39</v>
      </c>
      <c r="Y43" s="84">
        <v>-1.0249999999999999</v>
      </c>
      <c r="Z43" s="90">
        <v>-4.7075000000000005</v>
      </c>
      <c r="AA43" s="84">
        <v>-4.7075000000000005</v>
      </c>
      <c r="AC43" s="84">
        <v>1.7424999999999997</v>
      </c>
      <c r="AD43" s="90">
        <v>1.5424999999999998</v>
      </c>
      <c r="AF43" s="84">
        <v>1.7424999999999997</v>
      </c>
      <c r="AG43" s="85">
        <v>1.5424999999999998</v>
      </c>
      <c r="AH43" s="106">
        <v>-3.5</v>
      </c>
      <c r="AI43" s="107">
        <v>-1.0249999999999999</v>
      </c>
      <c r="AJ43" s="107">
        <v>-2.2625000000000002</v>
      </c>
      <c r="AK43" s="107">
        <v>-2.2625000000000002</v>
      </c>
      <c r="AL43" s="107"/>
      <c r="AM43" s="107">
        <v>4.1875</v>
      </c>
      <c r="AN43" s="107">
        <v>3.9874999999999998</v>
      </c>
      <c r="AO43" s="107"/>
      <c r="AP43" s="107">
        <v>4.1875</v>
      </c>
      <c r="AQ43" s="108">
        <v>3.9874999999999998</v>
      </c>
      <c r="AR43" s="109">
        <v>-2.5</v>
      </c>
      <c r="AS43" s="110">
        <v>-1.25</v>
      </c>
      <c r="AT43" s="110">
        <v>-1.875</v>
      </c>
      <c r="AU43" s="110">
        <v>-1.875</v>
      </c>
      <c r="AW43" s="110">
        <v>4.5750000000000002</v>
      </c>
      <c r="AX43" s="110">
        <v>4.375</v>
      </c>
      <c r="AZ43" s="110">
        <v>4.5750000000000002</v>
      </c>
      <c r="BA43" s="111">
        <v>4.375</v>
      </c>
      <c r="BC43" s="97">
        <f t="shared" si="42"/>
        <v>-11.43</v>
      </c>
      <c r="BD43" s="97">
        <f t="shared" si="43"/>
        <v>24.823619047619054</v>
      </c>
      <c r="BE43" s="97">
        <f t="shared" si="44"/>
        <v>18.819558441558449</v>
      </c>
      <c r="BF43" s="97">
        <f t="shared" si="45"/>
        <v>24.773619047619057</v>
      </c>
      <c r="BG43" s="97">
        <f t="shared" si="8"/>
        <v>14.907314102564101</v>
      </c>
      <c r="BH43" s="97">
        <f t="shared" si="9"/>
        <v>11.315956043956042</v>
      </c>
      <c r="BJ43" s="97">
        <f t="shared" si="46"/>
        <v>11.43</v>
      </c>
      <c r="BK43" s="97">
        <f t="shared" si="47"/>
        <v>57.765106060606044</v>
      </c>
      <c r="BL43" s="97">
        <f t="shared" si="48"/>
        <v>5.1586742424242367</v>
      </c>
      <c r="BM43" s="97">
        <f t="shared" si="49"/>
        <v>44.715106060606068</v>
      </c>
      <c r="BN43" s="97">
        <f t="shared" si="10"/>
        <v>70.326045454545465</v>
      </c>
      <c r="BO43" s="97">
        <f t="shared" si="11"/>
        <v>40.093151515151511</v>
      </c>
      <c r="BQ43" s="97">
        <f t="shared" si="12"/>
        <v>-11.43</v>
      </c>
      <c r="BR43" s="97">
        <f t="shared" si="31"/>
        <v>17.023619047619071</v>
      </c>
      <c r="BS43" s="97">
        <f t="shared" si="32"/>
        <v>11.019558441558452</v>
      </c>
      <c r="BT43" s="97">
        <f t="shared" si="33"/>
        <v>16.973619047619067</v>
      </c>
      <c r="BU43" s="97">
        <f t="shared" si="13"/>
        <v>7.1073141025641027</v>
      </c>
      <c r="BV43" s="97">
        <f t="shared" si="14"/>
        <v>3.5159560439560407</v>
      </c>
      <c r="BW43" s="97"/>
      <c r="BX43" s="97">
        <f t="shared" si="15"/>
        <v>11.43</v>
      </c>
      <c r="BY43" s="97">
        <f t="shared" si="34"/>
        <v>49.965106060605962</v>
      </c>
      <c r="BZ43" s="97">
        <f t="shared" si="35"/>
        <v>-2.6413257575757454</v>
      </c>
      <c r="CA43" s="97">
        <f t="shared" si="36"/>
        <v>36.915106060605986</v>
      </c>
      <c r="CB43" s="97">
        <f t="shared" si="16"/>
        <v>62.52604545454539</v>
      </c>
      <c r="CC43" s="97">
        <f t="shared" si="17"/>
        <v>32.293151515151443</v>
      </c>
      <c r="CF43" s="101">
        <f t="shared" si="18"/>
        <v>-11.43</v>
      </c>
      <c r="CG43" s="102">
        <f t="shared" si="37"/>
        <v>33.494362554112477</v>
      </c>
      <c r="CH43" s="102">
        <f t="shared" si="38"/>
        <v>4.1891163419913529</v>
      </c>
      <c r="CI43" s="102">
        <f t="shared" si="39"/>
        <v>26.944362554112526</v>
      </c>
      <c r="CJ43" s="102">
        <f t="shared" si="19"/>
        <v>34.816679778554715</v>
      </c>
      <c r="CK43" s="102">
        <f t="shared" si="20"/>
        <v>17.904553779553797</v>
      </c>
      <c r="CL43" s="102">
        <f t="shared" si="40"/>
        <v>25.163691391941423</v>
      </c>
      <c r="CM43" s="102">
        <f t="shared" si="41"/>
        <v>4.1891163419913546</v>
      </c>
      <c r="CN43" s="102">
        <f t="shared" si="21"/>
        <v>17.225355630480646</v>
      </c>
      <c r="CO43" s="102">
        <f t="shared" si="22"/>
        <v>7.4096898934399062</v>
      </c>
      <c r="CU43" s="18">
        <f>BC43-MAX(BC$3:BC43)</f>
        <v>-18.229999999999997</v>
      </c>
      <c r="CV43" s="18">
        <f>BD43-MAX(BD$3:BD43)</f>
        <v>-14.426404761904763</v>
      </c>
      <c r="CW43" s="18">
        <f>BE43-MAX(BE$3:BE43)</f>
        <v>-13.001404761904759</v>
      </c>
      <c r="CX43" s="18">
        <f>BF43-MAX(BF$3:BF43)</f>
        <v>-14.47640476190476</v>
      </c>
      <c r="CY43" s="18">
        <f>BG43-MAX(BG$3:BG43)</f>
        <v>-4.7685476190476166</v>
      </c>
      <c r="CZ43" s="18">
        <f>BH43-MAX(BH$3:BH43)</f>
        <v>-3.9725952380952378</v>
      </c>
      <c r="DA43" s="18"/>
      <c r="DB43" s="18">
        <f>BJ43-MAX(BJ$3:BJ43)</f>
        <v>-13.360000000000003</v>
      </c>
      <c r="DC43" s="18">
        <f>BK43-MAX(BK$3:BK43)</f>
        <v>-38.865333333333339</v>
      </c>
      <c r="DD43" s="18">
        <f>BL43-MAX(BL$3:BL43)</f>
        <v>-33.507833333333338</v>
      </c>
      <c r="DE43" s="18">
        <f>BM43-MAX(BM$3:BM43)</f>
        <v>-41.585333333333331</v>
      </c>
      <c r="DF43" s="18">
        <f>BN43-MAX(BN$3:BN43)</f>
        <v>-26.477499999999992</v>
      </c>
      <c r="DG43" s="18">
        <f>BO43-MAX(BO$3:BO43)</f>
        <v>-20.222500000000004</v>
      </c>
      <c r="DH43" s="18"/>
      <c r="DI43" s="18">
        <f>BQ43-MAX(BQ$3:BQ43)</f>
        <v>-18.229999999999997</v>
      </c>
      <c r="DJ43" s="18">
        <f>BR43-MAX(BR$3:BR43)</f>
        <v>-16.226404761904753</v>
      </c>
      <c r="DK43" s="18">
        <f>BS43-MAX(BS$3:BS43)</f>
        <v>-14.80140476190476</v>
      </c>
      <c r="DL43" s="18">
        <f>BT43-MAX(BT$3:BT43)</f>
        <v>-16.276404761904757</v>
      </c>
      <c r="DM43" s="18">
        <f>BU43-MAX(BU$3:BU43)</f>
        <v>-6.5685476190476182</v>
      </c>
      <c r="DN43" s="18">
        <f>BV43-MAX(BV$3:BV43)</f>
        <v>-5.7725952380952394</v>
      </c>
      <c r="DO43" s="18"/>
      <c r="DP43" s="18">
        <f>BX43-MAX(BX$3:BX43)</f>
        <v>-13.360000000000003</v>
      </c>
      <c r="DQ43" s="18">
        <f>BY43-MAX(BY$3:BY43)</f>
        <v>-42.865333333333396</v>
      </c>
      <c r="DR43" s="18">
        <f>BZ43-MAX(BZ$3:BZ43)</f>
        <v>-37.507833333333323</v>
      </c>
      <c r="DS43" s="18">
        <f>CA43-MAX(CA$3:CA43)</f>
        <v>-45.585333333333388</v>
      </c>
      <c r="DT43" s="18">
        <f>CB43-MAX(CB$3:CB43)</f>
        <v>-30.477500000000042</v>
      </c>
      <c r="DU43" s="18">
        <f>CC43-MAX(CC$3:CC43)</f>
        <v>-24.222500000000061</v>
      </c>
      <c r="DV43" s="18"/>
      <c r="DW43" s="18"/>
      <c r="DX43" s="18">
        <f>CF43-MAX(CF$3:CF43)</f>
        <v>-18.229999999999997</v>
      </c>
      <c r="DY43" s="18">
        <f>CG43-MAX(CG$3:CG43)</f>
        <v>-14.743202380952447</v>
      </c>
      <c r="DZ43" s="18">
        <f>CH43-MAX(CH$3:CH43)</f>
        <v>-11.378202380952374</v>
      </c>
      <c r="EA43" s="18">
        <f>CI43-MAX(CI$3:CI43)</f>
        <v>-16.128202380952413</v>
      </c>
      <c r="EB43" s="18">
        <f>CJ43-MAX(CJ$3:CJ43)</f>
        <v>-9.366773809523842</v>
      </c>
      <c r="EC43" s="18">
        <f>CK43-MAX(CK$3:CK43)</f>
        <v>-8.4457142857142706</v>
      </c>
      <c r="ED43" s="18">
        <f>CL43-MAX(CL$3:CL43)</f>
        <v>-5.3805714285714181</v>
      </c>
      <c r="EE43" s="18">
        <f>CM43-MAX(CM$3:CM43)</f>
        <v>-11.378202380952372</v>
      </c>
      <c r="EF43" s="18">
        <f>CN43-MAX(CN$3:CN43)</f>
        <v>-8.0493809523809468</v>
      </c>
      <c r="EG43" s="18">
        <f>CO43-MAX(CO$3:CO43)</f>
        <v>-6.1134285714285719</v>
      </c>
    </row>
    <row r="44" spans="1:137">
      <c r="A44" s="36" t="s">
        <v>117</v>
      </c>
      <c r="B44" s="36"/>
      <c r="C44" s="92">
        <v>-1.99</v>
      </c>
      <c r="D44" s="84">
        <v>3.3449999999999998</v>
      </c>
      <c r="E44" s="84">
        <v>9.08</v>
      </c>
      <c r="F44" s="84">
        <v>6.2125000000000004</v>
      </c>
      <c r="G44" s="84">
        <v>5.2566666666666668</v>
      </c>
      <c r="I44" s="84">
        <v>8.2025000000000006</v>
      </c>
      <c r="J44" s="84">
        <v>8.0025000000000013</v>
      </c>
      <c r="L44" s="84">
        <v>7.246666666666667</v>
      </c>
      <c r="M44" s="85">
        <v>7.0466666666666669</v>
      </c>
      <c r="N44" s="95">
        <v>3.3449999999999998</v>
      </c>
      <c r="O44" s="96">
        <v>5.5349999999999993</v>
      </c>
      <c r="P44" s="96">
        <v>4.4399999999999995</v>
      </c>
      <c r="Q44" s="96">
        <v>4.4399999999999995</v>
      </c>
      <c r="S44" s="84">
        <v>6.43</v>
      </c>
      <c r="T44" s="84">
        <v>6.2299999999999995</v>
      </c>
      <c r="V44" s="84">
        <v>6.43</v>
      </c>
      <c r="W44" s="85">
        <v>6.2299999999999995</v>
      </c>
      <c r="X44" s="83">
        <v>3.3449999999999998</v>
      </c>
      <c r="Y44" s="84">
        <v>9.08</v>
      </c>
      <c r="Z44" s="90">
        <v>6.2125000000000004</v>
      </c>
      <c r="AA44" s="84">
        <v>5.2566666666666668</v>
      </c>
      <c r="AC44" s="84">
        <v>8.2025000000000006</v>
      </c>
      <c r="AD44" s="90">
        <v>8.0025000000000013</v>
      </c>
      <c r="AF44" s="84">
        <v>7.246666666666667</v>
      </c>
      <c r="AG44" s="85">
        <v>7.0466666666666669</v>
      </c>
      <c r="AH44" s="106">
        <v>2.0649999999999999</v>
      </c>
      <c r="AI44" s="107">
        <v>9.08</v>
      </c>
      <c r="AJ44" s="107">
        <v>5.5724999999999998</v>
      </c>
      <c r="AK44" s="107">
        <v>4.4033333333333333</v>
      </c>
      <c r="AL44" s="107"/>
      <c r="AM44" s="107">
        <v>7.5625</v>
      </c>
      <c r="AN44" s="107">
        <v>7.3624999999999998</v>
      </c>
      <c r="AO44" s="107"/>
      <c r="AP44" s="107">
        <v>6.3933333333333335</v>
      </c>
      <c r="AQ44" s="108">
        <v>6.1933333333333334</v>
      </c>
      <c r="AR44" s="109">
        <v>-0.47500000000000009</v>
      </c>
      <c r="AS44" s="110">
        <v>10.08</v>
      </c>
      <c r="AT44" s="110">
        <v>4.8025000000000002</v>
      </c>
      <c r="AU44" s="110">
        <v>3.043333333333333</v>
      </c>
      <c r="AW44" s="110">
        <v>6.7925000000000004</v>
      </c>
      <c r="AX44" s="110">
        <v>6.5925000000000002</v>
      </c>
      <c r="AZ44" s="110">
        <v>5.0333333333333332</v>
      </c>
      <c r="BA44" s="111">
        <v>4.833333333333333</v>
      </c>
      <c r="BC44" s="97">
        <f t="shared" si="42"/>
        <v>-13.42</v>
      </c>
      <c r="BD44" s="97">
        <f t="shared" si="43"/>
        <v>28.168619047619053</v>
      </c>
      <c r="BE44" s="97">
        <f t="shared" si="44"/>
        <v>22.164558441558448</v>
      </c>
      <c r="BF44" s="97">
        <f t="shared" si="45"/>
        <v>28.118619047619056</v>
      </c>
      <c r="BG44" s="97">
        <f t="shared" si="8"/>
        <v>16.972314102564102</v>
      </c>
      <c r="BH44" s="97">
        <f t="shared" si="9"/>
        <v>10.840956043956043</v>
      </c>
      <c r="BJ44" s="97">
        <f t="shared" si="46"/>
        <v>13.42</v>
      </c>
      <c r="BK44" s="97">
        <f t="shared" si="47"/>
        <v>66.845106060606042</v>
      </c>
      <c r="BL44" s="97">
        <f t="shared" si="48"/>
        <v>10.693674242424237</v>
      </c>
      <c r="BM44" s="97">
        <f t="shared" si="49"/>
        <v>53.795106060606066</v>
      </c>
      <c r="BN44" s="97">
        <f t="shared" si="10"/>
        <v>79.406045454545463</v>
      </c>
      <c r="BO44" s="97">
        <f t="shared" si="11"/>
        <v>50.17315151515151</v>
      </c>
      <c r="BQ44" s="97">
        <f t="shared" si="12"/>
        <v>-13.42</v>
      </c>
      <c r="BR44" s="97">
        <f t="shared" si="31"/>
        <v>20.168619047619071</v>
      </c>
      <c r="BS44" s="97">
        <f t="shared" si="32"/>
        <v>14.164558441558452</v>
      </c>
      <c r="BT44" s="97">
        <f t="shared" si="33"/>
        <v>20.118619047619067</v>
      </c>
      <c r="BU44" s="97">
        <f t="shared" si="13"/>
        <v>8.9723141025641038</v>
      </c>
      <c r="BV44" s="97">
        <f t="shared" si="14"/>
        <v>2.8409560439560404</v>
      </c>
      <c r="BW44" s="97"/>
      <c r="BX44" s="97">
        <f t="shared" si="15"/>
        <v>13.42</v>
      </c>
      <c r="BY44" s="97">
        <f t="shared" si="34"/>
        <v>58.845106060605957</v>
      </c>
      <c r="BZ44" s="97">
        <f t="shared" si="35"/>
        <v>2.6936742424242537</v>
      </c>
      <c r="CA44" s="97">
        <f t="shared" si="36"/>
        <v>45.795106060605981</v>
      </c>
      <c r="CB44" s="97">
        <f t="shared" si="16"/>
        <v>71.406045454545392</v>
      </c>
      <c r="CC44" s="97">
        <f t="shared" si="17"/>
        <v>42.173151515151439</v>
      </c>
      <c r="CF44" s="101">
        <f t="shared" si="18"/>
        <v>-13.42</v>
      </c>
      <c r="CG44" s="102">
        <f t="shared" si="37"/>
        <v>39.506862554112473</v>
      </c>
      <c r="CH44" s="102">
        <f t="shared" si="38"/>
        <v>8.4291163419913531</v>
      </c>
      <c r="CI44" s="102">
        <f t="shared" si="39"/>
        <v>32.956862554112526</v>
      </c>
      <c r="CJ44" s="102">
        <f t="shared" si="19"/>
        <v>40.18917977855471</v>
      </c>
      <c r="CK44" s="102">
        <f t="shared" si="20"/>
        <v>22.507053779553797</v>
      </c>
      <c r="CL44" s="102">
        <f t="shared" si="40"/>
        <v>30.220358058608092</v>
      </c>
      <c r="CM44" s="102">
        <f t="shared" si="41"/>
        <v>8.4291163419913548</v>
      </c>
      <c r="CN44" s="102">
        <f t="shared" si="21"/>
        <v>21.428688963813979</v>
      </c>
      <c r="CO44" s="102">
        <f t="shared" si="22"/>
        <v>10.253023226773241</v>
      </c>
      <c r="CU44" s="18">
        <f>BC44-MAX(BC$3:BC44)</f>
        <v>-20.22</v>
      </c>
      <c r="CV44" s="18">
        <f>BD44-MAX(BD$3:BD44)</f>
        <v>-11.081404761904764</v>
      </c>
      <c r="CW44" s="18">
        <f>BE44-MAX(BE$3:BE44)</f>
        <v>-9.6564047619047599</v>
      </c>
      <c r="CX44" s="18">
        <f>BF44-MAX(BF$3:BF44)</f>
        <v>-11.131404761904761</v>
      </c>
      <c r="CY44" s="18">
        <f>BG44-MAX(BG$3:BG44)</f>
        <v>-2.7035476190476153</v>
      </c>
      <c r="CZ44" s="18">
        <f>BH44-MAX(BH$3:BH44)</f>
        <v>-4.4475952380952375</v>
      </c>
      <c r="DA44" s="18"/>
      <c r="DB44" s="18">
        <f>BJ44-MAX(BJ$3:BJ44)</f>
        <v>-11.370000000000003</v>
      </c>
      <c r="DC44" s="18">
        <f>BK44-MAX(BK$3:BK44)</f>
        <v>-29.785333333333341</v>
      </c>
      <c r="DD44" s="18">
        <f>BL44-MAX(BL$3:BL44)</f>
        <v>-27.972833333333334</v>
      </c>
      <c r="DE44" s="18">
        <f>BM44-MAX(BM$3:BM44)</f>
        <v>-32.505333333333333</v>
      </c>
      <c r="DF44" s="18">
        <f>BN44-MAX(BN$3:BN44)</f>
        <v>-17.397499999999994</v>
      </c>
      <c r="DG44" s="18">
        <f>BO44-MAX(BO$3:BO44)</f>
        <v>-10.142500000000005</v>
      </c>
      <c r="DH44" s="18"/>
      <c r="DI44" s="18">
        <f>BQ44-MAX(BQ$3:BQ44)</f>
        <v>-20.22</v>
      </c>
      <c r="DJ44" s="18">
        <f>BR44-MAX(BR$3:BR44)</f>
        <v>-13.081404761904754</v>
      </c>
      <c r="DK44" s="18">
        <f>BS44-MAX(BS$3:BS44)</f>
        <v>-11.65640476190476</v>
      </c>
      <c r="DL44" s="18">
        <f>BT44-MAX(BT$3:BT44)</f>
        <v>-13.131404761904758</v>
      </c>
      <c r="DM44" s="18">
        <f>BU44-MAX(BU$3:BU44)</f>
        <v>-4.7035476190476171</v>
      </c>
      <c r="DN44" s="18">
        <f>BV44-MAX(BV$3:BV44)</f>
        <v>-6.4475952380952393</v>
      </c>
      <c r="DO44" s="18"/>
      <c r="DP44" s="18">
        <f>BX44-MAX(BX$3:BX44)</f>
        <v>-11.370000000000003</v>
      </c>
      <c r="DQ44" s="18">
        <f>BY44-MAX(BY$3:BY44)</f>
        <v>-33.985333333333401</v>
      </c>
      <c r="DR44" s="18">
        <f>BZ44-MAX(BZ$3:BZ44)</f>
        <v>-32.17283333333333</v>
      </c>
      <c r="DS44" s="18">
        <f>CA44-MAX(CA$3:CA44)</f>
        <v>-36.705333333333392</v>
      </c>
      <c r="DT44" s="18">
        <f>CB44-MAX(CB$3:CB44)</f>
        <v>-21.597500000000039</v>
      </c>
      <c r="DU44" s="18">
        <f>CC44-MAX(CC$3:CC44)</f>
        <v>-14.342500000000065</v>
      </c>
      <c r="DV44" s="18"/>
      <c r="DW44" s="18"/>
      <c r="DX44" s="18">
        <f>CF44-MAX(CF$3:CF44)</f>
        <v>-20.22</v>
      </c>
      <c r="DY44" s="18">
        <f>CG44-MAX(CG$3:CG44)</f>
        <v>-8.7307023809524509</v>
      </c>
      <c r="DZ44" s="18">
        <f>CH44-MAX(CH$3:CH44)</f>
        <v>-7.1382023809523734</v>
      </c>
      <c r="EA44" s="18">
        <f>CI44-MAX(CI$3:CI44)</f>
        <v>-10.115702380952413</v>
      </c>
      <c r="EB44" s="18">
        <f>CJ44-MAX(CJ$3:CJ44)</f>
        <v>-3.9942738095238468</v>
      </c>
      <c r="EC44" s="18">
        <f>CK44-MAX(CK$3:CK44)</f>
        <v>-3.8432142857142715</v>
      </c>
      <c r="ED44" s="18">
        <f>CL44-MAX(CL$3:CL44)</f>
        <v>-0.32390476190474971</v>
      </c>
      <c r="EE44" s="18">
        <f>CM44-MAX(CM$3:CM44)</f>
        <v>-7.1382023809523716</v>
      </c>
      <c r="EF44" s="18">
        <f>CN44-MAX(CN$3:CN44)</f>
        <v>-3.8460476190476136</v>
      </c>
      <c r="EG44" s="18">
        <f>CO44-MAX(CO$3:CO44)</f>
        <v>-3.2700952380952373</v>
      </c>
    </row>
    <row r="45" spans="1:137">
      <c r="A45" s="58" t="s">
        <v>118</v>
      </c>
      <c r="B45" s="58" t="s">
        <v>158</v>
      </c>
      <c r="C45" s="92">
        <v>4.71</v>
      </c>
      <c r="D45" s="84">
        <v>8.8466666666666658</v>
      </c>
      <c r="E45" s="84">
        <v>-8.3149999999999995</v>
      </c>
      <c r="F45" s="84">
        <v>0.26583333333333314</v>
      </c>
      <c r="G45" s="84">
        <v>1.982</v>
      </c>
      <c r="I45" s="84">
        <v>-4.4441666666666668</v>
      </c>
      <c r="J45" s="84">
        <v>-4.644166666666667</v>
      </c>
      <c r="L45" s="84">
        <v>-2.7279999999999998</v>
      </c>
      <c r="M45" s="85">
        <v>-2.9279999999999999</v>
      </c>
      <c r="N45" s="95">
        <v>8.8466666666666658</v>
      </c>
      <c r="O45" s="96">
        <v>-7.1133333333333333</v>
      </c>
      <c r="P45" s="96">
        <v>0.86666666666666625</v>
      </c>
      <c r="Q45" s="96">
        <v>0.86666666666666659</v>
      </c>
      <c r="S45" s="84">
        <v>-3.8433333333333337</v>
      </c>
      <c r="T45" s="84">
        <v>-4.0433333333333339</v>
      </c>
      <c r="V45" s="84">
        <v>-3.8433333333333333</v>
      </c>
      <c r="W45" s="85">
        <v>-4.043333333333333</v>
      </c>
      <c r="X45" s="83">
        <v>8.8466666666666658</v>
      </c>
      <c r="Y45" s="84">
        <v>-8.3149999999999995</v>
      </c>
      <c r="Z45" s="90">
        <v>0.26583333333333314</v>
      </c>
      <c r="AA45" s="84">
        <v>1.982</v>
      </c>
      <c r="AC45" s="84">
        <v>-4.4441666666666668</v>
      </c>
      <c r="AD45" s="90">
        <v>-4.644166666666667</v>
      </c>
      <c r="AF45" s="84">
        <v>-2.7279999999999998</v>
      </c>
      <c r="AG45" s="85">
        <v>-2.9279999999999999</v>
      </c>
      <c r="AH45" s="106">
        <v>8.8466666666666658</v>
      </c>
      <c r="AI45" s="107">
        <v>-3.5</v>
      </c>
      <c r="AJ45" s="107">
        <v>2.6733333333333329</v>
      </c>
      <c r="AK45" s="107">
        <v>3.9079999999999999</v>
      </c>
      <c r="AL45" s="107"/>
      <c r="AM45" s="107">
        <v>-2.0366666666666671</v>
      </c>
      <c r="AN45" s="107">
        <v>-2.2366666666666672</v>
      </c>
      <c r="AO45" s="107"/>
      <c r="AP45" s="107">
        <v>-0.80200000000000005</v>
      </c>
      <c r="AQ45" s="108">
        <v>-1.002</v>
      </c>
      <c r="AR45" s="109">
        <v>2.4966666666666666</v>
      </c>
      <c r="AS45" s="110">
        <v>-2.5</v>
      </c>
      <c r="AT45" s="110">
        <v>-1.6666666666667052E-3</v>
      </c>
      <c r="AU45" s="110">
        <v>0.49800000000000005</v>
      </c>
      <c r="AW45" s="110">
        <v>-4.7116666666666669</v>
      </c>
      <c r="AX45" s="110">
        <v>-4.9116666666666671</v>
      </c>
      <c r="AZ45" s="110">
        <v>-4.2119999999999997</v>
      </c>
      <c r="BA45" s="111">
        <v>-4.4119999999999999</v>
      </c>
      <c r="BC45" s="97">
        <f t="shared" si="42"/>
        <v>-8.7100000000000009</v>
      </c>
      <c r="BD45" s="97">
        <f t="shared" si="43"/>
        <v>37.015285714285717</v>
      </c>
      <c r="BE45" s="97">
        <f t="shared" si="44"/>
        <v>31.011225108225112</v>
      </c>
      <c r="BF45" s="97">
        <f t="shared" si="45"/>
        <v>36.96528571428572</v>
      </c>
      <c r="BG45" s="97">
        <f t="shared" si="8"/>
        <v>25.81898076923077</v>
      </c>
      <c r="BH45" s="97">
        <f t="shared" si="9"/>
        <v>13.337622710622709</v>
      </c>
      <c r="BJ45" s="97">
        <f t="shared" si="46"/>
        <v>8.7100000000000009</v>
      </c>
      <c r="BK45" s="97">
        <f t="shared" si="47"/>
        <v>58.530106060606045</v>
      </c>
      <c r="BL45" s="97">
        <f t="shared" si="48"/>
        <v>3.5803409090909035</v>
      </c>
      <c r="BM45" s="97">
        <f t="shared" si="49"/>
        <v>45.480106060606069</v>
      </c>
      <c r="BN45" s="97">
        <f t="shared" si="10"/>
        <v>75.906045454545463</v>
      </c>
      <c r="BO45" s="97">
        <f t="shared" si="11"/>
        <v>47.67315151515151</v>
      </c>
      <c r="BQ45" s="97">
        <f t="shared" si="12"/>
        <v>-8.7100000000000009</v>
      </c>
      <c r="BR45" s="97">
        <f t="shared" si="31"/>
        <v>28.815285714285739</v>
      </c>
      <c r="BS45" s="97">
        <f t="shared" si="32"/>
        <v>22.81122510822512</v>
      </c>
      <c r="BT45" s="97">
        <f t="shared" si="33"/>
        <v>28.765285714285735</v>
      </c>
      <c r="BU45" s="97">
        <f t="shared" si="13"/>
        <v>17.61898076923077</v>
      </c>
      <c r="BV45" s="97">
        <f t="shared" si="14"/>
        <v>5.1376227106227068</v>
      </c>
      <c r="BW45" s="97"/>
      <c r="BX45" s="97">
        <f t="shared" si="15"/>
        <v>8.7100000000000009</v>
      </c>
      <c r="BY45" s="97">
        <f t="shared" si="34"/>
        <v>50.330106060605956</v>
      </c>
      <c r="BZ45" s="97">
        <f t="shared" si="35"/>
        <v>-4.6196590909090798</v>
      </c>
      <c r="CA45" s="97">
        <f t="shared" si="36"/>
        <v>37.280106060605981</v>
      </c>
      <c r="CB45" s="97">
        <f t="shared" si="16"/>
        <v>67.706045454545389</v>
      </c>
      <c r="CC45" s="97">
        <f t="shared" si="17"/>
        <v>39.473151515151436</v>
      </c>
      <c r="CF45" s="101">
        <f t="shared" si="18"/>
        <v>-8.7100000000000009</v>
      </c>
      <c r="CG45" s="102">
        <f t="shared" si="37"/>
        <v>39.572695887445803</v>
      </c>
      <c r="CH45" s="102">
        <f t="shared" si="38"/>
        <v>9.0957830086580209</v>
      </c>
      <c r="CI45" s="102">
        <f t="shared" si="39"/>
        <v>33.022695887445856</v>
      </c>
      <c r="CJ45" s="102">
        <f t="shared" si="19"/>
        <v>42.662513111888039</v>
      </c>
      <c r="CK45" s="102">
        <f t="shared" si="20"/>
        <v>22.305387112887132</v>
      </c>
      <c r="CL45" s="102">
        <f t="shared" si="40"/>
        <v>32.002358058608088</v>
      </c>
      <c r="CM45" s="102">
        <f t="shared" si="41"/>
        <v>9.0957830086580227</v>
      </c>
      <c r="CN45" s="102">
        <f t="shared" si="21"/>
        <v>25.136688963813981</v>
      </c>
      <c r="CO45" s="102">
        <f t="shared" si="22"/>
        <v>10.551023226773241</v>
      </c>
      <c r="CU45" s="18">
        <f>BC45-MAX(BC$3:BC45)</f>
        <v>-15.51</v>
      </c>
      <c r="CV45" s="18">
        <f>BD45-MAX(BD$3:BD45)</f>
        <v>-2.2347380952381002</v>
      </c>
      <c r="CW45" s="18">
        <f>BE45-MAX(BE$3:BE45)</f>
        <v>-0.80973809523809592</v>
      </c>
      <c r="CX45" s="18">
        <f>BF45-MAX(BF$3:BF45)</f>
        <v>-2.2847380952380973</v>
      </c>
      <c r="CY45" s="18">
        <f>BG45-MAX(BG$3:BG45)</f>
        <v>0</v>
      </c>
      <c r="CZ45" s="18">
        <f>BH45-MAX(BH$3:BH45)</f>
        <v>-1.9509285714285713</v>
      </c>
      <c r="DA45" s="18"/>
      <c r="DB45" s="18">
        <f>BJ45-MAX(BJ$3:BJ45)</f>
        <v>-16.080000000000002</v>
      </c>
      <c r="DC45" s="18">
        <f>BK45-MAX(BK$3:BK45)</f>
        <v>-38.100333333333339</v>
      </c>
      <c r="DD45" s="18">
        <f>BL45-MAX(BL$3:BL45)</f>
        <v>-35.086166666666671</v>
      </c>
      <c r="DE45" s="18">
        <f>BM45-MAX(BM$3:BM45)</f>
        <v>-40.82033333333333</v>
      </c>
      <c r="DF45" s="18">
        <f>BN45-MAX(BN$3:BN45)</f>
        <v>-20.897499999999994</v>
      </c>
      <c r="DG45" s="18">
        <f>BO45-MAX(BO$3:BO45)</f>
        <v>-12.642500000000005</v>
      </c>
      <c r="DH45" s="18"/>
      <c r="DI45" s="18">
        <f>BQ45-MAX(BQ$3:BQ45)</f>
        <v>-15.51</v>
      </c>
      <c r="DJ45" s="18">
        <f>BR45-MAX(BR$3:BR45)</f>
        <v>-4.4347380952380853</v>
      </c>
      <c r="DK45" s="18">
        <f>BS45-MAX(BS$3:BS45)</f>
        <v>-3.0097380952380917</v>
      </c>
      <c r="DL45" s="18">
        <f>BT45-MAX(BT$3:BT45)</f>
        <v>-4.4847380952380895</v>
      </c>
      <c r="DM45" s="18">
        <f>BU45-MAX(BU$3:BU45)</f>
        <v>0</v>
      </c>
      <c r="DN45" s="18">
        <f>BV45-MAX(BV$3:BV45)</f>
        <v>-4.1509285714285733</v>
      </c>
      <c r="DO45" s="18"/>
      <c r="DP45" s="18">
        <f>BX45-MAX(BX$3:BX45)</f>
        <v>-16.080000000000002</v>
      </c>
      <c r="DQ45" s="18">
        <f>BY45-MAX(BY$3:BY45)</f>
        <v>-42.500333333333401</v>
      </c>
      <c r="DR45" s="18">
        <f>BZ45-MAX(BZ$3:BZ45)</f>
        <v>-39.486166666666662</v>
      </c>
      <c r="DS45" s="18">
        <f>CA45-MAX(CA$3:CA45)</f>
        <v>-45.220333333333393</v>
      </c>
      <c r="DT45" s="18">
        <f>CB45-MAX(CB$3:CB45)</f>
        <v>-25.297500000000042</v>
      </c>
      <c r="DU45" s="18">
        <f>CC45-MAX(CC$3:CC45)</f>
        <v>-17.042500000000068</v>
      </c>
      <c r="DV45" s="18"/>
      <c r="DW45" s="18"/>
      <c r="DX45" s="18">
        <f>CF45-MAX(CF$3:CF45)</f>
        <v>-15.51</v>
      </c>
      <c r="DY45" s="18">
        <f>CG45-MAX(CG$3:CG45)</f>
        <v>-8.6648690476191206</v>
      </c>
      <c r="DZ45" s="18">
        <f>CH45-MAX(CH$3:CH45)</f>
        <v>-6.4715357142857055</v>
      </c>
      <c r="EA45" s="18">
        <f>CI45-MAX(CI$3:CI45)</f>
        <v>-10.049869047619083</v>
      </c>
      <c r="EB45" s="18">
        <f>CJ45-MAX(CJ$3:CJ45)</f>
        <v>-1.5209404761905176</v>
      </c>
      <c r="EC45" s="18">
        <f>CK45-MAX(CK$3:CK45)</f>
        <v>-4.0448809523809359</v>
      </c>
      <c r="ED45" s="18">
        <f>CL45-MAX(CL$3:CL45)</f>
        <v>0</v>
      </c>
      <c r="EE45" s="18">
        <f>CM45-MAX(CM$3:CM45)</f>
        <v>-6.4715357142857037</v>
      </c>
      <c r="EF45" s="18">
        <f>CN45-MAX(CN$3:CN45)</f>
        <v>-0.13804761904761165</v>
      </c>
      <c r="EG45" s="18">
        <f>CO45-MAX(CO$3:CO45)</f>
        <v>-2.9720952380952372</v>
      </c>
    </row>
    <row r="46" spans="1:137">
      <c r="A46" s="58" t="s">
        <v>120</v>
      </c>
      <c r="B46" s="58" t="s">
        <v>158</v>
      </c>
      <c r="C46" s="92">
        <v>-5.18</v>
      </c>
      <c r="D46" s="84">
        <v>-9.6560000000000006</v>
      </c>
      <c r="E46" s="84">
        <v>0</v>
      </c>
      <c r="F46" s="84">
        <v>-4.8280000000000003</v>
      </c>
      <c r="G46" s="84">
        <v>-9.6560000000000006</v>
      </c>
      <c r="I46" s="84">
        <v>0.35199999999999942</v>
      </c>
      <c r="J46" s="84">
        <v>0.15199999999999941</v>
      </c>
      <c r="L46" s="84">
        <v>-4.4760000000000009</v>
      </c>
      <c r="M46" s="85">
        <v>-4.676000000000001</v>
      </c>
      <c r="N46" s="95">
        <v>-9.6560000000000006</v>
      </c>
      <c r="O46" s="96">
        <v>5.18</v>
      </c>
      <c r="P46" s="96">
        <v>-2.2380000000000004</v>
      </c>
      <c r="Q46" s="96">
        <v>-2.2380000000000004</v>
      </c>
      <c r="S46" s="84">
        <v>2.9419999999999993</v>
      </c>
      <c r="T46" s="84">
        <v>2.7419999999999991</v>
      </c>
      <c r="V46" s="84">
        <v>2.9419999999999993</v>
      </c>
      <c r="W46" s="85">
        <v>2.7419999999999991</v>
      </c>
      <c r="X46" s="83">
        <v>-9.6560000000000006</v>
      </c>
      <c r="Y46" s="84">
        <v>5.18</v>
      </c>
      <c r="Z46" s="90">
        <v>-2.2380000000000004</v>
      </c>
      <c r="AA46" s="84">
        <v>-7.1833333333333336</v>
      </c>
      <c r="AC46" s="84">
        <v>2.9419999999999993</v>
      </c>
      <c r="AD46" s="90">
        <v>2.7419999999999991</v>
      </c>
      <c r="AF46" s="84">
        <v>-2.0033333333333339</v>
      </c>
      <c r="AG46" s="85">
        <v>-2.203333333333334</v>
      </c>
      <c r="AH46" s="106">
        <v>-3.5</v>
      </c>
      <c r="AI46" s="107">
        <v>0</v>
      </c>
      <c r="AJ46" s="107">
        <v>-1.75</v>
      </c>
      <c r="AK46" s="107">
        <v>-3.5</v>
      </c>
      <c r="AL46" s="107"/>
      <c r="AM46" s="107">
        <v>3.4299999999999997</v>
      </c>
      <c r="AN46" s="107">
        <v>3.2299999999999995</v>
      </c>
      <c r="AO46" s="107"/>
      <c r="AP46" s="107">
        <v>1.6799999999999997</v>
      </c>
      <c r="AQ46" s="108">
        <v>1.4799999999999998</v>
      </c>
      <c r="AR46" s="109">
        <v>-2.5</v>
      </c>
      <c r="AS46" s="110">
        <v>0</v>
      </c>
      <c r="AT46" s="110">
        <v>-1.25</v>
      </c>
      <c r="AU46" s="110">
        <v>-2.5</v>
      </c>
      <c r="AW46" s="110">
        <v>3.9299999999999997</v>
      </c>
      <c r="AX46" s="110">
        <v>3.7299999999999995</v>
      </c>
      <c r="AZ46" s="110">
        <v>2.6799999999999997</v>
      </c>
      <c r="BA46" s="111">
        <v>2.4799999999999995</v>
      </c>
      <c r="BC46" s="97">
        <f t="shared" si="42"/>
        <v>-13.89</v>
      </c>
      <c r="BD46" s="97">
        <f t="shared" si="43"/>
        <v>27.359285714285718</v>
      </c>
      <c r="BE46" s="97">
        <f t="shared" si="44"/>
        <v>21.355225108225113</v>
      </c>
      <c r="BF46" s="97">
        <f t="shared" si="45"/>
        <v>27.309285714285721</v>
      </c>
      <c r="BG46" s="97">
        <f t="shared" si="8"/>
        <v>22.31898076923077</v>
      </c>
      <c r="BH46" s="97">
        <f t="shared" si="9"/>
        <v>10.837622710622709</v>
      </c>
      <c r="BJ46" s="97">
        <f t="shared" si="46"/>
        <v>13.89</v>
      </c>
      <c r="BK46" s="97">
        <f t="shared" si="47"/>
        <v>58.530106060606045</v>
      </c>
      <c r="BL46" s="97">
        <f t="shared" si="48"/>
        <v>8.7603409090909032</v>
      </c>
      <c r="BM46" s="97">
        <f t="shared" si="49"/>
        <v>50.660106060606068</v>
      </c>
      <c r="BN46" s="97">
        <f t="shared" si="10"/>
        <v>75.906045454545463</v>
      </c>
      <c r="BO46" s="97">
        <f t="shared" si="11"/>
        <v>47.67315151515151</v>
      </c>
      <c r="BQ46" s="97">
        <f t="shared" si="12"/>
        <v>-13.89</v>
      </c>
      <c r="BR46" s="97">
        <f t="shared" si="31"/>
        <v>18.959285714285738</v>
      </c>
      <c r="BS46" s="97">
        <f t="shared" si="32"/>
        <v>12.95522510822512</v>
      </c>
      <c r="BT46" s="97">
        <f t="shared" si="33"/>
        <v>18.909285714285733</v>
      </c>
      <c r="BU46" s="97">
        <f t="shared" si="13"/>
        <v>13.918980769230771</v>
      </c>
      <c r="BV46" s="97">
        <f t="shared" si="14"/>
        <v>2.4376227106227066</v>
      </c>
      <c r="BW46" s="97"/>
      <c r="BX46" s="97">
        <f t="shared" si="15"/>
        <v>13.89</v>
      </c>
      <c r="BY46" s="97">
        <f t="shared" si="34"/>
        <v>50.130106060605954</v>
      </c>
      <c r="BZ46" s="97">
        <f t="shared" si="35"/>
        <v>0.36034090909091993</v>
      </c>
      <c r="CA46" s="97">
        <f t="shared" si="36"/>
        <v>42.260106060605978</v>
      </c>
      <c r="CB46" s="97">
        <f t="shared" si="16"/>
        <v>67.506045454545387</v>
      </c>
      <c r="CC46" s="97">
        <f t="shared" si="17"/>
        <v>39.273151515151433</v>
      </c>
      <c r="CF46" s="101">
        <f t="shared" si="18"/>
        <v>-13.89</v>
      </c>
      <c r="CG46" s="102">
        <f t="shared" si="37"/>
        <v>34.544695887445798</v>
      </c>
      <c r="CH46" s="102">
        <f t="shared" si="38"/>
        <v>6.6577830086580203</v>
      </c>
      <c r="CI46" s="102">
        <f t="shared" si="39"/>
        <v>30.584695887445857</v>
      </c>
      <c r="CJ46" s="102">
        <f t="shared" si="19"/>
        <v>40.712513111888036</v>
      </c>
      <c r="CK46" s="102">
        <f t="shared" si="20"/>
        <v>20.855387112887133</v>
      </c>
      <c r="CL46" s="102">
        <f t="shared" si="40"/>
        <v>22.14635805860809</v>
      </c>
      <c r="CM46" s="102">
        <f t="shared" si="41"/>
        <v>6.6577830086580221</v>
      </c>
      <c r="CN46" s="102">
        <f t="shared" si="21"/>
        <v>21.436688963813982</v>
      </c>
      <c r="CO46" s="102">
        <f t="shared" si="22"/>
        <v>7.8510232267732407</v>
      </c>
      <c r="CU46" s="18">
        <f>BC46-MAX(BC$3:BC46)</f>
        <v>-20.689999999999998</v>
      </c>
      <c r="CV46" s="18">
        <f>BD46-MAX(BD$3:BD46)</f>
        <v>-11.890738095238099</v>
      </c>
      <c r="CW46" s="18">
        <f>BE46-MAX(BE$3:BE46)</f>
        <v>-10.465738095238095</v>
      </c>
      <c r="CX46" s="18">
        <f>BF46-MAX(BF$3:BF46)</f>
        <v>-11.940738095238096</v>
      </c>
      <c r="CY46" s="18">
        <f>BG46-MAX(BG$3:BG46)</f>
        <v>-3.5</v>
      </c>
      <c r="CZ46" s="18">
        <f>BH46-MAX(BH$3:BH46)</f>
        <v>-4.4509285714285713</v>
      </c>
      <c r="DA46" s="18"/>
      <c r="DB46" s="18">
        <f>BJ46-MAX(BJ$3:BJ46)</f>
        <v>-10.900000000000002</v>
      </c>
      <c r="DC46" s="18">
        <f>BK46-MAX(BK$3:BK46)</f>
        <v>-38.100333333333339</v>
      </c>
      <c r="DD46" s="18">
        <f>BL46-MAX(BL$3:BL46)</f>
        <v>-29.906166666666667</v>
      </c>
      <c r="DE46" s="18">
        <f>BM46-MAX(BM$3:BM46)</f>
        <v>-35.640333333333331</v>
      </c>
      <c r="DF46" s="18">
        <f>BN46-MAX(BN$3:BN46)</f>
        <v>-20.897499999999994</v>
      </c>
      <c r="DG46" s="18">
        <f>BO46-MAX(BO$3:BO46)</f>
        <v>-12.642500000000005</v>
      </c>
      <c r="DH46" s="18"/>
      <c r="DI46" s="18">
        <f>BQ46-MAX(BQ$3:BQ46)</f>
        <v>-20.689999999999998</v>
      </c>
      <c r="DJ46" s="18">
        <f>BR46-MAX(BR$3:BR46)</f>
        <v>-14.290738095238087</v>
      </c>
      <c r="DK46" s="18">
        <f>BS46-MAX(BS$3:BS46)</f>
        <v>-12.865738095238092</v>
      </c>
      <c r="DL46" s="18">
        <f>BT46-MAX(BT$3:BT46)</f>
        <v>-14.340738095238091</v>
      </c>
      <c r="DM46" s="18">
        <f>BU46-MAX(BU$3:BU46)</f>
        <v>-3.6999999999999993</v>
      </c>
      <c r="DN46" s="18">
        <f>BV46-MAX(BV$3:BV46)</f>
        <v>-6.8509285714285735</v>
      </c>
      <c r="DO46" s="18"/>
      <c r="DP46" s="18">
        <f>BX46-MAX(BX$3:BX46)</f>
        <v>-10.900000000000002</v>
      </c>
      <c r="DQ46" s="18">
        <f>BY46-MAX(BY$3:BY46)</f>
        <v>-42.700333333333404</v>
      </c>
      <c r="DR46" s="18">
        <f>BZ46-MAX(BZ$3:BZ46)</f>
        <v>-34.506166666666658</v>
      </c>
      <c r="DS46" s="18">
        <f>CA46-MAX(CA$3:CA46)</f>
        <v>-40.240333333333396</v>
      </c>
      <c r="DT46" s="18">
        <f>CB46-MAX(CB$3:CB46)</f>
        <v>-25.497500000000045</v>
      </c>
      <c r="DU46" s="18">
        <f>CC46-MAX(CC$3:CC46)</f>
        <v>-17.242500000000071</v>
      </c>
      <c r="DV46" s="18"/>
      <c r="DW46" s="18"/>
      <c r="DX46" s="18">
        <f>CF46-MAX(CF$3:CF46)</f>
        <v>-20.689999999999998</v>
      </c>
      <c r="DY46" s="18">
        <f>CG46-MAX(CG$3:CG46)</f>
        <v>-13.692869047619126</v>
      </c>
      <c r="DZ46" s="18">
        <f>CH46-MAX(CH$3:CH46)</f>
        <v>-8.9095357142857061</v>
      </c>
      <c r="EA46" s="18">
        <f>CI46-MAX(CI$3:CI46)</f>
        <v>-12.487869047619082</v>
      </c>
      <c r="EB46" s="18">
        <f>CJ46-MAX(CJ$3:CJ46)</f>
        <v>-3.4709404761905205</v>
      </c>
      <c r="EC46" s="18">
        <f>CK46-MAX(CK$3:CK46)</f>
        <v>-5.4948809523809352</v>
      </c>
      <c r="ED46" s="18">
        <f>CL46-MAX(CL$3:CL46)</f>
        <v>-9.8559999999999981</v>
      </c>
      <c r="EE46" s="18">
        <f>CM46-MAX(CM$3:CM46)</f>
        <v>-8.9095357142857043</v>
      </c>
      <c r="EF46" s="18">
        <f>CN46-MAX(CN$3:CN46)</f>
        <v>-3.8380476190476109</v>
      </c>
      <c r="EG46" s="18">
        <f>CO46-MAX(CO$3:CO46)</f>
        <v>-5.6720952380952374</v>
      </c>
    </row>
    <row r="47" spans="1:137">
      <c r="A47" s="36" t="s">
        <v>122</v>
      </c>
      <c r="B47" s="36"/>
      <c r="AH47" s="106"/>
      <c r="AI47" s="107"/>
      <c r="AJ47" s="107"/>
      <c r="AK47" s="107"/>
      <c r="AL47" s="107"/>
      <c r="AM47" s="107"/>
      <c r="AN47" s="107"/>
      <c r="AO47" s="107"/>
      <c r="AP47" s="107"/>
      <c r="AQ47" s="108"/>
      <c r="BC47" s="97">
        <f t="shared" si="42"/>
        <v>-13.89</v>
      </c>
      <c r="BD47" s="97">
        <f t="shared" si="43"/>
        <v>27.359285714285718</v>
      </c>
      <c r="BE47" s="97">
        <f t="shared" si="44"/>
        <v>21.355225108225113</v>
      </c>
      <c r="BF47" s="97">
        <f t="shared" si="45"/>
        <v>27.309285714285721</v>
      </c>
      <c r="BG47" s="97">
        <f t="shared" si="8"/>
        <v>22.31898076923077</v>
      </c>
      <c r="BH47" s="97">
        <f t="shared" si="9"/>
        <v>10.837622710622709</v>
      </c>
      <c r="BJ47" s="97">
        <f t="shared" si="46"/>
        <v>13.89</v>
      </c>
      <c r="BK47" s="97">
        <f t="shared" si="47"/>
        <v>58.530106060606045</v>
      </c>
      <c r="BL47" s="97">
        <f t="shared" si="48"/>
        <v>8.7603409090909032</v>
      </c>
      <c r="BM47" s="97">
        <f t="shared" si="49"/>
        <v>50.660106060606068</v>
      </c>
      <c r="BN47" s="97">
        <f t="shared" si="10"/>
        <v>75.906045454545463</v>
      </c>
      <c r="BO47" s="97">
        <f t="shared" si="11"/>
        <v>47.67315151515151</v>
      </c>
      <c r="BQ47" s="97">
        <f t="shared" si="12"/>
        <v>-13.89</v>
      </c>
      <c r="BR47" s="99">
        <f>+BR46</f>
        <v>18.959285714285738</v>
      </c>
      <c r="BS47" s="99">
        <f t="shared" ref="BS47" si="50">+BS46</f>
        <v>12.95522510822512</v>
      </c>
      <c r="BT47" s="99">
        <f t="shared" ref="BT47" si="51">+BT46</f>
        <v>18.909285714285733</v>
      </c>
      <c r="BU47" s="99">
        <f t="shared" ref="BU47" si="52">+BU46</f>
        <v>13.918980769230771</v>
      </c>
      <c r="BV47" s="99">
        <f t="shared" ref="BV47" si="53">+BV46</f>
        <v>2.4376227106227066</v>
      </c>
      <c r="BW47" s="97"/>
      <c r="BX47" s="97">
        <f t="shared" si="15"/>
        <v>13.89</v>
      </c>
      <c r="BY47" s="99">
        <f>+BY46</f>
        <v>50.130106060605954</v>
      </c>
      <c r="BZ47" s="99">
        <f t="shared" ref="BZ47" si="54">+BZ46</f>
        <v>0.36034090909091993</v>
      </c>
      <c r="CA47" s="99">
        <f t="shared" ref="CA47" si="55">+CA46</f>
        <v>42.260106060605978</v>
      </c>
      <c r="CB47" s="99">
        <f t="shared" ref="CB47" si="56">+CB46</f>
        <v>67.506045454545387</v>
      </c>
      <c r="CC47" s="99">
        <f t="shared" ref="CC47" si="57">+CC46</f>
        <v>39.273151515151433</v>
      </c>
      <c r="CF47" s="101">
        <f t="shared" si="18"/>
        <v>-13.89</v>
      </c>
      <c r="CG47" s="99">
        <f t="shared" ref="CG47:CO47" si="58">+CG46</f>
        <v>34.544695887445798</v>
      </c>
      <c r="CH47" s="99">
        <f t="shared" si="58"/>
        <v>6.6577830086580203</v>
      </c>
      <c r="CI47" s="99">
        <f t="shared" si="58"/>
        <v>30.584695887445857</v>
      </c>
      <c r="CJ47" s="99">
        <f t="shared" si="58"/>
        <v>40.712513111888036</v>
      </c>
      <c r="CK47" s="99">
        <f t="shared" si="58"/>
        <v>20.855387112887133</v>
      </c>
      <c r="CL47" s="99">
        <f t="shared" si="58"/>
        <v>22.14635805860809</v>
      </c>
      <c r="CM47" s="99">
        <f t="shared" si="58"/>
        <v>6.6577830086580221</v>
      </c>
      <c r="CN47" s="99">
        <f t="shared" si="58"/>
        <v>21.436688963813982</v>
      </c>
      <c r="CO47" s="99">
        <f t="shared" si="58"/>
        <v>7.8510232267732407</v>
      </c>
      <c r="CU47" s="18">
        <f>BC47-MAX(BC$3:BC47)</f>
        <v>-20.689999999999998</v>
      </c>
      <c r="CV47" s="18">
        <f>BD47-MAX(BD$3:BD47)</f>
        <v>-11.890738095238099</v>
      </c>
      <c r="CW47" s="18">
        <f>BE47-MAX(BE$3:BE47)</f>
        <v>-10.465738095238095</v>
      </c>
      <c r="CX47" s="18">
        <f>BF47-MAX(BF$3:BF47)</f>
        <v>-11.940738095238096</v>
      </c>
      <c r="CY47" s="18">
        <f>BG47-MAX(BG$3:BG47)</f>
        <v>-3.5</v>
      </c>
      <c r="CZ47" s="18">
        <f>BH47-MAX(BH$3:BH47)</f>
        <v>-4.4509285714285713</v>
      </c>
      <c r="DA47" s="18"/>
      <c r="DB47" s="18">
        <f>BJ47-MAX(BJ$3:BJ47)</f>
        <v>-10.900000000000002</v>
      </c>
      <c r="DC47" s="18">
        <f>BK47-MAX(BK$3:BK47)</f>
        <v>-38.100333333333339</v>
      </c>
      <c r="DD47" s="18">
        <f>BL47-MAX(BL$3:BL47)</f>
        <v>-29.906166666666667</v>
      </c>
      <c r="DE47" s="18">
        <f>BM47-MAX(BM$3:BM47)</f>
        <v>-35.640333333333331</v>
      </c>
      <c r="DF47" s="18">
        <f>BN47-MAX(BN$3:BN47)</f>
        <v>-20.897499999999994</v>
      </c>
      <c r="DG47" s="18">
        <f>BO47-MAX(BO$3:BO47)</f>
        <v>-12.642500000000005</v>
      </c>
      <c r="DH47" s="18"/>
      <c r="DI47" s="18">
        <f>BQ47-MAX(BQ$3:BQ47)</f>
        <v>-20.689999999999998</v>
      </c>
      <c r="DJ47" s="18">
        <f>BR47-MAX(BR$3:BR47)</f>
        <v>-14.290738095238087</v>
      </c>
      <c r="DK47" s="18">
        <f>BS47-MAX(BS$3:BS47)</f>
        <v>-12.865738095238092</v>
      </c>
      <c r="DL47" s="18">
        <f>BT47-MAX(BT$3:BT47)</f>
        <v>-14.340738095238091</v>
      </c>
      <c r="DM47" s="18">
        <f>BU47-MAX(BU$3:BU47)</f>
        <v>-3.6999999999999993</v>
      </c>
      <c r="DN47" s="18">
        <f>BV47-MAX(BV$3:BV47)</f>
        <v>-6.8509285714285735</v>
      </c>
      <c r="DO47" s="18"/>
      <c r="DP47" s="18">
        <f>BX47-MAX(BX$3:BX47)</f>
        <v>-10.900000000000002</v>
      </c>
      <c r="DQ47" s="18">
        <f>BY47-MAX(BY$3:BY47)</f>
        <v>-42.700333333333404</v>
      </c>
      <c r="DR47" s="18">
        <f>BZ47-MAX(BZ$3:BZ47)</f>
        <v>-34.506166666666658</v>
      </c>
      <c r="DS47" s="18">
        <f>CA47-MAX(CA$3:CA47)</f>
        <v>-40.240333333333396</v>
      </c>
      <c r="DT47" s="18">
        <f>CB47-MAX(CB$3:CB47)</f>
        <v>-25.497500000000045</v>
      </c>
      <c r="DU47" s="18">
        <f>CC47-MAX(CC$3:CC47)</f>
        <v>-17.242500000000071</v>
      </c>
      <c r="DV47" s="18"/>
      <c r="DW47" s="18"/>
      <c r="DX47" s="18">
        <f>CF47-MAX(CF$3:CF47)</f>
        <v>-20.689999999999998</v>
      </c>
      <c r="DY47" s="18">
        <f>CG47-MAX(CG$3:CG47)</f>
        <v>-13.692869047619126</v>
      </c>
      <c r="DZ47" s="18">
        <f>CH47-MAX(CH$3:CH47)</f>
        <v>-8.9095357142857061</v>
      </c>
      <c r="EA47" s="18">
        <f>CI47-MAX(CI$3:CI47)</f>
        <v>-12.487869047619082</v>
      </c>
      <c r="EB47" s="18">
        <f>CJ47-MAX(CJ$3:CJ47)</f>
        <v>-3.4709404761905205</v>
      </c>
      <c r="EC47" s="18">
        <f>CK47-MAX(CK$3:CK47)</f>
        <v>-5.4948809523809352</v>
      </c>
      <c r="ED47" s="18">
        <f>CL47-MAX(CL$3:CL47)</f>
        <v>-9.8559999999999981</v>
      </c>
      <c r="EE47" s="18">
        <f>CM47-MAX(CM$3:CM47)</f>
        <v>-8.9095357142857043</v>
      </c>
      <c r="EF47" s="18">
        <f>CN47-MAX(CN$3:CN47)</f>
        <v>-3.8380476190476109</v>
      </c>
      <c r="EG47" s="18">
        <f>CO47-MAX(CO$3:CO47)</f>
        <v>-5.6720952380952374</v>
      </c>
    </row>
    <row r="48" spans="1:137">
      <c r="A48" s="36" t="s">
        <v>121</v>
      </c>
      <c r="B48" s="36"/>
      <c r="C48" s="92">
        <v>3.44</v>
      </c>
      <c r="D48" s="84">
        <v>0</v>
      </c>
      <c r="E48" s="84">
        <v>-4.0960000000000001</v>
      </c>
      <c r="F48" s="84">
        <v>-2.048</v>
      </c>
      <c r="G48" s="84">
        <v>-4.0960000000000001</v>
      </c>
      <c r="I48" s="84">
        <v>-5.4879999999999995</v>
      </c>
      <c r="J48" s="84">
        <v>-5.6879999999999997</v>
      </c>
      <c r="L48" s="84">
        <v>-7.5359999999999996</v>
      </c>
      <c r="M48" s="85">
        <v>-7.7359999999999998</v>
      </c>
      <c r="N48" s="95">
        <v>3.44</v>
      </c>
      <c r="O48" s="96">
        <v>-4.0960000000000001</v>
      </c>
      <c r="P48" s="96">
        <v>-0.32800000000000007</v>
      </c>
      <c r="Q48" s="96">
        <v>-0.32800000000000012</v>
      </c>
      <c r="S48" s="84">
        <v>-3.7679999999999998</v>
      </c>
      <c r="T48" s="84">
        <v>-3.968</v>
      </c>
      <c r="V48" s="84">
        <v>-3.7680000000000002</v>
      </c>
      <c r="W48" s="85">
        <v>-3.9680000000000004</v>
      </c>
      <c r="X48" s="83">
        <v>3.44</v>
      </c>
      <c r="Y48" s="84">
        <v>-4.0960000000000001</v>
      </c>
      <c r="Z48" s="90">
        <v>-0.32800000000000007</v>
      </c>
      <c r="AA48" s="84">
        <v>-2.84</v>
      </c>
      <c r="AC48" s="84">
        <v>-3.7679999999999998</v>
      </c>
      <c r="AD48" s="90">
        <v>-3.968</v>
      </c>
      <c r="AF48" s="84">
        <v>-6.2799999999999994</v>
      </c>
      <c r="AG48" s="85">
        <v>-6.4799999999999995</v>
      </c>
      <c r="AH48" s="106">
        <v>0</v>
      </c>
      <c r="AI48" s="107">
        <v>-1.6259999999999999</v>
      </c>
      <c r="AJ48" s="107">
        <v>-0.81299999999999994</v>
      </c>
      <c r="AK48" s="107">
        <v>-1.6259999999999999</v>
      </c>
      <c r="AL48" s="107"/>
      <c r="AM48" s="107">
        <v>-4.2530000000000001</v>
      </c>
      <c r="AN48" s="107">
        <v>-4.4530000000000003</v>
      </c>
      <c r="AO48" s="107"/>
      <c r="AP48" s="107">
        <v>-5.0659999999999998</v>
      </c>
      <c r="AQ48" s="108">
        <v>-5.266</v>
      </c>
      <c r="AR48" s="109">
        <v>0</v>
      </c>
      <c r="AS48" s="110">
        <v>-0.82599999999999996</v>
      </c>
      <c r="AT48" s="110">
        <v>-0.41299999999999998</v>
      </c>
      <c r="AU48" s="110">
        <v>-0.82599999999999996</v>
      </c>
      <c r="AW48" s="110">
        <v>-3.8529999999999998</v>
      </c>
      <c r="AX48" s="110">
        <v>-4.0529999999999999</v>
      </c>
      <c r="AZ48" s="110">
        <v>-4.266</v>
      </c>
      <c r="BA48" s="111">
        <v>-4.4660000000000002</v>
      </c>
      <c r="BC48" s="97">
        <f t="shared" si="42"/>
        <v>-10.450000000000001</v>
      </c>
      <c r="BD48" s="97">
        <f t="shared" si="43"/>
        <v>27.359285714285718</v>
      </c>
      <c r="BE48" s="97">
        <f t="shared" si="44"/>
        <v>24.795225108225114</v>
      </c>
      <c r="BF48" s="97">
        <f t="shared" si="45"/>
        <v>30.749285714285723</v>
      </c>
      <c r="BG48" s="97">
        <f t="shared" si="8"/>
        <v>22.31898076923077</v>
      </c>
      <c r="BH48" s="97">
        <f t="shared" si="9"/>
        <v>10.837622710622709</v>
      </c>
      <c r="BJ48" s="97">
        <f t="shared" si="46"/>
        <v>10.450000000000001</v>
      </c>
      <c r="BK48" s="97">
        <f t="shared" si="47"/>
        <v>54.434106060606041</v>
      </c>
      <c r="BL48" s="97">
        <f t="shared" si="48"/>
        <v>4.6643409090909032</v>
      </c>
      <c r="BM48" s="97">
        <f t="shared" si="49"/>
        <v>46.564106060606065</v>
      </c>
      <c r="BN48" s="97">
        <f t="shared" si="10"/>
        <v>74.280045454545458</v>
      </c>
      <c r="BO48" s="97">
        <f t="shared" si="11"/>
        <v>46.847151515151509</v>
      </c>
      <c r="BQ48" s="97">
        <f t="shared" si="12"/>
        <v>-10.450000000000001</v>
      </c>
      <c r="BR48" s="97">
        <f t="shared" ref="BR48:BR59" si="59">+D48+BR47+$BP$1</f>
        <v>18.759285714285738</v>
      </c>
      <c r="BS48" s="97">
        <f t="shared" ref="BS48:BS59" si="60">+N48+BS47+$BP$1</f>
        <v>16.19522510822512</v>
      </c>
      <c r="BT48" s="97">
        <f t="shared" ref="BT48:BT59" si="61">+X48+BT47+$BP$1</f>
        <v>22.149285714285735</v>
      </c>
      <c r="BU48" s="97">
        <f t="shared" si="13"/>
        <v>13.718980769230772</v>
      </c>
      <c r="BV48" s="97">
        <f t="shared" si="14"/>
        <v>2.2376227106227065</v>
      </c>
      <c r="BW48" s="97"/>
      <c r="BX48" s="97">
        <f t="shared" si="15"/>
        <v>10.450000000000001</v>
      </c>
      <c r="BY48" s="97">
        <f t="shared" ref="BY48:BY59" si="62">+E48+BY47+$BP$1</f>
        <v>45.834106060605947</v>
      </c>
      <c r="BZ48" s="97">
        <f t="shared" ref="BZ48:BZ59" si="63">+O48+BZ47+$BP$1</f>
        <v>-3.9356590909090805</v>
      </c>
      <c r="CA48" s="97">
        <f t="shared" ref="CA48:CA59" si="64">+Y48+CA47+$BP$1</f>
        <v>37.964106060605971</v>
      </c>
      <c r="CB48" s="97">
        <f t="shared" si="16"/>
        <v>65.680045454545379</v>
      </c>
      <c r="CC48" s="97">
        <f t="shared" si="17"/>
        <v>38.24715151515143</v>
      </c>
      <c r="CF48" s="101">
        <f t="shared" si="18"/>
        <v>-10.450000000000001</v>
      </c>
      <c r="CG48" s="102">
        <f t="shared" ref="CG48:CG59" si="65">+$F48+CG47+$CE$1</f>
        <v>32.296695887445793</v>
      </c>
      <c r="CH48" s="102">
        <f t="shared" ref="CH48:CH59" si="66">+$P48+CH47+$CE$1</f>
        <v>6.1297830086580198</v>
      </c>
      <c r="CI48" s="102">
        <f t="shared" ref="CI48:CI59" si="67">+$Z48+CI47+$CE$1</f>
        <v>30.056695887445859</v>
      </c>
      <c r="CJ48" s="102">
        <f t="shared" si="19"/>
        <v>39.699513111888031</v>
      </c>
      <c r="CK48" s="102">
        <f t="shared" si="20"/>
        <v>20.242387112887133</v>
      </c>
      <c r="CL48" s="102">
        <f t="shared" ref="CL48:CL59" si="68">+$G48+CL47+$CE$1</f>
        <v>17.850358058608091</v>
      </c>
      <c r="CM48" s="102">
        <f t="shared" ref="CM48:CM59" si="69">+$Q48+CM47+$CE$1</f>
        <v>6.1297830086580216</v>
      </c>
      <c r="CN48" s="102">
        <f t="shared" si="21"/>
        <v>19.610688963813981</v>
      </c>
      <c r="CO48" s="102">
        <f t="shared" si="22"/>
        <v>6.8250232267732409</v>
      </c>
      <c r="CU48" s="18">
        <f>BC48-MAX(BC$3:BC48)</f>
        <v>-17.25</v>
      </c>
      <c r="CV48" s="18">
        <f>BD48-MAX(BD$3:BD48)</f>
        <v>-11.890738095238099</v>
      </c>
      <c r="CW48" s="18">
        <f>BE48-MAX(BE$3:BE48)</f>
        <v>-7.0257380952380935</v>
      </c>
      <c r="CX48" s="18">
        <f>BF48-MAX(BF$3:BF48)</f>
        <v>-8.5007380952380949</v>
      </c>
      <c r="CY48" s="18">
        <f>BG48-MAX(BG$3:BG48)</f>
        <v>-3.5</v>
      </c>
      <c r="CZ48" s="18">
        <f>BH48-MAX(BH$3:BH48)</f>
        <v>-4.4509285714285713</v>
      </c>
      <c r="DA48" s="18"/>
      <c r="DB48" s="18">
        <f>BJ48-MAX(BJ$3:BJ48)</f>
        <v>-14.340000000000002</v>
      </c>
      <c r="DC48" s="18">
        <f>BK48-MAX(BK$3:BK48)</f>
        <v>-42.196333333333342</v>
      </c>
      <c r="DD48" s="18">
        <f>BL48-MAX(BL$3:BL48)</f>
        <v>-34.002166666666668</v>
      </c>
      <c r="DE48" s="18">
        <f>BM48-MAX(BM$3:BM48)</f>
        <v>-39.736333333333334</v>
      </c>
      <c r="DF48" s="18">
        <f>BN48-MAX(BN$3:BN48)</f>
        <v>-22.523499999999999</v>
      </c>
      <c r="DG48" s="18">
        <f>BO48-MAX(BO$3:BO48)</f>
        <v>-13.468500000000006</v>
      </c>
      <c r="DH48" s="18"/>
      <c r="DI48" s="18">
        <f>BQ48-MAX(BQ$3:BQ48)</f>
        <v>-17.25</v>
      </c>
      <c r="DJ48" s="18">
        <f>BR48-MAX(BR$3:BR48)</f>
        <v>-14.490738095238086</v>
      </c>
      <c r="DK48" s="18">
        <f>BS48-MAX(BS$3:BS48)</f>
        <v>-9.6257380952380913</v>
      </c>
      <c r="DL48" s="18">
        <f>BT48-MAX(BT$3:BT48)</f>
        <v>-11.100738095238089</v>
      </c>
      <c r="DM48" s="18">
        <f>BU48-MAX(BU$3:BU48)</f>
        <v>-3.8999999999999986</v>
      </c>
      <c r="DN48" s="18">
        <f>BV48-MAX(BV$3:BV48)</f>
        <v>-7.0509285714285737</v>
      </c>
      <c r="DO48" s="18"/>
      <c r="DP48" s="18">
        <f>BX48-MAX(BX$3:BX48)</f>
        <v>-14.340000000000002</v>
      </c>
      <c r="DQ48" s="18">
        <f>BY48-MAX(BY$3:BY48)</f>
        <v>-46.996333333333411</v>
      </c>
      <c r="DR48" s="18">
        <f>BZ48-MAX(BZ$3:BZ48)</f>
        <v>-38.802166666666665</v>
      </c>
      <c r="DS48" s="18">
        <f>CA48-MAX(CA$3:CA48)</f>
        <v>-44.536333333333403</v>
      </c>
      <c r="DT48" s="18">
        <f>CB48-MAX(CB$3:CB48)</f>
        <v>-27.323500000000053</v>
      </c>
      <c r="DU48" s="18">
        <f>CC48-MAX(CC$3:CC48)</f>
        <v>-18.268500000000074</v>
      </c>
      <c r="DV48" s="18"/>
      <c r="DW48" s="18"/>
      <c r="DX48" s="18">
        <f>CF48-MAX(CF$3:CF48)</f>
        <v>-17.25</v>
      </c>
      <c r="DY48" s="18">
        <f>CG48-MAX(CG$3:CG48)</f>
        <v>-15.940869047619131</v>
      </c>
      <c r="DZ48" s="18">
        <f>CH48-MAX(CH$3:CH48)</f>
        <v>-9.4375357142857066</v>
      </c>
      <c r="EA48" s="18">
        <f>CI48-MAX(CI$3:CI48)</f>
        <v>-13.015869047619081</v>
      </c>
      <c r="EB48" s="18">
        <f>CJ48-MAX(CJ$3:CJ48)</f>
        <v>-4.4839404761905257</v>
      </c>
      <c r="EC48" s="18">
        <f>CK48-MAX(CK$3:CK48)</f>
        <v>-6.1078809523809348</v>
      </c>
      <c r="ED48" s="18">
        <f>CL48-MAX(CL$3:CL48)</f>
        <v>-14.151999999999997</v>
      </c>
      <c r="EE48" s="18">
        <f>CM48-MAX(CM$3:CM48)</f>
        <v>-9.4375357142857048</v>
      </c>
      <c r="EF48" s="18">
        <f>CN48-MAX(CN$3:CN48)</f>
        <v>-5.6640476190476114</v>
      </c>
      <c r="EG48" s="18">
        <f>CO48-MAX(CO$3:CO48)</f>
        <v>-6.6980952380952372</v>
      </c>
    </row>
    <row r="49" spans="1:137">
      <c r="A49" s="36" t="s">
        <v>125</v>
      </c>
      <c r="B49" s="36"/>
      <c r="C49" s="92">
        <v>-4.78</v>
      </c>
      <c r="D49" s="84">
        <v>-5.2233333333333336</v>
      </c>
      <c r="E49" s="84">
        <v>-4.04</v>
      </c>
      <c r="F49" s="84">
        <v>-4.6316666666666668</v>
      </c>
      <c r="G49" s="84">
        <v>-4.75</v>
      </c>
      <c r="I49" s="84">
        <v>0.14833333333333343</v>
      </c>
      <c r="J49" s="84">
        <v>-5.1666666666666583E-2</v>
      </c>
      <c r="L49" s="84">
        <v>3.0000000000000249E-2</v>
      </c>
      <c r="M49" s="85">
        <v>-0.16999999999999976</v>
      </c>
      <c r="N49" s="95">
        <v>-5.2233333333333336</v>
      </c>
      <c r="O49" s="96">
        <v>-1.0999999999999999</v>
      </c>
      <c r="P49" s="96">
        <v>-3.1616666666666666</v>
      </c>
      <c r="Q49" s="96">
        <v>-3.1616666666666671</v>
      </c>
      <c r="S49" s="84">
        <v>1.6183333333333336</v>
      </c>
      <c r="T49" s="84">
        <v>1.4183333333333337</v>
      </c>
      <c r="V49" s="84">
        <v>1.6183333333333332</v>
      </c>
      <c r="W49" s="85">
        <v>1.4183333333333332</v>
      </c>
      <c r="X49" s="83">
        <v>-5.2233333333333336</v>
      </c>
      <c r="Y49" s="84">
        <v>-4.04</v>
      </c>
      <c r="Z49" s="90">
        <v>-4.6316666666666668</v>
      </c>
      <c r="AA49" s="84">
        <v>-4.75</v>
      </c>
      <c r="AC49" s="84">
        <v>0.14833333333333343</v>
      </c>
      <c r="AD49" s="90">
        <v>-5.1666666666666583E-2</v>
      </c>
      <c r="AF49" s="84">
        <v>3.0000000000000249E-2</v>
      </c>
      <c r="AG49" s="85">
        <v>-0.16999999999999976</v>
      </c>
      <c r="AH49" s="106">
        <v>-3.5</v>
      </c>
      <c r="AI49" s="107">
        <v>-3.5</v>
      </c>
      <c r="AJ49" s="107">
        <v>-3.5</v>
      </c>
      <c r="AK49" s="107">
        <v>-3.5</v>
      </c>
      <c r="AL49" s="107"/>
      <c r="AM49" s="107">
        <v>1.2800000000000002</v>
      </c>
      <c r="AN49" s="107">
        <v>1.0800000000000003</v>
      </c>
      <c r="AO49" s="107"/>
      <c r="AP49" s="107">
        <v>1.2800000000000002</v>
      </c>
      <c r="AQ49" s="108">
        <v>1.0800000000000003</v>
      </c>
      <c r="AR49" s="109">
        <v>-2.5</v>
      </c>
      <c r="AS49" s="110">
        <v>-2.5</v>
      </c>
      <c r="AT49" s="110">
        <v>-2.5</v>
      </c>
      <c r="AU49" s="110">
        <v>-2.5</v>
      </c>
      <c r="AW49" s="110">
        <v>2.2800000000000002</v>
      </c>
      <c r="AX49" s="110">
        <v>2.08</v>
      </c>
      <c r="AZ49" s="110">
        <v>2.2800000000000002</v>
      </c>
      <c r="BA49" s="111">
        <v>2.08</v>
      </c>
      <c r="BC49" s="97">
        <f t="shared" si="42"/>
        <v>-15.23</v>
      </c>
      <c r="BD49" s="97">
        <f t="shared" si="43"/>
        <v>22.135952380952386</v>
      </c>
      <c r="BE49" s="97">
        <f t="shared" si="44"/>
        <v>19.571891774891782</v>
      </c>
      <c r="BF49" s="97">
        <f t="shared" si="45"/>
        <v>25.52595238095239</v>
      </c>
      <c r="BG49" s="97">
        <f t="shared" si="8"/>
        <v>18.81898076923077</v>
      </c>
      <c r="BH49" s="97">
        <f t="shared" si="9"/>
        <v>8.3376227106227088</v>
      </c>
      <c r="BJ49" s="97">
        <f t="shared" si="46"/>
        <v>15.23</v>
      </c>
      <c r="BK49" s="97">
        <f t="shared" si="47"/>
        <v>50.394106060606042</v>
      </c>
      <c r="BL49" s="97">
        <f t="shared" si="48"/>
        <v>3.5643409090909035</v>
      </c>
      <c r="BM49" s="97">
        <f t="shared" si="49"/>
        <v>42.524106060606066</v>
      </c>
      <c r="BN49" s="97">
        <f t="shared" si="10"/>
        <v>70.780045454545458</v>
      </c>
      <c r="BO49" s="97">
        <f t="shared" si="11"/>
        <v>44.347151515151509</v>
      </c>
      <c r="BQ49" s="97">
        <f t="shared" si="12"/>
        <v>-15.23</v>
      </c>
      <c r="BR49" s="97">
        <f t="shared" si="59"/>
        <v>13.335952380952406</v>
      </c>
      <c r="BS49" s="97">
        <f t="shared" si="60"/>
        <v>10.771891774891788</v>
      </c>
      <c r="BT49" s="97">
        <f t="shared" si="61"/>
        <v>16.725952380952403</v>
      </c>
      <c r="BU49" s="97">
        <f t="shared" si="13"/>
        <v>10.018980769230772</v>
      </c>
      <c r="BV49" s="97">
        <f t="shared" si="14"/>
        <v>-0.46237728937729355</v>
      </c>
      <c r="BW49" s="97"/>
      <c r="BX49" s="97">
        <f t="shared" si="15"/>
        <v>15.23</v>
      </c>
      <c r="BY49" s="97">
        <f t="shared" si="62"/>
        <v>41.594106060605945</v>
      </c>
      <c r="BZ49" s="97">
        <f t="shared" si="63"/>
        <v>-5.2356590909090803</v>
      </c>
      <c r="CA49" s="97">
        <f t="shared" si="64"/>
        <v>33.724106060605969</v>
      </c>
      <c r="CB49" s="97">
        <f t="shared" si="16"/>
        <v>61.980045454545376</v>
      </c>
      <c r="CC49" s="97">
        <f t="shared" si="17"/>
        <v>35.547151515151427</v>
      </c>
      <c r="CF49" s="101">
        <f t="shared" si="18"/>
        <v>-15.23</v>
      </c>
      <c r="CG49" s="102">
        <f t="shared" si="65"/>
        <v>27.465029220779126</v>
      </c>
      <c r="CH49" s="102">
        <f t="shared" si="66"/>
        <v>2.768116341991353</v>
      </c>
      <c r="CI49" s="102">
        <f t="shared" si="67"/>
        <v>25.225029220779192</v>
      </c>
      <c r="CJ49" s="102">
        <f t="shared" si="19"/>
        <v>35.999513111888028</v>
      </c>
      <c r="CK49" s="102">
        <f t="shared" si="20"/>
        <v>17.542387112887134</v>
      </c>
      <c r="CL49" s="102">
        <f t="shared" si="68"/>
        <v>12.900358058608091</v>
      </c>
      <c r="CM49" s="102">
        <f t="shared" si="69"/>
        <v>2.7681163419913544</v>
      </c>
      <c r="CN49" s="102">
        <f t="shared" si="21"/>
        <v>15.910688963813982</v>
      </c>
      <c r="CO49" s="102">
        <f t="shared" si="22"/>
        <v>4.1250232267732407</v>
      </c>
      <c r="CU49" s="18">
        <f>BC49-MAX(BC$3:BC49)</f>
        <v>-22.03</v>
      </c>
      <c r="CV49" s="18">
        <f>BD49-MAX(BD$3:BD49)</f>
        <v>-17.114071428571432</v>
      </c>
      <c r="CW49" s="18">
        <f>BE49-MAX(BE$3:BE49)</f>
        <v>-12.249071428571426</v>
      </c>
      <c r="CX49" s="18">
        <f>BF49-MAX(BF$3:BF49)</f>
        <v>-13.724071428571428</v>
      </c>
      <c r="CY49" s="18">
        <f>BG49-MAX(BG$3:BG49)</f>
        <v>-7</v>
      </c>
      <c r="CZ49" s="18">
        <f>BH49-MAX(BH$3:BH49)</f>
        <v>-6.9509285714285713</v>
      </c>
      <c r="DA49" s="18"/>
      <c r="DB49" s="18">
        <f>BJ49-MAX(BJ$3:BJ49)</f>
        <v>-9.5600000000000023</v>
      </c>
      <c r="DC49" s="18">
        <f>BK49-MAX(BK$3:BK49)</f>
        <v>-46.236333333333341</v>
      </c>
      <c r="DD49" s="18">
        <f>BL49-MAX(BL$3:BL49)</f>
        <v>-35.102166666666669</v>
      </c>
      <c r="DE49" s="18">
        <f>BM49-MAX(BM$3:BM49)</f>
        <v>-43.776333333333334</v>
      </c>
      <c r="DF49" s="18">
        <f>BN49-MAX(BN$3:BN49)</f>
        <v>-26.023499999999999</v>
      </c>
      <c r="DG49" s="18">
        <f>BO49-MAX(BO$3:BO49)</f>
        <v>-15.968500000000006</v>
      </c>
      <c r="DH49" s="18"/>
      <c r="DI49" s="18">
        <f>BQ49-MAX(BQ$3:BQ49)</f>
        <v>-22.03</v>
      </c>
      <c r="DJ49" s="18">
        <f>BR49-MAX(BR$3:BR49)</f>
        <v>-19.914071428571418</v>
      </c>
      <c r="DK49" s="18">
        <f>BS49-MAX(BS$3:BS49)</f>
        <v>-15.049071428571423</v>
      </c>
      <c r="DL49" s="18">
        <f>BT49-MAX(BT$3:BT49)</f>
        <v>-16.524071428571421</v>
      </c>
      <c r="DM49" s="18">
        <f>BU49-MAX(BU$3:BU49)</f>
        <v>-7.5999999999999979</v>
      </c>
      <c r="DN49" s="18">
        <f>BV49-MAX(BV$3:BV49)</f>
        <v>-9.7509285714285738</v>
      </c>
      <c r="DO49" s="18"/>
      <c r="DP49" s="18">
        <f>BX49-MAX(BX$3:BX49)</f>
        <v>-9.5600000000000023</v>
      </c>
      <c r="DQ49" s="18">
        <f>BY49-MAX(BY$3:BY49)</f>
        <v>-51.236333333333413</v>
      </c>
      <c r="DR49" s="18">
        <f>BZ49-MAX(BZ$3:BZ49)</f>
        <v>-40.102166666666662</v>
      </c>
      <c r="DS49" s="18">
        <f>CA49-MAX(CA$3:CA49)</f>
        <v>-48.776333333333405</v>
      </c>
      <c r="DT49" s="18">
        <f>CB49-MAX(CB$3:CB49)</f>
        <v>-31.023500000000055</v>
      </c>
      <c r="DU49" s="18">
        <f>CC49-MAX(CC$3:CC49)</f>
        <v>-20.968500000000077</v>
      </c>
      <c r="DV49" s="18"/>
      <c r="DW49" s="18"/>
      <c r="DX49" s="18">
        <f>CF49-MAX(CF$3:CF49)</f>
        <v>-22.03</v>
      </c>
      <c r="DY49" s="18">
        <f>CG49-MAX(CG$3:CG49)</f>
        <v>-20.772535714285798</v>
      </c>
      <c r="DZ49" s="18">
        <f>CH49-MAX(CH$3:CH49)</f>
        <v>-12.799202380952373</v>
      </c>
      <c r="EA49" s="18">
        <f>CI49-MAX(CI$3:CI49)</f>
        <v>-17.847535714285748</v>
      </c>
      <c r="EB49" s="18">
        <f>CJ49-MAX(CJ$3:CJ49)</f>
        <v>-8.1839404761905286</v>
      </c>
      <c r="EC49" s="18">
        <f>CK49-MAX(CK$3:CK49)</f>
        <v>-8.807880952380934</v>
      </c>
      <c r="ED49" s="18">
        <f>CL49-MAX(CL$3:CL49)</f>
        <v>-19.101999999999997</v>
      </c>
      <c r="EE49" s="18">
        <f>CM49-MAX(CM$3:CM49)</f>
        <v>-12.799202380952373</v>
      </c>
      <c r="EF49" s="18">
        <f>CN49-MAX(CN$3:CN49)</f>
        <v>-9.3640476190476107</v>
      </c>
      <c r="EG49" s="18">
        <f>CO49-MAX(CO$3:CO49)</f>
        <v>-9.3980952380952374</v>
      </c>
    </row>
    <row r="50" spans="1:137">
      <c r="A50" s="36" t="s">
        <v>126</v>
      </c>
      <c r="B50" s="36"/>
      <c r="C50" s="92">
        <v>0</v>
      </c>
      <c r="D50" s="84">
        <v>-4.665</v>
      </c>
      <c r="E50" s="84">
        <v>-1.28</v>
      </c>
      <c r="F50" s="84">
        <v>-2.9725000000000001</v>
      </c>
      <c r="G50" s="84">
        <v>-2.9725000000000001</v>
      </c>
      <c r="I50" s="84">
        <v>-2.9725000000000001</v>
      </c>
      <c r="J50" s="84">
        <v>-3.1725000000000003</v>
      </c>
      <c r="L50" s="84">
        <v>-2.9725000000000001</v>
      </c>
      <c r="M50" s="85">
        <v>-3.1725000000000003</v>
      </c>
      <c r="N50" s="95">
        <v>-4.665</v>
      </c>
      <c r="O50" s="96">
        <v>-1.28</v>
      </c>
      <c r="P50" s="96">
        <v>-2.9725000000000001</v>
      </c>
      <c r="Q50" s="96">
        <v>-2.9725000000000001</v>
      </c>
      <c r="S50" s="84">
        <v>-2.9725000000000001</v>
      </c>
      <c r="T50" s="84">
        <v>-3.1725000000000003</v>
      </c>
      <c r="V50" s="84">
        <v>-2.9725000000000001</v>
      </c>
      <c r="W50" s="85">
        <v>-3.1725000000000003</v>
      </c>
      <c r="X50" s="83">
        <v>-4.665</v>
      </c>
      <c r="Y50" s="84">
        <v>-1.28</v>
      </c>
      <c r="Z50" s="90">
        <v>-2.9725000000000001</v>
      </c>
      <c r="AA50" s="84">
        <v>-2.9725000000000001</v>
      </c>
      <c r="AC50" s="84">
        <v>-2.9725000000000001</v>
      </c>
      <c r="AD50" s="90">
        <v>-3.1725000000000003</v>
      </c>
      <c r="AF50" s="84">
        <v>-2.9725000000000001</v>
      </c>
      <c r="AG50" s="85">
        <v>-3.1725000000000003</v>
      </c>
      <c r="AH50" s="106">
        <v>-3.5</v>
      </c>
      <c r="AI50" s="107">
        <v>-3.5</v>
      </c>
      <c r="AJ50" s="107">
        <v>-3.5</v>
      </c>
      <c r="AK50" s="107">
        <v>-3.5</v>
      </c>
      <c r="AL50" s="107"/>
      <c r="AM50" s="107">
        <v>-3.5</v>
      </c>
      <c r="AN50" s="107">
        <v>-3.7</v>
      </c>
      <c r="AO50" s="107"/>
      <c r="AP50" s="107">
        <v>-3.5</v>
      </c>
      <c r="AQ50" s="108">
        <v>-3.7</v>
      </c>
      <c r="AR50" s="109">
        <v>-2.5</v>
      </c>
      <c r="AS50" s="110">
        <v>-2.5</v>
      </c>
      <c r="AT50" s="110">
        <v>-2.5</v>
      </c>
      <c r="AU50" s="110">
        <v>-2.5</v>
      </c>
      <c r="AW50" s="110">
        <v>-2.5</v>
      </c>
      <c r="AX50" s="110">
        <v>-2.7</v>
      </c>
      <c r="AZ50" s="110">
        <v>-2.5</v>
      </c>
      <c r="BA50" s="111">
        <v>-2.7</v>
      </c>
      <c r="BC50" s="97">
        <f t="shared" si="42"/>
        <v>-15.23</v>
      </c>
      <c r="BD50" s="97">
        <f t="shared" si="43"/>
        <v>17.470952380952387</v>
      </c>
      <c r="BE50" s="97">
        <f t="shared" si="44"/>
        <v>14.906891774891783</v>
      </c>
      <c r="BF50" s="97">
        <f t="shared" si="45"/>
        <v>20.860952380952391</v>
      </c>
      <c r="BG50" s="97">
        <f t="shared" si="8"/>
        <v>15.31898076923077</v>
      </c>
      <c r="BH50" s="97">
        <f t="shared" si="9"/>
        <v>5.8376227106227088</v>
      </c>
      <c r="BJ50" s="97">
        <f t="shared" si="46"/>
        <v>15.23</v>
      </c>
      <c r="BK50" s="97">
        <f t="shared" si="47"/>
        <v>49.114106060606041</v>
      </c>
      <c r="BL50" s="97">
        <f t="shared" si="48"/>
        <v>2.2843409090909033</v>
      </c>
      <c r="BM50" s="97">
        <f t="shared" si="49"/>
        <v>41.244106060606065</v>
      </c>
      <c r="BN50" s="97">
        <f t="shared" si="10"/>
        <v>67.280045454545458</v>
      </c>
      <c r="BO50" s="97">
        <f t="shared" si="11"/>
        <v>41.847151515151509</v>
      </c>
      <c r="BQ50" s="97">
        <f t="shared" si="12"/>
        <v>-15.23</v>
      </c>
      <c r="BR50" s="97">
        <f t="shared" si="59"/>
        <v>8.4709523809524079</v>
      </c>
      <c r="BS50" s="97">
        <f t="shared" si="60"/>
        <v>5.906891774891788</v>
      </c>
      <c r="BT50" s="97">
        <f t="shared" si="61"/>
        <v>11.860952380952405</v>
      </c>
      <c r="BU50" s="97">
        <f t="shared" si="13"/>
        <v>6.3189807692307722</v>
      </c>
      <c r="BV50" s="97">
        <f t="shared" si="14"/>
        <v>-3.1623772893772939</v>
      </c>
      <c r="BW50" s="97"/>
      <c r="BX50" s="97">
        <f t="shared" si="15"/>
        <v>15.23</v>
      </c>
      <c r="BY50" s="97">
        <f t="shared" si="62"/>
        <v>40.114106060605941</v>
      </c>
      <c r="BZ50" s="97">
        <f t="shared" si="63"/>
        <v>-6.7156590909090808</v>
      </c>
      <c r="CA50" s="97">
        <f t="shared" si="64"/>
        <v>32.244106060605965</v>
      </c>
      <c r="CB50" s="97">
        <f t="shared" si="16"/>
        <v>58.280045454545373</v>
      </c>
      <c r="CC50" s="97">
        <f t="shared" si="17"/>
        <v>32.847151515151424</v>
      </c>
      <c r="CF50" s="101">
        <f t="shared" si="18"/>
        <v>-15.23</v>
      </c>
      <c r="CG50" s="102">
        <f t="shared" si="65"/>
        <v>24.292529220779127</v>
      </c>
      <c r="CH50" s="102">
        <f t="shared" si="66"/>
        <v>-0.40438365800864712</v>
      </c>
      <c r="CI50" s="102">
        <f t="shared" si="67"/>
        <v>22.052529220779192</v>
      </c>
      <c r="CJ50" s="102">
        <f t="shared" si="19"/>
        <v>32.299513111888025</v>
      </c>
      <c r="CK50" s="102">
        <f t="shared" si="20"/>
        <v>14.842387112887135</v>
      </c>
      <c r="CL50" s="102">
        <f t="shared" si="68"/>
        <v>9.7278580586080921</v>
      </c>
      <c r="CM50" s="102">
        <f t="shared" si="69"/>
        <v>-0.40438365800864579</v>
      </c>
      <c r="CN50" s="102">
        <f t="shared" si="21"/>
        <v>12.210688963813983</v>
      </c>
      <c r="CO50" s="102">
        <f t="shared" si="22"/>
        <v>1.4250232267732408</v>
      </c>
      <c r="CU50" s="18">
        <f>BC50-MAX(BC$3:BC50)</f>
        <v>-22.03</v>
      </c>
      <c r="CV50" s="18">
        <f>BD50-MAX(BD$3:BD50)</f>
        <v>-21.779071428571431</v>
      </c>
      <c r="CW50" s="18">
        <f>BE50-MAX(BE$3:BE50)</f>
        <v>-16.914071428571425</v>
      </c>
      <c r="CX50" s="18">
        <f>BF50-MAX(BF$3:BF50)</f>
        <v>-18.389071428571427</v>
      </c>
      <c r="CY50" s="18">
        <f>BG50-MAX(BG$3:BG50)</f>
        <v>-10.5</v>
      </c>
      <c r="CZ50" s="18">
        <f>BH50-MAX(BH$3:BH50)</f>
        <v>-9.4509285714285713</v>
      </c>
      <c r="DA50" s="18"/>
      <c r="DB50" s="18">
        <f>BJ50-MAX(BJ$3:BJ50)</f>
        <v>-9.5600000000000023</v>
      </c>
      <c r="DC50" s="18">
        <f>BK50-MAX(BK$3:BK50)</f>
        <v>-47.516333333333343</v>
      </c>
      <c r="DD50" s="18">
        <f>BL50-MAX(BL$3:BL50)</f>
        <v>-36.38216666666667</v>
      </c>
      <c r="DE50" s="18">
        <f>BM50-MAX(BM$3:BM50)</f>
        <v>-45.056333333333335</v>
      </c>
      <c r="DF50" s="18">
        <f>BN50-MAX(BN$3:BN50)</f>
        <v>-29.523499999999999</v>
      </c>
      <c r="DG50" s="18">
        <f>BO50-MAX(BO$3:BO50)</f>
        <v>-18.468500000000006</v>
      </c>
      <c r="DH50" s="18"/>
      <c r="DI50" s="18">
        <f>BQ50-MAX(BQ$3:BQ50)</f>
        <v>-22.03</v>
      </c>
      <c r="DJ50" s="18">
        <f>BR50-MAX(BR$3:BR50)</f>
        <v>-24.779071428571417</v>
      </c>
      <c r="DK50" s="18">
        <f>BS50-MAX(BS$3:BS50)</f>
        <v>-19.914071428571425</v>
      </c>
      <c r="DL50" s="18">
        <f>BT50-MAX(BT$3:BT50)</f>
        <v>-21.38907142857142</v>
      </c>
      <c r="DM50" s="18">
        <f>BU50-MAX(BU$3:BU50)</f>
        <v>-11.299999999999997</v>
      </c>
      <c r="DN50" s="18">
        <f>BV50-MAX(BV$3:BV50)</f>
        <v>-12.450928571428573</v>
      </c>
      <c r="DO50" s="18"/>
      <c r="DP50" s="18">
        <f>BX50-MAX(BX$3:BX50)</f>
        <v>-9.5600000000000023</v>
      </c>
      <c r="DQ50" s="18">
        <f>BY50-MAX(BY$3:BY50)</f>
        <v>-52.716333333333417</v>
      </c>
      <c r="DR50" s="18">
        <f>BZ50-MAX(BZ$3:BZ50)</f>
        <v>-41.582166666666659</v>
      </c>
      <c r="DS50" s="18">
        <f>CA50-MAX(CA$3:CA50)</f>
        <v>-50.256333333333409</v>
      </c>
      <c r="DT50" s="18">
        <f>CB50-MAX(CB$3:CB50)</f>
        <v>-34.723500000000058</v>
      </c>
      <c r="DU50" s="18">
        <f>CC50-MAX(CC$3:CC50)</f>
        <v>-23.66850000000008</v>
      </c>
      <c r="DV50" s="18"/>
      <c r="DW50" s="18"/>
      <c r="DX50" s="18">
        <f>CF50-MAX(CF$3:CF50)</f>
        <v>-22.03</v>
      </c>
      <c r="DY50" s="18">
        <f>CG50-MAX(CG$3:CG50)</f>
        <v>-23.945035714285797</v>
      </c>
      <c r="DZ50" s="18">
        <f>CH50-MAX(CH$3:CH50)</f>
        <v>-15.971702380952374</v>
      </c>
      <c r="EA50" s="18">
        <f>CI50-MAX(CI$3:CI50)</f>
        <v>-21.020035714285747</v>
      </c>
      <c r="EB50" s="18">
        <f>CJ50-MAX(CJ$3:CJ50)</f>
        <v>-11.883940476190531</v>
      </c>
      <c r="EC50" s="18">
        <f>CK50-MAX(CK$3:CK50)</f>
        <v>-11.507880952380933</v>
      </c>
      <c r="ED50" s="18">
        <f>CL50-MAX(CL$3:CL50)</f>
        <v>-22.274499999999996</v>
      </c>
      <c r="EE50" s="18">
        <f>CM50-MAX(CM$3:CM50)</f>
        <v>-15.971702380952372</v>
      </c>
      <c r="EF50" s="18">
        <f>CN50-MAX(CN$3:CN50)</f>
        <v>-13.06404761904761</v>
      </c>
      <c r="EG50" s="18">
        <f>CO50-MAX(CO$3:CO50)</f>
        <v>-12.098095238095237</v>
      </c>
    </row>
    <row r="51" spans="1:137">
      <c r="A51" s="58" t="s">
        <v>128</v>
      </c>
      <c r="B51" s="58" t="s">
        <v>158</v>
      </c>
      <c r="C51" s="92">
        <v>-5.23</v>
      </c>
      <c r="D51" s="84">
        <v>-9.81</v>
      </c>
      <c r="E51" s="84">
        <v>10.870000000000001</v>
      </c>
      <c r="F51" s="84">
        <v>0.53000000000000025</v>
      </c>
      <c r="G51" s="84">
        <v>-2.9166666666666665</v>
      </c>
      <c r="I51" s="84">
        <v>5.7600000000000007</v>
      </c>
      <c r="J51" s="84">
        <v>5.5600000000000005</v>
      </c>
      <c r="L51" s="84">
        <v>2.3133333333333339</v>
      </c>
      <c r="M51" s="85">
        <v>2.1133333333333337</v>
      </c>
      <c r="N51" s="95">
        <v>-9.81</v>
      </c>
      <c r="O51" s="96">
        <v>8.0500000000000007</v>
      </c>
      <c r="P51" s="96">
        <v>-0.87999999999999989</v>
      </c>
      <c r="Q51" s="96">
        <v>-0.87999999999999989</v>
      </c>
      <c r="S51" s="84">
        <v>4.3500000000000005</v>
      </c>
      <c r="T51" s="84">
        <v>4.1500000000000004</v>
      </c>
      <c r="V51" s="84">
        <v>4.3500000000000005</v>
      </c>
      <c r="W51" s="85">
        <v>4.1500000000000004</v>
      </c>
      <c r="X51" s="83">
        <v>-9.81</v>
      </c>
      <c r="Y51" s="84">
        <v>10.870000000000001</v>
      </c>
      <c r="Z51" s="90">
        <v>0.53000000000000025</v>
      </c>
      <c r="AA51" s="84">
        <v>-2.9166666666666665</v>
      </c>
      <c r="AC51" s="84">
        <v>5.7600000000000007</v>
      </c>
      <c r="AD51" s="90">
        <v>5.5600000000000005</v>
      </c>
      <c r="AF51" s="84">
        <v>2.3133333333333339</v>
      </c>
      <c r="AG51" s="85">
        <v>2.1133333333333337</v>
      </c>
      <c r="AH51" s="106">
        <v>-3.5</v>
      </c>
      <c r="AI51" s="107">
        <v>10.870000000000001</v>
      </c>
      <c r="AJ51" s="107">
        <v>3.6850000000000005</v>
      </c>
      <c r="AK51" s="107">
        <v>1.2900000000000003</v>
      </c>
      <c r="AL51" s="107"/>
      <c r="AM51" s="107">
        <v>8.9150000000000009</v>
      </c>
      <c r="AN51" s="107">
        <v>8.7150000000000016</v>
      </c>
      <c r="AO51" s="107"/>
      <c r="AP51" s="107">
        <v>6.5200000000000005</v>
      </c>
      <c r="AQ51" s="108">
        <v>6.32</v>
      </c>
      <c r="AR51" s="109">
        <v>-2.5</v>
      </c>
      <c r="AS51" s="110">
        <v>14</v>
      </c>
      <c r="AT51" s="110">
        <v>5.75</v>
      </c>
      <c r="AU51" s="110">
        <v>3</v>
      </c>
      <c r="AW51" s="110">
        <v>10.98</v>
      </c>
      <c r="AX51" s="110">
        <v>10.780000000000001</v>
      </c>
      <c r="AZ51" s="110">
        <v>8.23</v>
      </c>
      <c r="BA51" s="111">
        <v>8.0300000000000011</v>
      </c>
      <c r="BC51" s="97">
        <f t="shared" si="42"/>
        <v>-20.46</v>
      </c>
      <c r="BD51" s="97">
        <f t="shared" si="43"/>
        <v>7.6609523809523861</v>
      </c>
      <c r="BE51" s="97">
        <f t="shared" si="44"/>
        <v>5.0968917748917821</v>
      </c>
      <c r="BF51" s="97">
        <f t="shared" si="45"/>
        <v>11.05095238095239</v>
      </c>
      <c r="BG51" s="97">
        <f t="shared" si="8"/>
        <v>11.81898076923077</v>
      </c>
      <c r="BH51" s="97">
        <f t="shared" si="9"/>
        <v>3.3376227106227088</v>
      </c>
      <c r="BJ51" s="97">
        <f t="shared" si="46"/>
        <v>20.46</v>
      </c>
      <c r="BK51" s="97">
        <f t="shared" si="47"/>
        <v>59.984106060606038</v>
      </c>
      <c r="BL51" s="97">
        <f t="shared" si="48"/>
        <v>10.334340909090905</v>
      </c>
      <c r="BM51" s="97">
        <f t="shared" si="49"/>
        <v>52.114106060606062</v>
      </c>
      <c r="BN51" s="97">
        <f t="shared" si="10"/>
        <v>78.150045454545463</v>
      </c>
      <c r="BO51" s="97">
        <f t="shared" si="11"/>
        <v>55.847151515151509</v>
      </c>
      <c r="BQ51" s="97">
        <f t="shared" si="12"/>
        <v>-20.46</v>
      </c>
      <c r="BR51" s="97">
        <f t="shared" si="59"/>
        <v>-1.5390476190475926</v>
      </c>
      <c r="BS51" s="97">
        <f t="shared" si="60"/>
        <v>-4.1031082251082127</v>
      </c>
      <c r="BT51" s="97">
        <f t="shared" si="61"/>
        <v>1.8509523809524044</v>
      </c>
      <c r="BU51" s="97">
        <f t="shared" si="13"/>
        <v>2.6189807692307721</v>
      </c>
      <c r="BV51" s="97">
        <f t="shared" si="14"/>
        <v>-5.8623772893772941</v>
      </c>
      <c r="BW51" s="97"/>
      <c r="BX51" s="97">
        <f t="shared" si="15"/>
        <v>20.46</v>
      </c>
      <c r="BY51" s="97">
        <f t="shared" si="62"/>
        <v>50.784106060605936</v>
      </c>
      <c r="BZ51" s="97">
        <f t="shared" si="63"/>
        <v>1.13434090909092</v>
      </c>
      <c r="CA51" s="97">
        <f t="shared" si="64"/>
        <v>42.91410606060596</v>
      </c>
      <c r="CB51" s="97">
        <f t="shared" si="16"/>
        <v>68.950045454545375</v>
      </c>
      <c r="CC51" s="97">
        <f t="shared" si="17"/>
        <v>46.647151515151421</v>
      </c>
      <c r="CF51" s="101">
        <f t="shared" si="18"/>
        <v>-20.46</v>
      </c>
      <c r="CG51" s="102">
        <f t="shared" si="65"/>
        <v>24.622529220779128</v>
      </c>
      <c r="CH51" s="102">
        <f t="shared" si="66"/>
        <v>-1.4843836580086469</v>
      </c>
      <c r="CI51" s="102">
        <f t="shared" si="67"/>
        <v>22.382529220779194</v>
      </c>
      <c r="CJ51" s="102">
        <f t="shared" si="19"/>
        <v>35.784513111888025</v>
      </c>
      <c r="CK51" s="102">
        <f t="shared" si="20"/>
        <v>20.392387112887135</v>
      </c>
      <c r="CL51" s="102">
        <f t="shared" si="68"/>
        <v>6.6111913919414258</v>
      </c>
      <c r="CM51" s="102">
        <f t="shared" si="69"/>
        <v>-1.4843836580086456</v>
      </c>
      <c r="CN51" s="102">
        <f t="shared" si="21"/>
        <v>13.300688963813984</v>
      </c>
      <c r="CO51" s="102">
        <f t="shared" si="22"/>
        <v>4.2250232267732404</v>
      </c>
      <c r="CU51" s="18">
        <f>BC51-MAX(BC$3:BC51)</f>
        <v>-27.259999999999998</v>
      </c>
      <c r="CV51" s="18">
        <f>BD51-MAX(BD$3:BD51)</f>
        <v>-31.58907142857143</v>
      </c>
      <c r="CW51" s="18">
        <f>BE51-MAX(BE$3:BE51)</f>
        <v>-26.724071428571428</v>
      </c>
      <c r="CX51" s="18">
        <f>BF51-MAX(BF$3:BF51)</f>
        <v>-28.199071428571429</v>
      </c>
      <c r="CY51" s="18">
        <f>BG51-MAX(BG$3:BG51)</f>
        <v>-14</v>
      </c>
      <c r="CZ51" s="18">
        <f>BH51-MAX(BH$3:BH51)</f>
        <v>-11.950928571428571</v>
      </c>
      <c r="DA51" s="18"/>
      <c r="DB51" s="18">
        <f>BJ51-MAX(BJ$3:BJ51)</f>
        <v>-4.3300000000000018</v>
      </c>
      <c r="DC51" s="18">
        <f>BK51-MAX(BK$3:BK51)</f>
        <v>-36.646333333333345</v>
      </c>
      <c r="DD51" s="18">
        <f>BL51-MAX(BL$3:BL51)</f>
        <v>-28.332166666666666</v>
      </c>
      <c r="DE51" s="18">
        <f>BM51-MAX(BM$3:BM51)</f>
        <v>-34.186333333333337</v>
      </c>
      <c r="DF51" s="18">
        <f>BN51-MAX(BN$3:BN51)</f>
        <v>-18.653499999999994</v>
      </c>
      <c r="DG51" s="18">
        <f>BO51-MAX(BO$3:BO51)</f>
        <v>-4.4685000000000059</v>
      </c>
      <c r="DH51" s="18"/>
      <c r="DI51" s="18">
        <f>BQ51-MAX(BQ$3:BQ51)</f>
        <v>-27.259999999999998</v>
      </c>
      <c r="DJ51" s="18">
        <f>BR51-MAX(BR$3:BR51)</f>
        <v>-34.789071428571418</v>
      </c>
      <c r="DK51" s="18">
        <f>BS51-MAX(BS$3:BS51)</f>
        <v>-29.924071428571423</v>
      </c>
      <c r="DL51" s="18">
        <f>BT51-MAX(BT$3:BT51)</f>
        <v>-31.399071428571421</v>
      </c>
      <c r="DM51" s="18">
        <f>BU51-MAX(BU$3:BU51)</f>
        <v>-14.999999999999998</v>
      </c>
      <c r="DN51" s="18">
        <f>BV51-MAX(BV$3:BV51)</f>
        <v>-15.150928571428574</v>
      </c>
      <c r="DO51" s="18"/>
      <c r="DP51" s="18">
        <f>BX51-MAX(BX$3:BX51)</f>
        <v>-4.3300000000000018</v>
      </c>
      <c r="DQ51" s="18">
        <f>BY51-MAX(BY$3:BY51)</f>
        <v>-42.046333333333422</v>
      </c>
      <c r="DR51" s="18">
        <f>BZ51-MAX(BZ$3:BZ51)</f>
        <v>-33.732166666666657</v>
      </c>
      <c r="DS51" s="18">
        <f>CA51-MAX(CA$3:CA51)</f>
        <v>-39.586333333333414</v>
      </c>
      <c r="DT51" s="18">
        <f>CB51-MAX(CB$3:CB51)</f>
        <v>-24.053500000000057</v>
      </c>
      <c r="DU51" s="18">
        <f>CC51-MAX(CC$3:CC51)</f>
        <v>-9.8685000000000827</v>
      </c>
      <c r="DV51" s="18"/>
      <c r="DW51" s="18"/>
      <c r="DX51" s="18">
        <f>CF51-MAX(CF$3:CF51)</f>
        <v>-27.259999999999998</v>
      </c>
      <c r="DY51" s="18">
        <f>CG51-MAX(CG$3:CG51)</f>
        <v>-23.615035714285796</v>
      </c>
      <c r="DZ51" s="18">
        <f>CH51-MAX(CH$3:CH51)</f>
        <v>-17.051702380952374</v>
      </c>
      <c r="EA51" s="18">
        <f>CI51-MAX(CI$3:CI51)</f>
        <v>-20.690035714285745</v>
      </c>
      <c r="EB51" s="18">
        <f>CJ51-MAX(CJ$3:CJ51)</f>
        <v>-8.398940476190532</v>
      </c>
      <c r="EC51" s="18">
        <f>CK51-MAX(CK$3:CK51)</f>
        <v>-5.9578809523809326</v>
      </c>
      <c r="ED51" s="18">
        <f>CL51-MAX(CL$3:CL51)</f>
        <v>-25.391166666666663</v>
      </c>
      <c r="EE51" s="18">
        <f>CM51-MAX(CM$3:CM51)</f>
        <v>-17.051702380952371</v>
      </c>
      <c r="EF51" s="18">
        <f>CN51-MAX(CN$3:CN51)</f>
        <v>-11.974047619047608</v>
      </c>
      <c r="EG51" s="18">
        <f>CO51-MAX(CO$3:CO51)</f>
        <v>-9.2980952380952377</v>
      </c>
    </row>
    <row r="52" spans="1:137">
      <c r="A52" s="58" t="s">
        <v>129</v>
      </c>
      <c r="B52" s="58" t="s">
        <v>158</v>
      </c>
      <c r="C52" s="92">
        <v>2.19</v>
      </c>
      <c r="D52" s="84">
        <v>-2.81</v>
      </c>
      <c r="E52" s="84">
        <v>1.1499999999999999</v>
      </c>
      <c r="F52" s="84">
        <v>-0.83000000000000007</v>
      </c>
      <c r="G52" s="84">
        <v>-1.8199999999999998</v>
      </c>
      <c r="I52" s="84">
        <v>-3.02</v>
      </c>
      <c r="J52" s="84">
        <v>-3.22</v>
      </c>
      <c r="L52" s="84">
        <v>-4.01</v>
      </c>
      <c r="M52" s="85">
        <v>-4.21</v>
      </c>
      <c r="N52" s="95">
        <v>-2.81</v>
      </c>
      <c r="O52" s="96">
        <v>-1.0766666666666667</v>
      </c>
      <c r="P52" s="96">
        <v>-1.9433333333333334</v>
      </c>
      <c r="Q52" s="96">
        <v>-1.9433333333333334</v>
      </c>
      <c r="S52" s="84">
        <v>-4.1333333333333329</v>
      </c>
      <c r="T52" s="84">
        <v>-4.333333333333333</v>
      </c>
      <c r="V52" s="84">
        <v>-4.1333333333333329</v>
      </c>
      <c r="W52" s="85">
        <v>-4.333333333333333</v>
      </c>
      <c r="X52" s="83">
        <v>-2.81</v>
      </c>
      <c r="Y52" s="84">
        <v>1.1499999999999999</v>
      </c>
      <c r="Z52" s="90">
        <v>-0.83000000000000007</v>
      </c>
      <c r="AA52" s="84">
        <v>-1.8199999999999998</v>
      </c>
      <c r="AC52" s="84">
        <v>-3.02</v>
      </c>
      <c r="AD52" s="90">
        <v>-3.22</v>
      </c>
      <c r="AF52" s="84">
        <v>-4.01</v>
      </c>
      <c r="AG52" s="85">
        <v>-4.21</v>
      </c>
      <c r="AH52" s="106">
        <v>-2.4666666666666668</v>
      </c>
      <c r="AI52" s="107">
        <v>1.1499999999999999</v>
      </c>
      <c r="AJ52" s="107">
        <v>-0.65833333333333344</v>
      </c>
      <c r="AK52" s="107">
        <v>-1.5625</v>
      </c>
      <c r="AL52" s="107"/>
      <c r="AM52" s="107">
        <v>-2.8483333333333336</v>
      </c>
      <c r="AN52" s="107">
        <v>-3.0483333333333338</v>
      </c>
      <c r="AO52" s="107"/>
      <c r="AP52" s="107">
        <v>-3.7524999999999999</v>
      </c>
      <c r="AQ52" s="108">
        <v>-3.9525000000000001</v>
      </c>
      <c r="AR52" s="109">
        <v>-1.8</v>
      </c>
      <c r="AS52" s="110">
        <v>1.1499999999999999</v>
      </c>
      <c r="AT52" s="110">
        <v>-0.32500000000000007</v>
      </c>
      <c r="AU52" s="110">
        <v>-1.0625</v>
      </c>
      <c r="AW52" s="110">
        <v>-2.5150000000000001</v>
      </c>
      <c r="AX52" s="110">
        <v>-2.7150000000000003</v>
      </c>
      <c r="AZ52" s="110">
        <v>-3.2524999999999999</v>
      </c>
      <c r="BA52" s="111">
        <v>-3.4525000000000001</v>
      </c>
      <c r="BC52" s="97">
        <f t="shared" si="42"/>
        <v>-18.27</v>
      </c>
      <c r="BD52" s="97">
        <f t="shared" si="43"/>
        <v>4.8509523809523856</v>
      </c>
      <c r="BE52" s="97">
        <f t="shared" si="44"/>
        <v>2.2868917748917821</v>
      </c>
      <c r="BF52" s="97">
        <f t="shared" si="45"/>
        <v>8.2409523809523897</v>
      </c>
      <c r="BG52" s="97">
        <f t="shared" si="8"/>
        <v>9.3523141025641028</v>
      </c>
      <c r="BH52" s="97">
        <f t="shared" si="9"/>
        <v>1.5376227106227087</v>
      </c>
      <c r="BJ52" s="97">
        <f t="shared" si="46"/>
        <v>18.27</v>
      </c>
      <c r="BK52" s="97">
        <f t="shared" si="47"/>
        <v>61.134106060606037</v>
      </c>
      <c r="BL52" s="97">
        <f t="shared" si="48"/>
        <v>9.2576742424242386</v>
      </c>
      <c r="BM52" s="97">
        <f t="shared" si="49"/>
        <v>53.264106060606061</v>
      </c>
      <c r="BN52" s="97">
        <f t="shared" si="10"/>
        <v>79.300045454545469</v>
      </c>
      <c r="BO52" s="97">
        <f t="shared" si="11"/>
        <v>56.997151515151508</v>
      </c>
      <c r="BQ52" s="97">
        <f t="shared" si="12"/>
        <v>-18.27</v>
      </c>
      <c r="BR52" s="97">
        <f t="shared" si="59"/>
        <v>-4.5490476190475926</v>
      </c>
      <c r="BS52" s="97">
        <f t="shared" si="60"/>
        <v>-7.1131082251082125</v>
      </c>
      <c r="BT52" s="97">
        <f t="shared" si="61"/>
        <v>-1.1590476190475956</v>
      </c>
      <c r="BU52" s="97">
        <f t="shared" si="13"/>
        <v>-4.7685897435894742E-2</v>
      </c>
      <c r="BV52" s="97">
        <f t="shared" si="14"/>
        <v>-7.8623772893772941</v>
      </c>
      <c r="BW52" s="97"/>
      <c r="BX52" s="97">
        <f t="shared" si="15"/>
        <v>18.27</v>
      </c>
      <c r="BY52" s="97">
        <f t="shared" si="62"/>
        <v>51.734106060605932</v>
      </c>
      <c r="BZ52" s="97">
        <f t="shared" si="63"/>
        <v>-0.14232575757574667</v>
      </c>
      <c r="CA52" s="97">
        <f t="shared" si="64"/>
        <v>43.864106060605955</v>
      </c>
      <c r="CB52" s="97">
        <f t="shared" si="16"/>
        <v>69.900045454545378</v>
      </c>
      <c r="CC52" s="97">
        <f t="shared" si="17"/>
        <v>47.597151515151417</v>
      </c>
      <c r="CF52" s="101">
        <f t="shared" si="18"/>
        <v>-18.27</v>
      </c>
      <c r="CG52" s="102">
        <f t="shared" si="65"/>
        <v>23.592529220779131</v>
      </c>
      <c r="CH52" s="102">
        <f t="shared" si="66"/>
        <v>-3.6277169913419804</v>
      </c>
      <c r="CI52" s="102">
        <f t="shared" si="67"/>
        <v>21.352529220779193</v>
      </c>
      <c r="CJ52" s="102">
        <f t="shared" si="19"/>
        <v>34.92617977855469</v>
      </c>
      <c r="CK52" s="102">
        <f t="shared" si="20"/>
        <v>19.867387112887137</v>
      </c>
      <c r="CL52" s="102">
        <f t="shared" si="68"/>
        <v>4.5911913919414262</v>
      </c>
      <c r="CM52" s="102">
        <f t="shared" si="69"/>
        <v>-3.6277169913419791</v>
      </c>
      <c r="CN52" s="102">
        <f t="shared" si="21"/>
        <v>11.538188963813985</v>
      </c>
      <c r="CO52" s="102">
        <f t="shared" si="22"/>
        <v>2.9625232267732402</v>
      </c>
      <c r="CU52" s="18">
        <f>BC52-MAX(BC$3:BC52)</f>
        <v>-25.07</v>
      </c>
      <c r="CV52" s="18">
        <f>BD52-MAX(BD$3:BD52)</f>
        <v>-34.399071428571432</v>
      </c>
      <c r="CW52" s="18">
        <f>BE52-MAX(BE$3:BE52)</f>
        <v>-29.534071428571426</v>
      </c>
      <c r="CX52" s="18">
        <f>BF52-MAX(BF$3:BF52)</f>
        <v>-31.009071428571428</v>
      </c>
      <c r="CY52" s="18">
        <f>BG52-MAX(BG$3:BG52)</f>
        <v>-16.466666666666669</v>
      </c>
      <c r="CZ52" s="18">
        <f>BH52-MAX(BH$3:BH52)</f>
        <v>-13.750928571428572</v>
      </c>
      <c r="DA52" s="18"/>
      <c r="DB52" s="18">
        <f>BJ52-MAX(BJ$3:BJ52)</f>
        <v>-6.5200000000000031</v>
      </c>
      <c r="DC52" s="18">
        <f>BK52-MAX(BK$3:BK52)</f>
        <v>-35.496333333333347</v>
      </c>
      <c r="DD52" s="18">
        <f>BL52-MAX(BL$3:BL52)</f>
        <v>-29.408833333333334</v>
      </c>
      <c r="DE52" s="18">
        <f>BM52-MAX(BM$3:BM52)</f>
        <v>-33.036333333333339</v>
      </c>
      <c r="DF52" s="18">
        <f>BN52-MAX(BN$3:BN52)</f>
        <v>-17.503499999999988</v>
      </c>
      <c r="DG52" s="18">
        <f>BO52-MAX(BO$3:BO52)</f>
        <v>-3.3185000000000073</v>
      </c>
      <c r="DH52" s="18"/>
      <c r="DI52" s="18">
        <f>BQ52-MAX(BQ$3:BQ52)</f>
        <v>-25.07</v>
      </c>
      <c r="DJ52" s="18">
        <f>BR52-MAX(BR$3:BR52)</f>
        <v>-37.799071428571416</v>
      </c>
      <c r="DK52" s="18">
        <f>BS52-MAX(BS$3:BS52)</f>
        <v>-32.934071428571421</v>
      </c>
      <c r="DL52" s="18">
        <f>BT52-MAX(BT$3:BT52)</f>
        <v>-34.409071428571423</v>
      </c>
      <c r="DM52" s="18">
        <f>BU52-MAX(BU$3:BU52)</f>
        <v>-17.666666666666664</v>
      </c>
      <c r="DN52" s="18">
        <f>BV52-MAX(BV$3:BV52)</f>
        <v>-17.150928571428572</v>
      </c>
      <c r="DO52" s="18"/>
      <c r="DP52" s="18">
        <f>BX52-MAX(BX$3:BX52)</f>
        <v>-6.5200000000000031</v>
      </c>
      <c r="DQ52" s="18">
        <f>BY52-MAX(BY$3:BY52)</f>
        <v>-41.096333333333426</v>
      </c>
      <c r="DR52" s="18">
        <f>BZ52-MAX(BZ$3:BZ52)</f>
        <v>-35.008833333333328</v>
      </c>
      <c r="DS52" s="18">
        <f>CA52-MAX(CA$3:CA52)</f>
        <v>-38.636333333333418</v>
      </c>
      <c r="DT52" s="18">
        <f>CB52-MAX(CB$3:CB52)</f>
        <v>-23.103500000000054</v>
      </c>
      <c r="DU52" s="18">
        <f>CC52-MAX(CC$3:CC52)</f>
        <v>-8.9185000000000869</v>
      </c>
      <c r="DV52" s="18"/>
      <c r="DW52" s="18"/>
      <c r="DX52" s="18">
        <f>CF52-MAX(CF$3:CF52)</f>
        <v>-25.07</v>
      </c>
      <c r="DY52" s="18">
        <f>CG52-MAX(CG$3:CG52)</f>
        <v>-24.645035714285793</v>
      </c>
      <c r="DZ52" s="18">
        <f>CH52-MAX(CH$3:CH52)</f>
        <v>-19.195035714285709</v>
      </c>
      <c r="EA52" s="18">
        <f>CI52-MAX(CI$3:CI52)</f>
        <v>-21.720035714285746</v>
      </c>
      <c r="EB52" s="18">
        <f>CJ52-MAX(CJ$3:CJ52)</f>
        <v>-9.2572738095238662</v>
      </c>
      <c r="EC52" s="18">
        <f>CK52-MAX(CK$3:CK52)</f>
        <v>-6.4828809523809312</v>
      </c>
      <c r="ED52" s="18">
        <f>CL52-MAX(CL$3:CL52)</f>
        <v>-27.411166666666663</v>
      </c>
      <c r="EE52" s="18">
        <f>CM52-MAX(CM$3:CM52)</f>
        <v>-19.195035714285705</v>
      </c>
      <c r="EF52" s="18">
        <f>CN52-MAX(CN$3:CN52)</f>
        <v>-13.736547619047608</v>
      </c>
      <c r="EG52" s="18">
        <f>CO52-MAX(CO$3:CO52)</f>
        <v>-10.560595238095239</v>
      </c>
    </row>
    <row r="53" spans="1:137">
      <c r="A53" s="36" t="s">
        <v>131</v>
      </c>
      <c r="B53" s="36"/>
      <c r="C53" s="92">
        <v>-7.57</v>
      </c>
      <c r="D53" s="84">
        <v>-11.764999999999999</v>
      </c>
      <c r="E53" s="84">
        <v>11.285</v>
      </c>
      <c r="F53" s="84">
        <v>-0.23999999999999932</v>
      </c>
      <c r="G53" s="84">
        <v>-4.0816666666666661</v>
      </c>
      <c r="I53" s="84">
        <v>7.330000000000001</v>
      </c>
      <c r="J53" s="84">
        <v>7.1300000000000008</v>
      </c>
      <c r="L53" s="84">
        <v>3.4883333333333342</v>
      </c>
      <c r="M53" s="85">
        <v>3.288333333333334</v>
      </c>
      <c r="N53" s="95">
        <v>-11.764999999999999</v>
      </c>
      <c r="O53" s="96">
        <v>9.4275000000000002</v>
      </c>
      <c r="P53" s="96">
        <v>-1.1687499999999993</v>
      </c>
      <c r="Q53" s="96">
        <v>-1.1687499999999993</v>
      </c>
      <c r="S53" s="84">
        <v>6.401250000000001</v>
      </c>
      <c r="T53" s="84">
        <v>6.2012500000000008</v>
      </c>
      <c r="V53" s="84">
        <v>6.401250000000001</v>
      </c>
      <c r="W53" s="85">
        <v>6.2012500000000008</v>
      </c>
      <c r="X53" s="83">
        <v>-11.764999999999999</v>
      </c>
      <c r="Y53" s="84">
        <v>11.285</v>
      </c>
      <c r="Z53" s="90">
        <v>-0.23999999999999932</v>
      </c>
      <c r="AA53" s="84">
        <v>-4.0816666666666661</v>
      </c>
      <c r="AC53" s="84">
        <v>7.330000000000001</v>
      </c>
      <c r="AD53" s="90">
        <v>7.1300000000000008</v>
      </c>
      <c r="AF53" s="84">
        <v>3.4883333333333342</v>
      </c>
      <c r="AG53" s="85">
        <v>3.288333333333334</v>
      </c>
      <c r="AH53" s="106">
        <v>-3.5</v>
      </c>
      <c r="AI53" s="107">
        <v>11.285</v>
      </c>
      <c r="AJ53" s="107">
        <v>3.8925000000000001</v>
      </c>
      <c r="AK53" s="107">
        <v>1.4283333333333335</v>
      </c>
      <c r="AL53" s="107"/>
      <c r="AM53" s="107">
        <v>11.4625</v>
      </c>
      <c r="AN53" s="107">
        <v>11.262500000000001</v>
      </c>
      <c r="AO53" s="107"/>
      <c r="AP53" s="107">
        <v>8.9983333333333331</v>
      </c>
      <c r="AQ53" s="108">
        <v>8.7983333333333338</v>
      </c>
      <c r="AR53" s="109">
        <v>-2.5</v>
      </c>
      <c r="AS53" s="110">
        <v>11.555</v>
      </c>
      <c r="AT53" s="110">
        <v>4.5274999999999999</v>
      </c>
      <c r="AU53" s="110">
        <v>2.1850000000000001</v>
      </c>
      <c r="AW53" s="110">
        <v>12.0975</v>
      </c>
      <c r="AX53" s="110">
        <v>11.897500000000001</v>
      </c>
      <c r="AZ53" s="110">
        <v>9.7550000000000008</v>
      </c>
      <c r="BA53" s="111">
        <v>9.5550000000000015</v>
      </c>
      <c r="BC53" s="97">
        <f t="shared" si="42"/>
        <v>-25.84</v>
      </c>
      <c r="BD53" s="97">
        <f t="shared" si="43"/>
        <v>-6.9140476190476132</v>
      </c>
      <c r="BE53" s="97">
        <f t="shared" si="44"/>
        <v>-9.4781082251082172</v>
      </c>
      <c r="BF53" s="97">
        <f t="shared" si="45"/>
        <v>-3.5240476190476091</v>
      </c>
      <c r="BG53" s="97">
        <f t="shared" si="8"/>
        <v>5.8523141025641028</v>
      </c>
      <c r="BH53" s="97">
        <f t="shared" si="9"/>
        <v>-0.96237728937729128</v>
      </c>
      <c r="BJ53" s="97">
        <f t="shared" si="46"/>
        <v>25.84</v>
      </c>
      <c r="BK53" s="97">
        <f t="shared" si="47"/>
        <v>72.41910606060604</v>
      </c>
      <c r="BL53" s="97">
        <f t="shared" si="48"/>
        <v>18.685174242424239</v>
      </c>
      <c r="BM53" s="97">
        <f t="shared" si="49"/>
        <v>64.549106060606064</v>
      </c>
      <c r="BN53" s="97">
        <f t="shared" si="10"/>
        <v>90.585045454545465</v>
      </c>
      <c r="BO53" s="97">
        <f t="shared" si="11"/>
        <v>68.552151515151508</v>
      </c>
      <c r="BQ53" s="97">
        <f t="shared" si="12"/>
        <v>-25.84</v>
      </c>
      <c r="BR53" s="97">
        <f t="shared" si="59"/>
        <v>-16.514047619047592</v>
      </c>
      <c r="BS53" s="97">
        <f t="shared" si="60"/>
        <v>-19.07810822510821</v>
      </c>
      <c r="BT53" s="97">
        <f t="shared" si="61"/>
        <v>-13.124047619047595</v>
      </c>
      <c r="BU53" s="97">
        <f t="shared" si="13"/>
        <v>-3.7476858974358951</v>
      </c>
      <c r="BV53" s="97">
        <f t="shared" si="14"/>
        <v>-10.562377289377293</v>
      </c>
      <c r="BW53" s="97"/>
      <c r="BX53" s="97">
        <f t="shared" si="15"/>
        <v>25.84</v>
      </c>
      <c r="BY53" s="97">
        <f t="shared" si="62"/>
        <v>62.819106060605932</v>
      </c>
      <c r="BZ53" s="97">
        <f t="shared" si="63"/>
        <v>9.0851742424242534</v>
      </c>
      <c r="CA53" s="97">
        <f t="shared" si="64"/>
        <v>54.949106060605956</v>
      </c>
      <c r="CB53" s="97">
        <f t="shared" si="16"/>
        <v>80.985045454545372</v>
      </c>
      <c r="CC53" s="97">
        <f t="shared" si="17"/>
        <v>58.952151515151414</v>
      </c>
      <c r="CF53" s="101">
        <f t="shared" si="18"/>
        <v>-25.84</v>
      </c>
      <c r="CG53" s="102">
        <f t="shared" si="65"/>
        <v>23.152529220779133</v>
      </c>
      <c r="CH53" s="102">
        <f t="shared" si="66"/>
        <v>-4.9964669913419799</v>
      </c>
      <c r="CI53" s="102">
        <f t="shared" si="67"/>
        <v>20.912529220779195</v>
      </c>
      <c r="CJ53" s="102">
        <f t="shared" si="19"/>
        <v>38.618679778554686</v>
      </c>
      <c r="CK53" s="102">
        <f t="shared" si="20"/>
        <v>24.194887112887137</v>
      </c>
      <c r="CL53" s="102">
        <f t="shared" si="68"/>
        <v>0.3095247252747601</v>
      </c>
      <c r="CM53" s="102">
        <f t="shared" si="69"/>
        <v>-4.9964669913419781</v>
      </c>
      <c r="CN53" s="102">
        <f t="shared" si="21"/>
        <v>12.766522297147318</v>
      </c>
      <c r="CO53" s="102">
        <f t="shared" si="22"/>
        <v>4.9475232267732396</v>
      </c>
      <c r="CU53" s="18">
        <f>BC53-MAX(BC$3:BC53)</f>
        <v>-32.64</v>
      </c>
      <c r="CV53" s="18">
        <f>BD53-MAX(BD$3:BD53)</f>
        <v>-46.164071428571432</v>
      </c>
      <c r="CW53" s="18">
        <f>BE53-MAX(BE$3:BE53)</f>
        <v>-41.299071428571423</v>
      </c>
      <c r="CX53" s="18">
        <f>BF53-MAX(BF$3:BF53)</f>
        <v>-42.774071428571425</v>
      </c>
      <c r="CY53" s="18">
        <f>BG53-MAX(BG$3:BG53)</f>
        <v>-19.966666666666669</v>
      </c>
      <c r="CZ53" s="18">
        <f>BH53-MAX(BH$3:BH53)</f>
        <v>-16.25092857142857</v>
      </c>
      <c r="DA53" s="18"/>
      <c r="DB53" s="18">
        <f>BJ53-MAX(BJ$3:BJ53)</f>
        <v>0</v>
      </c>
      <c r="DC53" s="18">
        <f>BK53-MAX(BK$3:BK53)</f>
        <v>-24.211333333333343</v>
      </c>
      <c r="DD53" s="18">
        <f>BL53-MAX(BL$3:BL53)</f>
        <v>-19.981333333333332</v>
      </c>
      <c r="DE53" s="18">
        <f>BM53-MAX(BM$3:BM53)</f>
        <v>-21.751333333333335</v>
      </c>
      <c r="DF53" s="18">
        <f>BN53-MAX(BN$3:BN53)</f>
        <v>-6.2184999999999917</v>
      </c>
      <c r="DG53" s="18">
        <f>BO53-MAX(BO$3:BO53)</f>
        <v>0</v>
      </c>
      <c r="DH53" s="18"/>
      <c r="DI53" s="18">
        <f>BQ53-MAX(BQ$3:BQ53)</f>
        <v>-32.64</v>
      </c>
      <c r="DJ53" s="18">
        <f>BR53-MAX(BR$3:BR53)</f>
        <v>-49.764071428571413</v>
      </c>
      <c r="DK53" s="18">
        <f>BS53-MAX(BS$3:BS53)</f>
        <v>-44.899071428571418</v>
      </c>
      <c r="DL53" s="18">
        <f>BT53-MAX(BT$3:BT53)</f>
        <v>-46.374071428571419</v>
      </c>
      <c r="DM53" s="18">
        <f>BU53-MAX(BU$3:BU53)</f>
        <v>-21.366666666666667</v>
      </c>
      <c r="DN53" s="18">
        <f>BV53-MAX(BV$3:BV53)</f>
        <v>-19.850928571428575</v>
      </c>
      <c r="DO53" s="18"/>
      <c r="DP53" s="18">
        <f>BX53-MAX(BX$3:BX53)</f>
        <v>0</v>
      </c>
      <c r="DQ53" s="18">
        <f>BY53-MAX(BY$3:BY53)</f>
        <v>-30.011333333333425</v>
      </c>
      <c r="DR53" s="18">
        <f>BZ53-MAX(BZ$3:BZ53)</f>
        <v>-25.781333333333329</v>
      </c>
      <c r="DS53" s="18">
        <f>CA53-MAX(CA$3:CA53)</f>
        <v>-27.551333333333417</v>
      </c>
      <c r="DT53" s="18">
        <f>CB53-MAX(CB$3:CB53)</f>
        <v>-12.01850000000006</v>
      </c>
      <c r="DU53" s="18">
        <f>CC53-MAX(CC$3:CC53)</f>
        <v>0</v>
      </c>
      <c r="DV53" s="18"/>
      <c r="DW53" s="18"/>
      <c r="DX53" s="18">
        <f>CF53-MAX(CF$3:CF53)</f>
        <v>-32.64</v>
      </c>
      <c r="DY53" s="18">
        <f>CG53-MAX(CG$3:CG53)</f>
        <v>-25.085035714285791</v>
      </c>
      <c r="DZ53" s="18">
        <f>CH53-MAX(CH$3:CH53)</f>
        <v>-20.563785714285707</v>
      </c>
      <c r="EA53" s="18">
        <f>CI53-MAX(CI$3:CI53)</f>
        <v>-22.160035714285744</v>
      </c>
      <c r="EB53" s="18">
        <f>CJ53-MAX(CJ$3:CJ53)</f>
        <v>-5.5647738095238708</v>
      </c>
      <c r="EC53" s="18">
        <f>CK53-MAX(CK$3:CK53)</f>
        <v>-2.1553809523809306</v>
      </c>
      <c r="ED53" s="18">
        <f>CL53-MAX(CL$3:CL53)</f>
        <v>-31.692833333333329</v>
      </c>
      <c r="EE53" s="18">
        <f>CM53-MAX(CM$3:CM53)</f>
        <v>-20.563785714285704</v>
      </c>
      <c r="EF53" s="18">
        <f>CN53-MAX(CN$3:CN53)</f>
        <v>-12.508214285714274</v>
      </c>
      <c r="EG53" s="18">
        <f>CO53-MAX(CO$3:CO53)</f>
        <v>-8.5755952380952394</v>
      </c>
    </row>
    <row r="54" spans="1:137">
      <c r="A54" s="36" t="s">
        <v>132</v>
      </c>
      <c r="B54" s="36"/>
      <c r="C54" s="92">
        <v>7.2</v>
      </c>
      <c r="D54" s="84">
        <v>7.5620000000000003</v>
      </c>
      <c r="E54" s="84">
        <v>-13.04</v>
      </c>
      <c r="F54" s="84">
        <v>-2.7389999999999994</v>
      </c>
      <c r="G54" s="84">
        <v>4.1283333333333339</v>
      </c>
      <c r="I54" s="84">
        <v>-9.9390000000000001</v>
      </c>
      <c r="J54" s="84">
        <v>-10.138999999999999</v>
      </c>
      <c r="L54" s="84">
        <v>-3.0716666666666663</v>
      </c>
      <c r="M54" s="85">
        <v>-3.2716666666666665</v>
      </c>
      <c r="N54" s="95">
        <v>7.5620000000000003</v>
      </c>
      <c r="O54" s="96">
        <v>-8.3680000000000003</v>
      </c>
      <c r="P54" s="96">
        <v>-0.40300000000000002</v>
      </c>
      <c r="Q54" s="96">
        <v>-0.40300000000000014</v>
      </c>
      <c r="S54" s="84">
        <v>-7.6029999999999998</v>
      </c>
      <c r="T54" s="84">
        <v>-7.8029999999999999</v>
      </c>
      <c r="V54" s="84">
        <v>-7.6030000000000006</v>
      </c>
      <c r="W54" s="85">
        <v>-7.8030000000000008</v>
      </c>
      <c r="X54" s="83">
        <v>7.5620000000000003</v>
      </c>
      <c r="Y54" s="84">
        <v>-13.04</v>
      </c>
      <c r="Z54" s="90">
        <v>-2.7389999999999994</v>
      </c>
      <c r="AA54" s="84">
        <v>4.1283333333333339</v>
      </c>
      <c r="AC54" s="84">
        <v>-9.9390000000000001</v>
      </c>
      <c r="AD54" s="90">
        <v>-10.138999999999999</v>
      </c>
      <c r="AF54" s="84">
        <v>-3.0716666666666663</v>
      </c>
      <c r="AG54" s="85">
        <v>-3.2716666666666665</v>
      </c>
      <c r="AH54" s="106">
        <v>7.5620000000000003</v>
      </c>
      <c r="AI54" s="107">
        <v>-3.5</v>
      </c>
      <c r="AJ54" s="107">
        <v>2.0310000000000001</v>
      </c>
      <c r="AK54" s="107">
        <v>5.7183333333333337</v>
      </c>
      <c r="AL54" s="107"/>
      <c r="AM54" s="107">
        <v>-5.1690000000000005</v>
      </c>
      <c r="AN54" s="107">
        <v>-5.3690000000000007</v>
      </c>
      <c r="AO54" s="107"/>
      <c r="AP54" s="107">
        <v>-1.4816666666666665</v>
      </c>
      <c r="AQ54" s="108">
        <v>-1.6816666666666664</v>
      </c>
      <c r="AR54" s="109">
        <v>2.6759999999999997</v>
      </c>
      <c r="AS54" s="110">
        <v>-2.5</v>
      </c>
      <c r="AT54" s="110">
        <v>8.7999999999999856E-2</v>
      </c>
      <c r="AU54" s="110">
        <v>1.8133333333333332</v>
      </c>
      <c r="AW54" s="110">
        <v>-7.1120000000000001</v>
      </c>
      <c r="AX54" s="110">
        <v>-7.3120000000000003</v>
      </c>
      <c r="AZ54" s="110">
        <v>-5.3866666666666667</v>
      </c>
      <c r="BA54" s="111">
        <v>-5.5866666666666669</v>
      </c>
      <c r="BC54" s="97">
        <f t="shared" si="42"/>
        <v>-18.64</v>
      </c>
      <c r="BD54" s="97">
        <f t="shared" si="43"/>
        <v>0.64795238095238705</v>
      </c>
      <c r="BE54" s="97">
        <f t="shared" si="44"/>
        <v>-1.9161082251082169</v>
      </c>
      <c r="BF54" s="97">
        <f t="shared" si="45"/>
        <v>4.0379523809523912</v>
      </c>
      <c r="BG54" s="97">
        <f t="shared" si="8"/>
        <v>13.414314102564102</v>
      </c>
      <c r="BH54" s="97">
        <f t="shared" si="9"/>
        <v>1.7136227106227084</v>
      </c>
      <c r="BJ54" s="97">
        <f t="shared" si="46"/>
        <v>18.64</v>
      </c>
      <c r="BK54" s="97">
        <f t="shared" si="47"/>
        <v>59.379106060606041</v>
      </c>
      <c r="BL54" s="97">
        <f t="shared" si="48"/>
        <v>10.317174242424239</v>
      </c>
      <c r="BM54" s="97">
        <f t="shared" si="49"/>
        <v>51.509106060606065</v>
      </c>
      <c r="BN54" s="97">
        <f t="shared" si="10"/>
        <v>87.085045454545465</v>
      </c>
      <c r="BO54" s="97">
        <f t="shared" si="11"/>
        <v>66.052151515151508</v>
      </c>
      <c r="BQ54" s="97">
        <f t="shared" si="12"/>
        <v>-18.64</v>
      </c>
      <c r="BR54" s="97">
        <f t="shared" si="59"/>
        <v>-9.1520476190475897</v>
      </c>
      <c r="BS54" s="97">
        <f t="shared" si="60"/>
        <v>-11.716108225108208</v>
      </c>
      <c r="BT54" s="97">
        <f t="shared" si="61"/>
        <v>-5.7620476190475944</v>
      </c>
      <c r="BU54" s="97">
        <f t="shared" si="13"/>
        <v>3.614314102564105</v>
      </c>
      <c r="BV54" s="97">
        <f t="shared" si="14"/>
        <v>-8.0863772893772925</v>
      </c>
      <c r="BW54" s="97"/>
      <c r="BX54" s="97">
        <f t="shared" si="15"/>
        <v>18.64</v>
      </c>
      <c r="BY54" s="97">
        <f t="shared" si="62"/>
        <v>49.57910606060593</v>
      </c>
      <c r="BZ54" s="97">
        <f t="shared" si="63"/>
        <v>0.51717424242425314</v>
      </c>
      <c r="CA54" s="97">
        <f t="shared" si="64"/>
        <v>41.709106060605954</v>
      </c>
      <c r="CB54" s="97">
        <f t="shared" si="16"/>
        <v>77.285045454545369</v>
      </c>
      <c r="CC54" s="97">
        <f t="shared" si="17"/>
        <v>56.252151515151411</v>
      </c>
      <c r="CF54" s="101">
        <f t="shared" si="18"/>
        <v>-18.64</v>
      </c>
      <c r="CG54" s="102">
        <f t="shared" si="65"/>
        <v>20.213529220779133</v>
      </c>
      <c r="CH54" s="102">
        <f t="shared" si="66"/>
        <v>-5.5994669913419797</v>
      </c>
      <c r="CI54" s="102">
        <f t="shared" si="67"/>
        <v>17.973529220779195</v>
      </c>
      <c r="CJ54" s="102">
        <f t="shared" si="19"/>
        <v>40.449679778554682</v>
      </c>
      <c r="CK54" s="102">
        <f t="shared" si="20"/>
        <v>24.082887112887139</v>
      </c>
      <c r="CL54" s="102">
        <f t="shared" si="68"/>
        <v>4.2378580586080936</v>
      </c>
      <c r="CM54" s="102">
        <f t="shared" si="69"/>
        <v>-5.5994669913419788</v>
      </c>
      <c r="CN54" s="102">
        <f t="shared" si="21"/>
        <v>18.284855630480653</v>
      </c>
      <c r="CO54" s="102">
        <f t="shared" si="22"/>
        <v>6.5608565601065729</v>
      </c>
      <c r="CU54" s="18">
        <f>BC54-MAX(BC$3:BC54)</f>
        <v>-25.439999999999998</v>
      </c>
      <c r="CV54" s="18">
        <f>BD54-MAX(BD$3:BD54)</f>
        <v>-38.602071428571428</v>
      </c>
      <c r="CW54" s="18">
        <f>BE54-MAX(BE$3:BE54)</f>
        <v>-33.737071428571426</v>
      </c>
      <c r="CX54" s="18">
        <f>BF54-MAX(BF$3:BF54)</f>
        <v>-35.212071428571427</v>
      </c>
      <c r="CY54" s="18">
        <f>BG54-MAX(BG$3:BG54)</f>
        <v>-12.404666666666667</v>
      </c>
      <c r="CZ54" s="18">
        <f>BH54-MAX(BH$3:BH54)</f>
        <v>-13.574928571428572</v>
      </c>
      <c r="DA54" s="18"/>
      <c r="DB54" s="18">
        <f>BJ54-MAX(BJ$3:BJ54)</f>
        <v>-7.1999999999999993</v>
      </c>
      <c r="DC54" s="18">
        <f>BK54-MAX(BK$3:BK54)</f>
        <v>-37.251333333333342</v>
      </c>
      <c r="DD54" s="18">
        <f>BL54-MAX(BL$3:BL54)</f>
        <v>-28.349333333333334</v>
      </c>
      <c r="DE54" s="18">
        <f>BM54-MAX(BM$3:BM54)</f>
        <v>-34.791333333333334</v>
      </c>
      <c r="DF54" s="18">
        <f>BN54-MAX(BN$3:BN54)</f>
        <v>-9.7184999999999917</v>
      </c>
      <c r="DG54" s="18">
        <f>BO54-MAX(BO$3:BO54)</f>
        <v>-2.5</v>
      </c>
      <c r="DH54" s="18"/>
      <c r="DI54" s="18">
        <f>BQ54-MAX(BQ$3:BQ54)</f>
        <v>-25.439999999999998</v>
      </c>
      <c r="DJ54" s="18">
        <f>BR54-MAX(BR$3:BR54)</f>
        <v>-42.402071428571418</v>
      </c>
      <c r="DK54" s="18">
        <f>BS54-MAX(BS$3:BS54)</f>
        <v>-37.537071428571423</v>
      </c>
      <c r="DL54" s="18">
        <f>BT54-MAX(BT$3:BT54)</f>
        <v>-39.012071428571417</v>
      </c>
      <c r="DM54" s="18">
        <f>BU54-MAX(BU$3:BU54)</f>
        <v>-14.004666666666665</v>
      </c>
      <c r="DN54" s="18">
        <f>BV54-MAX(BV$3:BV54)</f>
        <v>-17.374928571428573</v>
      </c>
      <c r="DO54" s="18"/>
      <c r="DP54" s="18">
        <f>BX54-MAX(BX$3:BX54)</f>
        <v>-7.1999999999999993</v>
      </c>
      <c r="DQ54" s="18">
        <f>BY54-MAX(BY$3:BY54)</f>
        <v>-43.251333333333427</v>
      </c>
      <c r="DR54" s="18">
        <f>BZ54-MAX(BZ$3:BZ54)</f>
        <v>-34.349333333333327</v>
      </c>
      <c r="DS54" s="18">
        <f>CA54-MAX(CA$3:CA54)</f>
        <v>-40.791333333333419</v>
      </c>
      <c r="DT54" s="18">
        <f>CB54-MAX(CB$3:CB54)</f>
        <v>-15.718500000000063</v>
      </c>
      <c r="DU54" s="18">
        <f>CC54-MAX(CC$3:CC54)</f>
        <v>-2.7000000000000028</v>
      </c>
      <c r="DV54" s="18"/>
      <c r="DW54" s="18"/>
      <c r="DX54" s="18">
        <f>CF54-MAX(CF$3:CF54)</f>
        <v>-25.439999999999998</v>
      </c>
      <c r="DY54" s="18">
        <f>CG54-MAX(CG$3:CG54)</f>
        <v>-28.024035714285791</v>
      </c>
      <c r="DZ54" s="18">
        <f>CH54-MAX(CH$3:CH54)</f>
        <v>-21.166785714285705</v>
      </c>
      <c r="EA54" s="18">
        <f>CI54-MAX(CI$3:CI54)</f>
        <v>-25.099035714285744</v>
      </c>
      <c r="EB54" s="18">
        <f>CJ54-MAX(CJ$3:CJ54)</f>
        <v>-3.7337738095238748</v>
      </c>
      <c r="EC54" s="18">
        <f>CK54-MAX(CK$3:CK54)</f>
        <v>-2.267380952380929</v>
      </c>
      <c r="ED54" s="18">
        <f>CL54-MAX(CL$3:CL54)</f>
        <v>-27.764499999999995</v>
      </c>
      <c r="EE54" s="18">
        <f>CM54-MAX(CM$3:CM54)</f>
        <v>-21.166785714285705</v>
      </c>
      <c r="EF54" s="18">
        <f>CN54-MAX(CN$3:CN54)</f>
        <v>-6.9898809523809398</v>
      </c>
      <c r="EG54" s="18">
        <f>CO54-MAX(CO$3:CO54)</f>
        <v>-6.9622619047619052</v>
      </c>
    </row>
    <row r="55" spans="1:137">
      <c r="A55" s="36" t="s">
        <v>134</v>
      </c>
      <c r="B55" s="36"/>
      <c r="C55" s="92">
        <v>2.42</v>
      </c>
      <c r="D55" s="84">
        <v>4.72</v>
      </c>
      <c r="E55" s="84">
        <v>-6</v>
      </c>
      <c r="F55" s="84">
        <v>-0.64000000000000012</v>
      </c>
      <c r="G55" s="84">
        <v>2.04</v>
      </c>
      <c r="I55" s="84">
        <v>-3.06</v>
      </c>
      <c r="J55" s="84">
        <v>-3.2600000000000002</v>
      </c>
      <c r="L55" s="84">
        <v>-0.37999999999999989</v>
      </c>
      <c r="M55" s="85">
        <v>-0.57999999999999985</v>
      </c>
      <c r="N55" s="95">
        <v>4.72</v>
      </c>
      <c r="O55" s="96">
        <v>-3.6133333333333333</v>
      </c>
      <c r="P55" s="96">
        <v>0.55333333333333323</v>
      </c>
      <c r="Q55" s="96">
        <v>0.55333333333333334</v>
      </c>
      <c r="S55" s="84">
        <v>-1.8666666666666667</v>
      </c>
      <c r="T55" s="84">
        <v>-2.0666666666666669</v>
      </c>
      <c r="V55" s="84">
        <v>-1.8666666666666667</v>
      </c>
      <c r="W55" s="85">
        <v>-2.0666666666666669</v>
      </c>
      <c r="X55" s="83">
        <v>4.72</v>
      </c>
      <c r="Y55" s="84">
        <v>-6</v>
      </c>
      <c r="Z55" s="90">
        <v>-0.64000000000000012</v>
      </c>
      <c r="AA55" s="84">
        <v>2.04</v>
      </c>
      <c r="AC55" s="84">
        <v>-3.06</v>
      </c>
      <c r="AD55" s="90">
        <v>-3.2600000000000002</v>
      </c>
      <c r="AF55" s="84">
        <v>-0.37999999999999989</v>
      </c>
      <c r="AG55" s="85">
        <v>-0.57999999999999985</v>
      </c>
      <c r="AH55" s="106">
        <v>1.75</v>
      </c>
      <c r="AI55" s="107">
        <v>-3.5</v>
      </c>
      <c r="AJ55" s="107">
        <v>-0.875</v>
      </c>
      <c r="AK55" s="107">
        <v>0.4375</v>
      </c>
      <c r="AL55" s="107"/>
      <c r="AM55" s="107">
        <v>-3.2949999999999999</v>
      </c>
      <c r="AN55" s="107">
        <v>-3.4950000000000001</v>
      </c>
      <c r="AO55" s="107"/>
      <c r="AP55" s="107">
        <v>-1.9824999999999999</v>
      </c>
      <c r="AQ55" s="108">
        <v>-2.1825000000000001</v>
      </c>
      <c r="AR55" s="109">
        <v>2.4166666666666665</v>
      </c>
      <c r="AS55" s="110">
        <v>-2.5</v>
      </c>
      <c r="AT55" s="110">
        <v>-4.1666666666666741E-2</v>
      </c>
      <c r="AU55" s="110">
        <v>1.1875</v>
      </c>
      <c r="AW55" s="110">
        <v>-2.4616666666666669</v>
      </c>
      <c r="AX55" s="110">
        <v>-2.6616666666666671</v>
      </c>
      <c r="AZ55" s="110">
        <v>-1.2324999999999999</v>
      </c>
      <c r="BA55" s="111">
        <v>-1.4324999999999999</v>
      </c>
      <c r="BC55" s="97">
        <f t="shared" si="42"/>
        <v>-16.22</v>
      </c>
      <c r="BD55" s="97">
        <f t="shared" si="43"/>
        <v>5.3679523809523868</v>
      </c>
      <c r="BE55" s="97">
        <f t="shared" si="44"/>
        <v>2.8038917748917829</v>
      </c>
      <c r="BF55" s="97">
        <f t="shared" si="45"/>
        <v>8.7579523809523909</v>
      </c>
      <c r="BG55" s="97">
        <f t="shared" si="8"/>
        <v>15.164314102564102</v>
      </c>
      <c r="BH55" s="97">
        <f t="shared" si="9"/>
        <v>4.1302893772893752</v>
      </c>
      <c r="BJ55" s="97">
        <f t="shared" si="46"/>
        <v>16.22</v>
      </c>
      <c r="BK55" s="97">
        <f t="shared" si="47"/>
        <v>53.379106060606041</v>
      </c>
      <c r="BL55" s="97">
        <f t="shared" si="48"/>
        <v>6.7038409090909052</v>
      </c>
      <c r="BM55" s="97">
        <f t="shared" si="49"/>
        <v>45.509106060606065</v>
      </c>
      <c r="BN55" s="97">
        <f t="shared" si="10"/>
        <v>83.585045454545465</v>
      </c>
      <c r="BO55" s="97">
        <f t="shared" si="11"/>
        <v>63.552151515151508</v>
      </c>
      <c r="BQ55" s="97">
        <f t="shared" si="12"/>
        <v>-16.22</v>
      </c>
      <c r="BR55" s="97">
        <f t="shared" si="59"/>
        <v>-4.6320476190475901</v>
      </c>
      <c r="BS55" s="97">
        <f t="shared" si="60"/>
        <v>-7.1961082251082082</v>
      </c>
      <c r="BT55" s="97">
        <f t="shared" si="61"/>
        <v>-1.2420476190475946</v>
      </c>
      <c r="BU55" s="97">
        <f t="shared" si="13"/>
        <v>5.1643141025641048</v>
      </c>
      <c r="BV55" s="97">
        <f t="shared" si="14"/>
        <v>-5.8697106227106266</v>
      </c>
      <c r="BW55" s="97"/>
      <c r="BX55" s="97">
        <f t="shared" si="15"/>
        <v>16.22</v>
      </c>
      <c r="BY55" s="97">
        <f t="shared" si="62"/>
        <v>43.379106060605928</v>
      </c>
      <c r="BZ55" s="97">
        <f t="shared" si="63"/>
        <v>-3.2961590909090805</v>
      </c>
      <c r="CA55" s="97">
        <f t="shared" si="64"/>
        <v>35.509106060605951</v>
      </c>
      <c r="CB55" s="97">
        <f t="shared" si="16"/>
        <v>73.585045454545366</v>
      </c>
      <c r="CC55" s="97">
        <f t="shared" si="17"/>
        <v>53.552151515151408</v>
      </c>
      <c r="CF55" s="101">
        <f t="shared" si="18"/>
        <v>-16.22</v>
      </c>
      <c r="CG55" s="102">
        <f t="shared" si="65"/>
        <v>19.373529220779133</v>
      </c>
      <c r="CH55" s="102">
        <f t="shared" si="66"/>
        <v>-5.2461336580086462</v>
      </c>
      <c r="CI55" s="102">
        <f t="shared" si="67"/>
        <v>17.133529220779195</v>
      </c>
      <c r="CJ55" s="102">
        <f t="shared" si="19"/>
        <v>39.374679778554679</v>
      </c>
      <c r="CK55" s="102">
        <f t="shared" si="20"/>
        <v>23.841220446220472</v>
      </c>
      <c r="CL55" s="102">
        <f t="shared" si="68"/>
        <v>6.0778580586080935</v>
      </c>
      <c r="CM55" s="102">
        <f t="shared" si="69"/>
        <v>-5.2461336580086453</v>
      </c>
      <c r="CN55" s="102">
        <f t="shared" si="21"/>
        <v>18.522355630480654</v>
      </c>
      <c r="CO55" s="102">
        <f t="shared" si="22"/>
        <v>7.5483565601065727</v>
      </c>
      <c r="CU55" s="18">
        <f>BC55-MAX(BC$3:BC55)</f>
        <v>-23.019999999999996</v>
      </c>
      <c r="CV55" s="18">
        <f>BD55-MAX(BD$3:BD55)</f>
        <v>-33.882071428571429</v>
      </c>
      <c r="CW55" s="18">
        <f>BE55-MAX(BE$3:BE55)</f>
        <v>-29.017071428571427</v>
      </c>
      <c r="CX55" s="18">
        <f>BF55-MAX(BF$3:BF55)</f>
        <v>-30.492071428571428</v>
      </c>
      <c r="CY55" s="18">
        <f>BG55-MAX(BG$3:BG55)</f>
        <v>-10.654666666666667</v>
      </c>
      <c r="CZ55" s="18">
        <f>BH55-MAX(BH$3:BH55)</f>
        <v>-11.158261904761904</v>
      </c>
      <c r="DA55" s="18"/>
      <c r="DB55" s="18">
        <f>BJ55-MAX(BJ$3:BJ55)</f>
        <v>-9.620000000000001</v>
      </c>
      <c r="DC55" s="18">
        <f>BK55-MAX(BK$3:BK55)</f>
        <v>-43.251333333333342</v>
      </c>
      <c r="DD55" s="18">
        <f>BL55-MAX(BL$3:BL55)</f>
        <v>-31.962666666666664</v>
      </c>
      <c r="DE55" s="18">
        <f>BM55-MAX(BM$3:BM55)</f>
        <v>-40.791333333333334</v>
      </c>
      <c r="DF55" s="18">
        <f>BN55-MAX(BN$3:BN55)</f>
        <v>-13.218499999999992</v>
      </c>
      <c r="DG55" s="18">
        <f>BO55-MAX(BO$3:BO55)</f>
        <v>-5</v>
      </c>
      <c r="DH55" s="18"/>
      <c r="DI55" s="18">
        <f>BQ55-MAX(BQ$3:BQ55)</f>
        <v>-23.019999999999996</v>
      </c>
      <c r="DJ55" s="18">
        <f>BR55-MAX(BR$3:BR55)</f>
        <v>-37.882071428571415</v>
      </c>
      <c r="DK55" s="18">
        <f>BS55-MAX(BS$3:BS55)</f>
        <v>-33.01707142857142</v>
      </c>
      <c r="DL55" s="18">
        <f>BT55-MAX(BT$3:BT55)</f>
        <v>-34.492071428571421</v>
      </c>
      <c r="DM55" s="18">
        <f>BU55-MAX(BU$3:BU55)</f>
        <v>-12.454666666666665</v>
      </c>
      <c r="DN55" s="18">
        <f>BV55-MAX(BV$3:BV55)</f>
        <v>-15.158261904761908</v>
      </c>
      <c r="DO55" s="18"/>
      <c r="DP55" s="18">
        <f>BX55-MAX(BX$3:BX55)</f>
        <v>-9.620000000000001</v>
      </c>
      <c r="DQ55" s="18">
        <f>BY55-MAX(BY$3:BY55)</f>
        <v>-49.45133333333343</v>
      </c>
      <c r="DR55" s="18">
        <f>BZ55-MAX(BZ$3:BZ55)</f>
        <v>-38.162666666666659</v>
      </c>
      <c r="DS55" s="18">
        <f>CA55-MAX(CA$3:CA55)</f>
        <v>-46.991333333333422</v>
      </c>
      <c r="DT55" s="18">
        <f>CB55-MAX(CB$3:CB55)</f>
        <v>-19.418500000000066</v>
      </c>
      <c r="DU55" s="18">
        <f>CC55-MAX(CC$3:CC55)</f>
        <v>-5.4000000000000057</v>
      </c>
      <c r="DV55" s="18"/>
      <c r="DW55" s="18"/>
      <c r="DX55" s="18">
        <f>CF55-MAX(CF$3:CF55)</f>
        <v>-23.019999999999996</v>
      </c>
      <c r="DY55" s="18">
        <f>CG55-MAX(CG$3:CG55)</f>
        <v>-28.864035714285791</v>
      </c>
      <c r="DZ55" s="18">
        <f>CH55-MAX(CH$3:CH55)</f>
        <v>-20.813452380952373</v>
      </c>
      <c r="EA55" s="18">
        <f>CI55-MAX(CI$3:CI55)</f>
        <v>-25.939035714285744</v>
      </c>
      <c r="EB55" s="18">
        <f>CJ55-MAX(CJ$3:CJ55)</f>
        <v>-4.8087738095238777</v>
      </c>
      <c r="EC55" s="18">
        <f>CK55-MAX(CK$3:CK55)</f>
        <v>-2.5090476190475961</v>
      </c>
      <c r="ED55" s="18">
        <f>CL55-MAX(CL$3:CL55)</f>
        <v>-25.924499999999995</v>
      </c>
      <c r="EE55" s="18">
        <f>CM55-MAX(CM$3:CM55)</f>
        <v>-20.81345238095237</v>
      </c>
      <c r="EF55" s="18">
        <f>CN55-MAX(CN$3:CN55)</f>
        <v>-6.752380952380939</v>
      </c>
      <c r="EG55" s="18">
        <f>CO55-MAX(CO$3:CO55)</f>
        <v>-5.9747619047619054</v>
      </c>
    </row>
    <row r="56" spans="1:137">
      <c r="A56" s="36" t="s">
        <v>136</v>
      </c>
      <c r="B56" s="36"/>
      <c r="C56" s="92">
        <v>-0.79</v>
      </c>
      <c r="D56" s="84">
        <v>7.4000000000000205E-2</v>
      </c>
      <c r="E56" s="84">
        <v>-0.95</v>
      </c>
      <c r="F56" s="84">
        <v>-0.43799999999999989</v>
      </c>
      <c r="G56" s="84">
        <v>-9.6666666666666498E-2</v>
      </c>
      <c r="I56" s="84">
        <v>0.35200000000000015</v>
      </c>
      <c r="J56" s="84">
        <v>0.15200000000000014</v>
      </c>
      <c r="L56" s="84">
        <v>0.69333333333333358</v>
      </c>
      <c r="M56" s="85">
        <v>0.49333333333333357</v>
      </c>
      <c r="N56" s="95">
        <v>7.4000000000000205E-2</v>
      </c>
      <c r="O56" s="96">
        <v>0.442</v>
      </c>
      <c r="P56" s="96">
        <v>0.25800000000000012</v>
      </c>
      <c r="Q56" s="96">
        <v>0.25800000000000012</v>
      </c>
      <c r="S56" s="84">
        <v>1.048</v>
      </c>
      <c r="T56" s="84">
        <v>0.84800000000000009</v>
      </c>
      <c r="V56" s="84">
        <v>1.048</v>
      </c>
      <c r="W56" s="85">
        <v>0.84800000000000009</v>
      </c>
      <c r="X56" s="83">
        <v>7.4000000000000205E-2</v>
      </c>
      <c r="Y56" s="84">
        <v>-0.95</v>
      </c>
      <c r="Z56" s="90">
        <v>-0.43799999999999989</v>
      </c>
      <c r="AA56" s="84">
        <v>-9.6666666666666498E-2</v>
      </c>
      <c r="AC56" s="84">
        <v>0.35200000000000015</v>
      </c>
      <c r="AD56" s="90">
        <v>0.15200000000000014</v>
      </c>
      <c r="AF56" s="84">
        <v>0.69333333333333358</v>
      </c>
      <c r="AG56" s="85">
        <v>0.49333333333333357</v>
      </c>
      <c r="AH56" s="106">
        <v>2.0620000000000003</v>
      </c>
      <c r="AI56" s="107">
        <v>-3.5</v>
      </c>
      <c r="AJ56" s="107">
        <v>-0.71899999999999986</v>
      </c>
      <c r="AK56" s="107">
        <v>1.135</v>
      </c>
      <c r="AL56" s="107"/>
      <c r="AM56" s="107">
        <v>7.1000000000000174E-2</v>
      </c>
      <c r="AN56" s="107">
        <v>-0.12899999999999984</v>
      </c>
      <c r="AO56" s="107"/>
      <c r="AP56" s="107">
        <v>1.925</v>
      </c>
      <c r="AQ56" s="108">
        <v>1.7250000000000001</v>
      </c>
      <c r="AR56" s="109">
        <v>1.3980000000000001</v>
      </c>
      <c r="AS56" s="110">
        <v>-2.5</v>
      </c>
      <c r="AT56" s="110">
        <v>-0.55099999999999993</v>
      </c>
      <c r="AU56" s="110">
        <v>0.74833333333333341</v>
      </c>
      <c r="AW56" s="110">
        <v>0.2390000000000001</v>
      </c>
      <c r="AX56" s="110">
        <v>3.900000000000009E-2</v>
      </c>
      <c r="AZ56" s="110">
        <v>1.5383333333333336</v>
      </c>
      <c r="BA56" s="111">
        <v>1.3383333333333336</v>
      </c>
      <c r="BC56" s="97">
        <f t="shared" si="42"/>
        <v>-17.009999999999998</v>
      </c>
      <c r="BD56" s="97">
        <f t="shared" si="43"/>
        <v>5.4419523809523866</v>
      </c>
      <c r="BE56" s="97">
        <f t="shared" si="44"/>
        <v>2.8778917748917832</v>
      </c>
      <c r="BF56" s="97">
        <f t="shared" si="45"/>
        <v>8.8319523809523908</v>
      </c>
      <c r="BG56" s="97">
        <f t="shared" si="8"/>
        <v>17.226314102564103</v>
      </c>
      <c r="BH56" s="97">
        <f t="shared" si="9"/>
        <v>5.5282893772893758</v>
      </c>
      <c r="BJ56" s="97">
        <f t="shared" si="46"/>
        <v>17.009999999999998</v>
      </c>
      <c r="BK56" s="97">
        <f t="shared" si="47"/>
        <v>52.429106060606038</v>
      </c>
      <c r="BL56" s="97">
        <f t="shared" si="48"/>
        <v>7.1458409090909054</v>
      </c>
      <c r="BM56" s="97">
        <f t="shared" si="49"/>
        <v>44.559106060606062</v>
      </c>
      <c r="BN56" s="97">
        <f t="shared" si="10"/>
        <v>80.085045454545465</v>
      </c>
      <c r="BO56" s="97">
        <f t="shared" si="11"/>
        <v>61.052151515151508</v>
      </c>
      <c r="BQ56" s="97">
        <f t="shared" si="12"/>
        <v>-17.009999999999998</v>
      </c>
      <c r="BR56" s="97">
        <f t="shared" si="59"/>
        <v>-4.7580476190475904</v>
      </c>
      <c r="BS56" s="97">
        <f t="shared" si="60"/>
        <v>-7.3221082251082086</v>
      </c>
      <c r="BT56" s="97">
        <f t="shared" si="61"/>
        <v>-1.3680476190475943</v>
      </c>
      <c r="BU56" s="97">
        <f t="shared" si="13"/>
        <v>7.0263141025641049</v>
      </c>
      <c r="BV56" s="97">
        <f t="shared" si="14"/>
        <v>-4.6717106227106262</v>
      </c>
      <c r="BW56" s="97"/>
      <c r="BX56" s="97">
        <f t="shared" si="15"/>
        <v>17.009999999999998</v>
      </c>
      <c r="BY56" s="97">
        <f t="shared" si="62"/>
        <v>42.229106060605922</v>
      </c>
      <c r="BZ56" s="97">
        <f t="shared" si="63"/>
        <v>-3.0541590909090806</v>
      </c>
      <c r="CA56" s="97">
        <f t="shared" si="64"/>
        <v>34.359106060605946</v>
      </c>
      <c r="CB56" s="97">
        <f t="shared" si="16"/>
        <v>69.885045454545363</v>
      </c>
      <c r="CC56" s="97">
        <f t="shared" si="17"/>
        <v>50.852151515151405</v>
      </c>
      <c r="CF56" s="101">
        <f t="shared" si="18"/>
        <v>-17.009999999999998</v>
      </c>
      <c r="CG56" s="102">
        <f t="shared" si="65"/>
        <v>18.735529220779135</v>
      </c>
      <c r="CH56" s="102">
        <f t="shared" si="66"/>
        <v>-5.1881336580086463</v>
      </c>
      <c r="CI56" s="102">
        <f t="shared" si="67"/>
        <v>16.495529220779197</v>
      </c>
      <c r="CJ56" s="102">
        <f t="shared" si="19"/>
        <v>38.455679778554675</v>
      </c>
      <c r="CK56" s="102">
        <f t="shared" si="20"/>
        <v>23.090220446220474</v>
      </c>
      <c r="CL56" s="102">
        <f t="shared" si="68"/>
        <v>5.7811913919414266</v>
      </c>
      <c r="CM56" s="102">
        <f t="shared" si="69"/>
        <v>-5.1881336580086455</v>
      </c>
      <c r="CN56" s="102">
        <f t="shared" si="21"/>
        <v>19.457355630480656</v>
      </c>
      <c r="CO56" s="102">
        <f t="shared" si="22"/>
        <v>8.0966898934399065</v>
      </c>
      <c r="CU56" s="18">
        <f>BC56-MAX(BC$3:BC56)</f>
        <v>-23.809999999999995</v>
      </c>
      <c r="CV56" s="18">
        <f>BD56-MAX(BD$3:BD56)</f>
        <v>-33.808071428571431</v>
      </c>
      <c r="CW56" s="18">
        <f>BE56-MAX(BE$3:BE56)</f>
        <v>-28.943071428571425</v>
      </c>
      <c r="CX56" s="18">
        <f>BF56-MAX(BF$3:BF56)</f>
        <v>-30.418071428571427</v>
      </c>
      <c r="CY56" s="18">
        <f>BG56-MAX(BG$3:BG56)</f>
        <v>-8.5926666666666662</v>
      </c>
      <c r="CZ56" s="18">
        <f>BH56-MAX(BH$3:BH56)</f>
        <v>-9.7602619047619044</v>
      </c>
      <c r="DA56" s="18"/>
      <c r="DB56" s="18">
        <f>BJ56-MAX(BJ$3:BJ56)</f>
        <v>-8.8300000000000018</v>
      </c>
      <c r="DC56" s="18">
        <f>BK56-MAX(BK$3:BK56)</f>
        <v>-44.201333333333345</v>
      </c>
      <c r="DD56" s="18">
        <f>BL56-MAX(BL$3:BL56)</f>
        <v>-31.520666666666664</v>
      </c>
      <c r="DE56" s="18">
        <f>BM56-MAX(BM$3:BM56)</f>
        <v>-41.741333333333337</v>
      </c>
      <c r="DF56" s="18">
        <f>BN56-MAX(BN$3:BN56)</f>
        <v>-16.718499999999992</v>
      </c>
      <c r="DG56" s="18">
        <f>BO56-MAX(BO$3:BO56)</f>
        <v>-7.5</v>
      </c>
      <c r="DH56" s="18"/>
      <c r="DI56" s="18">
        <f>BQ56-MAX(BQ$3:BQ56)</f>
        <v>-23.809999999999995</v>
      </c>
      <c r="DJ56" s="18">
        <f>BR56-MAX(BR$3:BR56)</f>
        <v>-38.008071428571412</v>
      </c>
      <c r="DK56" s="18">
        <f>BS56-MAX(BS$3:BS56)</f>
        <v>-33.143071428571417</v>
      </c>
      <c r="DL56" s="18">
        <f>BT56-MAX(BT$3:BT56)</f>
        <v>-34.618071428571419</v>
      </c>
      <c r="DM56" s="18">
        <f>BU56-MAX(BU$3:BU56)</f>
        <v>-10.592666666666666</v>
      </c>
      <c r="DN56" s="18">
        <f>BV56-MAX(BV$3:BV56)</f>
        <v>-13.960261904761907</v>
      </c>
      <c r="DO56" s="18"/>
      <c r="DP56" s="18">
        <f>BX56-MAX(BX$3:BX56)</f>
        <v>-8.8300000000000018</v>
      </c>
      <c r="DQ56" s="18">
        <f>BY56-MAX(BY$3:BY56)</f>
        <v>-50.601333333333436</v>
      </c>
      <c r="DR56" s="18">
        <f>BZ56-MAX(BZ$3:BZ56)</f>
        <v>-37.920666666666662</v>
      </c>
      <c r="DS56" s="18">
        <f>CA56-MAX(CA$3:CA56)</f>
        <v>-48.141333333333428</v>
      </c>
      <c r="DT56" s="18">
        <f>CB56-MAX(CB$3:CB56)</f>
        <v>-23.118500000000068</v>
      </c>
      <c r="DU56" s="18">
        <f>CC56-MAX(CC$3:CC56)</f>
        <v>-8.1000000000000085</v>
      </c>
      <c r="DV56" s="18"/>
      <c r="DW56" s="18"/>
      <c r="DX56" s="18">
        <f>CF56-MAX(CF$3:CF56)</f>
        <v>-23.809999999999995</v>
      </c>
      <c r="DY56" s="18">
        <f>CG56-MAX(CG$3:CG56)</f>
        <v>-29.502035714285789</v>
      </c>
      <c r="DZ56" s="18">
        <f>CH56-MAX(CH$3:CH56)</f>
        <v>-20.755452380952374</v>
      </c>
      <c r="EA56" s="18">
        <f>CI56-MAX(CI$3:CI56)</f>
        <v>-26.577035714285742</v>
      </c>
      <c r="EB56" s="18">
        <f>CJ56-MAX(CJ$3:CJ56)</f>
        <v>-5.7277738095238817</v>
      </c>
      <c r="EC56" s="18">
        <f>CK56-MAX(CK$3:CK56)</f>
        <v>-3.2600476190475938</v>
      </c>
      <c r="ED56" s="18">
        <f>CL56-MAX(CL$3:CL56)</f>
        <v>-26.221166666666662</v>
      </c>
      <c r="EE56" s="18">
        <f>CM56-MAX(CM$3:CM56)</f>
        <v>-20.75545238095237</v>
      </c>
      <c r="EF56" s="18">
        <f>CN56-MAX(CN$3:CN56)</f>
        <v>-5.8173809523809368</v>
      </c>
      <c r="EG56" s="18">
        <f>CO56-MAX(CO$3:CO56)</f>
        <v>-5.4264285714285716</v>
      </c>
    </row>
    <row r="57" spans="1:137">
      <c r="A57" s="59" t="s">
        <v>139</v>
      </c>
      <c r="B57" s="59" t="s">
        <v>159</v>
      </c>
      <c r="C57" s="92">
        <v>2.6</v>
      </c>
      <c r="D57" s="84">
        <v>4.4000000000000004</v>
      </c>
      <c r="E57" s="84">
        <v>-4.9249999999999998</v>
      </c>
      <c r="F57" s="84">
        <v>-0.26249999999999973</v>
      </c>
      <c r="G57" s="84">
        <v>0.25555555555555565</v>
      </c>
      <c r="I57" s="84">
        <v>-2.8624999999999998</v>
      </c>
      <c r="J57" s="84">
        <v>-3.0625</v>
      </c>
      <c r="L57" s="84">
        <v>-2.3444444444444446</v>
      </c>
      <c r="M57" s="85">
        <v>-2.5444444444444447</v>
      </c>
      <c r="N57" s="95">
        <v>4.4000000000000004</v>
      </c>
      <c r="O57" s="96">
        <v>-4.46</v>
      </c>
      <c r="P57" s="96">
        <v>-2.9999999999999805E-2</v>
      </c>
      <c r="Q57" s="96">
        <v>-3.0000000000000072E-2</v>
      </c>
      <c r="S57" s="84">
        <v>-2.63</v>
      </c>
      <c r="T57" s="84">
        <v>-2.83</v>
      </c>
      <c r="V57" s="84">
        <v>-2.6300000000000003</v>
      </c>
      <c r="W57" s="85">
        <v>-2.8300000000000005</v>
      </c>
      <c r="X57" s="83">
        <v>4.4000000000000004</v>
      </c>
      <c r="Y57" s="84">
        <v>-4.9249999999999998</v>
      </c>
      <c r="Z57" s="90">
        <v>-0.26249999999999973</v>
      </c>
      <c r="AA57" s="84">
        <v>0.25555555555555565</v>
      </c>
      <c r="AC57" s="84">
        <v>-2.8624999999999998</v>
      </c>
      <c r="AD57" s="90">
        <v>-3.0625</v>
      </c>
      <c r="AF57" s="84">
        <v>-2.3444444444444446</v>
      </c>
      <c r="AG57" s="85">
        <v>-2.5444444444444447</v>
      </c>
      <c r="AH57" s="106">
        <v>3.1320000000000001</v>
      </c>
      <c r="AI57" s="107">
        <v>-2.4700000000000002</v>
      </c>
      <c r="AJ57" s="107">
        <v>0.33099999999999996</v>
      </c>
      <c r="AK57" s="107">
        <v>0.64222222222222214</v>
      </c>
      <c r="AL57" s="107"/>
      <c r="AM57" s="107">
        <v>-2.2690000000000001</v>
      </c>
      <c r="AN57" s="107">
        <v>-2.4690000000000003</v>
      </c>
      <c r="AO57" s="107"/>
      <c r="AP57" s="107">
        <v>-1.9577777777777778</v>
      </c>
      <c r="AQ57" s="108">
        <v>-2.157777777777778</v>
      </c>
      <c r="AR57" s="109">
        <v>2.758</v>
      </c>
      <c r="AS57" s="110">
        <v>-1.72</v>
      </c>
      <c r="AT57" s="110">
        <v>0.51900000000000002</v>
      </c>
      <c r="AU57" s="110">
        <v>0.76777777777777767</v>
      </c>
      <c r="AW57" s="110">
        <v>-2.081</v>
      </c>
      <c r="AX57" s="110">
        <v>-2.2810000000000001</v>
      </c>
      <c r="AZ57" s="110">
        <v>-1.8322222222222224</v>
      </c>
      <c r="BA57" s="111">
        <v>-2.0322222222222224</v>
      </c>
      <c r="BC57" s="97">
        <f t="shared" si="42"/>
        <v>-14.409999999999998</v>
      </c>
      <c r="BD57" s="97">
        <f t="shared" si="43"/>
        <v>9.841952380952387</v>
      </c>
      <c r="BE57" s="97">
        <f t="shared" si="44"/>
        <v>7.2778917748917831</v>
      </c>
      <c r="BF57" s="97">
        <f t="shared" si="45"/>
        <v>13.231952380952391</v>
      </c>
      <c r="BG57" s="97">
        <f t="shared" si="8"/>
        <v>20.358314102564105</v>
      </c>
      <c r="BH57" s="97">
        <f t="shared" si="9"/>
        <v>8.2862893772893749</v>
      </c>
      <c r="BJ57" s="97">
        <f t="shared" si="46"/>
        <v>14.409999999999998</v>
      </c>
      <c r="BK57" s="97">
        <f t="shared" si="47"/>
        <v>47.504106060606041</v>
      </c>
      <c r="BL57" s="97">
        <f t="shared" si="48"/>
        <v>2.6858409090909054</v>
      </c>
      <c r="BM57" s="97">
        <f t="shared" si="49"/>
        <v>39.634106060606065</v>
      </c>
      <c r="BN57" s="97">
        <f t="shared" si="10"/>
        <v>77.615045454545466</v>
      </c>
      <c r="BO57" s="97">
        <f t="shared" si="11"/>
        <v>59.332151515151509</v>
      </c>
      <c r="BQ57" s="97">
        <f t="shared" si="12"/>
        <v>-14.409999999999998</v>
      </c>
      <c r="BR57" s="97">
        <f t="shared" si="59"/>
        <v>-0.55804761904759004</v>
      </c>
      <c r="BS57" s="97">
        <f t="shared" si="60"/>
        <v>-3.1221082251082084</v>
      </c>
      <c r="BT57" s="97">
        <f t="shared" si="61"/>
        <v>2.8319523809524059</v>
      </c>
      <c r="BU57" s="97">
        <f t="shared" si="13"/>
        <v>9.9583141025641062</v>
      </c>
      <c r="BV57" s="97">
        <f t="shared" si="14"/>
        <v>-2.1137106227106264</v>
      </c>
      <c r="BW57" s="97"/>
      <c r="BX57" s="97">
        <f t="shared" si="15"/>
        <v>14.409999999999998</v>
      </c>
      <c r="BY57" s="97">
        <f t="shared" si="62"/>
        <v>37.104106060605922</v>
      </c>
      <c r="BZ57" s="97">
        <f t="shared" si="63"/>
        <v>-7.7141590909090807</v>
      </c>
      <c r="CA57" s="97">
        <f t="shared" si="64"/>
        <v>29.234106060605946</v>
      </c>
      <c r="CB57" s="97">
        <f t="shared" si="16"/>
        <v>67.215045454545361</v>
      </c>
      <c r="CC57" s="97">
        <f t="shared" si="17"/>
        <v>48.932151515151403</v>
      </c>
      <c r="CF57" s="101">
        <f t="shared" si="18"/>
        <v>-14.409999999999998</v>
      </c>
      <c r="CG57" s="102">
        <f t="shared" si="65"/>
        <v>18.273029220779136</v>
      </c>
      <c r="CH57" s="102">
        <f t="shared" si="66"/>
        <v>-5.4181336580086468</v>
      </c>
      <c r="CI57" s="102">
        <f t="shared" si="67"/>
        <v>16.033029220779198</v>
      </c>
      <c r="CJ57" s="102">
        <f t="shared" si="19"/>
        <v>38.586679778554675</v>
      </c>
      <c r="CK57" s="102">
        <f t="shared" si="20"/>
        <v>23.409220446220473</v>
      </c>
      <c r="CL57" s="102">
        <f t="shared" si="68"/>
        <v>5.836746947496982</v>
      </c>
      <c r="CM57" s="102">
        <f t="shared" si="69"/>
        <v>-5.4181336580086459</v>
      </c>
      <c r="CN57" s="102">
        <f t="shared" si="21"/>
        <v>19.89957785270288</v>
      </c>
      <c r="CO57" s="102">
        <f t="shared" si="22"/>
        <v>8.6644676712176842</v>
      </c>
      <c r="CU57" s="18">
        <f>BC57-MAX(BC$3:BC57)</f>
        <v>-21.209999999999997</v>
      </c>
      <c r="CV57" s="18">
        <f>BD57-MAX(BD$3:BD57)</f>
        <v>-29.408071428571432</v>
      </c>
      <c r="CW57" s="18">
        <f>BE57-MAX(BE$3:BE57)</f>
        <v>-24.543071428571423</v>
      </c>
      <c r="CX57" s="18">
        <f>BF57-MAX(BF$3:BF57)</f>
        <v>-26.018071428571425</v>
      </c>
      <c r="CY57" s="18">
        <f>BG57-MAX(BG$3:BG57)</f>
        <v>-5.4606666666666648</v>
      </c>
      <c r="CZ57" s="18">
        <f>BH57-MAX(BH$3:BH57)</f>
        <v>-7.0022619047619052</v>
      </c>
      <c r="DA57" s="18"/>
      <c r="DB57" s="18">
        <f>BJ57-MAX(BJ$3:BJ57)</f>
        <v>-11.430000000000001</v>
      </c>
      <c r="DC57" s="18">
        <f>BK57-MAX(BK$3:BK57)</f>
        <v>-49.126333333333342</v>
      </c>
      <c r="DD57" s="18">
        <f>BL57-MAX(BL$3:BL57)</f>
        <v>-35.980666666666664</v>
      </c>
      <c r="DE57" s="18">
        <f>BM57-MAX(BM$3:BM57)</f>
        <v>-46.666333333333334</v>
      </c>
      <c r="DF57" s="18">
        <f>BN57-MAX(BN$3:BN57)</f>
        <v>-19.188499999999991</v>
      </c>
      <c r="DG57" s="18">
        <f>BO57-MAX(BO$3:BO57)</f>
        <v>-9.2199999999999989</v>
      </c>
      <c r="DH57" s="18"/>
      <c r="DI57" s="18">
        <f>BQ57-MAX(BQ$3:BQ57)</f>
        <v>-21.209999999999997</v>
      </c>
      <c r="DJ57" s="18">
        <f>BR57-MAX(BR$3:BR57)</f>
        <v>-33.808071428571417</v>
      </c>
      <c r="DK57" s="18">
        <f>BS57-MAX(BS$3:BS57)</f>
        <v>-28.943071428571422</v>
      </c>
      <c r="DL57" s="18">
        <f>BT57-MAX(BT$3:BT57)</f>
        <v>-30.41807142857142</v>
      </c>
      <c r="DM57" s="18">
        <f>BU57-MAX(BU$3:BU57)</f>
        <v>-7.6606666666666641</v>
      </c>
      <c r="DN57" s="18">
        <f>BV57-MAX(BV$3:BV57)</f>
        <v>-11.402261904761907</v>
      </c>
      <c r="DO57" s="18"/>
      <c r="DP57" s="18">
        <f>BX57-MAX(BX$3:BX57)</f>
        <v>-11.430000000000001</v>
      </c>
      <c r="DQ57" s="18">
        <f>BY57-MAX(BY$3:BY57)</f>
        <v>-55.726333333333436</v>
      </c>
      <c r="DR57" s="18">
        <f>BZ57-MAX(BZ$3:BZ57)</f>
        <v>-42.580666666666659</v>
      </c>
      <c r="DS57" s="18">
        <f>CA57-MAX(CA$3:CA57)</f>
        <v>-53.266333333333428</v>
      </c>
      <c r="DT57" s="18">
        <f>CB57-MAX(CB$3:CB57)</f>
        <v>-25.78850000000007</v>
      </c>
      <c r="DU57" s="18">
        <f>CC57-MAX(CC$3:CC57)</f>
        <v>-10.02000000000001</v>
      </c>
      <c r="DV57" s="18"/>
      <c r="DW57" s="18"/>
      <c r="DX57" s="18">
        <f>CF57-MAX(CF$3:CF57)</f>
        <v>-21.209999999999997</v>
      </c>
      <c r="DY57" s="18">
        <f>CG57-MAX(CG$3:CG57)</f>
        <v>-29.964535714285788</v>
      </c>
      <c r="DZ57" s="18">
        <f>CH57-MAX(CH$3:CH57)</f>
        <v>-20.985452380952374</v>
      </c>
      <c r="EA57" s="18">
        <f>CI57-MAX(CI$3:CI57)</f>
        <v>-27.039535714285741</v>
      </c>
      <c r="EB57" s="18">
        <f>CJ57-MAX(CJ$3:CJ57)</f>
        <v>-5.5967738095238815</v>
      </c>
      <c r="EC57" s="18">
        <f>CK57-MAX(CK$3:CK57)</f>
        <v>-2.9410476190475947</v>
      </c>
      <c r="ED57" s="18">
        <f>CL57-MAX(CL$3:CL57)</f>
        <v>-26.165611111111104</v>
      </c>
      <c r="EE57" s="18">
        <f>CM57-MAX(CM$3:CM57)</f>
        <v>-20.985452380952374</v>
      </c>
      <c r="EF57" s="18">
        <f>CN57-MAX(CN$3:CN57)</f>
        <v>-5.3751587301587129</v>
      </c>
      <c r="EG57" s="18">
        <f>CO57-MAX(CO$3:CO57)</f>
        <v>-4.8586507936507939</v>
      </c>
    </row>
    <row r="58" spans="1:137">
      <c r="A58" s="36" t="s">
        <v>142</v>
      </c>
      <c r="B58" s="36"/>
      <c r="C58" s="92">
        <v>-5.67</v>
      </c>
      <c r="D58" s="84">
        <v>-3.09</v>
      </c>
      <c r="E58" s="84">
        <v>14.408000000000001</v>
      </c>
      <c r="F58" s="84">
        <v>5.6590000000000007</v>
      </c>
      <c r="G58" s="84">
        <v>7.8462500000000013</v>
      </c>
      <c r="I58" s="84">
        <v>11.329000000000001</v>
      </c>
      <c r="J58" s="84">
        <v>11.129000000000001</v>
      </c>
      <c r="L58" s="84">
        <v>13.516250000000001</v>
      </c>
      <c r="M58" s="85">
        <v>13.316250000000002</v>
      </c>
      <c r="N58" s="95">
        <v>-4.1219999999999999</v>
      </c>
      <c r="O58" s="96">
        <v>14.408000000000001</v>
      </c>
      <c r="P58" s="96">
        <v>5.1430000000000007</v>
      </c>
      <c r="Q58" s="96">
        <v>5.1430000000000007</v>
      </c>
      <c r="S58" s="84">
        <v>10.813000000000001</v>
      </c>
      <c r="T58" s="84">
        <v>10.613000000000001</v>
      </c>
      <c r="V58" s="84">
        <v>10.813000000000001</v>
      </c>
      <c r="W58" s="85">
        <v>10.613000000000001</v>
      </c>
      <c r="X58" s="83">
        <v>-3.09</v>
      </c>
      <c r="Y58" s="84">
        <v>14.408000000000001</v>
      </c>
      <c r="Z58" s="90">
        <v>5.6590000000000007</v>
      </c>
      <c r="AA58" s="84">
        <v>7.8462500000000013</v>
      </c>
      <c r="AC58" s="84">
        <v>11.329000000000001</v>
      </c>
      <c r="AD58" s="90">
        <v>11.129000000000001</v>
      </c>
      <c r="AF58" s="84">
        <v>13.516250000000001</v>
      </c>
      <c r="AG58" s="85">
        <v>13.316250000000002</v>
      </c>
      <c r="AH58" s="106">
        <v>-3.5</v>
      </c>
      <c r="AI58" s="107">
        <v>14.408000000000001</v>
      </c>
      <c r="AJ58" s="107">
        <v>5.4540000000000006</v>
      </c>
      <c r="AK58" s="107">
        <v>7.6925000000000008</v>
      </c>
      <c r="AL58" s="107"/>
      <c r="AM58" s="107">
        <v>11.124000000000001</v>
      </c>
      <c r="AN58" s="107">
        <v>10.924000000000001</v>
      </c>
      <c r="AO58" s="107"/>
      <c r="AP58" s="107">
        <v>13.362500000000001</v>
      </c>
      <c r="AQ58" s="108">
        <v>13.162500000000001</v>
      </c>
      <c r="AR58" s="109">
        <v>-2.5</v>
      </c>
      <c r="AS58" s="110">
        <v>10.784000000000001</v>
      </c>
      <c r="AT58" s="110">
        <v>4.1420000000000003</v>
      </c>
      <c r="AU58" s="110">
        <v>5.8025000000000002</v>
      </c>
      <c r="AW58" s="110">
        <v>9.8120000000000012</v>
      </c>
      <c r="AX58" s="110">
        <v>9.6120000000000019</v>
      </c>
      <c r="AZ58" s="110">
        <v>11.4725</v>
      </c>
      <c r="BA58" s="111">
        <v>11.272500000000001</v>
      </c>
      <c r="BC58" s="97">
        <f t="shared" si="42"/>
        <v>-20.079999999999998</v>
      </c>
      <c r="BD58" s="97">
        <f t="shared" si="43"/>
        <v>6.7519523809523871</v>
      </c>
      <c r="BE58" s="97">
        <f t="shared" si="44"/>
        <v>3.1558917748917832</v>
      </c>
      <c r="BF58" s="97">
        <f t="shared" si="45"/>
        <v>10.141952380952391</v>
      </c>
      <c r="BG58" s="97">
        <f t="shared" si="8"/>
        <v>16.858314102564105</v>
      </c>
      <c r="BH58" s="97">
        <f t="shared" si="9"/>
        <v>5.7862893772893749</v>
      </c>
      <c r="BJ58" s="97">
        <f t="shared" si="46"/>
        <v>20.079999999999998</v>
      </c>
      <c r="BK58" s="97">
        <f t="shared" si="47"/>
        <v>61.912106060606042</v>
      </c>
      <c r="BL58" s="97">
        <f t="shared" si="48"/>
        <v>17.093840909090908</v>
      </c>
      <c r="BM58" s="97">
        <f t="shared" si="49"/>
        <v>54.042106060606066</v>
      </c>
      <c r="BN58" s="97">
        <f t="shared" si="10"/>
        <v>92.023045454545468</v>
      </c>
      <c r="BO58" s="97">
        <f t="shared" si="11"/>
        <v>70.116151515151515</v>
      </c>
      <c r="BQ58" s="97">
        <f t="shared" si="12"/>
        <v>-20.079999999999998</v>
      </c>
      <c r="BR58" s="97">
        <f t="shared" si="59"/>
        <v>-3.8480476190475903</v>
      </c>
      <c r="BS58" s="97">
        <f t="shared" si="60"/>
        <v>-7.4441082251082085</v>
      </c>
      <c r="BT58" s="97">
        <f t="shared" si="61"/>
        <v>-0.458047619047594</v>
      </c>
      <c r="BU58" s="97">
        <f t="shared" si="13"/>
        <v>6.258314102564106</v>
      </c>
      <c r="BV58" s="97">
        <f t="shared" si="14"/>
        <v>-4.8137106227106266</v>
      </c>
      <c r="BW58" s="97"/>
      <c r="BX58" s="97">
        <f t="shared" si="15"/>
        <v>20.079999999999998</v>
      </c>
      <c r="BY58" s="97">
        <f t="shared" si="62"/>
        <v>51.31210606060592</v>
      </c>
      <c r="BZ58" s="97">
        <f t="shared" si="63"/>
        <v>6.4938409090909204</v>
      </c>
      <c r="CA58" s="97">
        <f t="shared" si="64"/>
        <v>43.442106060605944</v>
      </c>
      <c r="CB58" s="97">
        <f t="shared" si="16"/>
        <v>81.42304545454536</v>
      </c>
      <c r="CC58" s="97">
        <f t="shared" si="17"/>
        <v>59.5161515151514</v>
      </c>
      <c r="CF58" s="101">
        <f t="shared" si="18"/>
        <v>-20.079999999999998</v>
      </c>
      <c r="CG58" s="102">
        <f t="shared" si="65"/>
        <v>23.732029220779136</v>
      </c>
      <c r="CH58" s="102">
        <f t="shared" si="66"/>
        <v>-0.4751336580086461</v>
      </c>
      <c r="CI58" s="102">
        <f t="shared" si="67"/>
        <v>21.492029220779198</v>
      </c>
      <c r="CJ58" s="102">
        <f t="shared" si="19"/>
        <v>43.840679778554673</v>
      </c>
      <c r="CK58" s="102">
        <f t="shared" si="20"/>
        <v>27.351220446220474</v>
      </c>
      <c r="CL58" s="102">
        <f t="shared" si="68"/>
        <v>13.482996947496984</v>
      </c>
      <c r="CM58" s="102">
        <f t="shared" si="69"/>
        <v>-0.47513365800864521</v>
      </c>
      <c r="CN58" s="102">
        <f t="shared" si="21"/>
        <v>27.392077852702879</v>
      </c>
      <c r="CO58" s="102">
        <f t="shared" si="22"/>
        <v>14.266967671217685</v>
      </c>
      <c r="CU58" s="18">
        <f>BC58-MAX(BC$3:BC58)</f>
        <v>-26.879999999999995</v>
      </c>
      <c r="CV58" s="18">
        <f>BD58-MAX(BD$3:BD58)</f>
        <v>-32.498071428571428</v>
      </c>
      <c r="CW58" s="18">
        <f>BE58-MAX(BE$3:BE58)</f>
        <v>-28.665071428571423</v>
      </c>
      <c r="CX58" s="18">
        <f>BF58-MAX(BF$3:BF58)</f>
        <v>-29.108071428571428</v>
      </c>
      <c r="CY58" s="18">
        <f>BG58-MAX(BG$3:BG58)</f>
        <v>-8.9606666666666648</v>
      </c>
      <c r="CZ58" s="18">
        <f>BH58-MAX(BH$3:BH58)</f>
        <v>-9.5022619047619052</v>
      </c>
      <c r="DA58" s="18"/>
      <c r="DB58" s="18">
        <f>BJ58-MAX(BJ$3:BJ58)</f>
        <v>-5.7600000000000016</v>
      </c>
      <c r="DC58" s="18">
        <f>BK58-MAX(BK$3:BK58)</f>
        <v>-34.718333333333341</v>
      </c>
      <c r="DD58" s="18">
        <f>BL58-MAX(BL$3:BL58)</f>
        <v>-21.572666666666663</v>
      </c>
      <c r="DE58" s="18">
        <f>BM58-MAX(BM$3:BM58)</f>
        <v>-32.258333333333333</v>
      </c>
      <c r="DF58" s="18">
        <f>BN58-MAX(BN$3:BN58)</f>
        <v>-4.7804999999999893</v>
      </c>
      <c r="DG58" s="18">
        <f>BO58-MAX(BO$3:BO58)</f>
        <v>0</v>
      </c>
      <c r="DH58" s="18"/>
      <c r="DI58" s="18">
        <f>BQ58-MAX(BQ$3:BQ58)</f>
        <v>-26.879999999999995</v>
      </c>
      <c r="DJ58" s="18">
        <f>BR58-MAX(BR$3:BR58)</f>
        <v>-37.098071428571416</v>
      </c>
      <c r="DK58" s="18">
        <f>BS58-MAX(BS$3:BS58)</f>
        <v>-33.265071428571417</v>
      </c>
      <c r="DL58" s="18">
        <f>BT58-MAX(BT$3:BT58)</f>
        <v>-33.708071428571415</v>
      </c>
      <c r="DM58" s="18">
        <f>BU58-MAX(BU$3:BU58)</f>
        <v>-11.360666666666663</v>
      </c>
      <c r="DN58" s="18">
        <f>BV58-MAX(BV$3:BV58)</f>
        <v>-14.102261904761907</v>
      </c>
      <c r="DO58" s="18"/>
      <c r="DP58" s="18">
        <f>BX58-MAX(BX$3:BX58)</f>
        <v>-5.7600000000000016</v>
      </c>
      <c r="DQ58" s="18">
        <f>BY58-MAX(BY$3:BY58)</f>
        <v>-41.518333333333437</v>
      </c>
      <c r="DR58" s="18">
        <f>BZ58-MAX(BZ$3:BZ58)</f>
        <v>-28.37266666666666</v>
      </c>
      <c r="DS58" s="18">
        <f>CA58-MAX(CA$3:CA58)</f>
        <v>-39.058333333333429</v>
      </c>
      <c r="DT58" s="18">
        <f>CB58-MAX(CB$3:CB58)</f>
        <v>-11.580500000000072</v>
      </c>
      <c r="DU58" s="18">
        <f>CC58-MAX(CC$3:CC58)</f>
        <v>0</v>
      </c>
      <c r="DV58" s="18"/>
      <c r="DW58" s="18"/>
      <c r="DX58" s="18">
        <f>CF58-MAX(CF$3:CF58)</f>
        <v>-26.879999999999995</v>
      </c>
      <c r="DY58" s="18">
        <f>CG58-MAX(CG$3:CG58)</f>
        <v>-24.505535714285788</v>
      </c>
      <c r="DZ58" s="18">
        <f>CH58-MAX(CH$3:CH58)</f>
        <v>-16.042452380952373</v>
      </c>
      <c r="EA58" s="18">
        <f>CI58-MAX(CI$3:CI58)</f>
        <v>-21.580535714285741</v>
      </c>
      <c r="EB58" s="18">
        <f>CJ58-MAX(CJ$3:CJ58)</f>
        <v>-0.3427738095238837</v>
      </c>
      <c r="EC58" s="18">
        <f>CK58-MAX(CK$3:CK58)</f>
        <v>0</v>
      </c>
      <c r="ED58" s="18">
        <f>CL58-MAX(CL$3:CL58)</f>
        <v>-18.519361111111103</v>
      </c>
      <c r="EE58" s="18">
        <f>CM58-MAX(CM$3:CM58)</f>
        <v>-16.042452380952373</v>
      </c>
      <c r="EF58" s="18">
        <f>CN58-MAX(CN$3:CN58)</f>
        <v>0</v>
      </c>
      <c r="EG58" s="18">
        <f>CO58-MAX(CO$3:CO58)</f>
        <v>0</v>
      </c>
    </row>
    <row r="59" spans="1:137">
      <c r="A59" s="36" t="s">
        <v>143</v>
      </c>
      <c r="B59" s="36"/>
      <c r="C59" s="92">
        <v>2.83</v>
      </c>
      <c r="D59" s="84">
        <v>0.57999999999999996</v>
      </c>
      <c r="E59" s="84">
        <v>-2.0699999999999998</v>
      </c>
      <c r="F59" s="84">
        <v>-0.74499999999999988</v>
      </c>
      <c r="G59" s="84">
        <v>-0.30333333333333329</v>
      </c>
      <c r="I59" s="84">
        <v>-3.5750000000000002</v>
      </c>
      <c r="J59" s="84">
        <v>-3.7750000000000004</v>
      </c>
      <c r="L59" s="84">
        <v>-3.1333333333333333</v>
      </c>
      <c r="M59" s="85">
        <v>-3.3333333333333335</v>
      </c>
      <c r="N59" s="95">
        <v>0.57999999999999996</v>
      </c>
      <c r="O59" s="96">
        <v>-2.4500000000000002</v>
      </c>
      <c r="P59" s="96">
        <v>-0.93500000000000005</v>
      </c>
      <c r="Q59" s="96">
        <v>-0.93500000000000005</v>
      </c>
      <c r="S59" s="84">
        <v>-3.7650000000000001</v>
      </c>
      <c r="T59" s="84">
        <v>-3.9650000000000003</v>
      </c>
      <c r="V59" s="84">
        <v>-3.7650000000000001</v>
      </c>
      <c r="W59" s="85">
        <v>-3.9650000000000003</v>
      </c>
      <c r="X59" s="83">
        <v>0.57999999999999996</v>
      </c>
      <c r="Y59" s="84">
        <v>-2.0699999999999998</v>
      </c>
      <c r="Z59" s="90">
        <v>-0.74499999999999988</v>
      </c>
      <c r="AA59" s="84">
        <v>-0.30333333333333329</v>
      </c>
      <c r="AC59" s="84">
        <v>-3.5750000000000002</v>
      </c>
      <c r="AD59" s="90">
        <v>-3.7750000000000004</v>
      </c>
      <c r="AF59" s="84">
        <v>-3.1333333333333333</v>
      </c>
      <c r="AG59" s="85">
        <v>-3.3333333333333335</v>
      </c>
      <c r="AH59" s="106">
        <v>-0.46500000000000008</v>
      </c>
      <c r="AI59" s="107">
        <v>-3.5</v>
      </c>
      <c r="AJ59" s="107">
        <v>-1.9824999999999999</v>
      </c>
      <c r="AK59" s="107">
        <v>-1.4766666666666666</v>
      </c>
      <c r="AL59" s="107"/>
      <c r="AM59" s="107">
        <v>-4.8125</v>
      </c>
      <c r="AN59" s="107">
        <v>-5.0125000000000002</v>
      </c>
      <c r="AO59" s="107"/>
      <c r="AP59" s="107">
        <v>-4.3066666666666666</v>
      </c>
      <c r="AQ59" s="108">
        <v>-4.5066666666666668</v>
      </c>
      <c r="AR59" s="109">
        <v>3.499999999999992E-2</v>
      </c>
      <c r="AS59" s="110">
        <v>-2.5</v>
      </c>
      <c r="AT59" s="110">
        <v>-1.2324999999999999</v>
      </c>
      <c r="AU59" s="110">
        <v>-0.81</v>
      </c>
      <c r="AW59" s="110">
        <v>-4.0625</v>
      </c>
      <c r="AX59" s="110">
        <v>-4.2625000000000002</v>
      </c>
      <c r="AZ59" s="110">
        <v>-3.64</v>
      </c>
      <c r="BA59" s="111">
        <v>-3.8400000000000003</v>
      </c>
      <c r="BC59" s="97">
        <f t="shared" si="42"/>
        <v>-17.25</v>
      </c>
      <c r="BD59" s="97">
        <f t="shared" si="43"/>
        <v>7.3319523809523872</v>
      </c>
      <c r="BE59" s="97">
        <f t="shared" si="44"/>
        <v>3.7358917748917833</v>
      </c>
      <c r="BF59" s="97">
        <f t="shared" si="45"/>
        <v>10.721952380952391</v>
      </c>
      <c r="BG59" s="97">
        <f t="shared" si="8"/>
        <v>16.393314102564105</v>
      </c>
      <c r="BH59" s="97">
        <f t="shared" si="9"/>
        <v>5.821289377289375</v>
      </c>
      <c r="BJ59" s="97">
        <f t="shared" si="46"/>
        <v>17.25</v>
      </c>
      <c r="BK59" s="97">
        <f t="shared" si="47"/>
        <v>59.842106060606042</v>
      </c>
      <c r="BL59" s="97">
        <f t="shared" si="48"/>
        <v>14.643840909090908</v>
      </c>
      <c r="BM59" s="97">
        <f t="shared" si="49"/>
        <v>51.972106060606066</v>
      </c>
      <c r="BN59" s="97">
        <f t="shared" si="10"/>
        <v>88.523045454545468</v>
      </c>
      <c r="BO59" s="97">
        <f t="shared" si="11"/>
        <v>67.616151515151515</v>
      </c>
      <c r="BQ59" s="97">
        <f t="shared" si="12"/>
        <v>-17.25</v>
      </c>
      <c r="BR59" s="97">
        <f t="shared" si="59"/>
        <v>-3.4680476190475904</v>
      </c>
      <c r="BS59" s="97">
        <f t="shared" si="60"/>
        <v>-7.0641082251082086</v>
      </c>
      <c r="BT59" s="97">
        <f t="shared" si="61"/>
        <v>-7.8047619047594052E-2</v>
      </c>
      <c r="BU59" s="97">
        <f t="shared" si="13"/>
        <v>5.593314102564106</v>
      </c>
      <c r="BV59" s="97">
        <f t="shared" si="14"/>
        <v>-4.9787106227106266</v>
      </c>
      <c r="BW59" s="97"/>
      <c r="BX59" s="97">
        <f t="shared" si="15"/>
        <v>17.25</v>
      </c>
      <c r="BY59" s="97">
        <f t="shared" si="62"/>
        <v>49.042106060605917</v>
      </c>
      <c r="BZ59" s="97">
        <f t="shared" si="63"/>
        <v>3.84384090909092</v>
      </c>
      <c r="CA59" s="97">
        <f t="shared" si="64"/>
        <v>41.172106060605941</v>
      </c>
      <c r="CB59" s="97">
        <f t="shared" si="16"/>
        <v>77.723045454545357</v>
      </c>
      <c r="CC59" s="97">
        <f t="shared" si="17"/>
        <v>56.816151515151397</v>
      </c>
      <c r="CF59" s="101">
        <f t="shared" si="18"/>
        <v>-17.25</v>
      </c>
      <c r="CG59" s="102">
        <f t="shared" si="65"/>
        <v>22.787029220779136</v>
      </c>
      <c r="CH59" s="102">
        <f t="shared" si="66"/>
        <v>-1.6101336580086461</v>
      </c>
      <c r="CI59" s="102">
        <f t="shared" si="67"/>
        <v>20.547029220779198</v>
      </c>
      <c r="CJ59" s="102">
        <f t="shared" si="19"/>
        <v>41.658179778554668</v>
      </c>
      <c r="CK59" s="102">
        <f t="shared" si="20"/>
        <v>25.918720446220473</v>
      </c>
      <c r="CL59" s="102">
        <f t="shared" si="68"/>
        <v>12.979663614163652</v>
      </c>
      <c r="CM59" s="102">
        <f t="shared" si="69"/>
        <v>-1.6101336580086452</v>
      </c>
      <c r="CN59" s="102">
        <f t="shared" si="21"/>
        <v>25.715411186036214</v>
      </c>
      <c r="CO59" s="102">
        <f t="shared" si="22"/>
        <v>13.256967671217685</v>
      </c>
      <c r="CU59" s="18">
        <f>BC59-MAX(BC$3:BC59)</f>
        <v>-24.049999999999997</v>
      </c>
      <c r="CV59" s="18">
        <f>BD59-MAX(BD$3:BD59)</f>
        <v>-31.91807142857143</v>
      </c>
      <c r="CW59" s="18">
        <f>BE59-MAX(BE$3:BE59)</f>
        <v>-28.085071428571425</v>
      </c>
      <c r="CX59" s="18">
        <f>BF59-MAX(BF$3:BF59)</f>
        <v>-28.528071428571426</v>
      </c>
      <c r="CY59" s="18">
        <f>BG59-MAX(BG$3:BG59)</f>
        <v>-9.4256666666666646</v>
      </c>
      <c r="CZ59" s="18">
        <f>BH59-MAX(BH$3:BH59)</f>
        <v>-9.4672619047619051</v>
      </c>
      <c r="DA59" s="18"/>
      <c r="DB59" s="18">
        <f>BJ59-MAX(BJ$3:BJ59)</f>
        <v>-8.59</v>
      </c>
      <c r="DC59" s="18">
        <f>BK59-MAX(BK$3:BK59)</f>
        <v>-36.788333333333341</v>
      </c>
      <c r="DD59" s="18">
        <f>BL59-MAX(BL$3:BL59)</f>
        <v>-24.022666666666662</v>
      </c>
      <c r="DE59" s="18">
        <f>BM59-MAX(BM$3:BM59)</f>
        <v>-34.328333333333333</v>
      </c>
      <c r="DF59" s="18">
        <f>BN59-MAX(BN$3:BN59)</f>
        <v>-8.2804999999999893</v>
      </c>
      <c r="DG59" s="18">
        <f>BO59-MAX(BO$3:BO59)</f>
        <v>-2.5</v>
      </c>
      <c r="DH59" s="18"/>
      <c r="DI59" s="18">
        <f>BQ59-MAX(BQ$3:BQ59)</f>
        <v>-24.049999999999997</v>
      </c>
      <c r="DJ59" s="18">
        <f>BR59-MAX(BR$3:BR59)</f>
        <v>-36.718071428571413</v>
      </c>
      <c r="DK59" s="18">
        <f>BS59-MAX(BS$3:BS59)</f>
        <v>-32.885071428571422</v>
      </c>
      <c r="DL59" s="18">
        <f>BT59-MAX(BT$3:BT59)</f>
        <v>-33.32807142857142</v>
      </c>
      <c r="DM59" s="18">
        <f>BU59-MAX(BU$3:BU59)</f>
        <v>-12.025666666666664</v>
      </c>
      <c r="DN59" s="18">
        <f>BV59-MAX(BV$3:BV59)</f>
        <v>-14.267261904761906</v>
      </c>
      <c r="DO59" s="18"/>
      <c r="DP59" s="18">
        <f>BX59-MAX(BX$3:BX59)</f>
        <v>-8.59</v>
      </c>
      <c r="DQ59" s="18">
        <f>BY59-MAX(BY$3:BY59)</f>
        <v>-43.788333333333441</v>
      </c>
      <c r="DR59" s="18">
        <f>BZ59-MAX(BZ$3:BZ59)</f>
        <v>-31.022666666666659</v>
      </c>
      <c r="DS59" s="18">
        <f>CA59-MAX(CA$3:CA59)</f>
        <v>-41.328333333333433</v>
      </c>
      <c r="DT59" s="18">
        <f>CB59-MAX(CB$3:CB59)</f>
        <v>-15.280500000000075</v>
      </c>
      <c r="DU59" s="18">
        <f>CC59-MAX(CC$3:CC59)</f>
        <v>-2.7000000000000028</v>
      </c>
      <c r="DV59" s="18"/>
      <c r="DW59" s="18"/>
      <c r="DX59" s="18">
        <f>CF59-MAX(CF$3:CF59)</f>
        <v>-24.049999999999997</v>
      </c>
      <c r="DY59" s="18">
        <f>CG59-MAX(CG$3:CG59)</f>
        <v>-25.450535714285788</v>
      </c>
      <c r="DZ59" s="18">
        <f>CH59-MAX(CH$3:CH59)</f>
        <v>-17.177452380952374</v>
      </c>
      <c r="EA59" s="18">
        <f>CI59-MAX(CI$3:CI59)</f>
        <v>-22.525535714285741</v>
      </c>
      <c r="EB59" s="18">
        <f>CJ59-MAX(CJ$3:CJ59)</f>
        <v>-2.5252738095238882</v>
      </c>
      <c r="EC59" s="18">
        <f>CK59-MAX(CK$3:CK59)</f>
        <v>-1.432500000000001</v>
      </c>
      <c r="ED59" s="18">
        <f>CL59-MAX(CL$3:CL59)</f>
        <v>-19.022694444444436</v>
      </c>
      <c r="EE59" s="18">
        <f>CM59-MAX(CM$3:CM59)</f>
        <v>-17.177452380952371</v>
      </c>
      <c r="EF59" s="18">
        <f>CN59-MAX(CN$3:CN59)</f>
        <v>-1.6766666666666659</v>
      </c>
      <c r="EG59" s="18">
        <f>CO59-MAX(CO$3:CO59)</f>
        <v>-1.0099999999999998</v>
      </c>
    </row>
    <row r="60" spans="1:137">
      <c r="C60" s="92" t="s">
        <v>1</v>
      </c>
      <c r="D60" s="84" t="s">
        <v>33</v>
      </c>
      <c r="E60" s="84" t="s">
        <v>34</v>
      </c>
      <c r="F60" s="84" t="s">
        <v>36</v>
      </c>
      <c r="G60" s="84" t="s">
        <v>35</v>
      </c>
      <c r="H60" s="84" t="s">
        <v>36</v>
      </c>
      <c r="I60" s="84" t="s">
        <v>37</v>
      </c>
      <c r="J60" s="84" t="s">
        <v>38</v>
      </c>
      <c r="K60" s="84" t="s">
        <v>35</v>
      </c>
      <c r="L60" s="84" t="s">
        <v>37</v>
      </c>
      <c r="M60" s="85" t="s">
        <v>38</v>
      </c>
      <c r="N60" s="95" t="s">
        <v>33</v>
      </c>
      <c r="O60" s="96" t="s">
        <v>34</v>
      </c>
      <c r="P60" s="96" t="s">
        <v>36</v>
      </c>
      <c r="Q60" s="96" t="s">
        <v>35</v>
      </c>
      <c r="R60" s="84" t="s">
        <v>36</v>
      </c>
      <c r="S60" s="84" t="s">
        <v>37</v>
      </c>
      <c r="T60" s="84" t="s">
        <v>38</v>
      </c>
      <c r="U60" s="84" t="s">
        <v>35</v>
      </c>
      <c r="V60" s="84" t="s">
        <v>37</v>
      </c>
      <c r="W60" s="85" t="s">
        <v>38</v>
      </c>
      <c r="X60" s="83" t="s">
        <v>33</v>
      </c>
      <c r="Y60" s="84" t="s">
        <v>34</v>
      </c>
      <c r="Z60" s="90" t="s">
        <v>36</v>
      </c>
      <c r="AA60" s="84" t="s">
        <v>35</v>
      </c>
      <c r="AB60" s="84" t="s">
        <v>36</v>
      </c>
      <c r="AC60" s="84" t="s">
        <v>37</v>
      </c>
      <c r="AD60" s="90" t="s">
        <v>38</v>
      </c>
      <c r="AE60" s="84" t="s">
        <v>35</v>
      </c>
      <c r="AF60" s="84" t="s">
        <v>37</v>
      </c>
      <c r="AG60" s="85" t="s">
        <v>38</v>
      </c>
      <c r="AH60" s="106" t="s">
        <v>33</v>
      </c>
      <c r="AI60" s="107" t="s">
        <v>34</v>
      </c>
      <c r="AJ60" s="107" t="s">
        <v>36</v>
      </c>
      <c r="AK60" s="107" t="s">
        <v>35</v>
      </c>
      <c r="AL60" s="107" t="s">
        <v>36</v>
      </c>
      <c r="AM60" s="107" t="s">
        <v>37</v>
      </c>
      <c r="AN60" s="107" t="s">
        <v>38</v>
      </c>
      <c r="AO60" s="107" t="s">
        <v>35</v>
      </c>
      <c r="AP60" s="107" t="s">
        <v>37</v>
      </c>
      <c r="AQ60" s="108" t="s">
        <v>38</v>
      </c>
      <c r="AR60" s="109" t="s">
        <v>33</v>
      </c>
      <c r="AS60" s="110" t="s">
        <v>34</v>
      </c>
      <c r="AT60" s="110" t="s">
        <v>36</v>
      </c>
      <c r="AU60" s="110" t="s">
        <v>35</v>
      </c>
      <c r="AV60" s="110" t="s">
        <v>36</v>
      </c>
      <c r="AW60" s="110" t="s">
        <v>37</v>
      </c>
      <c r="AX60" s="110" t="s">
        <v>38</v>
      </c>
      <c r="AY60" s="110" t="s">
        <v>35</v>
      </c>
      <c r="AZ60" s="110" t="s">
        <v>37</v>
      </c>
      <c r="BA60" s="111" t="s">
        <v>38</v>
      </c>
      <c r="BB60" t="s">
        <v>147</v>
      </c>
      <c r="CF60" s="101"/>
      <c r="CG60" s="36"/>
      <c r="CH60" s="36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</row>
    <row r="61" spans="1:137">
      <c r="C61" s="92">
        <f>SUM(C4:C60)</f>
        <v>-17.25</v>
      </c>
      <c r="D61" s="84">
        <f>SUM(D4:D60)</f>
        <v>7.3319523809523872</v>
      </c>
      <c r="E61" s="84">
        <f>SUM(E4:E60)</f>
        <v>59.842106060606042</v>
      </c>
      <c r="F61" s="84">
        <f>SUM(F4:F60)</f>
        <v>33.587029220779208</v>
      </c>
      <c r="G61" s="84">
        <f>SUM(G4:G60)</f>
        <v>23.779663614163614</v>
      </c>
      <c r="I61" s="84">
        <f>SUM(I4:I60)</f>
        <v>50.837029220779208</v>
      </c>
      <c r="J61" s="84">
        <f>SUM(J4:J60)</f>
        <v>40.037029220779239</v>
      </c>
      <c r="L61" s="84">
        <f t="shared" ref="L61:Q61" si="70">SUM(L4:L60)</f>
        <v>41.029663614163631</v>
      </c>
      <c r="M61" s="85">
        <f t="shared" si="70"/>
        <v>30.229663614163623</v>
      </c>
      <c r="N61" s="95">
        <f t="shared" si="70"/>
        <v>3.7358917748917833</v>
      </c>
      <c r="O61" s="96">
        <f t="shared" si="70"/>
        <v>14.643840909090908</v>
      </c>
      <c r="P61" s="96">
        <f t="shared" si="70"/>
        <v>9.1898663419913404</v>
      </c>
      <c r="Q61" s="96">
        <f t="shared" si="70"/>
        <v>9.1898663419913404</v>
      </c>
      <c r="S61" s="84">
        <f>SUM(S4:S60)</f>
        <v>26.439866341991348</v>
      </c>
      <c r="T61" s="84">
        <f>SUM(T4:T60)</f>
        <v>15.639866341991347</v>
      </c>
      <c r="V61" s="84">
        <f t="shared" ref="V61:AA61" si="71">SUM(V4:V60)</f>
        <v>26.439866341991348</v>
      </c>
      <c r="W61" s="85">
        <f t="shared" si="71"/>
        <v>15.639866341991347</v>
      </c>
      <c r="X61" s="83">
        <f t="shared" si="71"/>
        <v>10.721952380952391</v>
      </c>
      <c r="Y61" s="84">
        <f t="shared" si="71"/>
        <v>51.972106060606066</v>
      </c>
      <c r="Z61" s="90">
        <f t="shared" si="71"/>
        <v>31.347029220779223</v>
      </c>
      <c r="AA61" s="84">
        <f t="shared" si="71"/>
        <v>18.618719169719178</v>
      </c>
      <c r="AC61" s="84">
        <f>SUM(AC4:AC60)</f>
        <v>48.597029220779227</v>
      </c>
      <c r="AD61" s="90">
        <f>SUM(AD4:AD60)</f>
        <v>37.797029220779258</v>
      </c>
      <c r="AF61" s="84">
        <f t="shared" ref="AF61:AK61" si="72">SUM(AF4:AF60)</f>
        <v>35.868719169719185</v>
      </c>
      <c r="AG61" s="85">
        <f t="shared" si="72"/>
        <v>25.06871916971917</v>
      </c>
      <c r="AH61" s="109">
        <f t="shared" si="72"/>
        <v>16.393314102564105</v>
      </c>
      <c r="AI61" s="110">
        <f t="shared" si="72"/>
        <v>88.523045454545468</v>
      </c>
      <c r="AJ61" s="110">
        <f t="shared" si="72"/>
        <v>52.458179778554751</v>
      </c>
      <c r="AK61" s="110">
        <f t="shared" si="72"/>
        <v>36.515411186036189</v>
      </c>
      <c r="AM61" s="110">
        <f>SUM(AM4:AM60)</f>
        <v>69.708179778554779</v>
      </c>
      <c r="AN61" s="110">
        <f>SUM(AN4:AN60)</f>
        <v>58.908179778554754</v>
      </c>
      <c r="AP61" s="110">
        <f t="shared" ref="AP61:AU61" si="73">SUM(AP4:AP60)</f>
        <v>53.765411186036182</v>
      </c>
      <c r="AQ61" s="111">
        <f t="shared" si="73"/>
        <v>42.965411186036192</v>
      </c>
      <c r="AR61" s="109">
        <f t="shared" si="73"/>
        <v>5.821289377289375</v>
      </c>
      <c r="AS61" s="110">
        <f t="shared" si="73"/>
        <v>67.616151515151515</v>
      </c>
      <c r="AT61" s="110">
        <f t="shared" si="73"/>
        <v>36.718720446220445</v>
      </c>
      <c r="AU61" s="110">
        <f t="shared" si="73"/>
        <v>24.056967671217674</v>
      </c>
      <c r="AW61" s="110">
        <f>SUM(AW4:AW60)</f>
        <v>53.968720446220445</v>
      </c>
      <c r="AX61" s="110">
        <f>SUM(AX4:AX60)</f>
        <v>43.168720446220433</v>
      </c>
      <c r="AZ61" s="110">
        <f>SUM(AZ4:AZ60)</f>
        <v>41.306967671217663</v>
      </c>
      <c r="BA61" s="111">
        <f>SUM(BA4:BA60)</f>
        <v>30.506967671217684</v>
      </c>
      <c r="BC61" s="120"/>
      <c r="BD61" s="120"/>
      <c r="BE61" s="120"/>
      <c r="BF61" s="120"/>
      <c r="CF61" s="101"/>
      <c r="CS61" t="s">
        <v>175</v>
      </c>
      <c r="CU61" s="18">
        <f>+BC59</f>
        <v>-17.25</v>
      </c>
      <c r="CV61" s="18">
        <f t="shared" ref="CV61:EG61" si="74">+BD59</f>
        <v>7.3319523809523872</v>
      </c>
      <c r="CW61" s="18">
        <f t="shared" si="74"/>
        <v>3.7358917748917833</v>
      </c>
      <c r="CX61" s="18">
        <f t="shared" si="74"/>
        <v>10.721952380952391</v>
      </c>
      <c r="CY61" s="18">
        <f t="shared" si="74"/>
        <v>16.393314102564105</v>
      </c>
      <c r="CZ61" s="18">
        <f t="shared" si="74"/>
        <v>5.821289377289375</v>
      </c>
      <c r="DA61" s="18"/>
      <c r="DB61" s="18">
        <f t="shared" si="74"/>
        <v>17.25</v>
      </c>
      <c r="DC61" s="18">
        <f t="shared" si="74"/>
        <v>59.842106060606042</v>
      </c>
      <c r="DD61" s="18">
        <f t="shared" si="74"/>
        <v>14.643840909090908</v>
      </c>
      <c r="DE61" s="18">
        <f t="shared" si="74"/>
        <v>51.972106060606066</v>
      </c>
      <c r="DF61" s="18">
        <f t="shared" si="74"/>
        <v>88.523045454545468</v>
      </c>
      <c r="DG61" s="18">
        <f t="shared" si="74"/>
        <v>67.616151515151515</v>
      </c>
      <c r="DH61" s="2"/>
      <c r="DI61" s="18">
        <f t="shared" si="74"/>
        <v>-17.25</v>
      </c>
      <c r="DJ61" s="18">
        <f t="shared" si="74"/>
        <v>-3.4680476190475904</v>
      </c>
      <c r="DK61" s="18">
        <f t="shared" si="74"/>
        <v>-7.0641082251082086</v>
      </c>
      <c r="DL61" s="18">
        <f t="shared" si="74"/>
        <v>-7.8047619047594052E-2</v>
      </c>
      <c r="DM61" s="18">
        <f t="shared" si="74"/>
        <v>5.593314102564106</v>
      </c>
      <c r="DN61" s="18">
        <f t="shared" si="74"/>
        <v>-4.9787106227106266</v>
      </c>
      <c r="DO61" s="18"/>
      <c r="DP61" s="18">
        <f t="shared" si="74"/>
        <v>17.25</v>
      </c>
      <c r="DQ61" s="18">
        <f t="shared" si="74"/>
        <v>49.042106060605917</v>
      </c>
      <c r="DR61" s="18">
        <f t="shared" si="74"/>
        <v>3.84384090909092</v>
      </c>
      <c r="DS61" s="18">
        <f t="shared" si="74"/>
        <v>41.172106060605941</v>
      </c>
      <c r="DT61" s="18">
        <f t="shared" si="74"/>
        <v>77.723045454545357</v>
      </c>
      <c r="DU61" s="18">
        <f t="shared" si="74"/>
        <v>56.816151515151397</v>
      </c>
      <c r="DV61" s="18"/>
      <c r="DW61" s="18"/>
      <c r="DX61" s="18">
        <f t="shared" si="74"/>
        <v>-17.25</v>
      </c>
      <c r="DY61" s="18">
        <f t="shared" si="74"/>
        <v>22.787029220779136</v>
      </c>
      <c r="DZ61" s="18">
        <f t="shared" si="74"/>
        <v>-1.6101336580086461</v>
      </c>
      <c r="EA61" s="18">
        <f t="shared" si="74"/>
        <v>20.547029220779198</v>
      </c>
      <c r="EB61" s="18">
        <f t="shared" si="74"/>
        <v>41.658179778554668</v>
      </c>
      <c r="EC61" s="18">
        <f t="shared" si="74"/>
        <v>25.918720446220473</v>
      </c>
      <c r="ED61" s="18">
        <f t="shared" si="74"/>
        <v>12.979663614163652</v>
      </c>
      <c r="EE61" s="18">
        <f t="shared" si="74"/>
        <v>-1.6101336580086452</v>
      </c>
      <c r="EF61" s="18">
        <f t="shared" si="74"/>
        <v>25.715411186036214</v>
      </c>
      <c r="EG61" s="18">
        <f t="shared" si="74"/>
        <v>13.256967671217685</v>
      </c>
    </row>
    <row r="62" spans="1:137">
      <c r="A62" s="2" t="s">
        <v>171</v>
      </c>
      <c r="BB62" s="2"/>
      <c r="BC62" s="84"/>
      <c r="BD62" s="84"/>
      <c r="BE62" s="84"/>
      <c r="BF62" s="120"/>
      <c r="BI62" s="18"/>
      <c r="CF62" s="101"/>
      <c r="CS62" t="s">
        <v>172</v>
      </c>
      <c r="CU62" s="121">
        <f>CU61/$A$63</f>
        <v>-3.6964285714285712</v>
      </c>
      <c r="CV62" s="121">
        <f t="shared" ref="CV62:EG62" si="75">CV61/$A$63</f>
        <v>1.5711326530612257</v>
      </c>
      <c r="CW62" s="121">
        <f t="shared" si="75"/>
        <v>0.8005482374768107</v>
      </c>
      <c r="CX62" s="121">
        <f t="shared" si="75"/>
        <v>2.2975612244897978</v>
      </c>
      <c r="CY62" s="121">
        <f t="shared" si="75"/>
        <v>3.5128530219780223</v>
      </c>
      <c r="CZ62" s="121">
        <f t="shared" si="75"/>
        <v>1.2474191522762945</v>
      </c>
      <c r="DA62" s="121"/>
      <c r="DB62" s="121">
        <f t="shared" si="75"/>
        <v>3.6964285714285712</v>
      </c>
      <c r="DC62" s="121">
        <f t="shared" si="75"/>
        <v>12.823308441558437</v>
      </c>
      <c r="DD62" s="121">
        <f t="shared" si="75"/>
        <v>3.1379659090909087</v>
      </c>
      <c r="DE62" s="121">
        <f t="shared" si="75"/>
        <v>11.136879870129871</v>
      </c>
      <c r="DF62" s="121">
        <f t="shared" si="75"/>
        <v>18.969224025974029</v>
      </c>
      <c r="DG62" s="121">
        <f t="shared" si="75"/>
        <v>14.489175324675324</v>
      </c>
      <c r="DH62" s="2"/>
      <c r="DI62" s="97">
        <f t="shared" si="75"/>
        <v>-3.6964285714285712</v>
      </c>
      <c r="DJ62" s="97">
        <f t="shared" si="75"/>
        <v>-0.74315306122448366</v>
      </c>
      <c r="DK62" s="97">
        <f t="shared" si="75"/>
        <v>-1.5137374768089018</v>
      </c>
      <c r="DL62" s="97">
        <f t="shared" si="75"/>
        <v>-1.6724489795913011E-2</v>
      </c>
      <c r="DM62" s="97">
        <f t="shared" si="75"/>
        <v>1.1985673076923085</v>
      </c>
      <c r="DN62" s="97">
        <f t="shared" si="75"/>
        <v>-1.06686656200942</v>
      </c>
      <c r="DO62" s="97"/>
      <c r="DP62" s="97">
        <f t="shared" si="75"/>
        <v>3.6964285714285712</v>
      </c>
      <c r="DQ62" s="97">
        <f t="shared" si="75"/>
        <v>10.509022727272695</v>
      </c>
      <c r="DR62" s="97">
        <f t="shared" si="75"/>
        <v>0.82368019480519705</v>
      </c>
      <c r="DS62" s="97">
        <f t="shared" si="75"/>
        <v>8.8225941558441292</v>
      </c>
      <c r="DT62" s="97">
        <f t="shared" si="75"/>
        <v>16.654938311688291</v>
      </c>
      <c r="DU62" s="97">
        <f t="shared" si="75"/>
        <v>12.174889610389585</v>
      </c>
      <c r="DV62" s="97"/>
      <c r="DW62" s="97"/>
      <c r="DX62" s="97">
        <f t="shared" si="75"/>
        <v>-3.6964285714285712</v>
      </c>
      <c r="DY62" s="97">
        <f t="shared" si="75"/>
        <v>4.8829348330241</v>
      </c>
      <c r="DZ62" s="97">
        <f t="shared" si="75"/>
        <v>-0.34502864100185271</v>
      </c>
      <c r="EA62" s="97">
        <f t="shared" si="75"/>
        <v>4.4029348330241138</v>
      </c>
      <c r="EB62" s="97">
        <f t="shared" si="75"/>
        <v>8.9267528096902851</v>
      </c>
      <c r="EC62" s="97">
        <f t="shared" si="75"/>
        <v>5.5540115241901011</v>
      </c>
      <c r="ED62" s="97">
        <f t="shared" si="75"/>
        <v>2.7813564887493536</v>
      </c>
      <c r="EE62" s="97">
        <f t="shared" si="75"/>
        <v>-0.34502864100185249</v>
      </c>
      <c r="EF62" s="97">
        <f t="shared" si="75"/>
        <v>5.5104452541506168</v>
      </c>
      <c r="EG62" s="97">
        <f t="shared" si="75"/>
        <v>2.840778786689504</v>
      </c>
    </row>
    <row r="63" spans="1:137">
      <c r="A63" s="2">
        <f>COUNTA(A4:A60)/12</f>
        <v>4.666666666666667</v>
      </c>
      <c r="BB63" s="2"/>
      <c r="BC63" s="84"/>
      <c r="BD63" s="84"/>
      <c r="BE63" s="84"/>
      <c r="BF63" s="120"/>
      <c r="BI63" s="81"/>
      <c r="CF63" s="101"/>
      <c r="CS63" t="s">
        <v>173</v>
      </c>
      <c r="CU63" s="122">
        <f>MIN(CU3:CU61)</f>
        <v>-32.64</v>
      </c>
      <c r="CV63" s="122">
        <f t="shared" ref="CV63:CY63" si="76">MIN(CV3:CV61)</f>
        <v>-46.164071428571432</v>
      </c>
      <c r="CW63" s="122">
        <f t="shared" si="76"/>
        <v>-41.299071428571423</v>
      </c>
      <c r="CX63" s="122">
        <f t="shared" si="76"/>
        <v>-42.774071428571425</v>
      </c>
      <c r="CY63" s="122">
        <f t="shared" si="76"/>
        <v>-19.966666666666669</v>
      </c>
      <c r="CZ63" s="122">
        <f t="shared" ref="CZ63:EG63" si="77">MIN(CZ3:CZ61)</f>
        <v>-16.25092857142857</v>
      </c>
      <c r="DA63" s="122"/>
      <c r="DB63" s="122">
        <f t="shared" si="77"/>
        <v>-25.64</v>
      </c>
      <c r="DC63" s="122">
        <f t="shared" si="77"/>
        <v>-49.126333333333342</v>
      </c>
      <c r="DD63" s="122">
        <f t="shared" si="77"/>
        <v>-36.38216666666667</v>
      </c>
      <c r="DE63" s="122">
        <f t="shared" si="77"/>
        <v>-46.666333333333334</v>
      </c>
      <c r="DF63" s="122">
        <f t="shared" si="77"/>
        <v>-29.523499999999999</v>
      </c>
      <c r="DG63" s="122">
        <f t="shared" si="77"/>
        <v>-20.222500000000004</v>
      </c>
      <c r="DH63" s="18"/>
      <c r="DI63" s="18">
        <f t="shared" si="77"/>
        <v>-32.64</v>
      </c>
      <c r="DJ63" s="18">
        <f t="shared" si="77"/>
        <v>-49.764071428571413</v>
      </c>
      <c r="DK63" s="18">
        <f t="shared" si="77"/>
        <v>-44.899071428571418</v>
      </c>
      <c r="DL63" s="18">
        <f t="shared" si="77"/>
        <v>-46.374071428571419</v>
      </c>
      <c r="DM63" s="18">
        <f t="shared" si="77"/>
        <v>-21.366666666666667</v>
      </c>
      <c r="DN63" s="18">
        <f t="shared" si="77"/>
        <v>-19.850928571428575</v>
      </c>
      <c r="DO63" s="18"/>
      <c r="DP63" s="18">
        <f t="shared" si="77"/>
        <v>-25.64</v>
      </c>
      <c r="DQ63" s="18">
        <f t="shared" si="77"/>
        <v>-55.726333333333436</v>
      </c>
      <c r="DR63" s="18">
        <f t="shared" si="77"/>
        <v>-42.580666666666659</v>
      </c>
      <c r="DS63" s="18">
        <f t="shared" si="77"/>
        <v>-53.266333333333428</v>
      </c>
      <c r="DT63" s="18">
        <f t="shared" si="77"/>
        <v>-34.723500000000058</v>
      </c>
      <c r="DU63" s="18">
        <f t="shared" si="77"/>
        <v>-24.222500000000061</v>
      </c>
      <c r="DV63" s="18"/>
      <c r="DW63" s="18"/>
      <c r="DX63" s="18">
        <f t="shared" si="77"/>
        <v>-32.64</v>
      </c>
      <c r="DY63" s="18">
        <f t="shared" si="77"/>
        <v>-29.964535714285788</v>
      </c>
      <c r="DZ63" s="18">
        <f t="shared" si="77"/>
        <v>-21.166785714285705</v>
      </c>
      <c r="EA63" s="18">
        <f t="shared" si="77"/>
        <v>-27.039535714285741</v>
      </c>
      <c r="EB63" s="18">
        <f t="shared" si="77"/>
        <v>-11.883940476190531</v>
      </c>
      <c r="EC63" s="18">
        <f t="shared" si="77"/>
        <v>-11.507880952380933</v>
      </c>
      <c r="ED63" s="18">
        <f t="shared" si="77"/>
        <v>-31.692833333333329</v>
      </c>
      <c r="EE63" s="18">
        <f t="shared" si="77"/>
        <v>-21.166785714285705</v>
      </c>
      <c r="EF63" s="18">
        <f t="shared" si="77"/>
        <v>-15.361880952380949</v>
      </c>
      <c r="EG63" s="18">
        <f t="shared" si="77"/>
        <v>-13.195928571428572</v>
      </c>
    </row>
    <row r="64" spans="1:137">
      <c r="BB64" s="2"/>
      <c r="BC64" s="84"/>
      <c r="BD64" s="118"/>
      <c r="BE64" s="118"/>
      <c r="BF64" s="120"/>
      <c r="CF64" s="101"/>
      <c r="CS64" t="s">
        <v>170</v>
      </c>
      <c r="CU64" s="121">
        <f>+CU62/-CU63</f>
        <v>-0.11324842436974789</v>
      </c>
      <c r="CV64" s="121">
        <f t="shared" ref="CV64:CY64" si="78">+CV62/-CV63</f>
        <v>3.403366740501218E-2</v>
      </c>
      <c r="CW64" s="121">
        <f t="shared" si="78"/>
        <v>1.9384170388949167E-2</v>
      </c>
      <c r="CX64" s="121">
        <f t="shared" si="78"/>
        <v>5.3713877303602102E-2</v>
      </c>
      <c r="CY64" s="121">
        <f t="shared" si="78"/>
        <v>0.17593587756150361</v>
      </c>
      <c r="CZ64" s="121">
        <f t="shared" ref="CZ64" si="79">+CZ62/-CZ63</f>
        <v>7.6759869246452395E-2</v>
      </c>
      <c r="DA64" s="121"/>
      <c r="DB64" s="121">
        <f t="shared" ref="DB64" si="80">+DB62/-DB63</f>
        <v>0.14416648094495207</v>
      </c>
      <c r="DC64" s="121">
        <f t="shared" ref="DC64" si="81">+DC62/-DC63</f>
        <v>0.26102718382317225</v>
      </c>
      <c r="DD64" s="121">
        <f t="shared" ref="DD64" si="82">+DD62/-DD63</f>
        <v>8.6250110880996878E-2</v>
      </c>
      <c r="DE64" s="121">
        <f t="shared" ref="DE64" si="83">+DE62/-DE63</f>
        <v>0.23864913042514313</v>
      </c>
      <c r="DF64" s="121">
        <f t="shared" ref="DF64" si="84">+DF62/-DF63</f>
        <v>0.64251271109367214</v>
      </c>
      <c r="DG64" s="121">
        <f t="shared" ref="DG64" si="85">+DG62/-DG63</f>
        <v>0.71648783902461721</v>
      </c>
      <c r="DH64" s="97"/>
      <c r="DI64" s="97">
        <f t="shared" ref="DI64" si="86">+DI62/-DI63</f>
        <v>-0.11324842436974789</v>
      </c>
      <c r="DJ64" s="97">
        <f t="shared" ref="DJ64" si="87">+DJ62/-DJ63</f>
        <v>-1.4933526134234501E-2</v>
      </c>
      <c r="DK64" s="97">
        <f t="shared" ref="DK64" si="88">+DK62/-DK63</f>
        <v>-3.371422679012552E-2</v>
      </c>
      <c r="DL64" s="97">
        <f t="shared" ref="DL64" si="89">+DL62/-DL63</f>
        <v>-3.6064311975870475E-4</v>
      </c>
      <c r="DM64" s="97">
        <f t="shared" ref="DM64" si="90">+DM62/-DM63</f>
        <v>5.6095193807752346E-2</v>
      </c>
      <c r="DN64" s="97">
        <f t="shared" ref="DN64" si="91">+DN62/-DN63</f>
        <v>-5.3743912188821241E-2</v>
      </c>
      <c r="DO64" s="97"/>
      <c r="DP64" s="97">
        <f t="shared" ref="DP64" si="92">+DP62/-DP63</f>
        <v>0.14416648094495207</v>
      </c>
      <c r="DQ64" s="97">
        <f t="shared" ref="DQ64" si="93">+DQ62/-DQ63</f>
        <v>0.18858270585311568</v>
      </c>
      <c r="DR64" s="97">
        <f t="shared" ref="DR64" si="94">+DR62/-DR63</f>
        <v>1.9343994805276193E-2</v>
      </c>
      <c r="DS64" s="97">
        <f t="shared" ref="DS64" si="95">+DS62/-DS63</f>
        <v>0.165631715264378</v>
      </c>
      <c r="DT64" s="97">
        <f t="shared" ref="DT64" si="96">+DT62/-DT63</f>
        <v>0.47964457245635556</v>
      </c>
      <c r="DU64" s="97">
        <f t="shared" ref="DU64" si="97">+DU62/-DU63</f>
        <v>0.50262729323519684</v>
      </c>
      <c r="DV64" s="97"/>
      <c r="DW64" s="97"/>
      <c r="DX64" s="97">
        <f t="shared" ref="DX64" si="98">+DX62/-DX63</f>
        <v>-0.11324842436974789</v>
      </c>
      <c r="DY64" s="97">
        <f t="shared" ref="DY64" si="99">+DY62/-DY63</f>
        <v>0.16295713304498588</v>
      </c>
      <c r="DZ64" s="97">
        <f t="shared" ref="DZ64" si="100">+DZ62/-DZ63</f>
        <v>-1.6300474037916346E-2</v>
      </c>
      <c r="EA64" s="97">
        <f t="shared" ref="EA64" si="101">+EA62/-EA63</f>
        <v>0.16283322611556236</v>
      </c>
      <c r="EB64" s="97">
        <f t="shared" ref="EB64" si="102">+EB62/-EB63</f>
        <v>0.75116101663206991</v>
      </c>
      <c r="EC64" s="97">
        <f t="shared" ref="EC64" si="103">+EC62/-EC63</f>
        <v>0.48262677961062839</v>
      </c>
      <c r="ED64" s="97">
        <f t="shared" ref="ED64" si="104">+ED62/-ED63</f>
        <v>8.775979286850405E-2</v>
      </c>
      <c r="EE64" s="97">
        <f t="shared" ref="EE64" si="105">+EE62/-EE63</f>
        <v>-1.6300474037916336E-2</v>
      </c>
      <c r="EF64" s="97">
        <f t="shared" ref="EF64" si="106">+EF62/-EF63</f>
        <v>0.35870901950301531</v>
      </c>
      <c r="EG64" s="97">
        <f t="shared" ref="EG64" si="107">+EG62/-EG63</f>
        <v>0.21527691449014605</v>
      </c>
    </row>
    <row r="65" spans="54:138" ht="15.75" thickBot="1">
      <c r="BB65" s="2"/>
      <c r="BC65" s="84"/>
      <c r="BD65" s="119"/>
      <c r="BE65" s="119"/>
      <c r="BF65" s="120"/>
    </row>
    <row r="66" spans="54:138" ht="15.75" thickBot="1">
      <c r="BB66" s="2"/>
      <c r="BC66" s="84"/>
      <c r="BD66" s="84"/>
      <c r="BE66" s="84"/>
      <c r="BF66" s="120"/>
      <c r="CU66" s="130" t="s">
        <v>151</v>
      </c>
      <c r="CV66" s="131"/>
      <c r="CW66" s="131"/>
      <c r="CX66" s="132"/>
      <c r="CY66" s="112"/>
      <c r="CZ66" s="112"/>
      <c r="DB66" s="130" t="s">
        <v>155</v>
      </c>
      <c r="DC66" s="131"/>
      <c r="DD66" s="131"/>
      <c r="DE66" s="132"/>
      <c r="DF66" s="112"/>
      <c r="DG66" s="112"/>
      <c r="DH66" s="98">
        <f>+BP66</f>
        <v>0</v>
      </c>
      <c r="DI66" s="133" t="s">
        <v>156</v>
      </c>
      <c r="DJ66" s="134"/>
      <c r="DK66" s="134"/>
      <c r="DL66" s="135"/>
      <c r="DM66" s="113"/>
      <c r="DN66" s="113"/>
      <c r="DP66" s="133" t="s">
        <v>157</v>
      </c>
      <c r="DQ66" s="134"/>
      <c r="DR66" s="134"/>
      <c r="DS66" s="135"/>
      <c r="DT66" s="113"/>
      <c r="DU66" s="113"/>
      <c r="DW66" s="98">
        <f>+CE66</f>
        <v>0</v>
      </c>
      <c r="DX66" s="133" t="s">
        <v>160</v>
      </c>
      <c r="DY66" s="134"/>
      <c r="DZ66" s="134"/>
      <c r="EA66" s="135"/>
      <c r="EB66" s="100"/>
      <c r="EC66" s="100"/>
      <c r="ED66" s="128" t="s">
        <v>161</v>
      </c>
      <c r="EE66" s="129"/>
    </row>
    <row r="67" spans="54:138">
      <c r="BC67" s="120"/>
      <c r="BD67" s="120"/>
      <c r="BE67" s="120"/>
      <c r="BF67" s="120"/>
      <c r="CU67" s="97" t="s">
        <v>1</v>
      </c>
      <c r="CV67" s="97" t="s">
        <v>152</v>
      </c>
      <c r="CW67" s="97" t="s">
        <v>153</v>
      </c>
      <c r="CX67" s="97" t="s">
        <v>154</v>
      </c>
      <c r="CY67" s="97" t="s">
        <v>164</v>
      </c>
      <c r="CZ67" s="97" t="s">
        <v>165</v>
      </c>
      <c r="DA67" t="s">
        <v>147</v>
      </c>
      <c r="DB67" s="97" t="s">
        <v>1</v>
      </c>
      <c r="DC67" s="97" t="s">
        <v>152</v>
      </c>
      <c r="DD67" s="97" t="s">
        <v>153</v>
      </c>
      <c r="DE67" s="97" t="s">
        <v>154</v>
      </c>
      <c r="DF67" s="97" t="s">
        <v>164</v>
      </c>
      <c r="DG67" s="97" t="s">
        <v>165</v>
      </c>
      <c r="DH67" t="s">
        <v>147</v>
      </c>
      <c r="DI67" s="97" t="s">
        <v>1</v>
      </c>
      <c r="DJ67" s="97" t="s">
        <v>152</v>
      </c>
      <c r="DK67" s="97" t="s">
        <v>153</v>
      </c>
      <c r="DL67" s="97" t="s">
        <v>154</v>
      </c>
      <c r="DM67" s="97" t="s">
        <v>164</v>
      </c>
      <c r="DN67" s="97" t="s">
        <v>165</v>
      </c>
      <c r="DO67" t="s">
        <v>147</v>
      </c>
      <c r="DP67" s="97" t="s">
        <v>1</v>
      </c>
      <c r="DQ67" s="97" t="s">
        <v>152</v>
      </c>
      <c r="DR67" s="97" t="s">
        <v>153</v>
      </c>
      <c r="DS67" s="97" t="s">
        <v>154</v>
      </c>
      <c r="DT67" s="97" t="s">
        <v>164</v>
      </c>
      <c r="DU67" s="97" t="s">
        <v>165</v>
      </c>
      <c r="DV67" t="s">
        <v>147</v>
      </c>
      <c r="DX67" s="97" t="s">
        <v>1</v>
      </c>
      <c r="DY67" s="97" t="s">
        <v>152</v>
      </c>
      <c r="DZ67" s="97" t="s">
        <v>153</v>
      </c>
      <c r="EA67" s="97" t="s">
        <v>154</v>
      </c>
      <c r="EB67" s="97" t="s">
        <v>164</v>
      </c>
      <c r="EC67" s="97" t="s">
        <v>165</v>
      </c>
      <c r="ED67" s="97" t="s">
        <v>168</v>
      </c>
      <c r="EE67" s="97" t="s">
        <v>169</v>
      </c>
      <c r="EF67" s="97" t="s">
        <v>166</v>
      </c>
      <c r="EG67" s="97" t="s">
        <v>167</v>
      </c>
      <c r="EH67" t="s">
        <v>147</v>
      </c>
    </row>
    <row r="68" spans="54:138">
      <c r="BC68" s="120"/>
      <c r="BD68" s="120"/>
      <c r="BE68" s="120"/>
      <c r="BF68" s="120"/>
      <c r="DI68" t="s">
        <v>174</v>
      </c>
      <c r="DP68" t="s">
        <v>174</v>
      </c>
      <c r="DX68" t="s">
        <v>174</v>
      </c>
      <c r="ED68" t="s">
        <v>174</v>
      </c>
    </row>
    <row r="69" spans="54:138">
      <c r="BC69" s="120"/>
      <c r="BD69" s="120"/>
      <c r="BE69" s="120"/>
      <c r="BF69" s="120"/>
    </row>
  </sheetData>
  <autoFilter ref="A3:B61"/>
  <mergeCells count="23">
    <mergeCell ref="BC1:BF1"/>
    <mergeCell ref="AH2:AQ2"/>
    <mergeCell ref="AR2:BA2"/>
    <mergeCell ref="D2:M2"/>
    <mergeCell ref="N2:W2"/>
    <mergeCell ref="X2:AG2"/>
    <mergeCell ref="BJ1:BM1"/>
    <mergeCell ref="BQ1:BT1"/>
    <mergeCell ref="BX1:CA1"/>
    <mergeCell ref="CF1:CI1"/>
    <mergeCell ref="CL1:CM1"/>
    <mergeCell ref="ED66:EE66"/>
    <mergeCell ref="CU1:CX1"/>
    <mergeCell ref="DB1:DE1"/>
    <mergeCell ref="DI1:DL1"/>
    <mergeCell ref="DP1:DS1"/>
    <mergeCell ref="DX1:EA1"/>
    <mergeCell ref="ED1:EE1"/>
    <mergeCell ref="CU66:CX66"/>
    <mergeCell ref="DB66:DE66"/>
    <mergeCell ref="DI66:DL66"/>
    <mergeCell ref="DP66:DS66"/>
    <mergeCell ref="DX66:EA66"/>
  </mergeCells>
  <conditionalFormatting sqref="CU64:EG64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U62:EG62">
    <cfRule type="cellIs" dxfId="2" priority="3" operator="greaterThan">
      <formula>0</formula>
    </cfRule>
  </conditionalFormatting>
  <conditionalFormatting sqref="CU63:EG63">
    <cfRule type="colorScale" priority="2">
      <colorScale>
        <cfvo type="min" val="0"/>
        <cfvo type="max" val="0"/>
        <color rgb="FFFF7128"/>
        <color rgb="FFFFEF9C"/>
      </colorScale>
    </cfRule>
  </conditionalFormatting>
  <conditionalFormatting sqref="CU62:EG62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H68"/>
  <sheetViews>
    <sheetView topLeftCell="BR44" zoomScaleNormal="100" workbookViewId="0">
      <selection activeCell="BM61" sqref="BM61:CU61"/>
    </sheetView>
  </sheetViews>
  <sheetFormatPr baseColWidth="10" defaultColWidth="4.42578125" defaultRowHeight="15"/>
  <cols>
    <col min="1" max="1" width="9.140625" style="2" bestFit="1" customWidth="1"/>
    <col min="2" max="2" width="2.140625" style="2" bestFit="1" customWidth="1"/>
    <col min="3" max="3" width="6.28515625" style="92" customWidth="1"/>
    <col min="4" max="4" width="6.28515625" style="83" customWidth="1"/>
    <col min="5" max="7" width="6.28515625" style="84" customWidth="1"/>
    <col min="8" max="8" width="3" style="84" customWidth="1"/>
    <col min="9" max="10" width="6.28515625" style="84" customWidth="1"/>
    <col min="11" max="11" width="3" style="84" customWidth="1"/>
    <col min="12" max="12" width="6.28515625" style="84" customWidth="1"/>
    <col min="13" max="13" width="6.28515625" style="85" customWidth="1"/>
    <col min="14" max="14" width="6.28515625" style="95" customWidth="1"/>
    <col min="15" max="17" width="6.28515625" style="96" customWidth="1"/>
    <col min="18" max="18" width="3" style="84" customWidth="1"/>
    <col min="19" max="20" width="6.28515625" style="84" customWidth="1"/>
    <col min="21" max="21" width="3" style="84" customWidth="1"/>
    <col min="22" max="22" width="6.28515625" style="84" customWidth="1"/>
    <col min="23" max="23" width="6.28515625" style="85" customWidth="1"/>
    <col min="24" max="24" width="6.28515625" style="83" customWidth="1"/>
    <col min="25" max="25" width="6.28515625" style="84" customWidth="1"/>
    <col min="26" max="26" width="6.28515625" style="90" customWidth="1"/>
    <col min="27" max="27" width="6.28515625" style="84" customWidth="1"/>
    <col min="28" max="28" width="3" style="84" customWidth="1"/>
    <col min="29" max="29" width="6.28515625" style="84" customWidth="1"/>
    <col min="30" max="30" width="6.28515625" style="90" customWidth="1"/>
    <col min="31" max="31" width="3" style="84" customWidth="1"/>
    <col min="32" max="32" width="6.28515625" style="84" customWidth="1"/>
    <col min="33" max="33" width="6.28515625" style="85" customWidth="1"/>
    <col min="34" max="34" width="6.28515625" style="109" customWidth="1"/>
    <col min="35" max="42" width="6.28515625" style="110" customWidth="1"/>
    <col min="43" max="43" width="6.28515625" style="111" customWidth="1"/>
    <col min="44" max="44" width="6.28515625" style="109" customWidth="1"/>
    <col min="45" max="52" width="6.28515625" style="110" customWidth="1"/>
    <col min="53" max="53" width="6.28515625" style="111" customWidth="1"/>
    <col min="54" max="54" width="4.42578125" customWidth="1"/>
    <col min="55" max="55" width="5.42578125" style="97" customWidth="1"/>
    <col min="56" max="56" width="4.5703125" style="97" customWidth="1"/>
    <col min="57" max="60" width="5.42578125" style="97" customWidth="1"/>
    <col min="61" max="61" width="4.42578125" customWidth="1"/>
    <col min="62" max="62" width="5.7109375" customWidth="1"/>
    <col min="63" max="67" width="5" customWidth="1"/>
    <col min="68" max="68" width="5.28515625" bestFit="1" customWidth="1"/>
    <col min="69" max="69" width="5.42578125" customWidth="1"/>
    <col min="70" max="70" width="4.5703125" customWidth="1"/>
    <col min="71" max="74" width="5.42578125" customWidth="1"/>
    <col min="75" max="75" width="4.42578125" customWidth="1"/>
    <col min="76" max="76" width="5.7109375" customWidth="1"/>
    <col min="77" max="81" width="5" customWidth="1"/>
    <col min="82" max="82" width="4.42578125" customWidth="1"/>
    <col min="83" max="83" width="5.28515625" bestFit="1" customWidth="1"/>
    <col min="84" max="93" width="5.7109375" customWidth="1"/>
    <col min="99" max="99" width="8.42578125" bestFit="1" customWidth="1"/>
    <col min="112" max="112" width="5.28515625" style="2" bestFit="1" customWidth="1"/>
    <col min="127" max="127" width="5.28515625" bestFit="1" customWidth="1"/>
  </cols>
  <sheetData>
    <row r="1" spans="1:138" ht="15.75" thickBot="1">
      <c r="AH1" s="103"/>
      <c r="AI1" s="104"/>
      <c r="AJ1" s="104"/>
      <c r="AK1" s="104"/>
      <c r="AL1" s="104"/>
      <c r="AM1" s="104"/>
      <c r="AN1" s="104"/>
      <c r="AO1" s="104"/>
      <c r="AP1" s="104"/>
      <c r="AQ1" s="105"/>
      <c r="AR1" s="103"/>
      <c r="AS1" s="104"/>
      <c r="AT1" s="104"/>
      <c r="AU1" s="104"/>
      <c r="AV1" s="104"/>
      <c r="AW1" s="104"/>
      <c r="AX1" s="104"/>
      <c r="AY1" s="104"/>
      <c r="AZ1" s="104"/>
      <c r="BA1" s="105"/>
      <c r="BC1" s="130" t="s">
        <v>151</v>
      </c>
      <c r="BD1" s="131"/>
      <c r="BE1" s="131"/>
      <c r="BF1" s="132"/>
      <c r="BG1" s="112"/>
      <c r="BH1" s="112"/>
      <c r="BJ1" s="130" t="s">
        <v>155</v>
      </c>
      <c r="BK1" s="131"/>
      <c r="BL1" s="131"/>
      <c r="BM1" s="132"/>
      <c r="BN1" s="112"/>
      <c r="BO1" s="112"/>
      <c r="BP1" s="123">
        <v>-0.2</v>
      </c>
      <c r="BQ1" s="133" t="s">
        <v>156</v>
      </c>
      <c r="BR1" s="134"/>
      <c r="BS1" s="134"/>
      <c r="BT1" s="135"/>
      <c r="BU1" s="113"/>
      <c r="BV1" s="113"/>
      <c r="BX1" s="133" t="s">
        <v>157</v>
      </c>
      <c r="BY1" s="134"/>
      <c r="BZ1" s="134"/>
      <c r="CA1" s="135"/>
      <c r="CB1" s="113"/>
      <c r="CC1" s="113"/>
      <c r="CE1" s="123">
        <v>-0.2</v>
      </c>
      <c r="CF1" s="133" t="s">
        <v>160</v>
      </c>
      <c r="CG1" s="134"/>
      <c r="CH1" s="134"/>
      <c r="CI1" s="135"/>
      <c r="CJ1" s="100"/>
      <c r="CK1" s="100"/>
      <c r="CL1" s="128" t="s">
        <v>161</v>
      </c>
      <c r="CM1" s="129"/>
      <c r="CU1" s="130" t="s">
        <v>151</v>
      </c>
      <c r="CV1" s="131"/>
      <c r="CW1" s="131"/>
      <c r="CX1" s="132"/>
      <c r="CY1" s="112"/>
      <c r="CZ1" s="112"/>
      <c r="DB1" s="130" t="s">
        <v>155</v>
      </c>
      <c r="DC1" s="131"/>
      <c r="DD1" s="131"/>
      <c r="DE1" s="132"/>
      <c r="DF1" s="112"/>
      <c r="DG1" s="112"/>
      <c r="DH1" s="123">
        <f>+BP1</f>
        <v>-0.2</v>
      </c>
      <c r="DI1" s="133" t="s">
        <v>156</v>
      </c>
      <c r="DJ1" s="134"/>
      <c r="DK1" s="134"/>
      <c r="DL1" s="135"/>
      <c r="DM1" s="113"/>
      <c r="DN1" s="113"/>
      <c r="DP1" s="133" t="s">
        <v>157</v>
      </c>
      <c r="DQ1" s="134"/>
      <c r="DR1" s="134"/>
      <c r="DS1" s="135"/>
      <c r="DT1" s="113"/>
      <c r="DU1" s="113"/>
      <c r="DW1" s="123">
        <f>+CE1</f>
        <v>-0.2</v>
      </c>
      <c r="DX1" s="133" t="s">
        <v>160</v>
      </c>
      <c r="DY1" s="134"/>
      <c r="DZ1" s="134"/>
      <c r="EA1" s="135"/>
      <c r="EB1" s="100"/>
      <c r="EC1" s="100"/>
      <c r="ED1" s="128" t="s">
        <v>161</v>
      </c>
      <c r="EE1" s="129"/>
    </row>
    <row r="2" spans="1:138" ht="15.75" thickBot="1">
      <c r="D2" s="142" t="s">
        <v>148</v>
      </c>
      <c r="E2" s="143"/>
      <c r="F2" s="143"/>
      <c r="G2" s="143"/>
      <c r="H2" s="143"/>
      <c r="I2" s="143"/>
      <c r="J2" s="143"/>
      <c r="K2" s="143"/>
      <c r="L2" s="143"/>
      <c r="M2" s="144"/>
      <c r="N2" s="142" t="s">
        <v>149</v>
      </c>
      <c r="O2" s="143"/>
      <c r="P2" s="143"/>
      <c r="Q2" s="143"/>
      <c r="R2" s="143"/>
      <c r="S2" s="143"/>
      <c r="T2" s="143"/>
      <c r="U2" s="143"/>
      <c r="V2" s="143"/>
      <c r="W2" s="144"/>
      <c r="X2" s="142" t="s">
        <v>150</v>
      </c>
      <c r="Y2" s="143"/>
      <c r="Z2" s="143"/>
      <c r="AA2" s="143"/>
      <c r="AB2" s="143"/>
      <c r="AC2" s="143"/>
      <c r="AD2" s="143"/>
      <c r="AE2" s="143"/>
      <c r="AF2" s="143"/>
      <c r="AG2" s="144"/>
      <c r="AH2" s="136" t="s">
        <v>162</v>
      </c>
      <c r="AI2" s="137"/>
      <c r="AJ2" s="137"/>
      <c r="AK2" s="137"/>
      <c r="AL2" s="137"/>
      <c r="AM2" s="137"/>
      <c r="AN2" s="137"/>
      <c r="AO2" s="137"/>
      <c r="AP2" s="137"/>
      <c r="AQ2" s="138"/>
      <c r="AR2" s="139" t="s">
        <v>163</v>
      </c>
      <c r="AS2" s="140"/>
      <c r="AT2" s="140"/>
      <c r="AU2" s="140"/>
      <c r="AV2" s="140"/>
      <c r="AW2" s="140"/>
      <c r="AX2" s="140"/>
      <c r="AY2" s="140"/>
      <c r="AZ2" s="140"/>
      <c r="BA2" s="141"/>
      <c r="BC2" s="97" t="s">
        <v>1</v>
      </c>
      <c r="BD2" s="97" t="s">
        <v>152</v>
      </c>
      <c r="BE2" s="97" t="s">
        <v>153</v>
      </c>
      <c r="BF2" s="97" t="s">
        <v>154</v>
      </c>
      <c r="BG2" s="97" t="s">
        <v>164</v>
      </c>
      <c r="BH2" s="97" t="s">
        <v>165</v>
      </c>
      <c r="BI2" t="s">
        <v>147</v>
      </c>
      <c r="BJ2" s="97" t="s">
        <v>1</v>
      </c>
      <c r="BK2" s="97" t="s">
        <v>152</v>
      </c>
      <c r="BL2" s="97" t="s">
        <v>153</v>
      </c>
      <c r="BM2" s="97" t="s">
        <v>154</v>
      </c>
      <c r="BN2" s="97" t="s">
        <v>164</v>
      </c>
      <c r="BO2" s="97" t="s">
        <v>165</v>
      </c>
      <c r="BP2" t="s">
        <v>147</v>
      </c>
      <c r="BQ2" s="97" t="s">
        <v>1</v>
      </c>
      <c r="BR2" s="97" t="s">
        <v>152</v>
      </c>
      <c r="BS2" s="97" t="s">
        <v>153</v>
      </c>
      <c r="BT2" s="97" t="s">
        <v>154</v>
      </c>
      <c r="BU2" s="97" t="s">
        <v>164</v>
      </c>
      <c r="BV2" s="97" t="s">
        <v>165</v>
      </c>
      <c r="BW2" t="s">
        <v>147</v>
      </c>
      <c r="BX2" s="97" t="s">
        <v>1</v>
      </c>
      <c r="BY2" s="97" t="s">
        <v>152</v>
      </c>
      <c r="BZ2" s="97" t="s">
        <v>153</v>
      </c>
      <c r="CA2" s="97" t="s">
        <v>154</v>
      </c>
      <c r="CB2" s="97" t="s">
        <v>164</v>
      </c>
      <c r="CC2" s="97" t="s">
        <v>165</v>
      </c>
      <c r="CD2" t="s">
        <v>147</v>
      </c>
      <c r="CF2" s="97" t="s">
        <v>1</v>
      </c>
      <c r="CG2" s="97" t="s">
        <v>152</v>
      </c>
      <c r="CH2" s="97" t="s">
        <v>153</v>
      </c>
      <c r="CI2" s="97" t="s">
        <v>154</v>
      </c>
      <c r="CJ2" s="97" t="s">
        <v>164</v>
      </c>
      <c r="CK2" s="97" t="s">
        <v>165</v>
      </c>
      <c r="CL2" s="97" t="s">
        <v>168</v>
      </c>
      <c r="CM2" s="97" t="s">
        <v>169</v>
      </c>
      <c r="CN2" s="97" t="s">
        <v>166</v>
      </c>
      <c r="CO2" s="97" t="s">
        <v>167</v>
      </c>
      <c r="CP2" t="s">
        <v>147</v>
      </c>
      <c r="CU2" s="97" t="s">
        <v>1</v>
      </c>
      <c r="CV2" s="97" t="s">
        <v>152</v>
      </c>
      <c r="CW2" s="97" t="s">
        <v>153</v>
      </c>
      <c r="CX2" s="97" t="s">
        <v>154</v>
      </c>
      <c r="CY2" s="97" t="s">
        <v>164</v>
      </c>
      <c r="CZ2" s="97" t="s">
        <v>165</v>
      </c>
      <c r="DA2" t="s">
        <v>147</v>
      </c>
      <c r="DB2" s="97" t="s">
        <v>1</v>
      </c>
      <c r="DC2" s="97" t="s">
        <v>152</v>
      </c>
      <c r="DD2" s="97" t="s">
        <v>153</v>
      </c>
      <c r="DE2" s="97" t="s">
        <v>154</v>
      </c>
      <c r="DF2" s="97" t="s">
        <v>164</v>
      </c>
      <c r="DG2" s="97" t="s">
        <v>165</v>
      </c>
      <c r="DH2" s="2" t="s">
        <v>147</v>
      </c>
      <c r="DI2" s="97" t="s">
        <v>1</v>
      </c>
      <c r="DJ2" s="97" t="s">
        <v>152</v>
      </c>
      <c r="DK2" s="97" t="s">
        <v>153</v>
      </c>
      <c r="DL2" s="97" t="s">
        <v>154</v>
      </c>
      <c r="DM2" s="97" t="s">
        <v>164</v>
      </c>
      <c r="DN2" s="97" t="s">
        <v>165</v>
      </c>
      <c r="DO2" t="s">
        <v>147</v>
      </c>
      <c r="DP2" s="97" t="s">
        <v>1</v>
      </c>
      <c r="DQ2" s="97" t="s">
        <v>152</v>
      </c>
      <c r="DR2" s="97" t="s">
        <v>153</v>
      </c>
      <c r="DS2" s="97" t="s">
        <v>154</v>
      </c>
      <c r="DT2" s="97" t="s">
        <v>164</v>
      </c>
      <c r="DU2" s="97" t="s">
        <v>165</v>
      </c>
      <c r="DV2" t="s">
        <v>147</v>
      </c>
      <c r="DX2" s="97" t="s">
        <v>1</v>
      </c>
      <c r="DY2" s="97" t="s">
        <v>152</v>
      </c>
      <c r="DZ2" s="97" t="s">
        <v>153</v>
      </c>
      <c r="EA2" s="97" t="s">
        <v>154</v>
      </c>
      <c r="EB2" s="97" t="s">
        <v>164</v>
      </c>
      <c r="EC2" s="97" t="s">
        <v>165</v>
      </c>
      <c r="ED2" s="97" t="s">
        <v>168</v>
      </c>
      <c r="EE2" s="97" t="s">
        <v>169</v>
      </c>
      <c r="EF2" s="97" t="s">
        <v>166</v>
      </c>
      <c r="EG2" s="97" t="s">
        <v>167</v>
      </c>
      <c r="EH2" t="s">
        <v>147</v>
      </c>
    </row>
    <row r="3" spans="1:138">
      <c r="A3" s="2" t="s">
        <v>0</v>
      </c>
      <c r="C3" s="91" t="s">
        <v>1</v>
      </c>
      <c r="D3" s="86" t="s">
        <v>33</v>
      </c>
      <c r="E3" s="87" t="s">
        <v>34</v>
      </c>
      <c r="F3" s="87" t="s">
        <v>36</v>
      </c>
      <c r="G3" s="87" t="s">
        <v>35</v>
      </c>
      <c r="H3" s="87" t="s">
        <v>36</v>
      </c>
      <c r="I3" s="87" t="s">
        <v>37</v>
      </c>
      <c r="J3" s="87" t="s">
        <v>38</v>
      </c>
      <c r="K3" s="87" t="s">
        <v>35</v>
      </c>
      <c r="L3" s="87" t="s">
        <v>37</v>
      </c>
      <c r="M3" s="88" t="s">
        <v>38</v>
      </c>
      <c r="N3" s="93" t="s">
        <v>33</v>
      </c>
      <c r="O3" s="94" t="s">
        <v>34</v>
      </c>
      <c r="P3" s="94" t="s">
        <v>36</v>
      </c>
      <c r="Q3" s="94" t="s">
        <v>35</v>
      </c>
      <c r="R3" s="87" t="s">
        <v>36</v>
      </c>
      <c r="S3" s="87" t="s">
        <v>37</v>
      </c>
      <c r="T3" s="87" t="s">
        <v>38</v>
      </c>
      <c r="U3" s="87" t="s">
        <v>35</v>
      </c>
      <c r="V3" s="87" t="s">
        <v>37</v>
      </c>
      <c r="W3" s="88" t="s">
        <v>38</v>
      </c>
      <c r="X3" s="86" t="s">
        <v>33</v>
      </c>
      <c r="Y3" s="87" t="s">
        <v>34</v>
      </c>
      <c r="Z3" s="89" t="s">
        <v>36</v>
      </c>
      <c r="AA3" s="87" t="s">
        <v>35</v>
      </c>
      <c r="AB3" s="87" t="s">
        <v>36</v>
      </c>
      <c r="AC3" s="87" t="s">
        <v>37</v>
      </c>
      <c r="AD3" s="89" t="s">
        <v>38</v>
      </c>
      <c r="AE3" s="87" t="s">
        <v>35</v>
      </c>
      <c r="AF3" s="87" t="s">
        <v>37</v>
      </c>
      <c r="AG3" s="88" t="s">
        <v>38</v>
      </c>
      <c r="AH3" s="106" t="s">
        <v>33</v>
      </c>
      <c r="AI3" s="107" t="s">
        <v>34</v>
      </c>
      <c r="AJ3" s="107" t="s">
        <v>36</v>
      </c>
      <c r="AK3" s="107" t="s">
        <v>35</v>
      </c>
      <c r="AL3" s="107" t="s">
        <v>36</v>
      </c>
      <c r="AM3" s="107" t="s">
        <v>37</v>
      </c>
      <c r="AN3" s="107" t="s">
        <v>38</v>
      </c>
      <c r="AO3" s="107" t="s">
        <v>35</v>
      </c>
      <c r="AP3" s="107" t="s">
        <v>37</v>
      </c>
      <c r="AQ3" s="108" t="s">
        <v>38</v>
      </c>
      <c r="AR3" s="109" t="s">
        <v>33</v>
      </c>
      <c r="AS3" s="110" t="s">
        <v>34</v>
      </c>
      <c r="AT3" s="110" t="s">
        <v>36</v>
      </c>
      <c r="AU3" s="110" t="s">
        <v>35</v>
      </c>
      <c r="AV3" s="110" t="s">
        <v>36</v>
      </c>
      <c r="AW3" s="110" t="s">
        <v>37</v>
      </c>
      <c r="AX3" s="110" t="s">
        <v>38</v>
      </c>
      <c r="AY3" s="110" t="s">
        <v>35</v>
      </c>
      <c r="AZ3" s="110" t="s">
        <v>37</v>
      </c>
      <c r="BA3" s="111" t="s">
        <v>38</v>
      </c>
      <c r="BB3" t="s">
        <v>147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 t="s">
        <v>147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Q3">
        <v>0</v>
      </c>
      <c r="BR3">
        <v>0</v>
      </c>
      <c r="BS3">
        <v>0</v>
      </c>
      <c r="BT3">
        <v>0</v>
      </c>
      <c r="BU3" s="18">
        <v>0</v>
      </c>
      <c r="BV3" s="18">
        <v>0</v>
      </c>
      <c r="BX3">
        <v>0</v>
      </c>
      <c r="BY3">
        <v>0</v>
      </c>
      <c r="BZ3">
        <v>0</v>
      </c>
      <c r="CA3">
        <v>0</v>
      </c>
      <c r="CB3" s="18">
        <v>0</v>
      </c>
      <c r="CC3" s="18">
        <v>0</v>
      </c>
      <c r="CF3" s="36">
        <v>0</v>
      </c>
      <c r="CG3" s="36">
        <v>0</v>
      </c>
      <c r="CH3" s="36">
        <v>0</v>
      </c>
      <c r="CI3">
        <v>0</v>
      </c>
      <c r="CJ3" s="18">
        <v>0</v>
      </c>
      <c r="CK3" s="18">
        <v>0</v>
      </c>
      <c r="CL3">
        <v>0</v>
      </c>
      <c r="CM3">
        <v>0</v>
      </c>
      <c r="CN3" s="18">
        <v>0</v>
      </c>
      <c r="CO3" s="18">
        <v>0</v>
      </c>
      <c r="CU3" s="18">
        <f>BC3-MAX(BC$3:BC3)</f>
        <v>0</v>
      </c>
      <c r="CV3" s="18">
        <f>BD3-MAX(BD$3:BD3)</f>
        <v>0</v>
      </c>
      <c r="CW3" s="18">
        <f>BE3-MAX(BE$3:BE3)</f>
        <v>0</v>
      </c>
      <c r="CX3" s="18">
        <f>BF3-MAX(BF$3:BF3)</f>
        <v>0</v>
      </c>
      <c r="CY3" s="18">
        <f>BG3-MAX(BG$3:BG3)</f>
        <v>0</v>
      </c>
      <c r="CZ3" s="18">
        <f>BH3-MAX(BH$3:BH3)</f>
        <v>0</v>
      </c>
      <c r="DA3" s="18"/>
      <c r="DB3" s="18">
        <f>BJ3-MAX(BJ$3:BJ3)</f>
        <v>0</v>
      </c>
      <c r="DC3" s="18">
        <f>BK3-MAX(BK$3:BK3)</f>
        <v>0</v>
      </c>
      <c r="DD3" s="18">
        <f>BL3-MAX(BL$3:BL3)</f>
        <v>0</v>
      </c>
      <c r="DE3" s="18">
        <f>BM3-MAX(BM$3:BM3)</f>
        <v>0</v>
      </c>
      <c r="DF3" s="18">
        <f>BN3-MAX(BN$3:BN3)</f>
        <v>0</v>
      </c>
      <c r="DG3" s="18">
        <f>BO3-MAX(BO$3:BO3)</f>
        <v>0</v>
      </c>
      <c r="DI3" s="18">
        <f>BQ3-MAX(BQ$3:BQ3)</f>
        <v>0</v>
      </c>
      <c r="DJ3" s="18">
        <f>BR3-MAX(BR$3:BR3)</f>
        <v>0</v>
      </c>
      <c r="DK3" s="18">
        <f>BS3-MAX(BS$3:BS3)</f>
        <v>0</v>
      </c>
      <c r="DL3" s="18">
        <f>BT3-MAX(BT$3:BT3)</f>
        <v>0</v>
      </c>
      <c r="DM3" s="18">
        <f>BU3-MAX(BU$3:BU3)</f>
        <v>0</v>
      </c>
      <c r="DN3" s="18">
        <f>BV3-MAX(BV$3:BV3)</f>
        <v>0</v>
      </c>
      <c r="DO3" s="18"/>
      <c r="DP3" s="18">
        <f>BX3-MAX(BX$3:BX3)</f>
        <v>0</v>
      </c>
      <c r="DQ3" s="18">
        <f>BY3-MAX(BY$3:BY3)</f>
        <v>0</v>
      </c>
      <c r="DR3" s="18">
        <f>BZ3-MAX(BZ$3:BZ3)</f>
        <v>0</v>
      </c>
      <c r="DS3" s="18">
        <f>CA3-MAX(CA$3:CA3)</f>
        <v>0</v>
      </c>
      <c r="DT3" s="18">
        <f>CB3-MAX(CB$3:CB3)</f>
        <v>0</v>
      </c>
      <c r="DU3" s="18">
        <f>CC3-MAX(CC$3:CC3)</f>
        <v>0</v>
      </c>
      <c r="DV3" s="18"/>
      <c r="DW3" s="18"/>
      <c r="DX3" s="18">
        <f>CF3-MAX(CF$3:CF3)</f>
        <v>0</v>
      </c>
      <c r="DY3" s="18">
        <f>CG3-MAX(CG$3:CG3)</f>
        <v>0</v>
      </c>
      <c r="DZ3" s="18">
        <f>CH3-MAX(CH$3:CH3)</f>
        <v>0</v>
      </c>
      <c r="EA3" s="18">
        <f>CI3-MAX(CI$3:CI3)</f>
        <v>0</v>
      </c>
      <c r="EB3" s="18">
        <f>CJ3-MAX(CJ$3:CJ3)</f>
        <v>0</v>
      </c>
      <c r="EC3" s="18">
        <f>CK3-MAX(CK$3:CK3)</f>
        <v>0</v>
      </c>
      <c r="ED3" s="18">
        <f>CL3-MAX(CL$3:CL3)</f>
        <v>0</v>
      </c>
      <c r="EE3" s="18">
        <f>CM3-MAX(CM$3:CM3)</f>
        <v>0</v>
      </c>
      <c r="EF3" s="18">
        <f>CN3-MAX(CN$3:CN3)</f>
        <v>0</v>
      </c>
      <c r="EG3" s="18">
        <f>CO3-MAX(CO$3:CO3)</f>
        <v>0</v>
      </c>
    </row>
    <row r="4" spans="1:138">
      <c r="A4" t="s">
        <v>2</v>
      </c>
      <c r="B4"/>
      <c r="C4" s="92">
        <v>3.03</v>
      </c>
      <c r="D4" s="83">
        <v>5.4775</v>
      </c>
      <c r="E4" s="84">
        <v>3.956666666666667</v>
      </c>
      <c r="F4" s="84">
        <v>4.7170833333333331</v>
      </c>
      <c r="G4" s="84">
        <v>4.8257142857142856</v>
      </c>
      <c r="I4" s="84">
        <v>1.6870833333333333</v>
      </c>
      <c r="J4" s="84">
        <v>1.4870833333333333</v>
      </c>
      <c r="L4" s="84">
        <v>1.7957142857142858</v>
      </c>
      <c r="M4" s="85">
        <v>1.5957142857142859</v>
      </c>
      <c r="N4" s="95">
        <v>5.4775</v>
      </c>
      <c r="O4" s="96">
        <v>2.2100000000000004</v>
      </c>
      <c r="P4" s="96">
        <v>3.84375</v>
      </c>
      <c r="Q4" s="96">
        <v>3.84375</v>
      </c>
      <c r="S4" s="84">
        <v>0.8137500000000002</v>
      </c>
      <c r="T4" s="84">
        <v>0.61375000000000024</v>
      </c>
      <c r="V4" s="84">
        <v>0.8137500000000002</v>
      </c>
      <c r="W4" s="85">
        <v>0.61375000000000024</v>
      </c>
      <c r="X4" s="83">
        <v>5.4775</v>
      </c>
      <c r="Y4" s="84">
        <v>3.956666666666667</v>
      </c>
      <c r="Z4" s="90">
        <v>4.7170833333333331</v>
      </c>
      <c r="AA4" s="84">
        <v>4.8257142857142856</v>
      </c>
      <c r="AC4" s="84">
        <v>1.6870833333333333</v>
      </c>
      <c r="AD4" s="90">
        <v>1.4870833333333333</v>
      </c>
      <c r="AF4" s="84">
        <v>1.7957142857142858</v>
      </c>
      <c r="AG4" s="85">
        <v>1.5957142857142859</v>
      </c>
      <c r="AH4" s="106">
        <v>3.6849999999999996</v>
      </c>
      <c r="AI4" s="107">
        <v>-1.1633333333333333</v>
      </c>
      <c r="AJ4" s="107">
        <v>1.2608333333333333</v>
      </c>
      <c r="AK4" s="107">
        <v>1.607142857142857</v>
      </c>
      <c r="AL4" s="107"/>
      <c r="AM4" s="107">
        <v>-1.7691666666666666</v>
      </c>
      <c r="AN4" s="107">
        <v>-1.9691666666666665</v>
      </c>
      <c r="AO4" s="107"/>
      <c r="AP4" s="107">
        <v>-1.4228571428571428</v>
      </c>
      <c r="AQ4" s="108">
        <v>-1.6228571428571428</v>
      </c>
      <c r="AR4" s="109">
        <v>3.6974999999999998</v>
      </c>
      <c r="AS4" s="110">
        <v>-0.49666666666666676</v>
      </c>
      <c r="AT4" s="110">
        <v>1.6004166666666666</v>
      </c>
      <c r="AU4" s="110">
        <v>1.9</v>
      </c>
      <c r="AW4" s="110">
        <v>-1.4295833333333332</v>
      </c>
      <c r="AX4" s="110">
        <v>-1.6295833333333332</v>
      </c>
      <c r="AZ4" s="110">
        <v>-1.1299999999999999</v>
      </c>
      <c r="BA4" s="111">
        <v>-1.3299999999999998</v>
      </c>
      <c r="BC4" s="97">
        <f t="shared" ref="BC4:BC35" si="0">+C4+BC3</f>
        <v>3.03</v>
      </c>
      <c r="BD4" s="97">
        <f t="shared" ref="BD4:BD35" si="1">+D4+BD3</f>
        <v>5.4775</v>
      </c>
      <c r="BE4" s="97">
        <f t="shared" ref="BE4:BE35" si="2">+N4+BE3</f>
        <v>5.4775</v>
      </c>
      <c r="BF4" s="97">
        <f t="shared" ref="BF4:BF35" si="3">+X4+BF3</f>
        <v>5.4775</v>
      </c>
      <c r="BG4" s="97">
        <f>+AH4+BG3</f>
        <v>3.6849999999999996</v>
      </c>
      <c r="BH4" s="97">
        <f>+AR4+BH3</f>
        <v>3.6974999999999998</v>
      </c>
      <c r="BJ4" s="97">
        <f t="shared" ref="BJ4:BJ35" si="4">-C4+BJ3</f>
        <v>-3.03</v>
      </c>
      <c r="BK4" s="97">
        <f t="shared" ref="BK4:BK35" si="5">+E4+BK3</f>
        <v>3.956666666666667</v>
      </c>
      <c r="BL4" s="97">
        <f t="shared" ref="BL4:BL35" si="6">+O4+BL3</f>
        <v>2.2100000000000004</v>
      </c>
      <c r="BM4" s="97">
        <f t="shared" ref="BM4:BM35" si="7">+Y4+BM3</f>
        <v>3.956666666666667</v>
      </c>
      <c r="BN4" s="97">
        <f>+AI4+BN3</f>
        <v>-1.1633333333333333</v>
      </c>
      <c r="BO4" s="97">
        <f>+AS4+BO3</f>
        <v>-0.49666666666666676</v>
      </c>
      <c r="BQ4" s="97">
        <f>+BC4</f>
        <v>3.03</v>
      </c>
      <c r="BR4" s="97">
        <f>+D4+BR3+$BP$1</f>
        <v>5.2774999999999999</v>
      </c>
      <c r="BS4" s="97">
        <f>+N4+BS3+$BP$1</f>
        <v>5.2774999999999999</v>
      </c>
      <c r="BT4" s="97">
        <f>+X4+BT3+$BP$1</f>
        <v>5.2774999999999999</v>
      </c>
      <c r="BU4" s="97">
        <f>+AH4+BU3+$BP$1</f>
        <v>3.4849999999999994</v>
      </c>
      <c r="BV4" s="97">
        <f>+AR4+BV3+$BP$1</f>
        <v>3.4974999999999996</v>
      </c>
      <c r="BW4" s="97"/>
      <c r="BX4" s="97">
        <f>+BJ4</f>
        <v>-3.03</v>
      </c>
      <c r="BY4" s="97">
        <f>+E4+BY3+$BP$1</f>
        <v>3.7566666666666668</v>
      </c>
      <c r="BZ4" s="97">
        <f>+O4+BZ3+$BP$1</f>
        <v>2.0100000000000002</v>
      </c>
      <c r="CA4" s="97">
        <f>+Y4+CA3+$BP$1</f>
        <v>3.7566666666666668</v>
      </c>
      <c r="CB4" s="97">
        <f>+AI4+CB3+$BP$1</f>
        <v>-1.3633333333333333</v>
      </c>
      <c r="CC4" s="97">
        <f>+AS4+CC3+$BP$1</f>
        <v>-0.69666666666666677</v>
      </c>
      <c r="CF4" s="101">
        <f>+BC4</f>
        <v>3.03</v>
      </c>
      <c r="CG4" s="102">
        <f>+$F4+CG3+$CE$1</f>
        <v>4.5170833333333329</v>
      </c>
      <c r="CH4" s="102">
        <f>+$P4+CH3+$CE$1</f>
        <v>3.6437499999999998</v>
      </c>
      <c r="CI4" s="102">
        <f>+$Z4+CI3+$CE$1</f>
        <v>4.5170833333333329</v>
      </c>
      <c r="CJ4" s="102">
        <f>+$AJ4+CJ3+$CE$1</f>
        <v>1.0608333333333333</v>
      </c>
      <c r="CK4" s="102">
        <f>+$AT4+CK3+$CE$1</f>
        <v>1.4004166666666666</v>
      </c>
      <c r="CL4" s="102">
        <f>+$G4+CL3+$CE$1</f>
        <v>4.6257142857142854</v>
      </c>
      <c r="CM4" s="102">
        <f>+$Q4+CM3+$CE$1</f>
        <v>3.6437499999999998</v>
      </c>
      <c r="CN4" s="102">
        <f>+$AK4+CN3+$CE$1</f>
        <v>1.407142857142857</v>
      </c>
      <c r="CO4" s="102">
        <f>+$AU4+CO3+$CE$1</f>
        <v>1.7</v>
      </c>
      <c r="CU4" s="18">
        <f>BC4-MAX(BC$3:BC4)</f>
        <v>0</v>
      </c>
      <c r="CV4" s="18">
        <f>BD4-MAX(BD$3:BD4)</f>
        <v>0</v>
      </c>
      <c r="CW4" s="18">
        <f>BE4-MAX(BE$3:BE4)</f>
        <v>0</v>
      </c>
      <c r="CX4" s="18">
        <f>BF4-MAX(BF$3:BF4)</f>
        <v>0</v>
      </c>
      <c r="CY4" s="18">
        <f>BG4-MAX(BG$3:BG4)</f>
        <v>0</v>
      </c>
      <c r="CZ4" s="18">
        <f>BH4-MAX(BH$3:BH4)</f>
        <v>0</v>
      </c>
      <c r="DA4" s="18"/>
      <c r="DB4" s="18">
        <f>BJ4-MAX(BJ$3:BJ4)</f>
        <v>-3.03</v>
      </c>
      <c r="DC4" s="18">
        <f>BK4-MAX(BK$3:BK4)</f>
        <v>0</v>
      </c>
      <c r="DD4" s="18">
        <f>BL4-MAX(BL$3:BL4)</f>
        <v>0</v>
      </c>
      <c r="DE4" s="18">
        <f>BM4-MAX(BM$3:BM4)</f>
        <v>0</v>
      </c>
      <c r="DF4" s="18">
        <f>BN4-MAX(BN$3:BN4)</f>
        <v>-1.1633333333333333</v>
      </c>
      <c r="DG4" s="18">
        <f>BO4-MAX(BO$3:BO4)</f>
        <v>-0.49666666666666676</v>
      </c>
      <c r="DI4" s="18">
        <f>BQ4-MAX(BQ$3:BQ4)</f>
        <v>0</v>
      </c>
      <c r="DJ4" s="18">
        <f>BR4-MAX(BR$3:BR4)</f>
        <v>0</v>
      </c>
      <c r="DK4" s="18">
        <f>BS4-MAX(BS$3:BS4)</f>
        <v>0</v>
      </c>
      <c r="DL4" s="18">
        <f>BT4-MAX(BT$3:BT4)</f>
        <v>0</v>
      </c>
      <c r="DM4" s="18">
        <f>BU4-MAX(BU$3:BU4)</f>
        <v>0</v>
      </c>
      <c r="DN4" s="18">
        <f>BV4-MAX(BV$3:BV4)</f>
        <v>0</v>
      </c>
      <c r="DO4" s="18"/>
      <c r="DP4" s="18">
        <f>BX4-MAX(BX$3:BX4)</f>
        <v>-3.03</v>
      </c>
      <c r="DQ4" s="18">
        <f>BY4-MAX(BY$3:BY4)</f>
        <v>0</v>
      </c>
      <c r="DR4" s="18">
        <f>BZ4-MAX(BZ$3:BZ4)</f>
        <v>0</v>
      </c>
      <c r="DS4" s="18">
        <f>CA4-MAX(CA$3:CA4)</f>
        <v>0</v>
      </c>
      <c r="DT4" s="18">
        <f>CB4-MAX(CB$3:CB4)</f>
        <v>-1.3633333333333333</v>
      </c>
      <c r="DU4" s="18">
        <f>CC4-MAX(CC$3:CC4)</f>
        <v>-0.69666666666666677</v>
      </c>
      <c r="DV4" s="18"/>
      <c r="DW4" s="18"/>
      <c r="DX4" s="18">
        <f>CF4-MAX(CF$3:CF4)</f>
        <v>0</v>
      </c>
      <c r="DY4" s="18">
        <f>CG4-MAX(CG$3:CG4)</f>
        <v>0</v>
      </c>
      <c r="DZ4" s="18">
        <f>CH4-MAX(CH$3:CH4)</f>
        <v>0</v>
      </c>
      <c r="EA4" s="18">
        <f>CI4-MAX(CI$3:CI4)</f>
        <v>0</v>
      </c>
      <c r="EB4" s="18">
        <f>CJ4-MAX(CJ$3:CJ4)</f>
        <v>0</v>
      </c>
      <c r="EC4" s="18">
        <f>CK4-MAX(CK$3:CK4)</f>
        <v>0</v>
      </c>
      <c r="ED4" s="18">
        <f>CL4-MAX(CL$3:CL4)</f>
        <v>0</v>
      </c>
      <c r="EE4" s="18">
        <f>CM4-MAX(CM$3:CM4)</f>
        <v>0</v>
      </c>
      <c r="EF4" s="18">
        <f>CN4-MAX(CN$3:CN4)</f>
        <v>0</v>
      </c>
      <c r="EG4" s="18">
        <f>CO4-MAX(CO$3:CO4)</f>
        <v>0</v>
      </c>
    </row>
    <row r="5" spans="1:138">
      <c r="A5" t="s">
        <v>3</v>
      </c>
      <c r="B5"/>
      <c r="C5" s="92">
        <v>-3.91</v>
      </c>
      <c r="D5" s="83">
        <v>-3.5049999999999999</v>
      </c>
      <c r="E5" s="84">
        <v>3.21</v>
      </c>
      <c r="F5" s="84">
        <v>-0.14749999999999996</v>
      </c>
      <c r="G5" s="84">
        <v>-2.1619999999999999</v>
      </c>
      <c r="I5" s="84">
        <v>3.7625000000000002</v>
      </c>
      <c r="J5" s="84">
        <v>3.5625</v>
      </c>
      <c r="L5" s="84">
        <v>1.7480000000000002</v>
      </c>
      <c r="M5" s="85">
        <v>1.5480000000000003</v>
      </c>
      <c r="N5" s="95">
        <v>-3.5049999999999999</v>
      </c>
      <c r="O5" s="96">
        <v>3.7350000000000003</v>
      </c>
      <c r="P5" s="96">
        <v>0.11500000000000021</v>
      </c>
      <c r="Q5" s="96">
        <v>0.11500000000000021</v>
      </c>
      <c r="S5" s="84">
        <v>4.0250000000000004</v>
      </c>
      <c r="T5" s="84">
        <v>3.8250000000000002</v>
      </c>
      <c r="V5" s="84">
        <v>4.0250000000000004</v>
      </c>
      <c r="W5" s="85">
        <v>3.8250000000000002</v>
      </c>
      <c r="X5" s="83">
        <v>-3.5049999999999999</v>
      </c>
      <c r="Y5" s="84">
        <v>3.21</v>
      </c>
      <c r="Z5" s="90">
        <v>-0.14749999999999996</v>
      </c>
      <c r="AA5" s="84">
        <v>-2.1619999999999999</v>
      </c>
      <c r="AC5" s="84">
        <v>3.7625000000000002</v>
      </c>
      <c r="AD5" s="90">
        <v>3.5625</v>
      </c>
      <c r="AF5" s="84">
        <v>1.7480000000000002</v>
      </c>
      <c r="AG5" s="85">
        <v>1.5480000000000003</v>
      </c>
      <c r="AH5" s="106">
        <v>-3.5</v>
      </c>
      <c r="AI5" s="107">
        <v>3.21</v>
      </c>
      <c r="AJ5" s="107">
        <v>-0.14500000000000002</v>
      </c>
      <c r="AK5" s="107">
        <v>-2.1579999999999999</v>
      </c>
      <c r="AL5" s="107"/>
      <c r="AM5" s="107">
        <v>3.7650000000000001</v>
      </c>
      <c r="AN5" s="107">
        <v>3.5649999999999999</v>
      </c>
      <c r="AO5" s="107"/>
      <c r="AP5" s="107">
        <v>1.7520000000000002</v>
      </c>
      <c r="AQ5" s="108">
        <v>1.5520000000000003</v>
      </c>
      <c r="AR5" s="109">
        <v>-2.5</v>
      </c>
      <c r="AS5" s="110">
        <v>3.21</v>
      </c>
      <c r="AT5" s="110">
        <v>0.35499999999999998</v>
      </c>
      <c r="AU5" s="110">
        <v>-1.3580000000000001</v>
      </c>
      <c r="AW5" s="110">
        <v>4.2650000000000006</v>
      </c>
      <c r="AX5" s="110">
        <v>4.0650000000000004</v>
      </c>
      <c r="AZ5" s="110">
        <v>2.552</v>
      </c>
      <c r="BA5" s="111">
        <v>2.3519999999999999</v>
      </c>
      <c r="BC5" s="97">
        <f t="shared" si="0"/>
        <v>-0.88000000000000034</v>
      </c>
      <c r="BD5" s="97">
        <f t="shared" si="1"/>
        <v>1.9725000000000001</v>
      </c>
      <c r="BE5" s="97">
        <f t="shared" si="2"/>
        <v>1.9725000000000001</v>
      </c>
      <c r="BF5" s="97">
        <f t="shared" si="3"/>
        <v>1.9725000000000001</v>
      </c>
      <c r="BG5" s="97">
        <f t="shared" ref="BG5:BG59" si="8">+AH5+BG4</f>
        <v>0.18499999999999961</v>
      </c>
      <c r="BH5" s="97">
        <f t="shared" ref="BH5:BH59" si="9">+AR5+BH4</f>
        <v>1.1974999999999998</v>
      </c>
      <c r="BJ5" s="97">
        <f t="shared" si="4"/>
        <v>0.88000000000000034</v>
      </c>
      <c r="BK5" s="97">
        <f t="shared" si="5"/>
        <v>7.166666666666667</v>
      </c>
      <c r="BL5" s="97">
        <f t="shared" si="6"/>
        <v>5.9450000000000003</v>
      </c>
      <c r="BM5" s="97">
        <f t="shared" si="7"/>
        <v>7.166666666666667</v>
      </c>
      <c r="BN5" s="97">
        <f t="shared" ref="BN5:BN59" si="10">+AI5+BN4</f>
        <v>2.0466666666666669</v>
      </c>
      <c r="BO5" s="97">
        <f t="shared" ref="BO5:BO59" si="11">+AS5+BO4</f>
        <v>2.7133333333333334</v>
      </c>
      <c r="BQ5" s="97">
        <f t="shared" ref="BQ5:BQ59" si="12">+BC5</f>
        <v>-0.88000000000000034</v>
      </c>
      <c r="BR5" s="97">
        <f>+D5+BR4+$BP$1</f>
        <v>1.5725</v>
      </c>
      <c r="BS5" s="97">
        <f>+N5+BS4+$BP$1</f>
        <v>1.5725</v>
      </c>
      <c r="BT5" s="97">
        <f>+X5+BT4+$BP$1</f>
        <v>1.5725</v>
      </c>
      <c r="BU5" s="97">
        <f t="shared" ref="BU5:BU59" si="13">+AH5+BU4+$BP$1</f>
        <v>-0.21500000000000058</v>
      </c>
      <c r="BV5" s="97">
        <f t="shared" ref="BV5:BV59" si="14">+AR5+BV4+$BP$1</f>
        <v>0.79749999999999965</v>
      </c>
      <c r="BW5" s="97"/>
      <c r="BX5" s="97">
        <f t="shared" ref="BX5:BX59" si="15">+BJ5</f>
        <v>0.88000000000000034</v>
      </c>
      <c r="BY5" s="97">
        <f>+E5+BY4+$BP$1</f>
        <v>6.7666666666666666</v>
      </c>
      <c r="BZ5" s="97">
        <f>+O5+BZ4+$BP$1</f>
        <v>5.5450000000000008</v>
      </c>
      <c r="CA5" s="97">
        <f>+Y5+CA4+$BP$1</f>
        <v>6.7666666666666666</v>
      </c>
      <c r="CB5" s="97">
        <f t="shared" ref="CB5:CB59" si="16">+AI5+CB4+$BP$1</f>
        <v>1.6466666666666667</v>
      </c>
      <c r="CC5" s="97">
        <f t="shared" ref="CC5:CC59" si="17">+AS5+CC4+$BP$1</f>
        <v>2.313333333333333</v>
      </c>
      <c r="CF5" s="101">
        <f t="shared" ref="CF5:CF59" si="18">+BC5</f>
        <v>-0.88000000000000034</v>
      </c>
      <c r="CG5" s="102">
        <f>+$F5+CG4+$CE$1</f>
        <v>4.1695833333333328</v>
      </c>
      <c r="CH5" s="102">
        <f>+$P5+CH4+$CE$1</f>
        <v>3.5587499999999999</v>
      </c>
      <c r="CI5" s="102">
        <f>+$Z5+CI4+$CE$1</f>
        <v>4.1695833333333328</v>
      </c>
      <c r="CJ5" s="102">
        <f t="shared" ref="CJ5:CJ59" si="19">+$AJ5+CJ4+$CE$1</f>
        <v>0.71583333333333332</v>
      </c>
      <c r="CK5" s="102">
        <f t="shared" ref="CK5:CK59" si="20">+$AT5+CK4+$CE$1</f>
        <v>1.5554166666666667</v>
      </c>
      <c r="CL5" s="102">
        <f>+$G5+CL4+$CE$1</f>
        <v>2.2637142857142853</v>
      </c>
      <c r="CM5" s="102">
        <f>+$Q5+CM4+$CE$1</f>
        <v>3.5587499999999999</v>
      </c>
      <c r="CN5" s="102">
        <f t="shared" ref="CN5:CN59" si="21">+$AK5+CN4+$CE$1</f>
        <v>-0.95085714285714285</v>
      </c>
      <c r="CO5" s="102">
        <f t="shared" ref="CO5:CO59" si="22">+$AU5+CO4+$CE$1</f>
        <v>0.14199999999999985</v>
      </c>
      <c r="CU5" s="18">
        <f>BC5-MAX(BC$3:BC5)</f>
        <v>-3.91</v>
      </c>
      <c r="CV5" s="18">
        <f>BD5-MAX(BD$3:BD5)</f>
        <v>-3.5049999999999999</v>
      </c>
      <c r="CW5" s="18">
        <f>BE5-MAX(BE$3:BE5)</f>
        <v>-3.5049999999999999</v>
      </c>
      <c r="CX5" s="18">
        <f>BF5-MAX(BF$3:BF5)</f>
        <v>-3.5049999999999999</v>
      </c>
      <c r="CY5" s="18">
        <f>BG5-MAX(BG$3:BG5)</f>
        <v>-3.5</v>
      </c>
      <c r="CZ5" s="18">
        <f>BH5-MAX(BH$3:BH5)</f>
        <v>-2.5</v>
      </c>
      <c r="DA5" s="18"/>
      <c r="DB5" s="18">
        <f>BJ5-MAX(BJ$3:BJ5)</f>
        <v>0</v>
      </c>
      <c r="DC5" s="18">
        <f>BK5-MAX(BK$3:BK5)</f>
        <v>0</v>
      </c>
      <c r="DD5" s="18">
        <f>BL5-MAX(BL$3:BL5)</f>
        <v>0</v>
      </c>
      <c r="DE5" s="18">
        <f>BM5-MAX(BM$3:BM5)</f>
        <v>0</v>
      </c>
      <c r="DF5" s="18">
        <f>BN5-MAX(BN$3:BN5)</f>
        <v>0</v>
      </c>
      <c r="DG5" s="18">
        <f>BO5-MAX(BO$3:BO5)</f>
        <v>0</v>
      </c>
      <c r="DI5" s="18">
        <f>BQ5-MAX(BQ$3:BQ5)</f>
        <v>-3.91</v>
      </c>
      <c r="DJ5" s="18">
        <f>BR5-MAX(BR$3:BR5)</f>
        <v>-3.7050000000000001</v>
      </c>
      <c r="DK5" s="18">
        <f>BS5-MAX(BS$3:BS5)</f>
        <v>-3.7050000000000001</v>
      </c>
      <c r="DL5" s="18">
        <f>BT5-MAX(BT$3:BT5)</f>
        <v>-3.7050000000000001</v>
      </c>
      <c r="DM5" s="18">
        <f>BU5-MAX(BU$3:BU5)</f>
        <v>-3.7</v>
      </c>
      <c r="DN5" s="18">
        <f>BV5-MAX(BV$3:BV5)</f>
        <v>-2.7</v>
      </c>
      <c r="DO5" s="18"/>
      <c r="DP5" s="18">
        <f>BX5-MAX(BX$3:BX5)</f>
        <v>0</v>
      </c>
      <c r="DQ5" s="18">
        <f>BY5-MAX(BY$3:BY5)</f>
        <v>0</v>
      </c>
      <c r="DR5" s="18">
        <f>BZ5-MAX(BZ$3:BZ5)</f>
        <v>0</v>
      </c>
      <c r="DS5" s="18">
        <f>CA5-MAX(CA$3:CA5)</f>
        <v>0</v>
      </c>
      <c r="DT5" s="18">
        <f>CB5-MAX(CB$3:CB5)</f>
        <v>0</v>
      </c>
      <c r="DU5" s="18">
        <f>CC5-MAX(CC$3:CC5)</f>
        <v>0</v>
      </c>
      <c r="DV5" s="18"/>
      <c r="DW5" s="18"/>
      <c r="DX5" s="18">
        <f>CF5-MAX(CF$3:CF5)</f>
        <v>-3.91</v>
      </c>
      <c r="DY5" s="18">
        <f>CG5-MAX(CG$3:CG5)</f>
        <v>-0.34750000000000014</v>
      </c>
      <c r="DZ5" s="18">
        <f>CH5-MAX(CH$3:CH5)</f>
        <v>-8.4999999999999964E-2</v>
      </c>
      <c r="EA5" s="18">
        <f>CI5-MAX(CI$3:CI5)</f>
        <v>-0.34750000000000014</v>
      </c>
      <c r="EB5" s="18">
        <f>CJ5-MAX(CJ$3:CJ5)</f>
        <v>-0.34499999999999997</v>
      </c>
      <c r="EC5" s="18">
        <f>CK5-MAX(CK$3:CK5)</f>
        <v>0</v>
      </c>
      <c r="ED5" s="18">
        <f>CL5-MAX(CL$3:CL5)</f>
        <v>-2.3620000000000001</v>
      </c>
      <c r="EE5" s="18">
        <f>CM5-MAX(CM$3:CM5)</f>
        <v>-8.4999999999999964E-2</v>
      </c>
      <c r="EF5" s="18">
        <f>CN5-MAX(CN$3:CN5)</f>
        <v>-2.3579999999999997</v>
      </c>
      <c r="EG5" s="18">
        <f>CO5-MAX(CO$3:CO5)</f>
        <v>-1.5580000000000001</v>
      </c>
    </row>
    <row r="6" spans="1:138">
      <c r="A6" t="s">
        <v>4</v>
      </c>
      <c r="B6"/>
      <c r="C6" s="92">
        <v>0.16</v>
      </c>
      <c r="D6" s="83">
        <v>8.9483333333333341</v>
      </c>
      <c r="E6" s="84">
        <v>-9.68</v>
      </c>
      <c r="F6" s="84">
        <v>-0.36583333333333279</v>
      </c>
      <c r="G6" s="84">
        <v>6.2871428571428583</v>
      </c>
      <c r="I6" s="84">
        <v>-0.52583333333333282</v>
      </c>
      <c r="J6" s="84">
        <v>-0.72583333333333289</v>
      </c>
      <c r="L6" s="84">
        <v>6.1271428571428581</v>
      </c>
      <c r="M6" s="85">
        <v>5.9271428571428579</v>
      </c>
      <c r="N6" s="95">
        <v>8.9483333333333341</v>
      </c>
      <c r="O6" s="96">
        <v>-1.7466666666666668</v>
      </c>
      <c r="P6" s="96">
        <v>3.6008333333333336</v>
      </c>
      <c r="Q6" s="96">
        <v>3.600833333333334</v>
      </c>
      <c r="S6" s="84">
        <v>3.4408333333333334</v>
      </c>
      <c r="T6" s="84">
        <v>3.2408333333333332</v>
      </c>
      <c r="V6" s="84">
        <v>3.4408333333333339</v>
      </c>
      <c r="W6" s="85">
        <v>3.2408333333333337</v>
      </c>
      <c r="X6" s="83">
        <v>8.9483333333333341</v>
      </c>
      <c r="Y6" s="84">
        <v>-9.68</v>
      </c>
      <c r="Z6" s="90">
        <v>-0.36583333333333279</v>
      </c>
      <c r="AA6" s="84">
        <v>6.2871428571428583</v>
      </c>
      <c r="AC6" s="84">
        <v>-0.52583333333333282</v>
      </c>
      <c r="AD6" s="90">
        <v>-0.72583333333333289</v>
      </c>
      <c r="AF6" s="84">
        <v>6.1271428571428581</v>
      </c>
      <c r="AG6" s="85">
        <v>5.9271428571428579</v>
      </c>
      <c r="AH6" s="106">
        <v>3.6233333333333331</v>
      </c>
      <c r="AI6" s="107">
        <v>-3.5</v>
      </c>
      <c r="AJ6" s="107">
        <v>6.1666666666666536E-2</v>
      </c>
      <c r="AK6" s="107">
        <v>2.6057142857142854</v>
      </c>
      <c r="AL6" s="107"/>
      <c r="AM6" s="107">
        <v>-9.8333333333333467E-2</v>
      </c>
      <c r="AN6" s="107">
        <v>-0.29833333333333345</v>
      </c>
      <c r="AO6" s="107"/>
      <c r="AP6" s="107">
        <v>2.4457142857142853</v>
      </c>
      <c r="AQ6" s="108">
        <v>2.2457142857142851</v>
      </c>
      <c r="AR6" s="109">
        <v>3</v>
      </c>
      <c r="AS6" s="110">
        <v>-2.5</v>
      </c>
      <c r="AT6" s="110">
        <v>0.25</v>
      </c>
      <c r="AU6" s="110">
        <v>2.2142857142857144</v>
      </c>
      <c r="AW6" s="110">
        <v>0.09</v>
      </c>
      <c r="AX6" s="110">
        <v>-0.11000000000000001</v>
      </c>
      <c r="AZ6" s="110">
        <v>2.0542857142857143</v>
      </c>
      <c r="BA6" s="111">
        <v>1.8542857142857143</v>
      </c>
      <c r="BC6" s="97">
        <f t="shared" si="0"/>
        <v>-0.72000000000000031</v>
      </c>
      <c r="BD6" s="97">
        <f t="shared" si="1"/>
        <v>10.920833333333334</v>
      </c>
      <c r="BE6" s="97">
        <f t="shared" si="2"/>
        <v>10.920833333333334</v>
      </c>
      <c r="BF6" s="97">
        <f t="shared" si="3"/>
        <v>10.920833333333334</v>
      </c>
      <c r="BG6" s="97">
        <f t="shared" si="8"/>
        <v>3.8083333333333327</v>
      </c>
      <c r="BH6" s="97">
        <f t="shared" si="9"/>
        <v>4.1974999999999998</v>
      </c>
      <c r="BJ6" s="97">
        <f t="shared" si="4"/>
        <v>0.72000000000000031</v>
      </c>
      <c r="BK6" s="97">
        <f t="shared" si="5"/>
        <v>-2.5133333333333328</v>
      </c>
      <c r="BL6" s="97">
        <f t="shared" si="6"/>
        <v>4.1983333333333333</v>
      </c>
      <c r="BM6" s="97">
        <f t="shared" si="7"/>
        <v>-2.5133333333333328</v>
      </c>
      <c r="BN6" s="97">
        <f t="shared" si="10"/>
        <v>-1.4533333333333331</v>
      </c>
      <c r="BO6" s="97">
        <f t="shared" si="11"/>
        <v>0.21333333333333337</v>
      </c>
      <c r="BQ6" s="97">
        <f t="shared" si="12"/>
        <v>-0.72000000000000031</v>
      </c>
      <c r="BR6" s="97">
        <f>+D6+BR5+$BP$1</f>
        <v>10.320833333333335</v>
      </c>
      <c r="BS6" s="97">
        <f>+N6+BS5+$BP$1</f>
        <v>10.320833333333335</v>
      </c>
      <c r="BT6" s="97">
        <f>+X6+BT5+$BP$1</f>
        <v>10.320833333333335</v>
      </c>
      <c r="BU6" s="97">
        <f t="shared" si="13"/>
        <v>3.2083333333333321</v>
      </c>
      <c r="BV6" s="97">
        <f t="shared" si="14"/>
        <v>3.5974999999999993</v>
      </c>
      <c r="BW6" s="97"/>
      <c r="BX6" s="97">
        <f t="shared" si="15"/>
        <v>0.72000000000000031</v>
      </c>
      <c r="BY6" s="97">
        <f>+E6+BY5+$BP$1</f>
        <v>-3.1133333333333333</v>
      </c>
      <c r="BZ6" s="97">
        <f>+O6+BZ5+$BP$1</f>
        <v>3.5983333333333336</v>
      </c>
      <c r="CA6" s="97">
        <f>+Y6+CA5+$BP$1</f>
        <v>-3.1133333333333333</v>
      </c>
      <c r="CB6" s="97">
        <f t="shared" si="16"/>
        <v>-2.0533333333333332</v>
      </c>
      <c r="CC6" s="97">
        <f t="shared" si="17"/>
        <v>-0.38666666666666699</v>
      </c>
      <c r="CF6" s="101">
        <f t="shared" si="18"/>
        <v>-0.72000000000000031</v>
      </c>
      <c r="CG6" s="102">
        <f>+$F6+CG5+$CE$1</f>
        <v>3.6037499999999998</v>
      </c>
      <c r="CH6" s="102">
        <f>+$P6+CH5+$CE$1</f>
        <v>6.9595833333333337</v>
      </c>
      <c r="CI6" s="102">
        <f>+$Z6+CI5+$CE$1</f>
        <v>3.6037499999999998</v>
      </c>
      <c r="CJ6" s="102">
        <f t="shared" si="19"/>
        <v>0.5774999999999999</v>
      </c>
      <c r="CK6" s="102">
        <f t="shared" si="20"/>
        <v>1.6054166666666667</v>
      </c>
      <c r="CL6" s="102">
        <f>+$G6+CL5+$CE$1</f>
        <v>8.3508571428571443</v>
      </c>
      <c r="CM6" s="102">
        <f>+$Q6+CM5+$CE$1</f>
        <v>6.9595833333333337</v>
      </c>
      <c r="CN6" s="102">
        <f t="shared" si="21"/>
        <v>1.4548571428571426</v>
      </c>
      <c r="CO6" s="102">
        <f t="shared" si="22"/>
        <v>2.1562857142857141</v>
      </c>
      <c r="CU6" s="18">
        <f>BC6-MAX(BC$3:BC6)</f>
        <v>-3.75</v>
      </c>
      <c r="CV6" s="18">
        <f>BD6-MAX(BD$3:BD6)</f>
        <v>0</v>
      </c>
      <c r="CW6" s="18">
        <f>BE6-MAX(BE$3:BE6)</f>
        <v>0</v>
      </c>
      <c r="CX6" s="18">
        <f>BF6-MAX(BF$3:BF6)</f>
        <v>0</v>
      </c>
      <c r="CY6" s="18">
        <f>BG6-MAX(BG$3:BG6)</f>
        <v>0</v>
      </c>
      <c r="CZ6" s="18">
        <f>BH6-MAX(BH$3:BH6)</f>
        <v>0</v>
      </c>
      <c r="DA6" s="18"/>
      <c r="DB6" s="18">
        <f>BJ6-MAX(BJ$3:BJ6)</f>
        <v>-0.16000000000000003</v>
      </c>
      <c r="DC6" s="18">
        <f>BK6-MAX(BK$3:BK6)</f>
        <v>-9.68</v>
      </c>
      <c r="DD6" s="18">
        <f>BL6-MAX(BL$3:BL6)</f>
        <v>-1.746666666666667</v>
      </c>
      <c r="DE6" s="18">
        <f>BM6-MAX(BM$3:BM6)</f>
        <v>-9.68</v>
      </c>
      <c r="DF6" s="18">
        <f>BN6-MAX(BN$3:BN6)</f>
        <v>-3.5</v>
      </c>
      <c r="DG6" s="18">
        <f>BO6-MAX(BO$3:BO6)</f>
        <v>-2.5</v>
      </c>
      <c r="DI6" s="18">
        <f>BQ6-MAX(BQ$3:BQ6)</f>
        <v>-3.75</v>
      </c>
      <c r="DJ6" s="18">
        <f>BR6-MAX(BR$3:BR6)</f>
        <v>0</v>
      </c>
      <c r="DK6" s="18">
        <f>BS6-MAX(BS$3:BS6)</f>
        <v>0</v>
      </c>
      <c r="DL6" s="18">
        <f>BT6-MAX(BT$3:BT6)</f>
        <v>0</v>
      </c>
      <c r="DM6" s="18">
        <f>BU6-MAX(BU$3:BU6)</f>
        <v>-0.27666666666666728</v>
      </c>
      <c r="DN6" s="18">
        <f>BV6-MAX(BV$3:BV6)</f>
        <v>0</v>
      </c>
      <c r="DO6" s="18"/>
      <c r="DP6" s="18">
        <f>BX6-MAX(BX$3:BX6)</f>
        <v>-0.16000000000000003</v>
      </c>
      <c r="DQ6" s="18">
        <f>BY6-MAX(BY$3:BY6)</f>
        <v>-9.879999999999999</v>
      </c>
      <c r="DR6" s="18">
        <f>BZ6-MAX(BZ$3:BZ6)</f>
        <v>-1.9466666666666672</v>
      </c>
      <c r="DS6" s="18">
        <f>CA6-MAX(CA$3:CA6)</f>
        <v>-9.879999999999999</v>
      </c>
      <c r="DT6" s="18">
        <f>CB6-MAX(CB$3:CB6)</f>
        <v>-3.7</v>
      </c>
      <c r="DU6" s="18">
        <f>CC6-MAX(CC$3:CC6)</f>
        <v>-2.7</v>
      </c>
      <c r="DV6" s="18"/>
      <c r="DW6" s="18"/>
      <c r="DX6" s="18">
        <f>CF6-MAX(CF$3:CF6)</f>
        <v>-3.75</v>
      </c>
      <c r="DY6" s="18">
        <f>CG6-MAX(CG$3:CG6)</f>
        <v>-0.91333333333333311</v>
      </c>
      <c r="DZ6" s="18">
        <f>CH6-MAX(CH$3:CH6)</f>
        <v>0</v>
      </c>
      <c r="EA6" s="18">
        <f>CI6-MAX(CI$3:CI6)</f>
        <v>-0.91333333333333311</v>
      </c>
      <c r="EB6" s="18">
        <f>CJ6-MAX(CJ$3:CJ6)</f>
        <v>-0.48333333333333339</v>
      </c>
      <c r="EC6" s="18">
        <f>CK6-MAX(CK$3:CK6)</f>
        <v>0</v>
      </c>
      <c r="ED6" s="18">
        <f>CL6-MAX(CL$3:CL6)</f>
        <v>0</v>
      </c>
      <c r="EE6" s="18">
        <f>CM6-MAX(CM$3:CM6)</f>
        <v>0</v>
      </c>
      <c r="EF6" s="18">
        <f>CN6-MAX(CN$3:CN6)</f>
        <v>0</v>
      </c>
      <c r="EG6" s="18">
        <f>CO6-MAX(CO$3:CO6)</f>
        <v>0</v>
      </c>
    </row>
    <row r="7" spans="1:138">
      <c r="A7" s="58" t="s">
        <v>5</v>
      </c>
      <c r="B7" s="58" t="s">
        <v>158</v>
      </c>
      <c r="C7" s="92">
        <v>7.52</v>
      </c>
      <c r="AH7" s="106"/>
      <c r="AI7" s="107"/>
      <c r="AJ7" s="107"/>
      <c r="AK7" s="107"/>
      <c r="AL7" s="107"/>
      <c r="AM7" s="107"/>
      <c r="AN7" s="107"/>
      <c r="AO7" s="107"/>
      <c r="AP7" s="107"/>
      <c r="AQ7" s="108"/>
      <c r="BC7" s="97">
        <f t="shared" si="0"/>
        <v>6.7999999999999989</v>
      </c>
      <c r="BD7" s="97">
        <f t="shared" si="1"/>
        <v>10.920833333333334</v>
      </c>
      <c r="BE7" s="97">
        <f t="shared" si="2"/>
        <v>10.920833333333334</v>
      </c>
      <c r="BF7" s="97">
        <f t="shared" si="3"/>
        <v>10.920833333333334</v>
      </c>
      <c r="BG7" s="97">
        <f t="shared" si="8"/>
        <v>3.8083333333333327</v>
      </c>
      <c r="BH7" s="97">
        <f t="shared" si="9"/>
        <v>4.1974999999999998</v>
      </c>
      <c r="BJ7" s="97">
        <f t="shared" si="4"/>
        <v>-6.7999999999999989</v>
      </c>
      <c r="BK7" s="97">
        <f t="shared" si="5"/>
        <v>-2.5133333333333328</v>
      </c>
      <c r="BL7" s="97">
        <f t="shared" si="6"/>
        <v>4.1983333333333333</v>
      </c>
      <c r="BM7" s="97">
        <f t="shared" si="7"/>
        <v>-2.5133333333333328</v>
      </c>
      <c r="BN7" s="97">
        <f t="shared" si="10"/>
        <v>-1.4533333333333331</v>
      </c>
      <c r="BO7" s="97">
        <f t="shared" si="11"/>
        <v>0.21333333333333337</v>
      </c>
      <c r="BQ7" s="97">
        <f t="shared" si="12"/>
        <v>6.7999999999999989</v>
      </c>
      <c r="BR7" s="97">
        <f>+D7+BR6+$BP$1</f>
        <v>10.120833333333335</v>
      </c>
      <c r="BS7" s="97">
        <f>+N7+BS6+$BP$1</f>
        <v>10.120833333333335</v>
      </c>
      <c r="BT7" s="97">
        <f>+X7+BT6+$BP$1</f>
        <v>10.120833333333335</v>
      </c>
      <c r="BU7" s="97">
        <f t="shared" si="13"/>
        <v>3.008333333333332</v>
      </c>
      <c r="BV7" s="97">
        <f t="shared" si="14"/>
        <v>3.3974999999999991</v>
      </c>
      <c r="BW7" s="97"/>
      <c r="BX7" s="97">
        <f t="shared" si="15"/>
        <v>-6.7999999999999989</v>
      </c>
      <c r="BY7" s="97">
        <f>+E7+BY6+$BP$1</f>
        <v>-3.3133333333333335</v>
      </c>
      <c r="BZ7" s="97">
        <f>+O7+BZ6+$BP$1</f>
        <v>3.3983333333333334</v>
      </c>
      <c r="CA7" s="97">
        <f>+Y7+CA6+$BP$1</f>
        <v>-3.3133333333333335</v>
      </c>
      <c r="CB7" s="97">
        <f t="shared" si="16"/>
        <v>-2.2533333333333334</v>
      </c>
      <c r="CC7" s="97">
        <f t="shared" si="17"/>
        <v>-0.586666666666667</v>
      </c>
      <c r="CF7" s="101">
        <f t="shared" si="18"/>
        <v>6.7999999999999989</v>
      </c>
      <c r="CG7" s="102">
        <f>+$F7+CG6+$CE$1</f>
        <v>3.4037499999999996</v>
      </c>
      <c r="CH7" s="102">
        <f>+$P7+CH6+$CE$1</f>
        <v>6.7595833333333335</v>
      </c>
      <c r="CI7" s="102">
        <f>+$Z7+CI6+$CE$1</f>
        <v>3.4037499999999996</v>
      </c>
      <c r="CJ7" s="102">
        <f t="shared" si="19"/>
        <v>0.37749999999999989</v>
      </c>
      <c r="CK7" s="102">
        <f t="shared" si="20"/>
        <v>1.4054166666666668</v>
      </c>
      <c r="CL7" s="102">
        <f>+$G7+CL6+$CE$1</f>
        <v>8.150857142857145</v>
      </c>
      <c r="CM7" s="102">
        <f>+$Q7+CM6+$CE$1</f>
        <v>6.7595833333333335</v>
      </c>
      <c r="CN7" s="102">
        <f t="shared" si="21"/>
        <v>1.2548571428571427</v>
      </c>
      <c r="CO7" s="102">
        <f t="shared" si="22"/>
        <v>1.9562857142857142</v>
      </c>
      <c r="CU7" s="18">
        <f>BC7-MAX(BC$3:BC7)</f>
        <v>0</v>
      </c>
      <c r="CV7" s="18">
        <f>BD7-MAX(BD$3:BD7)</f>
        <v>0</v>
      </c>
      <c r="CW7" s="18">
        <f>BE7-MAX(BE$3:BE7)</f>
        <v>0</v>
      </c>
      <c r="CX7" s="18">
        <f>BF7-MAX(BF$3:BF7)</f>
        <v>0</v>
      </c>
      <c r="CY7" s="18">
        <f>BG7-MAX(BG$3:BG7)</f>
        <v>0</v>
      </c>
      <c r="CZ7" s="18">
        <f>BH7-MAX(BH$3:BH7)</f>
        <v>0</v>
      </c>
      <c r="DA7" s="18"/>
      <c r="DB7" s="18">
        <f>BJ7-MAX(BJ$3:BJ7)</f>
        <v>-7.68</v>
      </c>
      <c r="DC7" s="18">
        <f>BK7-MAX(BK$3:BK7)</f>
        <v>-9.68</v>
      </c>
      <c r="DD7" s="18">
        <f>BL7-MAX(BL$3:BL7)</f>
        <v>-1.746666666666667</v>
      </c>
      <c r="DE7" s="18">
        <f>BM7-MAX(BM$3:BM7)</f>
        <v>-9.68</v>
      </c>
      <c r="DF7" s="18">
        <f>BN7-MAX(BN$3:BN7)</f>
        <v>-3.5</v>
      </c>
      <c r="DG7" s="18">
        <f>BO7-MAX(BO$3:BO7)</f>
        <v>-2.5</v>
      </c>
      <c r="DI7" s="18">
        <f>BQ7-MAX(BQ$3:BQ7)</f>
        <v>0</v>
      </c>
      <c r="DJ7" s="18">
        <f>BR7-MAX(BR$3:BR7)</f>
        <v>-0.19999999999999929</v>
      </c>
      <c r="DK7" s="18">
        <f>BS7-MAX(BS$3:BS7)</f>
        <v>-0.19999999999999929</v>
      </c>
      <c r="DL7" s="18">
        <f>BT7-MAX(BT$3:BT7)</f>
        <v>-0.19999999999999929</v>
      </c>
      <c r="DM7" s="18">
        <f>BU7-MAX(BU$3:BU7)</f>
        <v>-0.47666666666666746</v>
      </c>
      <c r="DN7" s="18">
        <f>BV7-MAX(BV$3:BV7)</f>
        <v>-0.20000000000000018</v>
      </c>
      <c r="DO7" s="18"/>
      <c r="DP7" s="18">
        <f>BX7-MAX(BX$3:BX7)</f>
        <v>-7.68</v>
      </c>
      <c r="DQ7" s="18">
        <f>BY7-MAX(BY$3:BY7)</f>
        <v>-10.08</v>
      </c>
      <c r="DR7" s="18">
        <f>BZ7-MAX(BZ$3:BZ7)</f>
        <v>-2.1466666666666674</v>
      </c>
      <c r="DS7" s="18">
        <f>CA7-MAX(CA$3:CA7)</f>
        <v>-10.08</v>
      </c>
      <c r="DT7" s="18">
        <f>CB7-MAX(CB$3:CB7)</f>
        <v>-3.9000000000000004</v>
      </c>
      <c r="DU7" s="18">
        <f>CC7-MAX(CC$3:CC7)</f>
        <v>-2.9</v>
      </c>
      <c r="DV7" s="18"/>
      <c r="DW7" s="18"/>
      <c r="DX7" s="18">
        <f>CF7-MAX(CF$3:CF7)</f>
        <v>0</v>
      </c>
      <c r="DY7" s="18">
        <f>CG7-MAX(CG$3:CG7)</f>
        <v>-1.1133333333333333</v>
      </c>
      <c r="DZ7" s="18">
        <f>CH7-MAX(CH$3:CH7)</f>
        <v>-0.20000000000000018</v>
      </c>
      <c r="EA7" s="18">
        <f>CI7-MAX(CI$3:CI7)</f>
        <v>-1.1133333333333333</v>
      </c>
      <c r="EB7" s="18">
        <f>CJ7-MAX(CJ$3:CJ7)</f>
        <v>-0.68333333333333335</v>
      </c>
      <c r="EC7" s="18">
        <f>CK7-MAX(CK$3:CK7)</f>
        <v>-0.19999999999999996</v>
      </c>
      <c r="ED7" s="18">
        <f>CL7-MAX(CL$3:CL7)</f>
        <v>-0.19999999999999929</v>
      </c>
      <c r="EE7" s="18">
        <f>CM7-MAX(CM$3:CM7)</f>
        <v>-0.20000000000000018</v>
      </c>
      <c r="EF7" s="18">
        <f>CN7-MAX(CN$3:CN7)</f>
        <v>-0.19999999999999996</v>
      </c>
      <c r="EG7" s="18">
        <f>CO7-MAX(CO$3:CO7)</f>
        <v>-0.19999999999999996</v>
      </c>
    </row>
    <row r="8" spans="1:138">
      <c r="A8" s="36" t="s">
        <v>6</v>
      </c>
      <c r="B8" s="36"/>
      <c r="AH8" s="106"/>
      <c r="AI8" s="107"/>
      <c r="AJ8" s="107"/>
      <c r="AK8" s="107"/>
      <c r="AL8" s="107"/>
      <c r="AM8" s="107"/>
      <c r="AN8" s="107"/>
      <c r="AO8" s="107"/>
      <c r="AP8" s="107"/>
      <c r="AQ8" s="108"/>
      <c r="BC8" s="97">
        <f t="shared" si="0"/>
        <v>6.7999999999999989</v>
      </c>
      <c r="BD8" s="97">
        <f t="shared" si="1"/>
        <v>10.920833333333334</v>
      </c>
      <c r="BE8" s="97">
        <f t="shared" si="2"/>
        <v>10.920833333333334</v>
      </c>
      <c r="BF8" s="97">
        <f t="shared" si="3"/>
        <v>10.920833333333334</v>
      </c>
      <c r="BG8" s="97">
        <f t="shared" si="8"/>
        <v>3.8083333333333327</v>
      </c>
      <c r="BH8" s="97">
        <f t="shared" si="9"/>
        <v>4.1974999999999998</v>
      </c>
      <c r="BJ8" s="97">
        <f t="shared" si="4"/>
        <v>-6.7999999999999989</v>
      </c>
      <c r="BK8" s="97">
        <f t="shared" si="5"/>
        <v>-2.5133333333333328</v>
      </c>
      <c r="BL8" s="97">
        <f t="shared" si="6"/>
        <v>4.1983333333333333</v>
      </c>
      <c r="BM8" s="97">
        <f t="shared" si="7"/>
        <v>-2.5133333333333328</v>
      </c>
      <c r="BN8" s="97">
        <f t="shared" si="10"/>
        <v>-1.4533333333333331</v>
      </c>
      <c r="BO8" s="97">
        <f t="shared" si="11"/>
        <v>0.21333333333333337</v>
      </c>
      <c r="BQ8" s="97">
        <f t="shared" si="12"/>
        <v>6.7999999999999989</v>
      </c>
      <c r="BR8" s="99">
        <f>+BR7</f>
        <v>10.120833333333335</v>
      </c>
      <c r="BS8" s="99">
        <f t="shared" ref="BS8:BV8" si="23">+BS7</f>
        <v>10.120833333333335</v>
      </c>
      <c r="BT8" s="99">
        <f t="shared" si="23"/>
        <v>10.120833333333335</v>
      </c>
      <c r="BU8" s="99">
        <f t="shared" si="23"/>
        <v>3.008333333333332</v>
      </c>
      <c r="BV8" s="99">
        <f t="shared" si="23"/>
        <v>3.3974999999999991</v>
      </c>
      <c r="BW8" s="97"/>
      <c r="BX8" s="97">
        <f t="shared" si="15"/>
        <v>-6.7999999999999989</v>
      </c>
      <c r="BY8" s="99">
        <f>+BY7</f>
        <v>-3.3133333333333335</v>
      </c>
      <c r="BZ8" s="99">
        <f t="shared" ref="BZ8:CC8" si="24">+BZ7</f>
        <v>3.3983333333333334</v>
      </c>
      <c r="CA8" s="99">
        <f t="shared" si="24"/>
        <v>-3.3133333333333335</v>
      </c>
      <c r="CB8" s="99">
        <f t="shared" si="24"/>
        <v>-2.2533333333333334</v>
      </c>
      <c r="CC8" s="99">
        <f t="shared" si="24"/>
        <v>-0.586666666666667</v>
      </c>
      <c r="CF8" s="101">
        <f t="shared" si="18"/>
        <v>6.7999999999999989</v>
      </c>
      <c r="CG8" s="99">
        <f t="shared" ref="CG8:CO8" si="25">+CG7</f>
        <v>3.4037499999999996</v>
      </c>
      <c r="CH8" s="99">
        <f t="shared" si="25"/>
        <v>6.7595833333333335</v>
      </c>
      <c r="CI8" s="99">
        <f t="shared" si="25"/>
        <v>3.4037499999999996</v>
      </c>
      <c r="CJ8" s="99">
        <f t="shared" si="25"/>
        <v>0.37749999999999989</v>
      </c>
      <c r="CK8" s="99">
        <f t="shared" si="25"/>
        <v>1.4054166666666668</v>
      </c>
      <c r="CL8" s="99">
        <f t="shared" si="25"/>
        <v>8.150857142857145</v>
      </c>
      <c r="CM8" s="99">
        <f t="shared" si="25"/>
        <v>6.7595833333333335</v>
      </c>
      <c r="CN8" s="99">
        <f t="shared" si="25"/>
        <v>1.2548571428571427</v>
      </c>
      <c r="CO8" s="99">
        <f t="shared" si="25"/>
        <v>1.9562857142857142</v>
      </c>
      <c r="CU8" s="18">
        <f>BC8-MAX(BC$3:BC8)</f>
        <v>0</v>
      </c>
      <c r="CV8" s="18">
        <f>BD8-MAX(BD$3:BD8)</f>
        <v>0</v>
      </c>
      <c r="CW8" s="18">
        <f>BE8-MAX(BE$3:BE8)</f>
        <v>0</v>
      </c>
      <c r="CX8" s="18">
        <f>BF8-MAX(BF$3:BF8)</f>
        <v>0</v>
      </c>
      <c r="CY8" s="18">
        <f>BG8-MAX(BG$3:BG8)</f>
        <v>0</v>
      </c>
      <c r="CZ8" s="18">
        <f>BH8-MAX(BH$3:BH8)</f>
        <v>0</v>
      </c>
      <c r="DA8" s="18"/>
      <c r="DB8" s="18">
        <f>BJ8-MAX(BJ$3:BJ8)</f>
        <v>-7.68</v>
      </c>
      <c r="DC8" s="18">
        <f>BK8-MAX(BK$3:BK8)</f>
        <v>-9.68</v>
      </c>
      <c r="DD8" s="18">
        <f>BL8-MAX(BL$3:BL8)</f>
        <v>-1.746666666666667</v>
      </c>
      <c r="DE8" s="18">
        <f>BM8-MAX(BM$3:BM8)</f>
        <v>-9.68</v>
      </c>
      <c r="DF8" s="18">
        <f>BN8-MAX(BN$3:BN8)</f>
        <v>-3.5</v>
      </c>
      <c r="DG8" s="18">
        <f>BO8-MAX(BO$3:BO8)</f>
        <v>-2.5</v>
      </c>
      <c r="DI8" s="18">
        <f>BQ8-MAX(BQ$3:BQ8)</f>
        <v>0</v>
      </c>
      <c r="DJ8" s="18">
        <f>BR8-MAX(BR$3:BR8)</f>
        <v>-0.19999999999999929</v>
      </c>
      <c r="DK8" s="18">
        <f>BS8-MAX(BS$3:BS8)</f>
        <v>-0.19999999999999929</v>
      </c>
      <c r="DL8" s="18">
        <f>BT8-MAX(BT$3:BT8)</f>
        <v>-0.19999999999999929</v>
      </c>
      <c r="DM8" s="18">
        <f>BU8-MAX(BU$3:BU8)</f>
        <v>-0.47666666666666746</v>
      </c>
      <c r="DN8" s="18">
        <f>BV8-MAX(BV$3:BV8)</f>
        <v>-0.20000000000000018</v>
      </c>
      <c r="DO8" s="18"/>
      <c r="DP8" s="18">
        <f>BX8-MAX(BX$3:BX8)</f>
        <v>-7.68</v>
      </c>
      <c r="DQ8" s="18">
        <f>BY8-MAX(BY$3:BY8)</f>
        <v>-10.08</v>
      </c>
      <c r="DR8" s="18">
        <f>BZ8-MAX(BZ$3:BZ8)</f>
        <v>-2.1466666666666674</v>
      </c>
      <c r="DS8" s="18">
        <f>CA8-MAX(CA$3:CA8)</f>
        <v>-10.08</v>
      </c>
      <c r="DT8" s="18">
        <f>CB8-MAX(CB$3:CB8)</f>
        <v>-3.9000000000000004</v>
      </c>
      <c r="DU8" s="18">
        <f>CC8-MAX(CC$3:CC8)</f>
        <v>-2.9</v>
      </c>
      <c r="DV8" s="18"/>
      <c r="DW8" s="18"/>
      <c r="DX8" s="18">
        <f>CF8-MAX(CF$3:CF8)</f>
        <v>0</v>
      </c>
      <c r="DY8" s="18">
        <f>CG8-MAX(CG$3:CG8)</f>
        <v>-1.1133333333333333</v>
      </c>
      <c r="DZ8" s="18">
        <f>CH8-MAX(CH$3:CH8)</f>
        <v>-0.20000000000000018</v>
      </c>
      <c r="EA8" s="18">
        <f>CI8-MAX(CI$3:CI8)</f>
        <v>-1.1133333333333333</v>
      </c>
      <c r="EB8" s="18">
        <f>CJ8-MAX(CJ$3:CJ8)</f>
        <v>-0.68333333333333335</v>
      </c>
      <c r="EC8" s="18">
        <f>CK8-MAX(CK$3:CK8)</f>
        <v>-0.19999999999999996</v>
      </c>
      <c r="ED8" s="18">
        <f>CL8-MAX(CL$3:CL8)</f>
        <v>-0.19999999999999929</v>
      </c>
      <c r="EE8" s="18">
        <f>CM8-MAX(CM$3:CM8)</f>
        <v>-0.20000000000000018</v>
      </c>
      <c r="EF8" s="18">
        <f>CN8-MAX(CN$3:CN8)</f>
        <v>-0.19999999999999996</v>
      </c>
      <c r="EG8" s="18">
        <f>CO8-MAX(CO$3:CO8)</f>
        <v>-0.19999999999999996</v>
      </c>
    </row>
    <row r="9" spans="1:138">
      <c r="A9" s="58" t="s">
        <v>7</v>
      </c>
      <c r="B9" s="58" t="s">
        <v>158</v>
      </c>
      <c r="C9" s="92">
        <v>-0.84</v>
      </c>
      <c r="AH9" s="106"/>
      <c r="AI9" s="107"/>
      <c r="AJ9" s="107"/>
      <c r="AK9" s="107"/>
      <c r="AL9" s="107"/>
      <c r="AM9" s="107"/>
      <c r="AN9" s="107"/>
      <c r="AO9" s="107"/>
      <c r="AP9" s="107"/>
      <c r="AQ9" s="108"/>
      <c r="BC9" s="97">
        <f t="shared" si="0"/>
        <v>5.9599999999999991</v>
      </c>
      <c r="BD9" s="97">
        <f t="shared" si="1"/>
        <v>10.920833333333334</v>
      </c>
      <c r="BE9" s="97">
        <f t="shared" si="2"/>
        <v>10.920833333333334</v>
      </c>
      <c r="BF9" s="97">
        <f t="shared" si="3"/>
        <v>10.920833333333334</v>
      </c>
      <c r="BG9" s="97">
        <f t="shared" si="8"/>
        <v>3.8083333333333327</v>
      </c>
      <c r="BH9" s="97">
        <f t="shared" si="9"/>
        <v>4.1974999999999998</v>
      </c>
      <c r="BJ9" s="97">
        <f t="shared" si="4"/>
        <v>-5.9599999999999991</v>
      </c>
      <c r="BK9" s="97">
        <f t="shared" si="5"/>
        <v>-2.5133333333333328</v>
      </c>
      <c r="BL9" s="97">
        <f t="shared" si="6"/>
        <v>4.1983333333333333</v>
      </c>
      <c r="BM9" s="97">
        <f t="shared" si="7"/>
        <v>-2.5133333333333328</v>
      </c>
      <c r="BN9" s="97">
        <f t="shared" si="10"/>
        <v>-1.4533333333333331</v>
      </c>
      <c r="BO9" s="97">
        <f t="shared" si="11"/>
        <v>0.21333333333333337</v>
      </c>
      <c r="BQ9" s="97">
        <f t="shared" si="12"/>
        <v>5.9599999999999991</v>
      </c>
      <c r="BR9" s="97">
        <f t="shared" ref="BR9:BR46" si="26">+D9+BR8+$BP$1</f>
        <v>9.9208333333333361</v>
      </c>
      <c r="BS9" s="97">
        <f t="shared" ref="BS9:BS46" si="27">+N9+BS8+$BP$1</f>
        <v>9.9208333333333361</v>
      </c>
      <c r="BT9" s="97">
        <f t="shared" ref="BT9:BT46" si="28">+X9+BT8+$BP$1</f>
        <v>9.9208333333333361</v>
      </c>
      <c r="BU9" s="97">
        <f t="shared" si="13"/>
        <v>2.8083333333333318</v>
      </c>
      <c r="BV9" s="97">
        <f t="shared" si="14"/>
        <v>3.1974999999999989</v>
      </c>
      <c r="BW9" s="97"/>
      <c r="BX9" s="97">
        <f t="shared" si="15"/>
        <v>-5.9599999999999991</v>
      </c>
      <c r="BY9" s="97">
        <f t="shared" ref="BY9:BY46" si="29">+E9+BY8+$BP$1</f>
        <v>-3.5133333333333336</v>
      </c>
      <c r="BZ9" s="97">
        <f t="shared" ref="BZ9:BZ46" si="30">+O9+BZ8+$BP$1</f>
        <v>3.1983333333333333</v>
      </c>
      <c r="CA9" s="97">
        <f t="shared" ref="CA9:CA46" si="31">+Y9+CA8+$BP$1</f>
        <v>-3.5133333333333336</v>
      </c>
      <c r="CB9" s="97">
        <f t="shared" si="16"/>
        <v>-2.4533333333333336</v>
      </c>
      <c r="CC9" s="97">
        <f t="shared" si="17"/>
        <v>-0.78666666666666707</v>
      </c>
      <c r="CF9" s="101">
        <f t="shared" si="18"/>
        <v>5.9599999999999991</v>
      </c>
      <c r="CG9" s="102">
        <f t="shared" ref="CG9:CG46" si="32">+$F9+CG8+$CE$1</f>
        <v>3.2037499999999994</v>
      </c>
      <c r="CH9" s="102">
        <f t="shared" ref="CH9:CH46" si="33">+$P9+CH8+$CE$1</f>
        <v>6.5595833333333333</v>
      </c>
      <c r="CI9" s="102">
        <f t="shared" ref="CI9:CI46" si="34">+$Z9+CI8+$CE$1</f>
        <v>3.2037499999999994</v>
      </c>
      <c r="CJ9" s="102">
        <f t="shared" si="19"/>
        <v>0.17749999999999988</v>
      </c>
      <c r="CK9" s="102">
        <f t="shared" si="20"/>
        <v>1.2054166666666668</v>
      </c>
      <c r="CL9" s="102">
        <f t="shared" ref="CL9:CL46" si="35">+$G9+CL8+$CE$1</f>
        <v>7.9508571428571448</v>
      </c>
      <c r="CM9" s="102">
        <f t="shared" ref="CM9:CM46" si="36">+$Q9+CM8+$CE$1</f>
        <v>6.5595833333333333</v>
      </c>
      <c r="CN9" s="102">
        <f t="shared" si="21"/>
        <v>1.0548571428571427</v>
      </c>
      <c r="CO9" s="102">
        <f t="shared" si="22"/>
        <v>1.7562857142857142</v>
      </c>
      <c r="CU9" s="18">
        <f>BC9-MAX(BC$3:BC9)</f>
        <v>-0.83999999999999986</v>
      </c>
      <c r="CV9" s="18">
        <f>BD9-MAX(BD$3:BD9)</f>
        <v>0</v>
      </c>
      <c r="CW9" s="18">
        <f>BE9-MAX(BE$3:BE9)</f>
        <v>0</v>
      </c>
      <c r="CX9" s="18">
        <f>BF9-MAX(BF$3:BF9)</f>
        <v>0</v>
      </c>
      <c r="CY9" s="18">
        <f>BG9-MAX(BG$3:BG9)</f>
        <v>0</v>
      </c>
      <c r="CZ9" s="18">
        <f>BH9-MAX(BH$3:BH9)</f>
        <v>0</v>
      </c>
      <c r="DA9" s="18"/>
      <c r="DB9" s="18">
        <f>BJ9-MAX(BJ$3:BJ9)</f>
        <v>-6.84</v>
      </c>
      <c r="DC9" s="18">
        <f>BK9-MAX(BK$3:BK9)</f>
        <v>-9.68</v>
      </c>
      <c r="DD9" s="18">
        <f>BL9-MAX(BL$3:BL9)</f>
        <v>-1.746666666666667</v>
      </c>
      <c r="DE9" s="18">
        <f>BM9-MAX(BM$3:BM9)</f>
        <v>-9.68</v>
      </c>
      <c r="DF9" s="18">
        <f>BN9-MAX(BN$3:BN9)</f>
        <v>-3.5</v>
      </c>
      <c r="DG9" s="18">
        <f>BO9-MAX(BO$3:BO9)</f>
        <v>-2.5</v>
      </c>
      <c r="DI9" s="18">
        <f>BQ9-MAX(BQ$3:BQ9)</f>
        <v>-0.83999999999999986</v>
      </c>
      <c r="DJ9" s="18">
        <f>BR9-MAX(BR$3:BR9)</f>
        <v>-0.39999999999999858</v>
      </c>
      <c r="DK9" s="18">
        <f>BS9-MAX(BS$3:BS9)</f>
        <v>-0.39999999999999858</v>
      </c>
      <c r="DL9" s="18">
        <f>BT9-MAX(BT$3:BT9)</f>
        <v>-0.39999999999999858</v>
      </c>
      <c r="DM9" s="18">
        <f>BU9-MAX(BU$3:BU9)</f>
        <v>-0.67666666666666764</v>
      </c>
      <c r="DN9" s="18">
        <f>BV9-MAX(BV$3:BV9)</f>
        <v>-0.40000000000000036</v>
      </c>
      <c r="DO9" s="18"/>
      <c r="DP9" s="18">
        <f>BX9-MAX(BX$3:BX9)</f>
        <v>-6.84</v>
      </c>
      <c r="DQ9" s="18">
        <f>BY9-MAX(BY$3:BY9)</f>
        <v>-10.280000000000001</v>
      </c>
      <c r="DR9" s="18">
        <f>BZ9-MAX(BZ$3:BZ9)</f>
        <v>-2.3466666666666676</v>
      </c>
      <c r="DS9" s="18">
        <f>CA9-MAX(CA$3:CA9)</f>
        <v>-10.280000000000001</v>
      </c>
      <c r="DT9" s="18">
        <f>CB9-MAX(CB$3:CB9)</f>
        <v>-4.1000000000000005</v>
      </c>
      <c r="DU9" s="18">
        <f>CC9-MAX(CC$3:CC9)</f>
        <v>-3.1</v>
      </c>
      <c r="DV9" s="18"/>
      <c r="DW9" s="18"/>
      <c r="DX9" s="18">
        <f>CF9-MAX(CF$3:CF9)</f>
        <v>-0.83999999999999986</v>
      </c>
      <c r="DY9" s="18">
        <f>CG9-MAX(CG$3:CG9)</f>
        <v>-1.3133333333333335</v>
      </c>
      <c r="DZ9" s="18">
        <f>CH9-MAX(CH$3:CH9)</f>
        <v>-0.40000000000000036</v>
      </c>
      <c r="EA9" s="18">
        <f>CI9-MAX(CI$3:CI9)</f>
        <v>-1.3133333333333335</v>
      </c>
      <c r="EB9" s="18">
        <f>CJ9-MAX(CJ$3:CJ9)</f>
        <v>-0.88333333333333341</v>
      </c>
      <c r="EC9" s="18">
        <f>CK9-MAX(CK$3:CK9)</f>
        <v>-0.39999999999999991</v>
      </c>
      <c r="ED9" s="18">
        <f>CL9-MAX(CL$3:CL9)</f>
        <v>-0.39999999999999947</v>
      </c>
      <c r="EE9" s="18">
        <f>CM9-MAX(CM$3:CM9)</f>
        <v>-0.40000000000000036</v>
      </c>
      <c r="EF9" s="18">
        <f>CN9-MAX(CN$3:CN9)</f>
        <v>-0.39999999999999991</v>
      </c>
      <c r="EG9" s="18">
        <f>CO9-MAX(CO$3:CO9)</f>
        <v>-0.39999999999999991</v>
      </c>
    </row>
    <row r="10" spans="1:138">
      <c r="A10" s="59" t="s">
        <v>39</v>
      </c>
      <c r="B10" s="59" t="s">
        <v>159</v>
      </c>
      <c r="C10" s="92">
        <v>-1.4</v>
      </c>
      <c r="AH10" s="106"/>
      <c r="AI10" s="107"/>
      <c r="AJ10" s="107"/>
      <c r="AK10" s="107"/>
      <c r="AL10" s="107"/>
      <c r="AM10" s="107"/>
      <c r="AN10" s="107"/>
      <c r="AO10" s="107"/>
      <c r="AP10" s="107"/>
      <c r="AQ10" s="108"/>
      <c r="BC10" s="97">
        <f t="shared" si="0"/>
        <v>4.5599999999999987</v>
      </c>
      <c r="BD10" s="97">
        <f t="shared" si="1"/>
        <v>10.920833333333334</v>
      </c>
      <c r="BE10" s="97">
        <f t="shared" si="2"/>
        <v>10.920833333333334</v>
      </c>
      <c r="BF10" s="97">
        <f t="shared" si="3"/>
        <v>10.920833333333334</v>
      </c>
      <c r="BG10" s="97">
        <f t="shared" si="8"/>
        <v>3.8083333333333327</v>
      </c>
      <c r="BH10" s="97">
        <f t="shared" si="9"/>
        <v>4.1974999999999998</v>
      </c>
      <c r="BJ10" s="97">
        <f t="shared" si="4"/>
        <v>-4.5599999999999987</v>
      </c>
      <c r="BK10" s="97">
        <f t="shared" si="5"/>
        <v>-2.5133333333333328</v>
      </c>
      <c r="BL10" s="97">
        <f t="shared" si="6"/>
        <v>4.1983333333333333</v>
      </c>
      <c r="BM10" s="97">
        <f t="shared" si="7"/>
        <v>-2.5133333333333328</v>
      </c>
      <c r="BN10" s="97">
        <f t="shared" si="10"/>
        <v>-1.4533333333333331</v>
      </c>
      <c r="BO10" s="97">
        <f t="shared" si="11"/>
        <v>0.21333333333333337</v>
      </c>
      <c r="BQ10" s="97">
        <f t="shared" si="12"/>
        <v>4.5599999999999987</v>
      </c>
      <c r="BR10" s="97">
        <f t="shared" si="26"/>
        <v>9.7208333333333368</v>
      </c>
      <c r="BS10" s="97">
        <f t="shared" si="27"/>
        <v>9.7208333333333368</v>
      </c>
      <c r="BT10" s="97">
        <f t="shared" si="28"/>
        <v>9.7208333333333368</v>
      </c>
      <c r="BU10" s="97">
        <f t="shared" si="13"/>
        <v>2.6083333333333316</v>
      </c>
      <c r="BV10" s="97">
        <f t="shared" si="14"/>
        <v>2.9974999999999987</v>
      </c>
      <c r="BW10" s="97"/>
      <c r="BX10" s="97">
        <f t="shared" si="15"/>
        <v>-4.5599999999999987</v>
      </c>
      <c r="BY10" s="97">
        <f t="shared" si="29"/>
        <v>-3.7133333333333338</v>
      </c>
      <c r="BZ10" s="97">
        <f t="shared" si="30"/>
        <v>2.9983333333333331</v>
      </c>
      <c r="CA10" s="97">
        <f t="shared" si="31"/>
        <v>-3.7133333333333338</v>
      </c>
      <c r="CB10" s="97">
        <f t="shared" si="16"/>
        <v>-2.6533333333333338</v>
      </c>
      <c r="CC10" s="97">
        <f t="shared" si="17"/>
        <v>-0.98666666666666702</v>
      </c>
      <c r="CF10" s="101">
        <f t="shared" si="18"/>
        <v>4.5599999999999987</v>
      </c>
      <c r="CG10" s="102">
        <f t="shared" si="32"/>
        <v>3.0037499999999993</v>
      </c>
      <c r="CH10" s="102">
        <f t="shared" si="33"/>
        <v>6.3595833333333331</v>
      </c>
      <c r="CI10" s="102">
        <f t="shared" si="34"/>
        <v>3.0037499999999993</v>
      </c>
      <c r="CJ10" s="102">
        <f t="shared" si="19"/>
        <v>-2.2500000000000131E-2</v>
      </c>
      <c r="CK10" s="102">
        <f t="shared" si="20"/>
        <v>1.0054166666666668</v>
      </c>
      <c r="CL10" s="102">
        <f t="shared" si="35"/>
        <v>7.7508571428571447</v>
      </c>
      <c r="CM10" s="102">
        <f t="shared" si="36"/>
        <v>6.3595833333333331</v>
      </c>
      <c r="CN10" s="102">
        <f t="shared" si="21"/>
        <v>0.85485714285714276</v>
      </c>
      <c r="CO10" s="102">
        <f t="shared" si="22"/>
        <v>1.5562857142857143</v>
      </c>
      <c r="CU10" s="18">
        <f>BC10-MAX(BC$3:BC10)</f>
        <v>-2.2400000000000002</v>
      </c>
      <c r="CV10" s="18">
        <f>BD10-MAX(BD$3:BD10)</f>
        <v>0</v>
      </c>
      <c r="CW10" s="18">
        <f>BE10-MAX(BE$3:BE10)</f>
        <v>0</v>
      </c>
      <c r="CX10" s="18">
        <f>BF10-MAX(BF$3:BF10)</f>
        <v>0</v>
      </c>
      <c r="CY10" s="18">
        <f>BG10-MAX(BG$3:BG10)</f>
        <v>0</v>
      </c>
      <c r="CZ10" s="18">
        <f>BH10-MAX(BH$3:BH10)</f>
        <v>0</v>
      </c>
      <c r="DA10" s="18"/>
      <c r="DB10" s="18">
        <f>BJ10-MAX(BJ$3:BJ10)</f>
        <v>-5.4399999999999995</v>
      </c>
      <c r="DC10" s="18">
        <f>BK10-MAX(BK$3:BK10)</f>
        <v>-9.68</v>
      </c>
      <c r="DD10" s="18">
        <f>BL10-MAX(BL$3:BL10)</f>
        <v>-1.746666666666667</v>
      </c>
      <c r="DE10" s="18">
        <f>BM10-MAX(BM$3:BM10)</f>
        <v>-9.68</v>
      </c>
      <c r="DF10" s="18">
        <f>BN10-MAX(BN$3:BN10)</f>
        <v>-3.5</v>
      </c>
      <c r="DG10" s="18">
        <f>BO10-MAX(BO$3:BO10)</f>
        <v>-2.5</v>
      </c>
      <c r="DI10" s="18">
        <f>BQ10-MAX(BQ$3:BQ10)</f>
        <v>-2.2400000000000002</v>
      </c>
      <c r="DJ10" s="18">
        <f>BR10-MAX(BR$3:BR10)</f>
        <v>-0.59999999999999787</v>
      </c>
      <c r="DK10" s="18">
        <f>BS10-MAX(BS$3:BS10)</f>
        <v>-0.59999999999999787</v>
      </c>
      <c r="DL10" s="18">
        <f>BT10-MAX(BT$3:BT10)</f>
        <v>-0.59999999999999787</v>
      </c>
      <c r="DM10" s="18">
        <f>BU10-MAX(BU$3:BU10)</f>
        <v>-0.87666666666666782</v>
      </c>
      <c r="DN10" s="18">
        <f>BV10-MAX(BV$3:BV10)</f>
        <v>-0.60000000000000053</v>
      </c>
      <c r="DO10" s="18"/>
      <c r="DP10" s="18">
        <f>BX10-MAX(BX$3:BX10)</f>
        <v>-5.4399999999999995</v>
      </c>
      <c r="DQ10" s="18">
        <f>BY10-MAX(BY$3:BY10)</f>
        <v>-10.48</v>
      </c>
      <c r="DR10" s="18">
        <f>BZ10-MAX(BZ$3:BZ10)</f>
        <v>-2.5466666666666677</v>
      </c>
      <c r="DS10" s="18">
        <f>CA10-MAX(CA$3:CA10)</f>
        <v>-10.48</v>
      </c>
      <c r="DT10" s="18">
        <f>CB10-MAX(CB$3:CB10)</f>
        <v>-4.3000000000000007</v>
      </c>
      <c r="DU10" s="18">
        <f>CC10-MAX(CC$3:CC10)</f>
        <v>-3.3</v>
      </c>
      <c r="DV10" s="18"/>
      <c r="DW10" s="18"/>
      <c r="DX10" s="18">
        <f>CF10-MAX(CF$3:CF10)</f>
        <v>-2.2400000000000002</v>
      </c>
      <c r="DY10" s="18">
        <f>CG10-MAX(CG$3:CG10)</f>
        <v>-1.5133333333333336</v>
      </c>
      <c r="DZ10" s="18">
        <f>CH10-MAX(CH$3:CH10)</f>
        <v>-0.60000000000000053</v>
      </c>
      <c r="EA10" s="18">
        <f>CI10-MAX(CI$3:CI10)</f>
        <v>-1.5133333333333336</v>
      </c>
      <c r="EB10" s="18">
        <f>CJ10-MAX(CJ$3:CJ10)</f>
        <v>-1.0833333333333335</v>
      </c>
      <c r="EC10" s="18">
        <f>CK10-MAX(CK$3:CK10)</f>
        <v>-0.59999999999999987</v>
      </c>
      <c r="ED10" s="18">
        <f>CL10-MAX(CL$3:CL10)</f>
        <v>-0.59999999999999964</v>
      </c>
      <c r="EE10" s="18">
        <f>CM10-MAX(CM$3:CM10)</f>
        <v>-0.60000000000000053</v>
      </c>
      <c r="EF10" s="18">
        <f>CN10-MAX(CN$3:CN10)</f>
        <v>-0.59999999999999987</v>
      </c>
      <c r="EG10" s="18">
        <f>CO10-MAX(CO$3:CO10)</f>
        <v>-0.59999999999999987</v>
      </c>
    </row>
    <row r="11" spans="1:138">
      <c r="A11" t="s">
        <v>49</v>
      </c>
      <c r="B11"/>
      <c r="C11" s="92">
        <v>-4.4000000000000004</v>
      </c>
      <c r="D11" s="83">
        <v>-5.8433333333333337</v>
      </c>
      <c r="E11" s="84">
        <v>4.1109999999999998</v>
      </c>
      <c r="F11" s="84">
        <v>-0.86616666666666697</v>
      </c>
      <c r="G11" s="84">
        <v>1.8138461538461537</v>
      </c>
      <c r="I11" s="84">
        <v>3.5338333333333334</v>
      </c>
      <c r="J11" s="84">
        <v>3.3338333333333332</v>
      </c>
      <c r="L11" s="84">
        <v>6.2138461538461538</v>
      </c>
      <c r="M11" s="85">
        <v>6.0138461538461536</v>
      </c>
      <c r="N11" s="95">
        <v>-4.8329999999999993</v>
      </c>
      <c r="O11" s="96">
        <v>4.1109999999999998</v>
      </c>
      <c r="P11" s="96">
        <v>-0.36099999999999977</v>
      </c>
      <c r="Q11" s="96">
        <v>-0.3609999999999996</v>
      </c>
      <c r="S11" s="84">
        <v>4.0390000000000006</v>
      </c>
      <c r="T11" s="84">
        <v>3.8390000000000004</v>
      </c>
      <c r="V11" s="84">
        <v>4.0390000000000006</v>
      </c>
      <c r="W11" s="85">
        <v>3.8390000000000004</v>
      </c>
      <c r="X11" s="83">
        <v>-5.8433333333333337</v>
      </c>
      <c r="Y11" s="84">
        <v>4.1109999999999998</v>
      </c>
      <c r="Z11" s="90">
        <v>-0.86616666666666697</v>
      </c>
      <c r="AA11" s="84">
        <v>1.8138461538461537</v>
      </c>
      <c r="AC11" s="84">
        <v>3.5338333333333334</v>
      </c>
      <c r="AD11" s="90">
        <v>3.3338333333333332</v>
      </c>
      <c r="AF11" s="84">
        <v>6.2138461538461538</v>
      </c>
      <c r="AG11" s="85">
        <v>6.0138461538461536</v>
      </c>
      <c r="AH11" s="106">
        <v>-3.5</v>
      </c>
      <c r="AI11" s="107">
        <v>2.625</v>
      </c>
      <c r="AJ11" s="107">
        <v>-0.4375</v>
      </c>
      <c r="AK11" s="107">
        <v>1.2115384615384615</v>
      </c>
      <c r="AL11" s="107"/>
      <c r="AM11" s="107">
        <v>3.9625000000000004</v>
      </c>
      <c r="AN11" s="107">
        <v>3.7625000000000002</v>
      </c>
      <c r="AO11" s="107"/>
      <c r="AP11" s="107">
        <v>5.611538461538462</v>
      </c>
      <c r="AQ11" s="108">
        <v>5.4115384615384619</v>
      </c>
      <c r="AR11" s="109">
        <v>-2.5</v>
      </c>
      <c r="AS11" s="110">
        <v>1.4169999999999998</v>
      </c>
      <c r="AT11" s="110">
        <v>-0.54150000000000009</v>
      </c>
      <c r="AU11" s="110">
        <v>0.51307692307692299</v>
      </c>
      <c r="AW11" s="110">
        <v>3.8585000000000003</v>
      </c>
      <c r="AX11" s="110">
        <v>3.6585000000000001</v>
      </c>
      <c r="AZ11" s="110">
        <v>4.9130769230769236</v>
      </c>
      <c r="BA11" s="111">
        <v>4.7130769230769234</v>
      </c>
      <c r="BC11" s="97">
        <f t="shared" si="0"/>
        <v>0.15999999999999837</v>
      </c>
      <c r="BD11" s="97">
        <f t="shared" si="1"/>
        <v>5.0775000000000006</v>
      </c>
      <c r="BE11" s="97">
        <f t="shared" si="2"/>
        <v>6.087833333333335</v>
      </c>
      <c r="BF11" s="97">
        <f t="shared" si="3"/>
        <v>5.0775000000000006</v>
      </c>
      <c r="BG11" s="97">
        <f t="shared" si="8"/>
        <v>0.30833333333333268</v>
      </c>
      <c r="BH11" s="97">
        <f t="shared" si="9"/>
        <v>1.6974999999999998</v>
      </c>
      <c r="BJ11" s="97">
        <f t="shared" si="4"/>
        <v>-0.15999999999999837</v>
      </c>
      <c r="BK11" s="97">
        <f t="shared" si="5"/>
        <v>1.597666666666667</v>
      </c>
      <c r="BL11" s="97">
        <f t="shared" si="6"/>
        <v>8.309333333333333</v>
      </c>
      <c r="BM11" s="97">
        <f t="shared" si="7"/>
        <v>1.597666666666667</v>
      </c>
      <c r="BN11" s="97">
        <f t="shared" si="10"/>
        <v>1.1716666666666669</v>
      </c>
      <c r="BO11" s="97">
        <f t="shared" si="11"/>
        <v>1.6303333333333332</v>
      </c>
      <c r="BQ11" s="97">
        <f t="shared" si="12"/>
        <v>0.15999999999999837</v>
      </c>
      <c r="BR11" s="97">
        <f t="shared" si="26"/>
        <v>3.6775000000000029</v>
      </c>
      <c r="BS11" s="97">
        <f t="shared" si="27"/>
        <v>4.6878333333333373</v>
      </c>
      <c r="BT11" s="97">
        <f t="shared" si="28"/>
        <v>3.6775000000000029</v>
      </c>
      <c r="BU11" s="97">
        <f t="shared" si="13"/>
        <v>-1.0916666666666683</v>
      </c>
      <c r="BV11" s="97">
        <f t="shared" si="14"/>
        <v>0.29749999999999871</v>
      </c>
      <c r="BW11" s="97"/>
      <c r="BX11" s="97">
        <f t="shared" si="15"/>
        <v>-0.15999999999999837</v>
      </c>
      <c r="BY11" s="97">
        <f t="shared" si="29"/>
        <v>0.19766666666666594</v>
      </c>
      <c r="BZ11" s="97">
        <f t="shared" si="30"/>
        <v>6.9093333333333327</v>
      </c>
      <c r="CA11" s="97">
        <f t="shared" si="31"/>
        <v>0.19766666666666594</v>
      </c>
      <c r="CB11" s="97">
        <f t="shared" si="16"/>
        <v>-0.22833333333333378</v>
      </c>
      <c r="CC11" s="97">
        <f t="shared" si="17"/>
        <v>0.23033333333333278</v>
      </c>
      <c r="CF11" s="101">
        <f t="shared" si="18"/>
        <v>0.15999999999999837</v>
      </c>
      <c r="CG11" s="102">
        <f t="shared" si="32"/>
        <v>1.9375833333333323</v>
      </c>
      <c r="CH11" s="102">
        <f t="shared" si="33"/>
        <v>5.7985833333333332</v>
      </c>
      <c r="CI11" s="102">
        <f t="shared" si="34"/>
        <v>1.9375833333333323</v>
      </c>
      <c r="CJ11" s="102">
        <f t="shared" si="19"/>
        <v>-0.66000000000000014</v>
      </c>
      <c r="CK11" s="102">
        <f t="shared" si="20"/>
        <v>0.26391666666666674</v>
      </c>
      <c r="CL11" s="102">
        <f t="shared" si="35"/>
        <v>9.3647032967032988</v>
      </c>
      <c r="CM11" s="102">
        <f t="shared" si="36"/>
        <v>5.7985833333333332</v>
      </c>
      <c r="CN11" s="102">
        <f t="shared" si="21"/>
        <v>1.8663956043956043</v>
      </c>
      <c r="CO11" s="102">
        <f t="shared" si="22"/>
        <v>1.8693626373626373</v>
      </c>
      <c r="CU11" s="18">
        <f>BC11-MAX(BC$3:BC11)</f>
        <v>-6.6400000000000006</v>
      </c>
      <c r="CV11" s="18">
        <f>BD11-MAX(BD$3:BD11)</f>
        <v>-5.8433333333333337</v>
      </c>
      <c r="CW11" s="18">
        <f>BE11-MAX(BE$3:BE11)</f>
        <v>-4.8329999999999993</v>
      </c>
      <c r="CX11" s="18">
        <f>BF11-MAX(BF$3:BF11)</f>
        <v>-5.8433333333333337</v>
      </c>
      <c r="CY11" s="18">
        <f>BG11-MAX(BG$3:BG11)</f>
        <v>-3.5</v>
      </c>
      <c r="CZ11" s="18">
        <f>BH11-MAX(BH$3:BH11)</f>
        <v>-2.5</v>
      </c>
      <c r="DA11" s="18"/>
      <c r="DB11" s="18">
        <f>BJ11-MAX(BJ$3:BJ11)</f>
        <v>-1.0399999999999987</v>
      </c>
      <c r="DC11" s="18">
        <f>BK11-MAX(BK$3:BK11)</f>
        <v>-5.569</v>
      </c>
      <c r="DD11" s="18">
        <f>BL11-MAX(BL$3:BL11)</f>
        <v>0</v>
      </c>
      <c r="DE11" s="18">
        <f>BM11-MAX(BM$3:BM11)</f>
        <v>-5.569</v>
      </c>
      <c r="DF11" s="18">
        <f>BN11-MAX(BN$3:BN11)</f>
        <v>-0.875</v>
      </c>
      <c r="DG11" s="18">
        <f>BO11-MAX(BO$3:BO11)</f>
        <v>-1.0830000000000002</v>
      </c>
      <c r="DI11" s="18">
        <f>BQ11-MAX(BQ$3:BQ11)</f>
        <v>-6.6400000000000006</v>
      </c>
      <c r="DJ11" s="18">
        <f>BR11-MAX(BR$3:BR11)</f>
        <v>-6.6433333333333318</v>
      </c>
      <c r="DK11" s="18">
        <f>BS11-MAX(BS$3:BS11)</f>
        <v>-5.6329999999999973</v>
      </c>
      <c r="DL11" s="18">
        <f>BT11-MAX(BT$3:BT11)</f>
        <v>-6.6433333333333318</v>
      </c>
      <c r="DM11" s="18">
        <f>BU11-MAX(BU$3:BU11)</f>
        <v>-4.576666666666668</v>
      </c>
      <c r="DN11" s="18">
        <f>BV11-MAX(BV$3:BV11)</f>
        <v>-3.3000000000000007</v>
      </c>
      <c r="DO11" s="18"/>
      <c r="DP11" s="18">
        <f>BX11-MAX(BX$3:BX11)</f>
        <v>-1.0399999999999987</v>
      </c>
      <c r="DQ11" s="18">
        <f>BY11-MAX(BY$3:BY11)</f>
        <v>-6.5690000000000008</v>
      </c>
      <c r="DR11" s="18">
        <f>BZ11-MAX(BZ$3:BZ11)</f>
        <v>0</v>
      </c>
      <c r="DS11" s="18">
        <f>CA11-MAX(CA$3:CA11)</f>
        <v>-6.5690000000000008</v>
      </c>
      <c r="DT11" s="18">
        <f>CB11-MAX(CB$3:CB11)</f>
        <v>-1.8750000000000004</v>
      </c>
      <c r="DU11" s="18">
        <f>CC11-MAX(CC$3:CC11)</f>
        <v>-2.0830000000000002</v>
      </c>
      <c r="DV11" s="18"/>
      <c r="DW11" s="18"/>
      <c r="DX11" s="18">
        <f>CF11-MAX(CF$3:CF11)</f>
        <v>-6.6400000000000006</v>
      </c>
      <c r="DY11" s="18">
        <f>CG11-MAX(CG$3:CG11)</f>
        <v>-2.5795000000000003</v>
      </c>
      <c r="DZ11" s="18">
        <f>CH11-MAX(CH$3:CH11)</f>
        <v>-1.1610000000000005</v>
      </c>
      <c r="EA11" s="18">
        <f>CI11-MAX(CI$3:CI11)</f>
        <v>-2.5795000000000003</v>
      </c>
      <c r="EB11" s="18">
        <f>CJ11-MAX(CJ$3:CJ11)</f>
        <v>-1.7208333333333334</v>
      </c>
      <c r="EC11" s="18">
        <f>CK11-MAX(CK$3:CK11)</f>
        <v>-1.3414999999999999</v>
      </c>
      <c r="ED11" s="18">
        <f>CL11-MAX(CL$3:CL11)</f>
        <v>0</v>
      </c>
      <c r="EE11" s="18">
        <f>CM11-MAX(CM$3:CM11)</f>
        <v>-1.1610000000000005</v>
      </c>
      <c r="EF11" s="18">
        <f>CN11-MAX(CN$3:CN11)</f>
        <v>0</v>
      </c>
      <c r="EG11" s="18">
        <f>CO11-MAX(CO$3:CO11)</f>
        <v>-0.28692307692307684</v>
      </c>
    </row>
    <row r="12" spans="1:138">
      <c r="A12" t="s">
        <v>56</v>
      </c>
      <c r="B12"/>
      <c r="C12" s="92">
        <v>2.97</v>
      </c>
      <c r="D12" s="83">
        <v>10.5075</v>
      </c>
      <c r="E12" s="84">
        <v>-2.872727272727273</v>
      </c>
      <c r="F12" s="84">
        <v>3.8173863636363636</v>
      </c>
      <c r="G12" s="84">
        <v>0.69533333333333303</v>
      </c>
      <c r="I12" s="84">
        <v>0.84738636363636344</v>
      </c>
      <c r="J12" s="84">
        <v>0.64738636363636348</v>
      </c>
      <c r="L12" s="84">
        <v>-2.2746666666666671</v>
      </c>
      <c r="M12" s="85">
        <v>-2.4746666666666672</v>
      </c>
      <c r="N12" s="95">
        <v>5.71090909090909</v>
      </c>
      <c r="O12" s="96">
        <v>-2.872727272727273</v>
      </c>
      <c r="P12" s="96">
        <v>1.4190909090909085</v>
      </c>
      <c r="Q12" s="96">
        <v>1.4190909090909085</v>
      </c>
      <c r="S12" s="84">
        <v>-1.5509090909090917</v>
      </c>
      <c r="T12" s="84">
        <v>-1.7509090909090916</v>
      </c>
      <c r="V12" s="84">
        <v>-1.5509090909090917</v>
      </c>
      <c r="W12" s="85">
        <v>-1.7509090909090916</v>
      </c>
      <c r="X12" s="83">
        <v>10.5075</v>
      </c>
      <c r="Y12" s="84">
        <v>-2.872727272727273</v>
      </c>
      <c r="Z12" s="90">
        <v>3.8173863636363636</v>
      </c>
      <c r="AA12" s="84">
        <v>0.69533333333333303</v>
      </c>
      <c r="AC12" s="84">
        <v>0.84738636363636344</v>
      </c>
      <c r="AD12" s="90">
        <v>0.64738636363636348</v>
      </c>
      <c r="AF12" s="84">
        <v>-2.2746666666666671</v>
      </c>
      <c r="AG12" s="85">
        <v>-2.4746666666666672</v>
      </c>
      <c r="AH12" s="106">
        <v>7.6974999999999998</v>
      </c>
      <c r="AI12" s="107">
        <v>-3.5</v>
      </c>
      <c r="AJ12" s="107">
        <v>2.0987499999999999</v>
      </c>
      <c r="AK12" s="107">
        <v>-0.51400000000000001</v>
      </c>
      <c r="AL12" s="107"/>
      <c r="AM12" s="107">
        <v>-0.8712500000000003</v>
      </c>
      <c r="AN12" s="107">
        <v>-1.0712500000000003</v>
      </c>
      <c r="AO12" s="107"/>
      <c r="AP12" s="107">
        <v>-3.484</v>
      </c>
      <c r="AQ12" s="108">
        <v>-3.6840000000000002</v>
      </c>
      <c r="AR12" s="109">
        <v>9.0549999999999997</v>
      </c>
      <c r="AS12" s="110">
        <v>-2.5</v>
      </c>
      <c r="AT12" s="110">
        <v>3.2774999999999999</v>
      </c>
      <c r="AU12" s="110">
        <v>0.58133333333333326</v>
      </c>
      <c r="AW12" s="110">
        <v>0.30749999999999966</v>
      </c>
      <c r="AX12" s="110">
        <v>0.10749999999999965</v>
      </c>
      <c r="AZ12" s="110">
        <v>-2.3886666666666669</v>
      </c>
      <c r="BA12" s="111">
        <v>-2.5886666666666671</v>
      </c>
      <c r="BC12" s="97">
        <f t="shared" si="0"/>
        <v>3.1299999999999986</v>
      </c>
      <c r="BD12" s="97">
        <f t="shared" si="1"/>
        <v>15.585000000000001</v>
      </c>
      <c r="BE12" s="97">
        <f t="shared" si="2"/>
        <v>11.798742424242425</v>
      </c>
      <c r="BF12" s="97">
        <f t="shared" si="3"/>
        <v>15.585000000000001</v>
      </c>
      <c r="BG12" s="97">
        <f t="shared" si="8"/>
        <v>8.0058333333333316</v>
      </c>
      <c r="BH12" s="97">
        <f t="shared" si="9"/>
        <v>10.7525</v>
      </c>
      <c r="BJ12" s="97">
        <f t="shared" si="4"/>
        <v>-3.1299999999999986</v>
      </c>
      <c r="BK12" s="97">
        <f t="shared" si="5"/>
        <v>-1.275060606060606</v>
      </c>
      <c r="BL12" s="97">
        <f t="shared" si="6"/>
        <v>5.43660606060606</v>
      </c>
      <c r="BM12" s="97">
        <f t="shared" si="7"/>
        <v>-1.275060606060606</v>
      </c>
      <c r="BN12" s="97">
        <f t="shared" si="10"/>
        <v>-2.3283333333333331</v>
      </c>
      <c r="BO12" s="97">
        <f t="shared" si="11"/>
        <v>-0.86966666666666681</v>
      </c>
      <c r="BQ12" s="97">
        <f t="shared" si="12"/>
        <v>3.1299999999999986</v>
      </c>
      <c r="BR12" s="97">
        <f t="shared" si="26"/>
        <v>13.985000000000003</v>
      </c>
      <c r="BS12" s="97">
        <f t="shared" si="27"/>
        <v>10.198742424242429</v>
      </c>
      <c r="BT12" s="97">
        <f t="shared" si="28"/>
        <v>13.985000000000003</v>
      </c>
      <c r="BU12" s="97">
        <f t="shared" si="13"/>
        <v>6.405833333333331</v>
      </c>
      <c r="BV12" s="97">
        <f t="shared" si="14"/>
        <v>9.1524999999999999</v>
      </c>
      <c r="BW12" s="97"/>
      <c r="BX12" s="97">
        <f t="shared" si="15"/>
        <v>-3.1299999999999986</v>
      </c>
      <c r="BY12" s="97">
        <f t="shared" si="29"/>
        <v>-2.8750606060606074</v>
      </c>
      <c r="BZ12" s="97">
        <f t="shared" si="30"/>
        <v>3.8366060606060595</v>
      </c>
      <c r="CA12" s="97">
        <f t="shared" si="31"/>
        <v>-2.8750606060606074</v>
      </c>
      <c r="CB12" s="97">
        <f t="shared" si="16"/>
        <v>-3.9283333333333341</v>
      </c>
      <c r="CC12" s="97">
        <f t="shared" si="17"/>
        <v>-2.4696666666666673</v>
      </c>
      <c r="CF12" s="101">
        <f t="shared" si="18"/>
        <v>3.1299999999999986</v>
      </c>
      <c r="CG12" s="102">
        <f t="shared" si="32"/>
        <v>5.554969696969696</v>
      </c>
      <c r="CH12" s="102">
        <f t="shared" si="33"/>
        <v>7.0176742424242411</v>
      </c>
      <c r="CI12" s="102">
        <f t="shared" si="34"/>
        <v>5.554969696969696</v>
      </c>
      <c r="CJ12" s="102">
        <f t="shared" si="19"/>
        <v>1.2387499999999998</v>
      </c>
      <c r="CK12" s="102">
        <f t="shared" si="20"/>
        <v>3.3414166666666665</v>
      </c>
      <c r="CL12" s="102">
        <f t="shared" si="35"/>
        <v>9.8600366300366318</v>
      </c>
      <c r="CM12" s="102">
        <f t="shared" si="36"/>
        <v>7.0176742424242411</v>
      </c>
      <c r="CN12" s="102">
        <f t="shared" si="21"/>
        <v>1.1523956043956043</v>
      </c>
      <c r="CO12" s="102">
        <f t="shared" si="22"/>
        <v>2.2506959706959702</v>
      </c>
      <c r="CU12" s="18">
        <f>BC12-MAX(BC$3:BC12)</f>
        <v>-3.6700000000000004</v>
      </c>
      <c r="CV12" s="18">
        <f>BD12-MAX(BD$3:BD12)</f>
        <v>0</v>
      </c>
      <c r="CW12" s="18">
        <f>BE12-MAX(BE$3:BE12)</f>
        <v>0</v>
      </c>
      <c r="CX12" s="18">
        <f>BF12-MAX(BF$3:BF12)</f>
        <v>0</v>
      </c>
      <c r="CY12" s="18">
        <f>BG12-MAX(BG$3:BG12)</f>
        <v>0</v>
      </c>
      <c r="CZ12" s="18">
        <f>BH12-MAX(BH$3:BH12)</f>
        <v>0</v>
      </c>
      <c r="DA12" s="18"/>
      <c r="DB12" s="18">
        <f>BJ12-MAX(BJ$3:BJ12)</f>
        <v>-4.0099999999999989</v>
      </c>
      <c r="DC12" s="18">
        <f>BK12-MAX(BK$3:BK12)</f>
        <v>-8.4417272727272739</v>
      </c>
      <c r="DD12" s="18">
        <f>BL12-MAX(BL$3:BL12)</f>
        <v>-2.872727272727273</v>
      </c>
      <c r="DE12" s="18">
        <f>BM12-MAX(BM$3:BM12)</f>
        <v>-8.4417272727272739</v>
      </c>
      <c r="DF12" s="18">
        <f>BN12-MAX(BN$3:BN12)</f>
        <v>-4.375</v>
      </c>
      <c r="DG12" s="18">
        <f>BO12-MAX(BO$3:BO12)</f>
        <v>-3.5830000000000002</v>
      </c>
      <c r="DI12" s="18">
        <f>BQ12-MAX(BQ$3:BQ12)</f>
        <v>-3.6700000000000004</v>
      </c>
      <c r="DJ12" s="18">
        <f>BR12-MAX(BR$3:BR12)</f>
        <v>0</v>
      </c>
      <c r="DK12" s="18">
        <f>BS12-MAX(BS$3:BS12)</f>
        <v>-0.1220909090909057</v>
      </c>
      <c r="DL12" s="18">
        <f>BT12-MAX(BT$3:BT12)</f>
        <v>0</v>
      </c>
      <c r="DM12" s="18">
        <f>BU12-MAX(BU$3:BU12)</f>
        <v>0</v>
      </c>
      <c r="DN12" s="18">
        <f>BV12-MAX(BV$3:BV12)</f>
        <v>0</v>
      </c>
      <c r="DO12" s="18"/>
      <c r="DP12" s="18">
        <f>BX12-MAX(BX$3:BX12)</f>
        <v>-4.0099999999999989</v>
      </c>
      <c r="DQ12" s="18">
        <f>BY12-MAX(BY$3:BY12)</f>
        <v>-9.6417272727272731</v>
      </c>
      <c r="DR12" s="18">
        <f>BZ12-MAX(BZ$3:BZ12)</f>
        <v>-3.0727272727272732</v>
      </c>
      <c r="DS12" s="18">
        <f>CA12-MAX(CA$3:CA12)</f>
        <v>-9.6417272727272731</v>
      </c>
      <c r="DT12" s="18">
        <f>CB12-MAX(CB$3:CB12)</f>
        <v>-5.5750000000000011</v>
      </c>
      <c r="DU12" s="18">
        <f>CC12-MAX(CC$3:CC12)</f>
        <v>-4.7830000000000004</v>
      </c>
      <c r="DV12" s="18"/>
      <c r="DW12" s="18"/>
      <c r="DX12" s="18">
        <f>CF12-MAX(CF$3:CF12)</f>
        <v>-3.6700000000000004</v>
      </c>
      <c r="DY12" s="18">
        <f>CG12-MAX(CG$3:CG12)</f>
        <v>0</v>
      </c>
      <c r="DZ12" s="18">
        <f>CH12-MAX(CH$3:CH12)</f>
        <v>0</v>
      </c>
      <c r="EA12" s="18">
        <f>CI12-MAX(CI$3:CI12)</f>
        <v>0</v>
      </c>
      <c r="EB12" s="18">
        <f>CJ12-MAX(CJ$3:CJ12)</f>
        <v>0</v>
      </c>
      <c r="EC12" s="18">
        <f>CK12-MAX(CK$3:CK12)</f>
        <v>0</v>
      </c>
      <c r="ED12" s="18">
        <f>CL12-MAX(CL$3:CL12)</f>
        <v>0</v>
      </c>
      <c r="EE12" s="18">
        <f>CM12-MAX(CM$3:CM12)</f>
        <v>0</v>
      </c>
      <c r="EF12" s="18">
        <f>CN12-MAX(CN$3:CN12)</f>
        <v>-0.71399999999999997</v>
      </c>
      <c r="EG12" s="18">
        <f>CO12-MAX(CO$3:CO12)</f>
        <v>0</v>
      </c>
    </row>
    <row r="13" spans="1:138">
      <c r="A13" s="58" t="s">
        <v>62</v>
      </c>
      <c r="B13" s="58" t="s">
        <v>158</v>
      </c>
      <c r="C13" s="92">
        <v>-8.24</v>
      </c>
      <c r="AH13" s="106"/>
      <c r="AI13" s="107"/>
      <c r="AJ13" s="107"/>
      <c r="AK13" s="107"/>
      <c r="AL13" s="107"/>
      <c r="AM13" s="107"/>
      <c r="AN13" s="107"/>
      <c r="AO13" s="107"/>
      <c r="AP13" s="107"/>
      <c r="AQ13" s="108"/>
      <c r="BC13" s="97">
        <f t="shared" si="0"/>
        <v>-5.1100000000000012</v>
      </c>
      <c r="BD13" s="97">
        <f t="shared" si="1"/>
        <v>15.585000000000001</v>
      </c>
      <c r="BE13" s="97">
        <f t="shared" si="2"/>
        <v>11.798742424242425</v>
      </c>
      <c r="BF13" s="97">
        <f t="shared" si="3"/>
        <v>15.585000000000001</v>
      </c>
      <c r="BG13" s="97">
        <f t="shared" si="8"/>
        <v>8.0058333333333316</v>
      </c>
      <c r="BH13" s="97">
        <f t="shared" si="9"/>
        <v>10.7525</v>
      </c>
      <c r="BJ13" s="97">
        <f t="shared" si="4"/>
        <v>5.1100000000000012</v>
      </c>
      <c r="BK13" s="97">
        <f t="shared" si="5"/>
        <v>-1.275060606060606</v>
      </c>
      <c r="BL13" s="97">
        <f t="shared" si="6"/>
        <v>5.43660606060606</v>
      </c>
      <c r="BM13" s="97">
        <f t="shared" si="7"/>
        <v>-1.275060606060606</v>
      </c>
      <c r="BN13" s="97">
        <f t="shared" si="10"/>
        <v>-2.3283333333333331</v>
      </c>
      <c r="BO13" s="97">
        <f t="shared" si="11"/>
        <v>-0.86966666666666681</v>
      </c>
      <c r="BQ13" s="97">
        <f t="shared" si="12"/>
        <v>-5.1100000000000012</v>
      </c>
      <c r="BR13" s="97">
        <f t="shared" si="26"/>
        <v>13.785000000000004</v>
      </c>
      <c r="BS13" s="97">
        <f t="shared" si="27"/>
        <v>9.9987424242424296</v>
      </c>
      <c r="BT13" s="97">
        <f t="shared" si="28"/>
        <v>13.785000000000004</v>
      </c>
      <c r="BU13" s="97">
        <f t="shared" si="13"/>
        <v>6.2058333333333309</v>
      </c>
      <c r="BV13" s="97">
        <f t="shared" si="14"/>
        <v>8.9525000000000006</v>
      </c>
      <c r="BW13" s="97"/>
      <c r="BX13" s="97">
        <f t="shared" si="15"/>
        <v>5.1100000000000012</v>
      </c>
      <c r="BY13" s="97">
        <f t="shared" si="29"/>
        <v>-3.0750606060606076</v>
      </c>
      <c r="BZ13" s="97">
        <f t="shared" si="30"/>
        <v>3.6366060606060593</v>
      </c>
      <c r="CA13" s="97">
        <f t="shared" si="31"/>
        <v>-3.0750606060606076</v>
      </c>
      <c r="CB13" s="97">
        <f t="shared" si="16"/>
        <v>-4.1283333333333339</v>
      </c>
      <c r="CC13" s="97">
        <f t="shared" si="17"/>
        <v>-2.6696666666666675</v>
      </c>
      <c r="CF13" s="101">
        <f t="shared" si="18"/>
        <v>-5.1100000000000012</v>
      </c>
      <c r="CG13" s="102">
        <f t="shared" si="32"/>
        <v>5.3549696969696958</v>
      </c>
      <c r="CH13" s="102">
        <f t="shared" si="33"/>
        <v>6.8176742424242409</v>
      </c>
      <c r="CI13" s="102">
        <f t="shared" si="34"/>
        <v>5.3549696969696958</v>
      </c>
      <c r="CJ13" s="102">
        <f t="shared" si="19"/>
        <v>1.0387499999999998</v>
      </c>
      <c r="CK13" s="102">
        <f t="shared" si="20"/>
        <v>3.1414166666666663</v>
      </c>
      <c r="CL13" s="102">
        <f t="shared" si="35"/>
        <v>9.6600366300366325</v>
      </c>
      <c r="CM13" s="102">
        <f t="shared" si="36"/>
        <v>6.8176742424242409</v>
      </c>
      <c r="CN13" s="102">
        <f t="shared" si="21"/>
        <v>0.95239560439560433</v>
      </c>
      <c r="CO13" s="102">
        <f t="shared" si="22"/>
        <v>2.05069597069597</v>
      </c>
      <c r="CU13" s="18">
        <f>BC13-MAX(BC$3:BC13)</f>
        <v>-11.91</v>
      </c>
      <c r="CV13" s="18">
        <f>BD13-MAX(BD$3:BD13)</f>
        <v>0</v>
      </c>
      <c r="CW13" s="18">
        <f>BE13-MAX(BE$3:BE13)</f>
        <v>0</v>
      </c>
      <c r="CX13" s="18">
        <f>BF13-MAX(BF$3:BF13)</f>
        <v>0</v>
      </c>
      <c r="CY13" s="18">
        <f>BG13-MAX(BG$3:BG13)</f>
        <v>0</v>
      </c>
      <c r="CZ13" s="18">
        <f>BH13-MAX(BH$3:BH13)</f>
        <v>0</v>
      </c>
      <c r="DA13" s="18"/>
      <c r="DB13" s="18">
        <f>BJ13-MAX(BJ$3:BJ13)</f>
        <v>0</v>
      </c>
      <c r="DC13" s="18">
        <f>BK13-MAX(BK$3:BK13)</f>
        <v>-8.4417272727272739</v>
      </c>
      <c r="DD13" s="18">
        <f>BL13-MAX(BL$3:BL13)</f>
        <v>-2.872727272727273</v>
      </c>
      <c r="DE13" s="18">
        <f>BM13-MAX(BM$3:BM13)</f>
        <v>-8.4417272727272739</v>
      </c>
      <c r="DF13" s="18">
        <f>BN13-MAX(BN$3:BN13)</f>
        <v>-4.375</v>
      </c>
      <c r="DG13" s="18">
        <f>BO13-MAX(BO$3:BO13)</f>
        <v>-3.5830000000000002</v>
      </c>
      <c r="DI13" s="18">
        <f>BQ13-MAX(BQ$3:BQ13)</f>
        <v>-11.91</v>
      </c>
      <c r="DJ13" s="18">
        <f>BR13-MAX(BR$3:BR13)</f>
        <v>-0.19999999999999929</v>
      </c>
      <c r="DK13" s="18">
        <f>BS13-MAX(BS$3:BS13)</f>
        <v>-0.32209090909090499</v>
      </c>
      <c r="DL13" s="18">
        <f>BT13-MAX(BT$3:BT13)</f>
        <v>-0.19999999999999929</v>
      </c>
      <c r="DM13" s="18">
        <f>BU13-MAX(BU$3:BU13)</f>
        <v>-0.20000000000000018</v>
      </c>
      <c r="DN13" s="18">
        <f>BV13-MAX(BV$3:BV13)</f>
        <v>-0.19999999999999929</v>
      </c>
      <c r="DO13" s="18"/>
      <c r="DP13" s="18">
        <f>BX13-MAX(BX$3:BX13)</f>
        <v>0</v>
      </c>
      <c r="DQ13" s="18">
        <f>BY13-MAX(BY$3:BY13)</f>
        <v>-9.8417272727272742</v>
      </c>
      <c r="DR13" s="18">
        <f>BZ13-MAX(BZ$3:BZ13)</f>
        <v>-3.2727272727272734</v>
      </c>
      <c r="DS13" s="18">
        <f>CA13-MAX(CA$3:CA13)</f>
        <v>-9.8417272727272742</v>
      </c>
      <c r="DT13" s="18">
        <f>CB13-MAX(CB$3:CB13)</f>
        <v>-5.7750000000000004</v>
      </c>
      <c r="DU13" s="18">
        <f>CC13-MAX(CC$3:CC13)</f>
        <v>-4.9830000000000005</v>
      </c>
      <c r="DV13" s="18"/>
      <c r="DW13" s="18"/>
      <c r="DX13" s="18">
        <f>CF13-MAX(CF$3:CF13)</f>
        <v>-11.91</v>
      </c>
      <c r="DY13" s="18">
        <f>CG13-MAX(CG$3:CG13)</f>
        <v>-0.20000000000000018</v>
      </c>
      <c r="DZ13" s="18">
        <f>CH13-MAX(CH$3:CH13)</f>
        <v>-0.20000000000000018</v>
      </c>
      <c r="EA13" s="18">
        <f>CI13-MAX(CI$3:CI13)</f>
        <v>-0.20000000000000018</v>
      </c>
      <c r="EB13" s="18">
        <f>CJ13-MAX(CJ$3:CJ13)</f>
        <v>-0.19999999999999996</v>
      </c>
      <c r="EC13" s="18">
        <f>CK13-MAX(CK$3:CK13)</f>
        <v>-0.20000000000000018</v>
      </c>
      <c r="ED13" s="18">
        <f>CL13-MAX(CL$3:CL13)</f>
        <v>-0.19999999999999929</v>
      </c>
      <c r="EE13" s="18">
        <f>CM13-MAX(CM$3:CM13)</f>
        <v>-0.20000000000000018</v>
      </c>
      <c r="EF13" s="18">
        <f>CN13-MAX(CN$3:CN13)</f>
        <v>-0.91399999999999992</v>
      </c>
      <c r="EG13" s="18">
        <f>CO13-MAX(CO$3:CO13)</f>
        <v>-0.20000000000000018</v>
      </c>
    </row>
    <row r="14" spans="1:138">
      <c r="A14" t="s">
        <v>104</v>
      </c>
      <c r="B14"/>
      <c r="C14" s="92">
        <v>-5.68</v>
      </c>
      <c r="D14" s="83">
        <v>-3.1274999999999999</v>
      </c>
      <c r="E14" s="84">
        <v>32.22</v>
      </c>
      <c r="F14" s="84">
        <v>14.546249999999999</v>
      </c>
      <c r="G14" s="84">
        <v>3.9420000000000002</v>
      </c>
      <c r="I14" s="84">
        <v>20.22625</v>
      </c>
      <c r="J14" s="84">
        <v>20.026250000000001</v>
      </c>
      <c r="L14" s="84">
        <v>9.6219999999999999</v>
      </c>
      <c r="M14" s="85">
        <v>9.4220000000000006</v>
      </c>
      <c r="N14" s="95">
        <v>-3.1274999999999999</v>
      </c>
      <c r="O14" s="96">
        <v>12.315</v>
      </c>
      <c r="P14" s="96">
        <v>4.59375</v>
      </c>
      <c r="Q14" s="96">
        <v>4.59375</v>
      </c>
      <c r="S14" s="84">
        <v>10.27375</v>
      </c>
      <c r="T14" s="84">
        <v>10.07375</v>
      </c>
      <c r="V14" s="84">
        <v>10.27375</v>
      </c>
      <c r="W14" s="85">
        <v>10.07375</v>
      </c>
      <c r="X14" s="83">
        <v>-3.1274999999999999</v>
      </c>
      <c r="Y14" s="84">
        <v>32.22</v>
      </c>
      <c r="Z14" s="90">
        <v>14.546249999999999</v>
      </c>
      <c r="AA14" s="84">
        <v>3.9420000000000002</v>
      </c>
      <c r="AC14" s="84">
        <v>20.22625</v>
      </c>
      <c r="AD14" s="90">
        <v>20.026250000000001</v>
      </c>
      <c r="AF14" s="84">
        <v>9.6219999999999999</v>
      </c>
      <c r="AG14" s="85">
        <v>9.4220000000000006</v>
      </c>
      <c r="AH14" s="106">
        <v>-2.0125000000000002</v>
      </c>
      <c r="AI14" s="107">
        <v>32.22</v>
      </c>
      <c r="AJ14" s="107">
        <v>15.10375</v>
      </c>
      <c r="AK14" s="107">
        <v>4.8339999999999996</v>
      </c>
      <c r="AL14" s="107"/>
      <c r="AM14" s="107">
        <v>20.783749999999998</v>
      </c>
      <c r="AN14" s="107">
        <v>20.583749999999998</v>
      </c>
      <c r="AO14" s="107"/>
      <c r="AP14" s="107">
        <v>10.513999999999999</v>
      </c>
      <c r="AQ14" s="108">
        <v>10.314</v>
      </c>
      <c r="AR14" s="109">
        <v>-1.2625</v>
      </c>
      <c r="AS14" s="110">
        <v>14</v>
      </c>
      <c r="AT14" s="110">
        <v>6.3687500000000004</v>
      </c>
      <c r="AU14" s="110">
        <v>1.7899999999999998</v>
      </c>
      <c r="AW14" s="110">
        <v>12.04875</v>
      </c>
      <c r="AX14" s="110">
        <v>11.848750000000001</v>
      </c>
      <c r="AZ14" s="110">
        <v>7.47</v>
      </c>
      <c r="BA14" s="111">
        <v>7.27</v>
      </c>
      <c r="BC14" s="97">
        <f t="shared" si="0"/>
        <v>-10.790000000000001</v>
      </c>
      <c r="BD14" s="97">
        <f t="shared" si="1"/>
        <v>12.457500000000001</v>
      </c>
      <c r="BE14" s="97">
        <f t="shared" si="2"/>
        <v>8.6712424242424255</v>
      </c>
      <c r="BF14" s="97">
        <f t="shared" si="3"/>
        <v>12.457500000000001</v>
      </c>
      <c r="BG14" s="97">
        <f t="shared" si="8"/>
        <v>5.9933333333333314</v>
      </c>
      <c r="BH14" s="97">
        <f t="shared" si="9"/>
        <v>9.49</v>
      </c>
      <c r="BJ14" s="97">
        <f t="shared" si="4"/>
        <v>10.790000000000001</v>
      </c>
      <c r="BK14" s="97">
        <f t="shared" si="5"/>
        <v>30.944939393939393</v>
      </c>
      <c r="BL14" s="97">
        <f t="shared" si="6"/>
        <v>17.751606060606058</v>
      </c>
      <c r="BM14" s="97">
        <f t="shared" si="7"/>
        <v>30.944939393939393</v>
      </c>
      <c r="BN14" s="97">
        <f t="shared" si="10"/>
        <v>29.891666666666666</v>
      </c>
      <c r="BO14" s="97">
        <f t="shared" si="11"/>
        <v>13.130333333333333</v>
      </c>
      <c r="BQ14" s="97">
        <f t="shared" si="12"/>
        <v>-10.790000000000001</v>
      </c>
      <c r="BR14" s="97">
        <f t="shared" si="26"/>
        <v>10.457500000000005</v>
      </c>
      <c r="BS14" s="97">
        <f t="shared" si="27"/>
        <v>6.67124242424243</v>
      </c>
      <c r="BT14" s="97">
        <f t="shared" si="28"/>
        <v>10.457500000000005</v>
      </c>
      <c r="BU14" s="97">
        <f t="shared" si="13"/>
        <v>3.9933333333333305</v>
      </c>
      <c r="BV14" s="97">
        <f t="shared" si="14"/>
        <v>7.49</v>
      </c>
      <c r="BW14" s="97"/>
      <c r="BX14" s="97">
        <f t="shared" si="15"/>
        <v>10.790000000000001</v>
      </c>
      <c r="BY14" s="97">
        <f t="shared" si="29"/>
        <v>28.944939393939393</v>
      </c>
      <c r="BZ14" s="97">
        <f t="shared" si="30"/>
        <v>15.75160606060606</v>
      </c>
      <c r="CA14" s="97">
        <f t="shared" si="31"/>
        <v>28.944939393939393</v>
      </c>
      <c r="CB14" s="97">
        <f t="shared" si="16"/>
        <v>27.891666666666666</v>
      </c>
      <c r="CC14" s="97">
        <f t="shared" si="17"/>
        <v>11.130333333333333</v>
      </c>
      <c r="CF14" s="101">
        <f t="shared" si="18"/>
        <v>-10.790000000000001</v>
      </c>
      <c r="CG14" s="102">
        <f t="shared" si="32"/>
        <v>19.701219696969694</v>
      </c>
      <c r="CH14" s="102">
        <f t="shared" si="33"/>
        <v>11.211424242424242</v>
      </c>
      <c r="CI14" s="102">
        <f t="shared" si="34"/>
        <v>19.701219696969694</v>
      </c>
      <c r="CJ14" s="102">
        <f t="shared" si="19"/>
        <v>15.942499999999999</v>
      </c>
      <c r="CK14" s="102">
        <f t="shared" si="20"/>
        <v>9.3101666666666674</v>
      </c>
      <c r="CL14" s="102">
        <f t="shared" si="35"/>
        <v>13.402036630036633</v>
      </c>
      <c r="CM14" s="102">
        <f t="shared" si="36"/>
        <v>11.211424242424242</v>
      </c>
      <c r="CN14" s="102">
        <f t="shared" si="21"/>
        <v>5.5863956043956042</v>
      </c>
      <c r="CO14" s="102">
        <f t="shared" si="22"/>
        <v>3.6406959706959698</v>
      </c>
      <c r="CU14" s="18">
        <f>BC14-MAX(BC$3:BC14)</f>
        <v>-17.59</v>
      </c>
      <c r="CV14" s="18">
        <f>BD14-MAX(BD$3:BD14)</f>
        <v>-3.1274999999999995</v>
      </c>
      <c r="CW14" s="18">
        <f>BE14-MAX(BE$3:BE14)</f>
        <v>-3.1274999999999995</v>
      </c>
      <c r="CX14" s="18">
        <f>BF14-MAX(BF$3:BF14)</f>
        <v>-3.1274999999999995</v>
      </c>
      <c r="CY14" s="18">
        <f>BG14-MAX(BG$3:BG14)</f>
        <v>-2.0125000000000002</v>
      </c>
      <c r="CZ14" s="18">
        <f>BH14-MAX(BH$3:BH14)</f>
        <v>-1.2624999999999993</v>
      </c>
      <c r="DA14" s="18"/>
      <c r="DB14" s="18">
        <f>BJ14-MAX(BJ$3:BJ14)</f>
        <v>0</v>
      </c>
      <c r="DC14" s="18">
        <f>BK14-MAX(BK$3:BK14)</f>
        <v>0</v>
      </c>
      <c r="DD14" s="18">
        <f>BL14-MAX(BL$3:BL14)</f>
        <v>0</v>
      </c>
      <c r="DE14" s="18">
        <f>BM14-MAX(BM$3:BM14)</f>
        <v>0</v>
      </c>
      <c r="DF14" s="18">
        <f>BN14-MAX(BN$3:BN14)</f>
        <v>0</v>
      </c>
      <c r="DG14" s="18">
        <f>BO14-MAX(BO$3:BO14)</f>
        <v>0</v>
      </c>
      <c r="DI14" s="18">
        <f>BQ14-MAX(BQ$3:BQ14)</f>
        <v>-17.59</v>
      </c>
      <c r="DJ14" s="18">
        <f>BR14-MAX(BR$3:BR14)</f>
        <v>-3.5274999999999981</v>
      </c>
      <c r="DK14" s="18">
        <f>BS14-MAX(BS$3:BS14)</f>
        <v>-3.6495909090909047</v>
      </c>
      <c r="DL14" s="18">
        <f>BT14-MAX(BT$3:BT14)</f>
        <v>-3.5274999999999981</v>
      </c>
      <c r="DM14" s="18">
        <f>BU14-MAX(BU$3:BU14)</f>
        <v>-2.4125000000000005</v>
      </c>
      <c r="DN14" s="18">
        <f>BV14-MAX(BV$3:BV14)</f>
        <v>-1.6624999999999996</v>
      </c>
      <c r="DO14" s="18"/>
      <c r="DP14" s="18">
        <f>BX14-MAX(BX$3:BX14)</f>
        <v>0</v>
      </c>
      <c r="DQ14" s="18">
        <f>BY14-MAX(BY$3:BY14)</f>
        <v>0</v>
      </c>
      <c r="DR14" s="18">
        <f>BZ14-MAX(BZ$3:BZ14)</f>
        <v>0</v>
      </c>
      <c r="DS14" s="18">
        <f>CA14-MAX(CA$3:CA14)</f>
        <v>0</v>
      </c>
      <c r="DT14" s="18">
        <f>CB14-MAX(CB$3:CB14)</f>
        <v>0</v>
      </c>
      <c r="DU14" s="18">
        <f>CC14-MAX(CC$3:CC14)</f>
        <v>0</v>
      </c>
      <c r="DV14" s="18"/>
      <c r="DW14" s="18"/>
      <c r="DX14" s="18">
        <f>CF14-MAX(CF$3:CF14)</f>
        <v>-17.59</v>
      </c>
      <c r="DY14" s="18">
        <f>CG14-MAX(CG$3:CG14)</f>
        <v>0</v>
      </c>
      <c r="DZ14" s="18">
        <f>CH14-MAX(CH$3:CH14)</f>
        <v>0</v>
      </c>
      <c r="EA14" s="18">
        <f>CI14-MAX(CI$3:CI14)</f>
        <v>0</v>
      </c>
      <c r="EB14" s="18">
        <f>CJ14-MAX(CJ$3:CJ14)</f>
        <v>0</v>
      </c>
      <c r="EC14" s="18">
        <f>CK14-MAX(CK$3:CK14)</f>
        <v>0</v>
      </c>
      <c r="ED14" s="18">
        <f>CL14-MAX(CL$3:CL14)</f>
        <v>0</v>
      </c>
      <c r="EE14" s="18">
        <f>CM14-MAX(CM$3:CM14)</f>
        <v>0</v>
      </c>
      <c r="EF14" s="18">
        <f>CN14-MAX(CN$3:CN14)</f>
        <v>0</v>
      </c>
      <c r="EG14" s="18">
        <f>CO14-MAX(CO$3:CO14)</f>
        <v>0</v>
      </c>
    </row>
    <row r="15" spans="1:138">
      <c r="A15" t="s">
        <v>68</v>
      </c>
      <c r="B15"/>
      <c r="C15" s="92">
        <v>7.15</v>
      </c>
      <c r="D15" s="83">
        <v>7.7399999999999993</v>
      </c>
      <c r="E15" s="84">
        <v>0</v>
      </c>
      <c r="F15" s="84">
        <v>3.8699999999999997</v>
      </c>
      <c r="G15" s="84">
        <v>7.7399999999999993</v>
      </c>
      <c r="I15" s="84">
        <v>-3.2800000000000007</v>
      </c>
      <c r="J15" s="84">
        <v>-3.4800000000000009</v>
      </c>
      <c r="L15" s="84">
        <v>0.58999999999999897</v>
      </c>
      <c r="M15" s="85">
        <v>0.38999999999999896</v>
      </c>
      <c r="N15" s="95">
        <v>7.7399999999999993</v>
      </c>
      <c r="O15" s="96">
        <v>-7.1499999999999995</v>
      </c>
      <c r="P15" s="96">
        <v>0.29499999999999993</v>
      </c>
      <c r="Q15" s="96">
        <v>0.29499999999999993</v>
      </c>
      <c r="S15" s="84">
        <v>-6.8550000000000004</v>
      </c>
      <c r="T15" s="84">
        <v>-7.0550000000000006</v>
      </c>
      <c r="V15" s="84">
        <v>-6.8550000000000004</v>
      </c>
      <c r="W15" s="85">
        <v>-7.0550000000000006</v>
      </c>
      <c r="X15" s="83">
        <v>7.7399999999999993</v>
      </c>
      <c r="Y15" s="84">
        <v>-7.15</v>
      </c>
      <c r="Z15" s="90">
        <v>0.29499999999999948</v>
      </c>
      <c r="AA15" s="84">
        <v>6.0855555555555547</v>
      </c>
      <c r="AC15" s="84">
        <v>-6.8550000000000004</v>
      </c>
      <c r="AD15" s="90">
        <v>-7.0550000000000006</v>
      </c>
      <c r="AF15" s="84">
        <v>-1.0644444444444456</v>
      </c>
      <c r="AG15" s="85">
        <v>-1.2644444444444456</v>
      </c>
      <c r="AH15" s="106">
        <v>6.19625</v>
      </c>
      <c r="AI15" s="107">
        <v>0</v>
      </c>
      <c r="AJ15" s="107">
        <v>3.098125</v>
      </c>
      <c r="AK15" s="107">
        <v>6.19625</v>
      </c>
      <c r="AL15" s="107"/>
      <c r="AM15" s="107">
        <v>-4.0518750000000008</v>
      </c>
      <c r="AN15" s="107">
        <v>-4.251875000000001</v>
      </c>
      <c r="AO15" s="107"/>
      <c r="AP15" s="107">
        <v>-0.95375000000000032</v>
      </c>
      <c r="AQ15" s="108">
        <v>-1.1537500000000003</v>
      </c>
      <c r="AR15" s="109">
        <v>4.3174999999999999</v>
      </c>
      <c r="AS15" s="110">
        <v>0</v>
      </c>
      <c r="AT15" s="110">
        <v>2.1587499999999999</v>
      </c>
      <c r="AU15" s="110">
        <v>4.3174999999999999</v>
      </c>
      <c r="AW15" s="110">
        <v>-4.9912500000000009</v>
      </c>
      <c r="AX15" s="110">
        <v>-5.191250000000001</v>
      </c>
      <c r="AZ15" s="110">
        <v>-2.8325000000000005</v>
      </c>
      <c r="BA15" s="111">
        <v>-3.0325000000000006</v>
      </c>
      <c r="BC15" s="97">
        <f t="shared" si="0"/>
        <v>-3.6400000000000006</v>
      </c>
      <c r="BD15" s="97">
        <f t="shared" si="1"/>
        <v>20.197500000000002</v>
      </c>
      <c r="BE15" s="97">
        <f t="shared" si="2"/>
        <v>16.411242424242424</v>
      </c>
      <c r="BF15" s="97">
        <f t="shared" si="3"/>
        <v>20.197500000000002</v>
      </c>
      <c r="BG15" s="97">
        <f t="shared" si="8"/>
        <v>12.189583333333331</v>
      </c>
      <c r="BH15" s="97">
        <f t="shared" si="9"/>
        <v>13.807500000000001</v>
      </c>
      <c r="BJ15" s="97">
        <f t="shared" si="4"/>
        <v>3.6400000000000006</v>
      </c>
      <c r="BK15" s="97">
        <f t="shared" si="5"/>
        <v>30.944939393939393</v>
      </c>
      <c r="BL15" s="97">
        <f t="shared" si="6"/>
        <v>10.601606060606059</v>
      </c>
      <c r="BM15" s="97">
        <f t="shared" si="7"/>
        <v>23.794939393939394</v>
      </c>
      <c r="BN15" s="97">
        <f t="shared" si="10"/>
        <v>29.891666666666666</v>
      </c>
      <c r="BO15" s="97">
        <f t="shared" si="11"/>
        <v>13.130333333333333</v>
      </c>
      <c r="BQ15" s="97">
        <f t="shared" si="12"/>
        <v>-3.6400000000000006</v>
      </c>
      <c r="BR15" s="97">
        <f t="shared" si="26"/>
        <v>17.997500000000006</v>
      </c>
      <c r="BS15" s="97">
        <f t="shared" si="27"/>
        <v>14.21124242424243</v>
      </c>
      <c r="BT15" s="97">
        <f t="shared" si="28"/>
        <v>17.997500000000006</v>
      </c>
      <c r="BU15" s="97">
        <f t="shared" si="13"/>
        <v>9.9895833333333321</v>
      </c>
      <c r="BV15" s="97">
        <f t="shared" si="14"/>
        <v>11.607500000000002</v>
      </c>
      <c r="BW15" s="97"/>
      <c r="BX15" s="97">
        <f t="shared" si="15"/>
        <v>3.6400000000000006</v>
      </c>
      <c r="BY15" s="97">
        <f t="shared" si="29"/>
        <v>28.744939393939394</v>
      </c>
      <c r="BZ15" s="97">
        <f t="shared" si="30"/>
        <v>8.4016060606060599</v>
      </c>
      <c r="CA15" s="97">
        <f t="shared" si="31"/>
        <v>21.594939393939395</v>
      </c>
      <c r="CB15" s="97">
        <f t="shared" si="16"/>
        <v>27.691666666666666</v>
      </c>
      <c r="CC15" s="97">
        <f t="shared" si="17"/>
        <v>10.930333333333333</v>
      </c>
      <c r="CF15" s="101">
        <f t="shared" si="18"/>
        <v>-3.6400000000000006</v>
      </c>
      <c r="CG15" s="102">
        <f t="shared" si="32"/>
        <v>23.371219696969696</v>
      </c>
      <c r="CH15" s="102">
        <f t="shared" si="33"/>
        <v>11.306424242424242</v>
      </c>
      <c r="CI15" s="102">
        <f t="shared" si="34"/>
        <v>19.796219696969693</v>
      </c>
      <c r="CJ15" s="102">
        <f t="shared" si="19"/>
        <v>18.840624999999999</v>
      </c>
      <c r="CK15" s="102">
        <f t="shared" si="20"/>
        <v>11.268916666666668</v>
      </c>
      <c r="CL15" s="102">
        <f t="shared" si="35"/>
        <v>20.942036630036633</v>
      </c>
      <c r="CM15" s="102">
        <f t="shared" si="36"/>
        <v>11.306424242424242</v>
      </c>
      <c r="CN15" s="102">
        <f t="shared" si="21"/>
        <v>11.582645604395605</v>
      </c>
      <c r="CO15" s="102">
        <f t="shared" si="22"/>
        <v>7.7581959706959696</v>
      </c>
      <c r="CU15" s="18">
        <f>BC15-MAX(BC$3:BC15)</f>
        <v>-10.44</v>
      </c>
      <c r="CV15" s="18">
        <f>BD15-MAX(BD$3:BD15)</f>
        <v>0</v>
      </c>
      <c r="CW15" s="18">
        <f>BE15-MAX(BE$3:BE15)</f>
        <v>0</v>
      </c>
      <c r="CX15" s="18">
        <f>BF15-MAX(BF$3:BF15)</f>
        <v>0</v>
      </c>
      <c r="CY15" s="18">
        <f>BG15-MAX(BG$3:BG15)</f>
        <v>0</v>
      </c>
      <c r="CZ15" s="18">
        <f>BH15-MAX(BH$3:BH15)</f>
        <v>0</v>
      </c>
      <c r="DA15" s="18"/>
      <c r="DB15" s="18">
        <f>BJ15-MAX(BJ$3:BJ15)</f>
        <v>-7.15</v>
      </c>
      <c r="DC15" s="18">
        <f>BK15-MAX(BK$3:BK15)</f>
        <v>0</v>
      </c>
      <c r="DD15" s="18">
        <f>BL15-MAX(BL$3:BL15)</f>
        <v>-7.1499999999999986</v>
      </c>
      <c r="DE15" s="18">
        <f>BM15-MAX(BM$3:BM15)</f>
        <v>-7.1499999999999986</v>
      </c>
      <c r="DF15" s="18">
        <f>BN15-MAX(BN$3:BN15)</f>
        <v>0</v>
      </c>
      <c r="DG15" s="18">
        <f>BO15-MAX(BO$3:BO15)</f>
        <v>0</v>
      </c>
      <c r="DI15" s="18">
        <f>BQ15-MAX(BQ$3:BQ15)</f>
        <v>-10.44</v>
      </c>
      <c r="DJ15" s="18">
        <f>BR15-MAX(BR$3:BR15)</f>
        <v>0</v>
      </c>
      <c r="DK15" s="18">
        <f>BS15-MAX(BS$3:BS15)</f>
        <v>0</v>
      </c>
      <c r="DL15" s="18">
        <f>BT15-MAX(BT$3:BT15)</f>
        <v>0</v>
      </c>
      <c r="DM15" s="18">
        <f>BU15-MAX(BU$3:BU15)</f>
        <v>0</v>
      </c>
      <c r="DN15" s="18">
        <f>BV15-MAX(BV$3:BV15)</f>
        <v>0</v>
      </c>
      <c r="DO15" s="18"/>
      <c r="DP15" s="18">
        <f>BX15-MAX(BX$3:BX15)</f>
        <v>-7.15</v>
      </c>
      <c r="DQ15" s="18">
        <f>BY15-MAX(BY$3:BY15)</f>
        <v>-0.19999999999999929</v>
      </c>
      <c r="DR15" s="18">
        <f>BZ15-MAX(BZ$3:BZ15)</f>
        <v>-7.35</v>
      </c>
      <c r="DS15" s="18">
        <f>CA15-MAX(CA$3:CA15)</f>
        <v>-7.3499999999999979</v>
      </c>
      <c r="DT15" s="18">
        <f>CB15-MAX(CB$3:CB15)</f>
        <v>-0.19999999999999929</v>
      </c>
      <c r="DU15" s="18">
        <f>CC15-MAX(CC$3:CC15)</f>
        <v>-0.19999999999999929</v>
      </c>
      <c r="DV15" s="18"/>
      <c r="DW15" s="18"/>
      <c r="DX15" s="18">
        <f>CF15-MAX(CF$3:CF15)</f>
        <v>-10.44</v>
      </c>
      <c r="DY15" s="18">
        <f>CG15-MAX(CG$3:CG15)</f>
        <v>0</v>
      </c>
      <c r="DZ15" s="18">
        <f>CH15-MAX(CH$3:CH15)</f>
        <v>0</v>
      </c>
      <c r="EA15" s="18">
        <f>CI15-MAX(CI$3:CI15)</f>
        <v>0</v>
      </c>
      <c r="EB15" s="18">
        <f>CJ15-MAX(CJ$3:CJ15)</f>
        <v>0</v>
      </c>
      <c r="EC15" s="18">
        <f>CK15-MAX(CK$3:CK15)</f>
        <v>0</v>
      </c>
      <c r="ED15" s="18">
        <f>CL15-MAX(CL$3:CL15)</f>
        <v>0</v>
      </c>
      <c r="EE15" s="18">
        <f>CM15-MAX(CM$3:CM15)</f>
        <v>0</v>
      </c>
      <c r="EF15" s="18">
        <f>CN15-MAX(CN$3:CN15)</f>
        <v>0</v>
      </c>
      <c r="EG15" s="18">
        <f>CO15-MAX(CO$3:CO15)</f>
        <v>0</v>
      </c>
    </row>
    <row r="16" spans="1:138">
      <c r="A16" t="s">
        <v>67</v>
      </c>
      <c r="B16"/>
      <c r="C16" s="92">
        <v>1.05</v>
      </c>
      <c r="D16" s="83">
        <v>-0.22100000000000017</v>
      </c>
      <c r="E16" s="84">
        <v>4.84</v>
      </c>
      <c r="F16" s="84">
        <v>2.3094999999999999</v>
      </c>
      <c r="G16" s="84">
        <v>0.23909090909090891</v>
      </c>
      <c r="I16" s="84">
        <v>1.2594999999999998</v>
      </c>
      <c r="J16" s="84">
        <v>1.0594999999999999</v>
      </c>
      <c r="L16" s="84">
        <v>-0.81090909090909113</v>
      </c>
      <c r="M16" s="85">
        <v>-1.0109090909090912</v>
      </c>
      <c r="N16" s="95">
        <v>-0.22100000000000017</v>
      </c>
      <c r="O16" s="96">
        <v>-0.46099999999999997</v>
      </c>
      <c r="P16" s="96">
        <v>-0.34100000000000008</v>
      </c>
      <c r="Q16" s="96">
        <v>-0.34100000000000008</v>
      </c>
      <c r="S16" s="84">
        <v>-1.391</v>
      </c>
      <c r="T16" s="84">
        <v>-1.591</v>
      </c>
      <c r="V16" s="84">
        <v>-1.391</v>
      </c>
      <c r="W16" s="85">
        <v>-1.591</v>
      </c>
      <c r="X16" s="83">
        <v>-0.22100000000000017</v>
      </c>
      <c r="Y16" s="84">
        <v>4.84</v>
      </c>
      <c r="Z16" s="90">
        <v>2.3094999999999999</v>
      </c>
      <c r="AA16" s="84">
        <v>0.23909090909090891</v>
      </c>
      <c r="AC16" s="84">
        <v>1.2594999999999998</v>
      </c>
      <c r="AD16" s="90">
        <v>1.0594999999999999</v>
      </c>
      <c r="AF16" s="84">
        <v>-0.81090909090909113</v>
      </c>
      <c r="AG16" s="85">
        <v>-1.0109090909090912</v>
      </c>
      <c r="AH16" s="106">
        <v>-0.75499999999999989</v>
      </c>
      <c r="AI16" s="107">
        <v>-3.5</v>
      </c>
      <c r="AJ16" s="107">
        <v>-2.1274999999999999</v>
      </c>
      <c r="AK16" s="107">
        <v>-1.0045454545454544</v>
      </c>
      <c r="AL16" s="107"/>
      <c r="AM16" s="107">
        <v>-3.1775000000000002</v>
      </c>
      <c r="AN16" s="107">
        <v>-3.3775000000000004</v>
      </c>
      <c r="AO16" s="107"/>
      <c r="AP16" s="107">
        <v>-2.0545454545454547</v>
      </c>
      <c r="AQ16" s="108">
        <v>-2.2545454545454549</v>
      </c>
      <c r="AR16" s="109">
        <v>-0.24199999999999999</v>
      </c>
      <c r="AS16" s="110">
        <v>-2.5</v>
      </c>
      <c r="AT16" s="110">
        <v>-1.371</v>
      </c>
      <c r="AU16" s="110">
        <v>-0.44727272727272727</v>
      </c>
      <c r="AW16" s="110">
        <v>-2.4210000000000003</v>
      </c>
      <c r="AX16" s="110">
        <v>-2.6210000000000004</v>
      </c>
      <c r="AZ16" s="110">
        <v>-1.4972727272727273</v>
      </c>
      <c r="BA16" s="111">
        <v>-1.6972727272727273</v>
      </c>
      <c r="BC16" s="97">
        <f t="shared" si="0"/>
        <v>-2.5900000000000007</v>
      </c>
      <c r="BD16" s="97">
        <f t="shared" si="1"/>
        <v>19.976500000000001</v>
      </c>
      <c r="BE16" s="97">
        <f t="shared" si="2"/>
        <v>16.190242424242424</v>
      </c>
      <c r="BF16" s="97">
        <f t="shared" si="3"/>
        <v>19.976500000000001</v>
      </c>
      <c r="BG16" s="97">
        <f t="shared" si="8"/>
        <v>11.434583333333332</v>
      </c>
      <c r="BH16" s="97">
        <f t="shared" si="9"/>
        <v>13.5655</v>
      </c>
      <c r="BJ16" s="97">
        <f t="shared" si="4"/>
        <v>2.5900000000000007</v>
      </c>
      <c r="BK16" s="97">
        <f t="shared" si="5"/>
        <v>35.784939393939396</v>
      </c>
      <c r="BL16" s="97">
        <f t="shared" si="6"/>
        <v>10.140606060606059</v>
      </c>
      <c r="BM16" s="97">
        <f t="shared" si="7"/>
        <v>28.634939393939394</v>
      </c>
      <c r="BN16" s="97">
        <f t="shared" si="10"/>
        <v>26.391666666666666</v>
      </c>
      <c r="BO16" s="97">
        <f t="shared" si="11"/>
        <v>10.630333333333333</v>
      </c>
      <c r="BQ16" s="97">
        <f t="shared" si="12"/>
        <v>-2.5900000000000007</v>
      </c>
      <c r="BR16" s="97">
        <f t="shared" si="26"/>
        <v>17.576500000000006</v>
      </c>
      <c r="BS16" s="97">
        <f t="shared" si="27"/>
        <v>13.790242424242431</v>
      </c>
      <c r="BT16" s="97">
        <f t="shared" si="28"/>
        <v>17.576500000000006</v>
      </c>
      <c r="BU16" s="97">
        <f t="shared" si="13"/>
        <v>9.0345833333333339</v>
      </c>
      <c r="BV16" s="97">
        <f t="shared" si="14"/>
        <v>11.165500000000002</v>
      </c>
      <c r="BW16" s="97"/>
      <c r="BX16" s="97">
        <f t="shared" si="15"/>
        <v>2.5900000000000007</v>
      </c>
      <c r="BY16" s="97">
        <f t="shared" si="29"/>
        <v>33.384939393939391</v>
      </c>
      <c r="BZ16" s="97">
        <f t="shared" si="30"/>
        <v>7.7406060606060594</v>
      </c>
      <c r="CA16" s="97">
        <f t="shared" si="31"/>
        <v>26.234939393939396</v>
      </c>
      <c r="CB16" s="97">
        <f t="shared" si="16"/>
        <v>23.991666666666667</v>
      </c>
      <c r="CC16" s="97">
        <f t="shared" si="17"/>
        <v>8.2303333333333342</v>
      </c>
      <c r="CF16" s="101">
        <f t="shared" si="18"/>
        <v>-2.5900000000000007</v>
      </c>
      <c r="CG16" s="102">
        <f t="shared" si="32"/>
        <v>25.480719696969697</v>
      </c>
      <c r="CH16" s="102">
        <f t="shared" si="33"/>
        <v>10.765424242424244</v>
      </c>
      <c r="CI16" s="102">
        <f t="shared" si="34"/>
        <v>21.905719696969694</v>
      </c>
      <c r="CJ16" s="102">
        <f t="shared" si="19"/>
        <v>16.513124999999999</v>
      </c>
      <c r="CK16" s="102">
        <f t="shared" si="20"/>
        <v>9.6979166666666679</v>
      </c>
      <c r="CL16" s="102">
        <f t="shared" si="35"/>
        <v>20.981127539127542</v>
      </c>
      <c r="CM16" s="102">
        <f t="shared" si="36"/>
        <v>10.765424242424244</v>
      </c>
      <c r="CN16" s="102">
        <f t="shared" si="21"/>
        <v>10.378100149850152</v>
      </c>
      <c r="CO16" s="102">
        <f t="shared" si="22"/>
        <v>7.1109232434232421</v>
      </c>
      <c r="CU16" s="18">
        <f>BC16-MAX(BC$3:BC16)</f>
        <v>-9.39</v>
      </c>
      <c r="CV16" s="18">
        <f>BD16-MAX(BD$3:BD16)</f>
        <v>-0.22100000000000009</v>
      </c>
      <c r="CW16" s="18">
        <f>BE16-MAX(BE$3:BE16)</f>
        <v>-0.22100000000000009</v>
      </c>
      <c r="CX16" s="18">
        <f>BF16-MAX(BF$3:BF16)</f>
        <v>-0.22100000000000009</v>
      </c>
      <c r="CY16" s="18">
        <f>BG16-MAX(BG$3:BG16)</f>
        <v>-0.75499999999999901</v>
      </c>
      <c r="CZ16" s="18">
        <f>BH16-MAX(BH$3:BH16)</f>
        <v>-0.24200000000000088</v>
      </c>
      <c r="DA16" s="18"/>
      <c r="DB16" s="18">
        <f>BJ16-MAX(BJ$3:BJ16)</f>
        <v>-8.1999999999999993</v>
      </c>
      <c r="DC16" s="18">
        <f>BK16-MAX(BK$3:BK16)</f>
        <v>0</v>
      </c>
      <c r="DD16" s="18">
        <f>BL16-MAX(BL$3:BL16)</f>
        <v>-7.6109999999999989</v>
      </c>
      <c r="DE16" s="18">
        <f>BM16-MAX(BM$3:BM16)</f>
        <v>-2.3099999999999987</v>
      </c>
      <c r="DF16" s="18">
        <f>BN16-MAX(BN$3:BN16)</f>
        <v>-3.5</v>
      </c>
      <c r="DG16" s="18">
        <f>BO16-MAX(BO$3:BO16)</f>
        <v>-2.5</v>
      </c>
      <c r="DI16" s="18">
        <f>BQ16-MAX(BQ$3:BQ16)</f>
        <v>-9.39</v>
      </c>
      <c r="DJ16" s="18">
        <f>BR16-MAX(BR$3:BR16)</f>
        <v>-0.42099999999999937</v>
      </c>
      <c r="DK16" s="18">
        <f>BS16-MAX(BS$3:BS16)</f>
        <v>-0.42099999999999937</v>
      </c>
      <c r="DL16" s="18">
        <f>BT16-MAX(BT$3:BT16)</f>
        <v>-0.42099999999999937</v>
      </c>
      <c r="DM16" s="18">
        <f>BU16-MAX(BU$3:BU16)</f>
        <v>-0.95499999999999829</v>
      </c>
      <c r="DN16" s="18">
        <f>BV16-MAX(BV$3:BV16)</f>
        <v>-0.44200000000000017</v>
      </c>
      <c r="DO16" s="18"/>
      <c r="DP16" s="18">
        <f>BX16-MAX(BX$3:BX16)</f>
        <v>-8.1999999999999993</v>
      </c>
      <c r="DQ16" s="18">
        <f>BY16-MAX(BY$3:BY16)</f>
        <v>0</v>
      </c>
      <c r="DR16" s="18">
        <f>BZ16-MAX(BZ$3:BZ16)</f>
        <v>-8.0109999999999992</v>
      </c>
      <c r="DS16" s="18">
        <f>CA16-MAX(CA$3:CA16)</f>
        <v>-2.7099999999999973</v>
      </c>
      <c r="DT16" s="18">
        <f>CB16-MAX(CB$3:CB16)</f>
        <v>-3.8999999999999986</v>
      </c>
      <c r="DU16" s="18">
        <f>CC16-MAX(CC$3:CC16)</f>
        <v>-2.8999999999999986</v>
      </c>
      <c r="DV16" s="18"/>
      <c r="DW16" s="18"/>
      <c r="DX16" s="18">
        <f>CF16-MAX(CF$3:CF16)</f>
        <v>-9.39</v>
      </c>
      <c r="DY16" s="18">
        <f>CG16-MAX(CG$3:CG16)</f>
        <v>0</v>
      </c>
      <c r="DZ16" s="18">
        <f>CH16-MAX(CH$3:CH16)</f>
        <v>-0.54099999999999859</v>
      </c>
      <c r="EA16" s="18">
        <f>CI16-MAX(CI$3:CI16)</f>
        <v>0</v>
      </c>
      <c r="EB16" s="18">
        <f>CJ16-MAX(CJ$3:CJ16)</f>
        <v>-2.3275000000000006</v>
      </c>
      <c r="EC16" s="18">
        <f>CK16-MAX(CK$3:CK16)</f>
        <v>-1.5709999999999997</v>
      </c>
      <c r="ED16" s="18">
        <f>CL16-MAX(CL$3:CL16)</f>
        <v>0</v>
      </c>
      <c r="EE16" s="18">
        <f>CM16-MAX(CM$3:CM16)</f>
        <v>-0.54099999999999859</v>
      </c>
      <c r="EF16" s="18">
        <f>CN16-MAX(CN$3:CN16)</f>
        <v>-1.2045454545454533</v>
      </c>
      <c r="EG16" s="18">
        <f>CO16-MAX(CO$3:CO16)</f>
        <v>-0.64727272727272744</v>
      </c>
    </row>
    <row r="17" spans="1:137">
      <c r="A17" t="s">
        <v>69</v>
      </c>
      <c r="B17"/>
      <c r="C17" s="92">
        <v>-8.1300000000000008</v>
      </c>
      <c r="D17" s="83">
        <v>-3.6700000000000004</v>
      </c>
      <c r="E17" s="84">
        <v>4.1633333333333331</v>
      </c>
      <c r="F17" s="84">
        <v>0.24666666666666637</v>
      </c>
      <c r="G17" s="84">
        <v>-0.73250000000000037</v>
      </c>
      <c r="I17" s="84">
        <v>8.3766666666666669</v>
      </c>
      <c r="J17" s="84">
        <v>8.1766666666666676</v>
      </c>
      <c r="L17" s="84">
        <v>7.3975000000000009</v>
      </c>
      <c r="M17" s="85">
        <v>7.1975000000000007</v>
      </c>
      <c r="N17" s="95">
        <v>-3.6700000000000004</v>
      </c>
      <c r="O17" s="96">
        <v>5.75</v>
      </c>
      <c r="P17" s="96">
        <v>1.0399999999999998</v>
      </c>
      <c r="Q17" s="96">
        <v>1.0399999999999998</v>
      </c>
      <c r="S17" s="84">
        <v>9.17</v>
      </c>
      <c r="T17" s="84">
        <v>8.9700000000000006</v>
      </c>
      <c r="V17" s="84">
        <v>9.17</v>
      </c>
      <c r="W17" s="85">
        <v>8.9700000000000006</v>
      </c>
      <c r="X17" s="83">
        <v>-3.6700000000000004</v>
      </c>
      <c r="Y17" s="84">
        <v>4.1633333333333331</v>
      </c>
      <c r="Z17" s="90">
        <v>0.24666666666666637</v>
      </c>
      <c r="AA17" s="84">
        <v>-0.73250000000000037</v>
      </c>
      <c r="AC17" s="84">
        <v>8.3766666666666669</v>
      </c>
      <c r="AD17" s="90">
        <v>8.1766666666666676</v>
      </c>
      <c r="AF17" s="84">
        <v>7.3975000000000009</v>
      </c>
      <c r="AG17" s="85">
        <v>7.1975000000000007</v>
      </c>
      <c r="AH17" s="106">
        <v>-3.5</v>
      </c>
      <c r="AI17" s="107">
        <v>5.5666666666666664</v>
      </c>
      <c r="AJ17" s="107">
        <v>1.0333333333333332</v>
      </c>
      <c r="AK17" s="107">
        <v>-0.10000000000000009</v>
      </c>
      <c r="AL17" s="107"/>
      <c r="AM17" s="107">
        <v>9.163333333333334</v>
      </c>
      <c r="AN17" s="107">
        <v>8.9633333333333347</v>
      </c>
      <c r="AO17" s="107"/>
      <c r="AP17" s="107">
        <v>8.0300000000000011</v>
      </c>
      <c r="AQ17" s="108">
        <v>7.830000000000001</v>
      </c>
      <c r="AR17" s="109">
        <v>-2.5</v>
      </c>
      <c r="AS17" s="110">
        <v>8.5</v>
      </c>
      <c r="AT17" s="110">
        <v>3</v>
      </c>
      <c r="AU17" s="110">
        <v>1.625</v>
      </c>
      <c r="AW17" s="110">
        <v>11.13</v>
      </c>
      <c r="AX17" s="110">
        <v>10.930000000000001</v>
      </c>
      <c r="AZ17" s="110">
        <v>9.7550000000000008</v>
      </c>
      <c r="BA17" s="111">
        <v>9.5550000000000015</v>
      </c>
      <c r="BC17" s="97">
        <f t="shared" si="0"/>
        <v>-10.720000000000002</v>
      </c>
      <c r="BD17" s="97">
        <f t="shared" si="1"/>
        <v>16.3065</v>
      </c>
      <c r="BE17" s="97">
        <f t="shared" si="2"/>
        <v>12.520242424242424</v>
      </c>
      <c r="BF17" s="97">
        <f t="shared" si="3"/>
        <v>16.3065</v>
      </c>
      <c r="BG17" s="97">
        <f t="shared" si="8"/>
        <v>7.9345833333333324</v>
      </c>
      <c r="BH17" s="97">
        <f t="shared" si="9"/>
        <v>11.0655</v>
      </c>
      <c r="BJ17" s="97">
        <f t="shared" si="4"/>
        <v>10.720000000000002</v>
      </c>
      <c r="BK17" s="97">
        <f t="shared" si="5"/>
        <v>39.94827272727273</v>
      </c>
      <c r="BL17" s="97">
        <f t="shared" si="6"/>
        <v>15.890606060606059</v>
      </c>
      <c r="BM17" s="97">
        <f t="shared" si="7"/>
        <v>32.798272727272725</v>
      </c>
      <c r="BN17" s="97">
        <f t="shared" si="10"/>
        <v>31.958333333333332</v>
      </c>
      <c r="BO17" s="97">
        <f t="shared" si="11"/>
        <v>19.130333333333333</v>
      </c>
      <c r="BQ17" s="97">
        <f t="shared" si="12"/>
        <v>-10.720000000000002</v>
      </c>
      <c r="BR17" s="97">
        <f t="shared" si="26"/>
        <v>13.706500000000007</v>
      </c>
      <c r="BS17" s="97">
        <f t="shared" si="27"/>
        <v>9.9202424242424314</v>
      </c>
      <c r="BT17" s="97">
        <f t="shared" si="28"/>
        <v>13.706500000000007</v>
      </c>
      <c r="BU17" s="97">
        <f t="shared" si="13"/>
        <v>5.3345833333333337</v>
      </c>
      <c r="BV17" s="97">
        <f t="shared" si="14"/>
        <v>8.4655000000000022</v>
      </c>
      <c r="BW17" s="97"/>
      <c r="BX17" s="97">
        <f t="shared" si="15"/>
        <v>10.720000000000002</v>
      </c>
      <c r="BY17" s="97">
        <f t="shared" si="29"/>
        <v>37.348272727272722</v>
      </c>
      <c r="BZ17" s="97">
        <f t="shared" si="30"/>
        <v>13.290606060606059</v>
      </c>
      <c r="CA17" s="97">
        <f t="shared" si="31"/>
        <v>30.19827272727273</v>
      </c>
      <c r="CB17" s="97">
        <f t="shared" si="16"/>
        <v>29.358333333333334</v>
      </c>
      <c r="CC17" s="97">
        <f t="shared" si="17"/>
        <v>16.530333333333335</v>
      </c>
      <c r="CF17" s="101">
        <f t="shared" si="18"/>
        <v>-10.720000000000002</v>
      </c>
      <c r="CG17" s="102">
        <f t="shared" si="32"/>
        <v>25.527386363636364</v>
      </c>
      <c r="CH17" s="102">
        <f t="shared" si="33"/>
        <v>11.605424242424244</v>
      </c>
      <c r="CI17" s="102">
        <f t="shared" si="34"/>
        <v>21.952386363636361</v>
      </c>
      <c r="CJ17" s="102">
        <f t="shared" si="19"/>
        <v>17.346458333333334</v>
      </c>
      <c r="CK17" s="102">
        <f t="shared" si="20"/>
        <v>12.497916666666669</v>
      </c>
      <c r="CL17" s="102">
        <f t="shared" si="35"/>
        <v>20.048627539127541</v>
      </c>
      <c r="CM17" s="102">
        <f t="shared" si="36"/>
        <v>11.605424242424244</v>
      </c>
      <c r="CN17" s="102">
        <f t="shared" si="21"/>
        <v>10.078100149850153</v>
      </c>
      <c r="CO17" s="102">
        <f t="shared" si="22"/>
        <v>8.5359232434232428</v>
      </c>
      <c r="CU17" s="18">
        <f>BC17-MAX(BC$3:BC17)</f>
        <v>-17.520000000000003</v>
      </c>
      <c r="CV17" s="18">
        <f>BD17-MAX(BD$3:BD17)</f>
        <v>-3.8910000000000018</v>
      </c>
      <c r="CW17" s="18">
        <f>BE17-MAX(BE$3:BE17)</f>
        <v>-3.891</v>
      </c>
      <c r="CX17" s="18">
        <f>BF17-MAX(BF$3:BF17)</f>
        <v>-3.8910000000000018</v>
      </c>
      <c r="CY17" s="18">
        <f>BG17-MAX(BG$3:BG17)</f>
        <v>-4.254999999999999</v>
      </c>
      <c r="CZ17" s="18">
        <f>BH17-MAX(BH$3:BH17)</f>
        <v>-2.7420000000000009</v>
      </c>
      <c r="DA17" s="18"/>
      <c r="DB17" s="18">
        <f>BJ17-MAX(BJ$3:BJ17)</f>
        <v>-6.9999999999998508E-2</v>
      </c>
      <c r="DC17" s="18">
        <f>BK17-MAX(BK$3:BK17)</f>
        <v>0</v>
      </c>
      <c r="DD17" s="18">
        <f>BL17-MAX(BL$3:BL17)</f>
        <v>-1.8609999999999989</v>
      </c>
      <c r="DE17" s="18">
        <f>BM17-MAX(BM$3:BM17)</f>
        <v>0</v>
      </c>
      <c r="DF17" s="18">
        <f>BN17-MAX(BN$3:BN17)</f>
        <v>0</v>
      </c>
      <c r="DG17" s="18">
        <f>BO17-MAX(BO$3:BO17)</f>
        <v>0</v>
      </c>
      <c r="DI17" s="18">
        <f>BQ17-MAX(BQ$3:BQ17)</f>
        <v>-17.520000000000003</v>
      </c>
      <c r="DJ17" s="18">
        <f>BR17-MAX(BR$3:BR17)</f>
        <v>-4.2909999999999986</v>
      </c>
      <c r="DK17" s="18">
        <f>BS17-MAX(BS$3:BS17)</f>
        <v>-4.2909999999999986</v>
      </c>
      <c r="DL17" s="18">
        <f>BT17-MAX(BT$3:BT17)</f>
        <v>-4.2909999999999986</v>
      </c>
      <c r="DM17" s="18">
        <f>BU17-MAX(BU$3:BU17)</f>
        <v>-4.6549999999999985</v>
      </c>
      <c r="DN17" s="18">
        <f>BV17-MAX(BV$3:BV17)</f>
        <v>-3.1419999999999995</v>
      </c>
      <c r="DO17" s="18"/>
      <c r="DP17" s="18">
        <f>BX17-MAX(BX$3:BX17)</f>
        <v>-6.9999999999998508E-2</v>
      </c>
      <c r="DQ17" s="18">
        <f>BY17-MAX(BY$3:BY17)</f>
        <v>0</v>
      </c>
      <c r="DR17" s="18">
        <f>BZ17-MAX(BZ$3:BZ17)</f>
        <v>-2.4610000000000003</v>
      </c>
      <c r="DS17" s="18">
        <f>CA17-MAX(CA$3:CA17)</f>
        <v>0</v>
      </c>
      <c r="DT17" s="18">
        <f>CB17-MAX(CB$3:CB17)</f>
        <v>0</v>
      </c>
      <c r="DU17" s="18">
        <f>CC17-MAX(CC$3:CC17)</f>
        <v>0</v>
      </c>
      <c r="DV17" s="18"/>
      <c r="DW17" s="18"/>
      <c r="DX17" s="18">
        <f>CF17-MAX(CF$3:CF17)</f>
        <v>-17.520000000000003</v>
      </c>
      <c r="DY17" s="18">
        <f>CG17-MAX(CG$3:CG17)</f>
        <v>0</v>
      </c>
      <c r="DZ17" s="18">
        <f>CH17-MAX(CH$3:CH17)</f>
        <v>0</v>
      </c>
      <c r="EA17" s="18">
        <f>CI17-MAX(CI$3:CI17)</f>
        <v>0</v>
      </c>
      <c r="EB17" s="18">
        <f>CJ17-MAX(CJ$3:CJ17)</f>
        <v>-1.4941666666666649</v>
      </c>
      <c r="EC17" s="18">
        <f>CK17-MAX(CK$3:CK17)</f>
        <v>0</v>
      </c>
      <c r="ED17" s="18">
        <f>CL17-MAX(CL$3:CL17)</f>
        <v>-0.93250000000000099</v>
      </c>
      <c r="EE17" s="18">
        <f>CM17-MAX(CM$3:CM17)</f>
        <v>0</v>
      </c>
      <c r="EF17" s="18">
        <f>CN17-MAX(CN$3:CN17)</f>
        <v>-1.5045454545454522</v>
      </c>
      <c r="EG17" s="18">
        <f>CO17-MAX(CO$3:CO17)</f>
        <v>0</v>
      </c>
    </row>
    <row r="18" spans="1:137">
      <c r="A18" t="s">
        <v>71</v>
      </c>
      <c r="B18"/>
      <c r="C18" s="92">
        <v>-8.9</v>
      </c>
      <c r="D18" s="83">
        <v>-8.3839999999999986</v>
      </c>
      <c r="E18" s="84">
        <v>12.475</v>
      </c>
      <c r="F18" s="84">
        <v>2.0455000000000005</v>
      </c>
      <c r="G18" s="84">
        <v>0.88666666666666716</v>
      </c>
      <c r="I18" s="84">
        <v>10.945500000000001</v>
      </c>
      <c r="J18" s="84">
        <v>10.745500000000002</v>
      </c>
      <c r="L18" s="84">
        <v>9.7866666666666671</v>
      </c>
      <c r="M18" s="85">
        <v>9.5866666666666678</v>
      </c>
      <c r="N18" s="95">
        <v>-8.3839999999999986</v>
      </c>
      <c r="O18" s="96">
        <v>11.76</v>
      </c>
      <c r="P18" s="96">
        <v>1.6880000000000006</v>
      </c>
      <c r="Q18" s="96">
        <v>1.6880000000000002</v>
      </c>
      <c r="S18" s="84">
        <v>10.588000000000001</v>
      </c>
      <c r="T18" s="84">
        <v>10.388000000000002</v>
      </c>
      <c r="V18" s="84">
        <v>10.588000000000001</v>
      </c>
      <c r="W18" s="85">
        <v>10.388000000000002</v>
      </c>
      <c r="X18" s="83">
        <v>-8.3839999999999986</v>
      </c>
      <c r="Y18" s="84">
        <v>12.475</v>
      </c>
      <c r="Z18" s="90">
        <v>2.0455000000000005</v>
      </c>
      <c r="AA18" s="84">
        <v>0.88666666666666716</v>
      </c>
      <c r="AC18" s="84">
        <v>10.945500000000001</v>
      </c>
      <c r="AD18" s="90">
        <v>10.745500000000002</v>
      </c>
      <c r="AF18" s="84">
        <v>9.7866666666666671</v>
      </c>
      <c r="AG18" s="85">
        <v>9.5866666666666678</v>
      </c>
      <c r="AH18" s="106">
        <v>-3.5</v>
      </c>
      <c r="AI18" s="107">
        <v>12.577500000000001</v>
      </c>
      <c r="AJ18" s="107">
        <v>4.5387500000000003</v>
      </c>
      <c r="AK18" s="107">
        <v>3.6455555555555557</v>
      </c>
      <c r="AL18" s="107"/>
      <c r="AM18" s="107">
        <v>13.438750000000001</v>
      </c>
      <c r="AN18" s="107">
        <v>13.238750000000001</v>
      </c>
      <c r="AO18" s="107"/>
      <c r="AP18" s="107">
        <v>12.545555555555556</v>
      </c>
      <c r="AQ18" s="108">
        <v>12.345555555555556</v>
      </c>
      <c r="AR18" s="109">
        <v>-2.5</v>
      </c>
      <c r="AS18" s="110">
        <v>9.875</v>
      </c>
      <c r="AT18" s="110">
        <v>3.6875</v>
      </c>
      <c r="AU18" s="110">
        <v>3</v>
      </c>
      <c r="AW18" s="110">
        <v>12.5875</v>
      </c>
      <c r="AX18" s="110">
        <v>12.387500000000001</v>
      </c>
      <c r="AZ18" s="110">
        <v>11.9</v>
      </c>
      <c r="BA18" s="111">
        <v>11.700000000000001</v>
      </c>
      <c r="BC18" s="97">
        <f t="shared" si="0"/>
        <v>-19.620000000000005</v>
      </c>
      <c r="BD18" s="97">
        <f t="shared" si="1"/>
        <v>7.9225000000000012</v>
      </c>
      <c r="BE18" s="97">
        <f t="shared" si="2"/>
        <v>4.1362424242424254</v>
      </c>
      <c r="BF18" s="97">
        <f t="shared" si="3"/>
        <v>7.9225000000000012</v>
      </c>
      <c r="BG18" s="97">
        <f t="shared" si="8"/>
        <v>4.4345833333333324</v>
      </c>
      <c r="BH18" s="97">
        <f t="shared" si="9"/>
        <v>8.5655000000000001</v>
      </c>
      <c r="BJ18" s="97">
        <f t="shared" si="4"/>
        <v>19.620000000000005</v>
      </c>
      <c r="BK18" s="97">
        <f t="shared" si="5"/>
        <v>52.423272727272732</v>
      </c>
      <c r="BL18" s="97">
        <f t="shared" si="6"/>
        <v>27.650606060606059</v>
      </c>
      <c r="BM18" s="97">
        <f t="shared" si="7"/>
        <v>45.273272727272726</v>
      </c>
      <c r="BN18" s="97">
        <f t="shared" si="10"/>
        <v>44.535833333333329</v>
      </c>
      <c r="BO18" s="97">
        <f t="shared" si="11"/>
        <v>29.005333333333333</v>
      </c>
      <c r="BQ18" s="97">
        <f t="shared" si="12"/>
        <v>-19.620000000000005</v>
      </c>
      <c r="BR18" s="97">
        <f t="shared" si="26"/>
        <v>5.1225000000000085</v>
      </c>
      <c r="BS18" s="97">
        <f t="shared" si="27"/>
        <v>1.3362424242424329</v>
      </c>
      <c r="BT18" s="97">
        <f t="shared" si="28"/>
        <v>5.1225000000000085</v>
      </c>
      <c r="BU18" s="97">
        <f t="shared" si="13"/>
        <v>1.6345833333333337</v>
      </c>
      <c r="BV18" s="97">
        <f t="shared" si="14"/>
        <v>5.7655000000000021</v>
      </c>
      <c r="BW18" s="97"/>
      <c r="BX18" s="97">
        <f t="shared" si="15"/>
        <v>19.620000000000005</v>
      </c>
      <c r="BY18" s="97">
        <f t="shared" si="29"/>
        <v>49.62327272727272</v>
      </c>
      <c r="BZ18" s="97">
        <f t="shared" si="30"/>
        <v>24.850606060606058</v>
      </c>
      <c r="CA18" s="97">
        <f t="shared" si="31"/>
        <v>42.473272727272729</v>
      </c>
      <c r="CB18" s="97">
        <f t="shared" si="16"/>
        <v>41.735833333333332</v>
      </c>
      <c r="CC18" s="97">
        <f t="shared" si="17"/>
        <v>26.205333333333336</v>
      </c>
      <c r="CF18" s="101">
        <f t="shared" si="18"/>
        <v>-19.620000000000005</v>
      </c>
      <c r="CG18" s="102">
        <f t="shared" si="32"/>
        <v>27.372886363636365</v>
      </c>
      <c r="CH18" s="102">
        <f t="shared" si="33"/>
        <v>13.093424242424245</v>
      </c>
      <c r="CI18" s="102">
        <f t="shared" si="34"/>
        <v>23.797886363636362</v>
      </c>
      <c r="CJ18" s="102">
        <f t="shared" si="19"/>
        <v>21.685208333333335</v>
      </c>
      <c r="CK18" s="102">
        <f t="shared" si="20"/>
        <v>15.985416666666669</v>
      </c>
      <c r="CL18" s="102">
        <f t="shared" si="35"/>
        <v>20.735294205794208</v>
      </c>
      <c r="CM18" s="102">
        <f t="shared" si="36"/>
        <v>13.093424242424245</v>
      </c>
      <c r="CN18" s="102">
        <f t="shared" si="21"/>
        <v>13.523655705405709</v>
      </c>
      <c r="CO18" s="102">
        <f t="shared" si="22"/>
        <v>11.335923243423244</v>
      </c>
      <c r="CU18" s="18">
        <f>BC18-MAX(BC$3:BC18)</f>
        <v>-26.42</v>
      </c>
      <c r="CV18" s="18">
        <f>BD18-MAX(BD$3:BD18)</f>
        <v>-12.275</v>
      </c>
      <c r="CW18" s="18">
        <f>BE18-MAX(BE$3:BE18)</f>
        <v>-12.274999999999999</v>
      </c>
      <c r="CX18" s="18">
        <f>BF18-MAX(BF$3:BF18)</f>
        <v>-12.275</v>
      </c>
      <c r="CY18" s="18">
        <f>BG18-MAX(BG$3:BG18)</f>
        <v>-7.754999999999999</v>
      </c>
      <c r="CZ18" s="18">
        <f>BH18-MAX(BH$3:BH18)</f>
        <v>-5.2420000000000009</v>
      </c>
      <c r="DA18" s="18"/>
      <c r="DB18" s="18">
        <f>BJ18-MAX(BJ$3:BJ18)</f>
        <v>0</v>
      </c>
      <c r="DC18" s="18">
        <f>BK18-MAX(BK$3:BK18)</f>
        <v>0</v>
      </c>
      <c r="DD18" s="18">
        <f>BL18-MAX(BL$3:BL18)</f>
        <v>0</v>
      </c>
      <c r="DE18" s="18">
        <f>BM18-MAX(BM$3:BM18)</f>
        <v>0</v>
      </c>
      <c r="DF18" s="18">
        <f>BN18-MAX(BN$3:BN18)</f>
        <v>0</v>
      </c>
      <c r="DG18" s="18">
        <f>BO18-MAX(BO$3:BO18)</f>
        <v>0</v>
      </c>
      <c r="DI18" s="18">
        <f>BQ18-MAX(BQ$3:BQ18)</f>
        <v>-26.42</v>
      </c>
      <c r="DJ18" s="18">
        <f>BR18-MAX(BR$3:BR18)</f>
        <v>-12.874999999999996</v>
      </c>
      <c r="DK18" s="18">
        <f>BS18-MAX(BS$3:BS18)</f>
        <v>-12.874999999999996</v>
      </c>
      <c r="DL18" s="18">
        <f>BT18-MAX(BT$3:BT18)</f>
        <v>-12.874999999999996</v>
      </c>
      <c r="DM18" s="18">
        <f>BU18-MAX(BU$3:BU18)</f>
        <v>-8.3549999999999986</v>
      </c>
      <c r="DN18" s="18">
        <f>BV18-MAX(BV$3:BV18)</f>
        <v>-5.8419999999999996</v>
      </c>
      <c r="DO18" s="18"/>
      <c r="DP18" s="18">
        <f>BX18-MAX(BX$3:BX18)</f>
        <v>0</v>
      </c>
      <c r="DQ18" s="18">
        <f>BY18-MAX(BY$3:BY18)</f>
        <v>0</v>
      </c>
      <c r="DR18" s="18">
        <f>BZ18-MAX(BZ$3:BZ18)</f>
        <v>0</v>
      </c>
      <c r="DS18" s="18">
        <f>CA18-MAX(CA$3:CA18)</f>
        <v>0</v>
      </c>
      <c r="DT18" s="18">
        <f>CB18-MAX(CB$3:CB18)</f>
        <v>0</v>
      </c>
      <c r="DU18" s="18">
        <f>CC18-MAX(CC$3:CC18)</f>
        <v>0</v>
      </c>
      <c r="DV18" s="18"/>
      <c r="DW18" s="18"/>
      <c r="DX18" s="18">
        <f>CF18-MAX(CF$3:CF18)</f>
        <v>-26.42</v>
      </c>
      <c r="DY18" s="18">
        <f>CG18-MAX(CG$3:CG18)</f>
        <v>0</v>
      </c>
      <c r="DZ18" s="18">
        <f>CH18-MAX(CH$3:CH18)</f>
        <v>0</v>
      </c>
      <c r="EA18" s="18">
        <f>CI18-MAX(CI$3:CI18)</f>
        <v>0</v>
      </c>
      <c r="EB18" s="18">
        <f>CJ18-MAX(CJ$3:CJ18)</f>
        <v>0</v>
      </c>
      <c r="EC18" s="18">
        <f>CK18-MAX(CK$3:CK18)</f>
        <v>0</v>
      </c>
      <c r="ED18" s="18">
        <f>CL18-MAX(CL$3:CL18)</f>
        <v>-0.24583333333333357</v>
      </c>
      <c r="EE18" s="18">
        <f>CM18-MAX(CM$3:CM18)</f>
        <v>0</v>
      </c>
      <c r="EF18" s="18">
        <f>CN18-MAX(CN$3:CN18)</f>
        <v>0</v>
      </c>
      <c r="EG18" s="18">
        <f>CO18-MAX(CO$3:CO18)</f>
        <v>0</v>
      </c>
    </row>
    <row r="19" spans="1:137">
      <c r="A19" t="s">
        <v>74</v>
      </c>
      <c r="B19"/>
      <c r="C19" s="92">
        <v>-3.06</v>
      </c>
      <c r="D19" s="83">
        <v>0.69125000000000025</v>
      </c>
      <c r="E19" s="84">
        <v>3.9066666666666663</v>
      </c>
      <c r="F19" s="84">
        <v>2.2989583333333332</v>
      </c>
      <c r="G19" s="84">
        <v>1.5681818181818181</v>
      </c>
      <c r="I19" s="84">
        <v>5.3589583333333337</v>
      </c>
      <c r="J19" s="84">
        <v>5.1589583333333335</v>
      </c>
      <c r="L19" s="84">
        <v>4.628181818181818</v>
      </c>
      <c r="M19" s="85">
        <v>4.4281818181818178</v>
      </c>
      <c r="N19" s="95">
        <v>0.69125000000000025</v>
      </c>
      <c r="O19" s="96">
        <v>3.3774999999999995</v>
      </c>
      <c r="P19" s="96">
        <v>2.0343749999999998</v>
      </c>
      <c r="Q19" s="96">
        <v>2.0343749999999998</v>
      </c>
      <c r="S19" s="84">
        <v>5.0943749999999994</v>
      </c>
      <c r="T19" s="84">
        <v>4.8943749999999993</v>
      </c>
      <c r="V19" s="84">
        <v>5.0943749999999994</v>
      </c>
      <c r="W19" s="85">
        <v>4.8943749999999993</v>
      </c>
      <c r="X19" s="83">
        <v>0.69125000000000025</v>
      </c>
      <c r="Y19" s="84">
        <v>3.9066666666666663</v>
      </c>
      <c r="Z19" s="90">
        <v>2.2989583333333332</v>
      </c>
      <c r="AA19" s="84">
        <v>1.5681818181818181</v>
      </c>
      <c r="AC19" s="84">
        <v>5.3589583333333337</v>
      </c>
      <c r="AD19" s="90">
        <v>5.1589583333333335</v>
      </c>
      <c r="AF19" s="84">
        <v>4.628181818181818</v>
      </c>
      <c r="AG19" s="85">
        <v>4.4281818181818178</v>
      </c>
      <c r="AH19" s="106">
        <v>-3.5</v>
      </c>
      <c r="AI19" s="107">
        <v>5.7366666666666672</v>
      </c>
      <c r="AJ19" s="107">
        <v>1.1183333333333336</v>
      </c>
      <c r="AK19" s="107">
        <v>-0.98090909090909084</v>
      </c>
      <c r="AL19" s="107"/>
      <c r="AM19" s="107">
        <v>4.1783333333333337</v>
      </c>
      <c r="AN19" s="107">
        <v>3.9783333333333335</v>
      </c>
      <c r="AO19" s="107"/>
      <c r="AP19" s="107">
        <v>2.0790909090909091</v>
      </c>
      <c r="AQ19" s="108">
        <v>1.8790909090909091</v>
      </c>
      <c r="AR19" s="109">
        <v>-2.5</v>
      </c>
      <c r="AS19" s="110">
        <v>8.5</v>
      </c>
      <c r="AT19" s="110">
        <v>3</v>
      </c>
      <c r="AU19" s="110">
        <v>0.5</v>
      </c>
      <c r="AW19" s="110">
        <v>6.0600000000000005</v>
      </c>
      <c r="AX19" s="110">
        <v>5.86</v>
      </c>
      <c r="AZ19" s="110">
        <v>3.56</v>
      </c>
      <c r="BA19" s="111">
        <v>3.36</v>
      </c>
      <c r="BC19" s="97">
        <f t="shared" si="0"/>
        <v>-22.680000000000003</v>
      </c>
      <c r="BD19" s="97">
        <f t="shared" si="1"/>
        <v>8.6137500000000014</v>
      </c>
      <c r="BE19" s="97">
        <f t="shared" si="2"/>
        <v>4.8274924242424255</v>
      </c>
      <c r="BF19" s="97">
        <f t="shared" si="3"/>
        <v>8.6137500000000014</v>
      </c>
      <c r="BG19" s="97">
        <f t="shared" si="8"/>
        <v>0.93458333333333243</v>
      </c>
      <c r="BH19" s="97">
        <f t="shared" si="9"/>
        <v>6.0655000000000001</v>
      </c>
      <c r="BJ19" s="97">
        <f t="shared" si="4"/>
        <v>22.680000000000003</v>
      </c>
      <c r="BK19" s="97">
        <f t="shared" si="5"/>
        <v>56.329939393939398</v>
      </c>
      <c r="BL19" s="97">
        <f t="shared" si="6"/>
        <v>31.028106060606056</v>
      </c>
      <c r="BM19" s="97">
        <f t="shared" si="7"/>
        <v>49.179939393939392</v>
      </c>
      <c r="BN19" s="97">
        <f t="shared" si="10"/>
        <v>50.272499999999994</v>
      </c>
      <c r="BO19" s="97">
        <f t="shared" si="11"/>
        <v>37.505333333333333</v>
      </c>
      <c r="BQ19" s="97">
        <f t="shared" si="12"/>
        <v>-22.680000000000003</v>
      </c>
      <c r="BR19" s="97">
        <f t="shared" si="26"/>
        <v>5.6137500000000085</v>
      </c>
      <c r="BS19" s="97">
        <f t="shared" si="27"/>
        <v>1.8274924242424333</v>
      </c>
      <c r="BT19" s="97">
        <f t="shared" si="28"/>
        <v>5.6137500000000085</v>
      </c>
      <c r="BU19" s="97">
        <f t="shared" si="13"/>
        <v>-2.0654166666666662</v>
      </c>
      <c r="BV19" s="97">
        <f t="shared" si="14"/>
        <v>3.0655000000000019</v>
      </c>
      <c r="BW19" s="97"/>
      <c r="BX19" s="97">
        <f t="shared" si="15"/>
        <v>22.680000000000003</v>
      </c>
      <c r="BY19" s="97">
        <f t="shared" si="29"/>
        <v>53.329939393939384</v>
      </c>
      <c r="BZ19" s="97">
        <f t="shared" si="30"/>
        <v>28.02810606060606</v>
      </c>
      <c r="CA19" s="97">
        <f t="shared" si="31"/>
        <v>46.179939393939392</v>
      </c>
      <c r="CB19" s="97">
        <f t="shared" si="16"/>
        <v>47.272499999999994</v>
      </c>
      <c r="CC19" s="97">
        <f t="shared" si="17"/>
        <v>34.505333333333333</v>
      </c>
      <c r="CF19" s="101">
        <f t="shared" si="18"/>
        <v>-22.680000000000003</v>
      </c>
      <c r="CG19" s="102">
        <f t="shared" si="32"/>
        <v>29.471844696969701</v>
      </c>
      <c r="CH19" s="102">
        <f t="shared" si="33"/>
        <v>14.927799242424246</v>
      </c>
      <c r="CI19" s="102">
        <f t="shared" si="34"/>
        <v>25.896844696969698</v>
      </c>
      <c r="CJ19" s="102">
        <f t="shared" si="19"/>
        <v>22.603541666666668</v>
      </c>
      <c r="CK19" s="102">
        <f t="shared" si="20"/>
        <v>18.78541666666667</v>
      </c>
      <c r="CL19" s="102">
        <f t="shared" si="35"/>
        <v>22.103476023976025</v>
      </c>
      <c r="CM19" s="102">
        <f t="shared" si="36"/>
        <v>14.927799242424246</v>
      </c>
      <c r="CN19" s="102">
        <f t="shared" si="21"/>
        <v>12.342746614496619</v>
      </c>
      <c r="CO19" s="102">
        <f t="shared" si="22"/>
        <v>11.635923243423244</v>
      </c>
      <c r="CU19" s="18">
        <f>BC19-MAX(BC$3:BC19)</f>
        <v>-29.480000000000004</v>
      </c>
      <c r="CV19" s="18">
        <f>BD19-MAX(BD$3:BD19)</f>
        <v>-11.58375</v>
      </c>
      <c r="CW19" s="18">
        <f>BE19-MAX(BE$3:BE19)</f>
        <v>-11.583749999999998</v>
      </c>
      <c r="CX19" s="18">
        <f>BF19-MAX(BF$3:BF19)</f>
        <v>-11.58375</v>
      </c>
      <c r="CY19" s="18">
        <f>BG19-MAX(BG$3:BG19)</f>
        <v>-11.254999999999999</v>
      </c>
      <c r="CZ19" s="18">
        <f>BH19-MAX(BH$3:BH19)</f>
        <v>-7.7420000000000009</v>
      </c>
      <c r="DA19" s="18"/>
      <c r="DB19" s="18">
        <f>BJ19-MAX(BJ$3:BJ19)</f>
        <v>0</v>
      </c>
      <c r="DC19" s="18">
        <f>BK19-MAX(BK$3:BK19)</f>
        <v>0</v>
      </c>
      <c r="DD19" s="18">
        <f>BL19-MAX(BL$3:BL19)</f>
        <v>0</v>
      </c>
      <c r="DE19" s="18">
        <f>BM19-MAX(BM$3:BM19)</f>
        <v>0</v>
      </c>
      <c r="DF19" s="18">
        <f>BN19-MAX(BN$3:BN19)</f>
        <v>0</v>
      </c>
      <c r="DG19" s="18">
        <f>BO19-MAX(BO$3:BO19)</f>
        <v>0</v>
      </c>
      <c r="DI19" s="18">
        <f>BQ19-MAX(BQ$3:BQ19)</f>
        <v>-29.480000000000004</v>
      </c>
      <c r="DJ19" s="18">
        <f>BR19-MAX(BR$3:BR19)</f>
        <v>-12.383749999999997</v>
      </c>
      <c r="DK19" s="18">
        <f>BS19-MAX(BS$3:BS19)</f>
        <v>-12.383749999999997</v>
      </c>
      <c r="DL19" s="18">
        <f>BT19-MAX(BT$3:BT19)</f>
        <v>-12.383749999999997</v>
      </c>
      <c r="DM19" s="18">
        <f>BU19-MAX(BU$3:BU19)</f>
        <v>-12.054999999999998</v>
      </c>
      <c r="DN19" s="18">
        <f>BV19-MAX(BV$3:BV19)</f>
        <v>-8.5419999999999998</v>
      </c>
      <c r="DO19" s="18"/>
      <c r="DP19" s="18">
        <f>BX19-MAX(BX$3:BX19)</f>
        <v>0</v>
      </c>
      <c r="DQ19" s="18">
        <f>BY19-MAX(BY$3:BY19)</f>
        <v>0</v>
      </c>
      <c r="DR19" s="18">
        <f>BZ19-MAX(BZ$3:BZ19)</f>
        <v>0</v>
      </c>
      <c r="DS19" s="18">
        <f>CA19-MAX(CA$3:CA19)</f>
        <v>0</v>
      </c>
      <c r="DT19" s="18">
        <f>CB19-MAX(CB$3:CB19)</f>
        <v>0</v>
      </c>
      <c r="DU19" s="18">
        <f>CC19-MAX(CC$3:CC19)</f>
        <v>0</v>
      </c>
      <c r="DV19" s="18"/>
      <c r="DW19" s="18"/>
      <c r="DX19" s="18">
        <f>CF19-MAX(CF$3:CF19)</f>
        <v>-29.480000000000004</v>
      </c>
      <c r="DY19" s="18">
        <f>CG19-MAX(CG$3:CG19)</f>
        <v>0</v>
      </c>
      <c r="DZ19" s="18">
        <f>CH19-MAX(CH$3:CH19)</f>
        <v>0</v>
      </c>
      <c r="EA19" s="18">
        <f>CI19-MAX(CI$3:CI19)</f>
        <v>0</v>
      </c>
      <c r="EB19" s="18">
        <f>CJ19-MAX(CJ$3:CJ19)</f>
        <v>0</v>
      </c>
      <c r="EC19" s="18">
        <f>CK19-MAX(CK$3:CK19)</f>
        <v>0</v>
      </c>
      <c r="ED19" s="18">
        <f>CL19-MAX(CL$3:CL19)</f>
        <v>0</v>
      </c>
      <c r="EE19" s="18">
        <f>CM19-MAX(CM$3:CM19)</f>
        <v>0</v>
      </c>
      <c r="EF19" s="18">
        <f>CN19-MAX(CN$3:CN19)</f>
        <v>-1.1809090909090898</v>
      </c>
      <c r="EG19" s="18">
        <f>CO19-MAX(CO$3:CO19)</f>
        <v>0</v>
      </c>
    </row>
    <row r="20" spans="1:137">
      <c r="A20" s="58" t="s">
        <v>78</v>
      </c>
      <c r="B20" s="58" t="s">
        <v>158</v>
      </c>
      <c r="C20" s="92">
        <v>3.18</v>
      </c>
      <c r="AH20" s="106"/>
      <c r="AI20" s="107"/>
      <c r="AJ20" s="107"/>
      <c r="AK20" s="107"/>
      <c r="AL20" s="107"/>
      <c r="AM20" s="107"/>
      <c r="AN20" s="107"/>
      <c r="AO20" s="107"/>
      <c r="AP20" s="107"/>
      <c r="AQ20" s="108"/>
      <c r="BC20" s="97">
        <f t="shared" si="0"/>
        <v>-19.500000000000004</v>
      </c>
      <c r="BD20" s="97">
        <f t="shared" si="1"/>
        <v>8.6137500000000014</v>
      </c>
      <c r="BE20" s="97">
        <f t="shared" si="2"/>
        <v>4.8274924242424255</v>
      </c>
      <c r="BF20" s="97">
        <f t="shared" si="3"/>
        <v>8.6137500000000014</v>
      </c>
      <c r="BG20" s="97">
        <f t="shared" si="8"/>
        <v>0.93458333333333243</v>
      </c>
      <c r="BH20" s="97">
        <f t="shared" si="9"/>
        <v>6.0655000000000001</v>
      </c>
      <c r="BJ20" s="97">
        <f t="shared" si="4"/>
        <v>19.500000000000004</v>
      </c>
      <c r="BK20" s="97">
        <f t="shared" si="5"/>
        <v>56.329939393939398</v>
      </c>
      <c r="BL20" s="97">
        <f t="shared" si="6"/>
        <v>31.028106060606056</v>
      </c>
      <c r="BM20" s="97">
        <f t="shared" si="7"/>
        <v>49.179939393939392</v>
      </c>
      <c r="BN20" s="97">
        <f t="shared" si="10"/>
        <v>50.272499999999994</v>
      </c>
      <c r="BO20" s="97">
        <f t="shared" si="11"/>
        <v>37.505333333333333</v>
      </c>
      <c r="BQ20" s="97">
        <f t="shared" si="12"/>
        <v>-19.500000000000004</v>
      </c>
      <c r="BR20" s="97">
        <f t="shared" si="26"/>
        <v>5.4137500000000083</v>
      </c>
      <c r="BS20" s="97">
        <f t="shared" si="27"/>
        <v>1.6274924242424333</v>
      </c>
      <c r="BT20" s="97">
        <f t="shared" si="28"/>
        <v>5.4137500000000083</v>
      </c>
      <c r="BU20" s="97">
        <f t="shared" si="13"/>
        <v>-2.2654166666666664</v>
      </c>
      <c r="BV20" s="97">
        <f t="shared" si="14"/>
        <v>2.8655000000000017</v>
      </c>
      <c r="BW20" s="97"/>
      <c r="BX20" s="97">
        <f t="shared" si="15"/>
        <v>19.500000000000004</v>
      </c>
      <c r="BY20" s="97">
        <f t="shared" si="29"/>
        <v>53.129939393939381</v>
      </c>
      <c r="BZ20" s="97">
        <f t="shared" si="30"/>
        <v>27.828106060606061</v>
      </c>
      <c r="CA20" s="97">
        <f t="shared" si="31"/>
        <v>45.979939393939389</v>
      </c>
      <c r="CB20" s="97">
        <f t="shared" si="16"/>
        <v>47.072499999999991</v>
      </c>
      <c r="CC20" s="97">
        <f t="shared" si="17"/>
        <v>34.30533333333333</v>
      </c>
      <c r="CF20" s="101">
        <f t="shared" si="18"/>
        <v>-19.500000000000004</v>
      </c>
      <c r="CG20" s="102">
        <f t="shared" si="32"/>
        <v>29.271844696969701</v>
      </c>
      <c r="CH20" s="102">
        <f t="shared" si="33"/>
        <v>14.727799242424247</v>
      </c>
      <c r="CI20" s="102">
        <f t="shared" si="34"/>
        <v>25.696844696969698</v>
      </c>
      <c r="CJ20" s="102">
        <f t="shared" si="19"/>
        <v>22.403541666666669</v>
      </c>
      <c r="CK20" s="102">
        <f t="shared" si="20"/>
        <v>18.585416666666671</v>
      </c>
      <c r="CL20" s="102">
        <f t="shared" si="35"/>
        <v>21.903476023976026</v>
      </c>
      <c r="CM20" s="102">
        <f t="shared" si="36"/>
        <v>14.727799242424247</v>
      </c>
      <c r="CN20" s="102">
        <f t="shared" si="21"/>
        <v>12.14274661449662</v>
      </c>
      <c r="CO20" s="102">
        <f t="shared" si="22"/>
        <v>11.435923243423245</v>
      </c>
      <c r="CU20" s="18">
        <f>BC20-MAX(BC$3:BC20)</f>
        <v>-26.300000000000004</v>
      </c>
      <c r="CV20" s="18">
        <f>BD20-MAX(BD$3:BD20)</f>
        <v>-11.58375</v>
      </c>
      <c r="CW20" s="18">
        <f>BE20-MAX(BE$3:BE20)</f>
        <v>-11.583749999999998</v>
      </c>
      <c r="CX20" s="18">
        <f>BF20-MAX(BF$3:BF20)</f>
        <v>-11.58375</v>
      </c>
      <c r="CY20" s="18">
        <f>BG20-MAX(BG$3:BG20)</f>
        <v>-11.254999999999999</v>
      </c>
      <c r="CZ20" s="18">
        <f>BH20-MAX(BH$3:BH20)</f>
        <v>-7.7420000000000009</v>
      </c>
      <c r="DA20" s="18"/>
      <c r="DB20" s="18">
        <f>BJ20-MAX(BJ$3:BJ20)</f>
        <v>-3.1799999999999997</v>
      </c>
      <c r="DC20" s="18">
        <f>BK20-MAX(BK$3:BK20)</f>
        <v>0</v>
      </c>
      <c r="DD20" s="18">
        <f>BL20-MAX(BL$3:BL20)</f>
        <v>0</v>
      </c>
      <c r="DE20" s="18">
        <f>BM20-MAX(BM$3:BM20)</f>
        <v>0</v>
      </c>
      <c r="DF20" s="18">
        <f>BN20-MAX(BN$3:BN20)</f>
        <v>0</v>
      </c>
      <c r="DG20" s="18">
        <f>BO20-MAX(BO$3:BO20)</f>
        <v>0</v>
      </c>
      <c r="DI20" s="18">
        <f>BQ20-MAX(BQ$3:BQ20)</f>
        <v>-26.300000000000004</v>
      </c>
      <c r="DJ20" s="18">
        <f>BR20-MAX(BR$3:BR20)</f>
        <v>-12.583749999999998</v>
      </c>
      <c r="DK20" s="18">
        <f>BS20-MAX(BS$3:BS20)</f>
        <v>-12.583749999999997</v>
      </c>
      <c r="DL20" s="18">
        <f>BT20-MAX(BT$3:BT20)</f>
        <v>-12.583749999999998</v>
      </c>
      <c r="DM20" s="18">
        <f>BU20-MAX(BU$3:BU20)</f>
        <v>-12.254999999999999</v>
      </c>
      <c r="DN20" s="18">
        <f>BV20-MAX(BV$3:BV20)</f>
        <v>-8.7420000000000009</v>
      </c>
      <c r="DO20" s="18"/>
      <c r="DP20" s="18">
        <f>BX20-MAX(BX$3:BX20)</f>
        <v>-3.1799999999999997</v>
      </c>
      <c r="DQ20" s="18">
        <f>BY20-MAX(BY$3:BY20)</f>
        <v>-0.20000000000000284</v>
      </c>
      <c r="DR20" s="18">
        <f>BZ20-MAX(BZ$3:BZ20)</f>
        <v>-0.19999999999999929</v>
      </c>
      <c r="DS20" s="18">
        <f>CA20-MAX(CA$3:CA20)</f>
        <v>-0.20000000000000284</v>
      </c>
      <c r="DT20" s="18">
        <f>CB20-MAX(CB$3:CB20)</f>
        <v>-0.20000000000000284</v>
      </c>
      <c r="DU20" s="18">
        <f>CC20-MAX(CC$3:CC20)</f>
        <v>-0.20000000000000284</v>
      </c>
      <c r="DV20" s="18"/>
      <c r="DW20" s="18"/>
      <c r="DX20" s="18">
        <f>CF20-MAX(CF$3:CF20)</f>
        <v>-26.300000000000004</v>
      </c>
      <c r="DY20" s="18">
        <f>CG20-MAX(CG$3:CG20)</f>
        <v>-0.19999999999999929</v>
      </c>
      <c r="DZ20" s="18">
        <f>CH20-MAX(CH$3:CH20)</f>
        <v>-0.19999999999999929</v>
      </c>
      <c r="EA20" s="18">
        <f>CI20-MAX(CI$3:CI20)</f>
        <v>-0.19999999999999929</v>
      </c>
      <c r="EB20" s="18">
        <f>CJ20-MAX(CJ$3:CJ20)</f>
        <v>-0.19999999999999929</v>
      </c>
      <c r="EC20" s="18">
        <f>CK20-MAX(CK$3:CK20)</f>
        <v>-0.19999999999999929</v>
      </c>
      <c r="ED20" s="18">
        <f>CL20-MAX(CL$3:CL20)</f>
        <v>-0.19999999999999929</v>
      </c>
      <c r="EE20" s="18">
        <f>CM20-MAX(CM$3:CM20)</f>
        <v>-0.19999999999999929</v>
      </c>
      <c r="EF20" s="18">
        <f>CN20-MAX(CN$3:CN20)</f>
        <v>-1.3809090909090891</v>
      </c>
      <c r="EG20" s="18">
        <f>CO20-MAX(CO$3:CO20)</f>
        <v>-0.19999999999999929</v>
      </c>
    </row>
    <row r="21" spans="1:137">
      <c r="A21" t="s">
        <v>79</v>
      </c>
      <c r="B21"/>
      <c r="C21" s="92">
        <v>4.6500000000000004</v>
      </c>
      <c r="D21" s="83">
        <v>3.7159999999999997</v>
      </c>
      <c r="E21" s="84">
        <v>-8.5200000000000014</v>
      </c>
      <c r="F21" s="84">
        <v>-2.402000000000001</v>
      </c>
      <c r="G21" s="84">
        <v>0.21999999999999936</v>
      </c>
      <c r="I21" s="84">
        <v>-7.0520000000000014</v>
      </c>
      <c r="J21" s="84">
        <v>-7.2520000000000016</v>
      </c>
      <c r="L21" s="84">
        <v>-4.4300000000000006</v>
      </c>
      <c r="M21" s="85">
        <v>-4.6300000000000008</v>
      </c>
      <c r="N21" s="95">
        <v>3.7159999999999997</v>
      </c>
      <c r="O21" s="96">
        <v>-6.1980000000000004</v>
      </c>
      <c r="P21" s="96">
        <v>-1.2410000000000003</v>
      </c>
      <c r="Q21" s="96">
        <v>-1.2410000000000003</v>
      </c>
      <c r="S21" s="84">
        <v>-5.8910000000000009</v>
      </c>
      <c r="T21" s="84">
        <v>-6.0910000000000011</v>
      </c>
      <c r="V21" s="84">
        <v>-5.8910000000000009</v>
      </c>
      <c r="W21" s="85">
        <v>-6.0910000000000011</v>
      </c>
      <c r="X21" s="83">
        <v>3.7159999999999997</v>
      </c>
      <c r="Y21" s="84">
        <v>-8.5200000000000014</v>
      </c>
      <c r="Z21" s="90">
        <v>-2.402000000000001</v>
      </c>
      <c r="AA21" s="84">
        <v>0.21999999999999936</v>
      </c>
      <c r="AC21" s="84">
        <v>-7.0520000000000014</v>
      </c>
      <c r="AD21" s="90">
        <v>-7.2520000000000016</v>
      </c>
      <c r="AF21" s="84">
        <v>-4.4300000000000006</v>
      </c>
      <c r="AG21" s="85">
        <v>-4.6300000000000008</v>
      </c>
      <c r="AH21" s="106">
        <v>2.3299999999999996</v>
      </c>
      <c r="AI21" s="107">
        <v>-0.56000000000000005</v>
      </c>
      <c r="AJ21" s="107">
        <v>0.88499999999999979</v>
      </c>
      <c r="AK21" s="107">
        <v>1.504285714285714</v>
      </c>
      <c r="AL21" s="107"/>
      <c r="AM21" s="107">
        <v>-3.7650000000000006</v>
      </c>
      <c r="AN21" s="107">
        <v>-3.9650000000000007</v>
      </c>
      <c r="AO21" s="107"/>
      <c r="AP21" s="107">
        <v>-3.1457142857142864</v>
      </c>
      <c r="AQ21" s="108">
        <v>-3.3457142857142865</v>
      </c>
      <c r="AR21" s="109">
        <v>3.3639999999999999</v>
      </c>
      <c r="AS21" s="110">
        <v>-2.5</v>
      </c>
      <c r="AT21" s="110">
        <v>0.43199999999999994</v>
      </c>
      <c r="AU21" s="110">
        <v>1.6885714285714286</v>
      </c>
      <c r="AW21" s="110">
        <v>-4.218</v>
      </c>
      <c r="AX21" s="110">
        <v>-4.4180000000000001</v>
      </c>
      <c r="AZ21" s="110">
        <v>-2.9614285714285717</v>
      </c>
      <c r="BA21" s="111">
        <v>-3.1614285714285719</v>
      </c>
      <c r="BC21" s="97">
        <f t="shared" si="0"/>
        <v>-14.850000000000003</v>
      </c>
      <c r="BD21" s="97">
        <f t="shared" si="1"/>
        <v>12.329750000000001</v>
      </c>
      <c r="BE21" s="97">
        <f t="shared" si="2"/>
        <v>8.5434924242424248</v>
      </c>
      <c r="BF21" s="97">
        <f t="shared" si="3"/>
        <v>12.329750000000001</v>
      </c>
      <c r="BG21" s="97">
        <f t="shared" si="8"/>
        <v>3.2645833333333321</v>
      </c>
      <c r="BH21" s="97">
        <f t="shared" si="9"/>
        <v>9.4295000000000009</v>
      </c>
      <c r="BJ21" s="97">
        <f t="shared" si="4"/>
        <v>14.850000000000003</v>
      </c>
      <c r="BK21" s="97">
        <f t="shared" si="5"/>
        <v>47.809939393939395</v>
      </c>
      <c r="BL21" s="97">
        <f t="shared" si="6"/>
        <v>24.830106060606056</v>
      </c>
      <c r="BM21" s="97">
        <f t="shared" si="7"/>
        <v>40.659939393939389</v>
      </c>
      <c r="BN21" s="97">
        <f t="shared" si="10"/>
        <v>49.712499999999991</v>
      </c>
      <c r="BO21" s="97">
        <f t="shared" si="11"/>
        <v>35.005333333333333</v>
      </c>
      <c r="BQ21" s="97">
        <f t="shared" si="12"/>
        <v>-14.850000000000003</v>
      </c>
      <c r="BR21" s="97">
        <f t="shared" si="26"/>
        <v>8.9297500000000092</v>
      </c>
      <c r="BS21" s="97">
        <f t="shared" si="27"/>
        <v>5.1434924242424325</v>
      </c>
      <c r="BT21" s="97">
        <f t="shared" si="28"/>
        <v>8.9297500000000092</v>
      </c>
      <c r="BU21" s="97">
        <f t="shared" si="13"/>
        <v>-0.1354166666666668</v>
      </c>
      <c r="BV21" s="97">
        <f t="shared" si="14"/>
        <v>6.0295000000000014</v>
      </c>
      <c r="BW21" s="97"/>
      <c r="BX21" s="97">
        <f t="shared" si="15"/>
        <v>14.850000000000003</v>
      </c>
      <c r="BY21" s="97">
        <f t="shared" si="29"/>
        <v>44.409939393939375</v>
      </c>
      <c r="BZ21" s="97">
        <f t="shared" si="30"/>
        <v>21.430106060606061</v>
      </c>
      <c r="CA21" s="97">
        <f t="shared" si="31"/>
        <v>37.259939393939383</v>
      </c>
      <c r="CB21" s="97">
        <f t="shared" si="16"/>
        <v>46.312499999999986</v>
      </c>
      <c r="CC21" s="97">
        <f t="shared" si="17"/>
        <v>31.605333333333331</v>
      </c>
      <c r="CF21" s="101">
        <f t="shared" si="18"/>
        <v>-14.850000000000003</v>
      </c>
      <c r="CG21" s="102">
        <f t="shared" si="32"/>
        <v>26.669844696969701</v>
      </c>
      <c r="CH21" s="102">
        <f t="shared" si="33"/>
        <v>13.286799242424248</v>
      </c>
      <c r="CI21" s="102">
        <f t="shared" si="34"/>
        <v>23.094844696969698</v>
      </c>
      <c r="CJ21" s="102">
        <f t="shared" si="19"/>
        <v>23.088541666666668</v>
      </c>
      <c r="CK21" s="102">
        <f t="shared" si="20"/>
        <v>18.81741666666667</v>
      </c>
      <c r="CL21" s="102">
        <f t="shared" si="35"/>
        <v>21.923476023976026</v>
      </c>
      <c r="CM21" s="102">
        <f t="shared" si="36"/>
        <v>13.286799242424248</v>
      </c>
      <c r="CN21" s="102">
        <f t="shared" si="21"/>
        <v>13.447032328782335</v>
      </c>
      <c r="CO21" s="102">
        <f t="shared" si="22"/>
        <v>12.924494671994674</v>
      </c>
      <c r="CU21" s="18">
        <f>BC21-MAX(BC$3:BC21)</f>
        <v>-21.650000000000002</v>
      </c>
      <c r="CV21" s="18">
        <f>BD21-MAX(BD$3:BD21)</f>
        <v>-7.8677500000000009</v>
      </c>
      <c r="CW21" s="18">
        <f>BE21-MAX(BE$3:BE21)</f>
        <v>-7.8677499999999991</v>
      </c>
      <c r="CX21" s="18">
        <f>BF21-MAX(BF$3:BF21)</f>
        <v>-7.8677500000000009</v>
      </c>
      <c r="CY21" s="18">
        <f>BG21-MAX(BG$3:BG21)</f>
        <v>-8.9249999999999989</v>
      </c>
      <c r="CZ21" s="18">
        <f>BH21-MAX(BH$3:BH21)</f>
        <v>-4.3780000000000001</v>
      </c>
      <c r="DA21" s="18"/>
      <c r="DB21" s="18">
        <f>BJ21-MAX(BJ$3:BJ21)</f>
        <v>-7.83</v>
      </c>
      <c r="DC21" s="18">
        <f>BK21-MAX(BK$3:BK21)</f>
        <v>-8.5200000000000031</v>
      </c>
      <c r="DD21" s="18">
        <f>BL21-MAX(BL$3:BL21)</f>
        <v>-6.1980000000000004</v>
      </c>
      <c r="DE21" s="18">
        <f>BM21-MAX(BM$3:BM21)</f>
        <v>-8.5200000000000031</v>
      </c>
      <c r="DF21" s="18">
        <f>BN21-MAX(BN$3:BN21)</f>
        <v>-0.56000000000000227</v>
      </c>
      <c r="DG21" s="18">
        <f>BO21-MAX(BO$3:BO21)</f>
        <v>-2.5</v>
      </c>
      <c r="DI21" s="18">
        <f>BQ21-MAX(BQ$3:BQ21)</f>
        <v>-21.650000000000002</v>
      </c>
      <c r="DJ21" s="18">
        <f>BR21-MAX(BR$3:BR21)</f>
        <v>-9.0677499999999966</v>
      </c>
      <c r="DK21" s="18">
        <f>BS21-MAX(BS$3:BS21)</f>
        <v>-9.0677499999999966</v>
      </c>
      <c r="DL21" s="18">
        <f>BT21-MAX(BT$3:BT21)</f>
        <v>-9.0677499999999966</v>
      </c>
      <c r="DM21" s="18">
        <f>BU21-MAX(BU$3:BU21)</f>
        <v>-10.124999999999998</v>
      </c>
      <c r="DN21" s="18">
        <f>BV21-MAX(BV$3:BV21)</f>
        <v>-5.5780000000000003</v>
      </c>
      <c r="DO21" s="18"/>
      <c r="DP21" s="18">
        <f>BX21-MAX(BX$3:BX21)</f>
        <v>-7.83</v>
      </c>
      <c r="DQ21" s="18">
        <f>BY21-MAX(BY$3:BY21)</f>
        <v>-8.9200000000000088</v>
      </c>
      <c r="DR21" s="18">
        <f>BZ21-MAX(BZ$3:BZ21)</f>
        <v>-6.597999999999999</v>
      </c>
      <c r="DS21" s="18">
        <f>CA21-MAX(CA$3:CA21)</f>
        <v>-8.9200000000000088</v>
      </c>
      <c r="DT21" s="18">
        <f>CB21-MAX(CB$3:CB21)</f>
        <v>-0.96000000000000796</v>
      </c>
      <c r="DU21" s="18">
        <f>CC21-MAX(CC$3:CC21)</f>
        <v>-2.9000000000000021</v>
      </c>
      <c r="DV21" s="18"/>
      <c r="DW21" s="18"/>
      <c r="DX21" s="18">
        <f>CF21-MAX(CF$3:CF21)</f>
        <v>-21.650000000000002</v>
      </c>
      <c r="DY21" s="18">
        <f>CG21-MAX(CG$3:CG21)</f>
        <v>-2.8019999999999996</v>
      </c>
      <c r="DZ21" s="18">
        <f>CH21-MAX(CH$3:CH21)</f>
        <v>-1.6409999999999982</v>
      </c>
      <c r="EA21" s="18">
        <f>CI21-MAX(CI$3:CI21)</f>
        <v>-2.8019999999999996</v>
      </c>
      <c r="EB21" s="18">
        <f>CJ21-MAX(CJ$3:CJ21)</f>
        <v>0</v>
      </c>
      <c r="EC21" s="18">
        <f>CK21-MAX(CK$3:CK21)</f>
        <v>0</v>
      </c>
      <c r="ED21" s="18">
        <f>CL21-MAX(CL$3:CL21)</f>
        <v>-0.17999999999999972</v>
      </c>
      <c r="EE21" s="18">
        <f>CM21-MAX(CM$3:CM21)</f>
        <v>-1.6409999999999982</v>
      </c>
      <c r="EF21" s="18">
        <f>CN21-MAX(CN$3:CN21)</f>
        <v>-7.6623376623373929E-2</v>
      </c>
      <c r="EG21" s="18">
        <f>CO21-MAX(CO$3:CO21)</f>
        <v>0</v>
      </c>
    </row>
    <row r="22" spans="1:137">
      <c r="A22" t="s">
        <v>81</v>
      </c>
      <c r="B22"/>
      <c r="C22" s="92">
        <v>-0.36</v>
      </c>
      <c r="D22" s="83">
        <v>-2.3325</v>
      </c>
      <c r="E22" s="84">
        <v>5.1524999999999999</v>
      </c>
      <c r="F22" s="84">
        <v>1.41</v>
      </c>
      <c r="G22" s="84">
        <v>0.16249999999999995</v>
      </c>
      <c r="I22" s="84">
        <v>1.77</v>
      </c>
      <c r="J22" s="84">
        <v>1.57</v>
      </c>
      <c r="L22" s="84">
        <v>0.52249999999999996</v>
      </c>
      <c r="M22" s="85">
        <v>0.32249999999999995</v>
      </c>
      <c r="N22" s="95">
        <v>-2.3325</v>
      </c>
      <c r="O22" s="96">
        <v>2.7562499999999996</v>
      </c>
      <c r="P22" s="96">
        <v>0.21187499999999981</v>
      </c>
      <c r="Q22" s="96">
        <v>0.21187499999999981</v>
      </c>
      <c r="S22" s="84">
        <v>0.5718749999999998</v>
      </c>
      <c r="T22" s="84">
        <v>0.37187499999999979</v>
      </c>
      <c r="V22" s="84">
        <v>0.5718749999999998</v>
      </c>
      <c r="W22" s="85">
        <v>0.37187499999999979</v>
      </c>
      <c r="X22" s="83">
        <v>-2.3325</v>
      </c>
      <c r="Y22" s="84">
        <v>5.1524999999999999</v>
      </c>
      <c r="Z22" s="90">
        <v>1.41</v>
      </c>
      <c r="AA22" s="84">
        <v>0.16249999999999995</v>
      </c>
      <c r="AC22" s="84">
        <v>1.77</v>
      </c>
      <c r="AD22" s="90">
        <v>1.57</v>
      </c>
      <c r="AF22" s="84">
        <v>0.52249999999999996</v>
      </c>
      <c r="AG22" s="85">
        <v>0.32249999999999995</v>
      </c>
      <c r="AH22" s="106">
        <v>-3.3</v>
      </c>
      <c r="AI22" s="107">
        <v>5.1524999999999999</v>
      </c>
      <c r="AJ22" s="107">
        <v>0.92625000000000002</v>
      </c>
      <c r="AK22" s="107">
        <v>-0.48249999999999993</v>
      </c>
      <c r="AL22" s="107"/>
      <c r="AM22" s="107">
        <v>1.2862499999999999</v>
      </c>
      <c r="AN22" s="107">
        <v>1.0862499999999999</v>
      </c>
      <c r="AO22" s="107"/>
      <c r="AP22" s="107">
        <v>-0.12249999999999994</v>
      </c>
      <c r="AQ22" s="108">
        <v>-0.32249999999999995</v>
      </c>
      <c r="AR22" s="109">
        <v>-2.5</v>
      </c>
      <c r="AS22" s="110">
        <v>5.1524999999999999</v>
      </c>
      <c r="AT22" s="110">
        <v>1.3262499999999999</v>
      </c>
      <c r="AU22" s="110">
        <v>5.0833333333333286E-2</v>
      </c>
      <c r="AW22" s="110">
        <v>1.6862499999999998</v>
      </c>
      <c r="AX22" s="110">
        <v>1.4862499999999998</v>
      </c>
      <c r="AZ22" s="110">
        <v>0.41083333333333327</v>
      </c>
      <c r="BA22" s="111">
        <v>0.21083333333333326</v>
      </c>
      <c r="BC22" s="97">
        <f t="shared" si="0"/>
        <v>-15.210000000000003</v>
      </c>
      <c r="BD22" s="97">
        <f t="shared" si="1"/>
        <v>9.9972500000000011</v>
      </c>
      <c r="BE22" s="97">
        <f t="shared" si="2"/>
        <v>6.2109924242424253</v>
      </c>
      <c r="BF22" s="97">
        <f t="shared" si="3"/>
        <v>9.9972500000000011</v>
      </c>
      <c r="BG22" s="97">
        <f t="shared" si="8"/>
        <v>-3.5416666666667762E-2</v>
      </c>
      <c r="BH22" s="97">
        <f t="shared" si="9"/>
        <v>6.9295000000000009</v>
      </c>
      <c r="BJ22" s="97">
        <f t="shared" si="4"/>
        <v>15.210000000000003</v>
      </c>
      <c r="BK22" s="97">
        <f t="shared" si="5"/>
        <v>52.962439393939391</v>
      </c>
      <c r="BL22" s="97">
        <f t="shared" si="6"/>
        <v>27.586356060606057</v>
      </c>
      <c r="BM22" s="97">
        <f t="shared" si="7"/>
        <v>45.812439393939385</v>
      </c>
      <c r="BN22" s="97">
        <f t="shared" si="10"/>
        <v>54.864999999999995</v>
      </c>
      <c r="BO22" s="97">
        <f t="shared" si="11"/>
        <v>40.157833333333329</v>
      </c>
      <c r="BQ22" s="97">
        <f t="shared" si="12"/>
        <v>-15.210000000000003</v>
      </c>
      <c r="BR22" s="97">
        <f t="shared" si="26"/>
        <v>6.3972500000000094</v>
      </c>
      <c r="BS22" s="97">
        <f t="shared" si="27"/>
        <v>2.6109924242424323</v>
      </c>
      <c r="BT22" s="97">
        <f t="shared" si="28"/>
        <v>6.3972500000000094</v>
      </c>
      <c r="BU22" s="97">
        <f t="shared" si="13"/>
        <v>-3.635416666666667</v>
      </c>
      <c r="BV22" s="97">
        <f t="shared" si="14"/>
        <v>3.3295000000000012</v>
      </c>
      <c r="BW22" s="97"/>
      <c r="BX22" s="97">
        <f t="shared" si="15"/>
        <v>15.210000000000003</v>
      </c>
      <c r="BY22" s="97">
        <f t="shared" si="29"/>
        <v>49.362439393939368</v>
      </c>
      <c r="BZ22" s="97">
        <f t="shared" si="30"/>
        <v>23.98635606060606</v>
      </c>
      <c r="CA22" s="97">
        <f t="shared" si="31"/>
        <v>42.212439393939377</v>
      </c>
      <c r="CB22" s="97">
        <f t="shared" si="16"/>
        <v>51.264999999999986</v>
      </c>
      <c r="CC22" s="97">
        <f t="shared" si="17"/>
        <v>36.557833333333328</v>
      </c>
      <c r="CF22" s="101">
        <f t="shared" si="18"/>
        <v>-15.210000000000003</v>
      </c>
      <c r="CG22" s="102">
        <f t="shared" si="32"/>
        <v>27.879844696969702</v>
      </c>
      <c r="CH22" s="102">
        <f t="shared" si="33"/>
        <v>13.298674242424248</v>
      </c>
      <c r="CI22" s="102">
        <f t="shared" si="34"/>
        <v>24.304844696969699</v>
      </c>
      <c r="CJ22" s="102">
        <f t="shared" si="19"/>
        <v>23.814791666666668</v>
      </c>
      <c r="CK22" s="102">
        <f t="shared" si="20"/>
        <v>19.943666666666669</v>
      </c>
      <c r="CL22" s="102">
        <f t="shared" si="35"/>
        <v>21.885976023976028</v>
      </c>
      <c r="CM22" s="102">
        <f t="shared" si="36"/>
        <v>13.298674242424248</v>
      </c>
      <c r="CN22" s="102">
        <f t="shared" si="21"/>
        <v>12.764532328782336</v>
      </c>
      <c r="CO22" s="102">
        <f t="shared" si="22"/>
        <v>12.775328005328008</v>
      </c>
      <c r="CU22" s="18">
        <f>BC22-MAX(BC$3:BC22)</f>
        <v>-22.01</v>
      </c>
      <c r="CV22" s="18">
        <f>BD22-MAX(BD$3:BD22)</f>
        <v>-10.20025</v>
      </c>
      <c r="CW22" s="18">
        <f>BE22-MAX(BE$3:BE22)</f>
        <v>-10.200249999999999</v>
      </c>
      <c r="CX22" s="18">
        <f>BF22-MAX(BF$3:BF22)</f>
        <v>-10.20025</v>
      </c>
      <c r="CY22" s="18">
        <f>BG22-MAX(BG$3:BG22)</f>
        <v>-12.225</v>
      </c>
      <c r="CZ22" s="18">
        <f>BH22-MAX(BH$3:BH22)</f>
        <v>-6.8780000000000001</v>
      </c>
      <c r="DA22" s="18"/>
      <c r="DB22" s="18">
        <f>BJ22-MAX(BJ$3:BJ22)</f>
        <v>-7.4700000000000006</v>
      </c>
      <c r="DC22" s="18">
        <f>BK22-MAX(BK$3:BK22)</f>
        <v>-3.3675000000000068</v>
      </c>
      <c r="DD22" s="18">
        <f>BL22-MAX(BL$3:BL22)</f>
        <v>-3.441749999999999</v>
      </c>
      <c r="DE22" s="18">
        <f>BM22-MAX(BM$3:BM22)</f>
        <v>-3.3675000000000068</v>
      </c>
      <c r="DF22" s="18">
        <f>BN22-MAX(BN$3:BN22)</f>
        <v>0</v>
      </c>
      <c r="DG22" s="18">
        <f>BO22-MAX(BO$3:BO22)</f>
        <v>0</v>
      </c>
      <c r="DI22" s="18">
        <f>BQ22-MAX(BQ$3:BQ22)</f>
        <v>-22.01</v>
      </c>
      <c r="DJ22" s="18">
        <f>BR22-MAX(BR$3:BR22)</f>
        <v>-11.600249999999996</v>
      </c>
      <c r="DK22" s="18">
        <f>BS22-MAX(BS$3:BS22)</f>
        <v>-11.600249999999997</v>
      </c>
      <c r="DL22" s="18">
        <f>BT22-MAX(BT$3:BT22)</f>
        <v>-11.600249999999996</v>
      </c>
      <c r="DM22" s="18">
        <f>BU22-MAX(BU$3:BU22)</f>
        <v>-13.625</v>
      </c>
      <c r="DN22" s="18">
        <f>BV22-MAX(BV$3:BV22)</f>
        <v>-8.2780000000000005</v>
      </c>
      <c r="DO22" s="18"/>
      <c r="DP22" s="18">
        <f>BX22-MAX(BX$3:BX22)</f>
        <v>-7.4700000000000006</v>
      </c>
      <c r="DQ22" s="18">
        <f>BY22-MAX(BY$3:BY22)</f>
        <v>-3.9675000000000153</v>
      </c>
      <c r="DR22" s="18">
        <f>BZ22-MAX(BZ$3:BZ22)</f>
        <v>-4.0417500000000004</v>
      </c>
      <c r="DS22" s="18">
        <f>CA22-MAX(CA$3:CA22)</f>
        <v>-3.9675000000000153</v>
      </c>
      <c r="DT22" s="18">
        <f>CB22-MAX(CB$3:CB22)</f>
        <v>0</v>
      </c>
      <c r="DU22" s="18">
        <f>CC22-MAX(CC$3:CC22)</f>
        <v>0</v>
      </c>
      <c r="DV22" s="18"/>
      <c r="DW22" s="18"/>
      <c r="DX22" s="18">
        <f>CF22-MAX(CF$3:CF22)</f>
        <v>-22.01</v>
      </c>
      <c r="DY22" s="18">
        <f>CG22-MAX(CG$3:CG22)</f>
        <v>-1.5919999999999987</v>
      </c>
      <c r="DZ22" s="18">
        <f>CH22-MAX(CH$3:CH22)</f>
        <v>-1.6291249999999984</v>
      </c>
      <c r="EA22" s="18">
        <f>CI22-MAX(CI$3:CI22)</f>
        <v>-1.5919999999999987</v>
      </c>
      <c r="EB22" s="18">
        <f>CJ22-MAX(CJ$3:CJ22)</f>
        <v>0</v>
      </c>
      <c r="EC22" s="18">
        <f>CK22-MAX(CK$3:CK22)</f>
        <v>0</v>
      </c>
      <c r="ED22" s="18">
        <f>CL22-MAX(CL$3:CL22)</f>
        <v>-0.21749999999999758</v>
      </c>
      <c r="EE22" s="18">
        <f>CM22-MAX(CM$3:CM22)</f>
        <v>-1.6291249999999984</v>
      </c>
      <c r="EF22" s="18">
        <f>CN22-MAX(CN$3:CN22)</f>
        <v>-0.75912337662337315</v>
      </c>
      <c r="EG22" s="18">
        <f>CO22-MAX(CO$3:CO22)</f>
        <v>-0.149166666666666</v>
      </c>
    </row>
    <row r="23" spans="1:137">
      <c r="A23" t="s">
        <v>84</v>
      </c>
      <c r="B23"/>
      <c r="C23" s="92">
        <v>-9.58</v>
      </c>
      <c r="D23" s="83">
        <v>-7.2087499999999993</v>
      </c>
      <c r="E23" s="84">
        <v>37.14</v>
      </c>
      <c r="F23" s="84">
        <v>14.965625000000001</v>
      </c>
      <c r="G23" s="84">
        <v>-2.2811111111111106</v>
      </c>
      <c r="I23" s="84">
        <v>24.545625000000001</v>
      </c>
      <c r="J23" s="84">
        <v>24.345625000000002</v>
      </c>
      <c r="L23" s="84">
        <v>7.2988888888888894</v>
      </c>
      <c r="M23" s="85">
        <v>7.0988888888888892</v>
      </c>
      <c r="N23" s="95">
        <v>-7.2087499999999993</v>
      </c>
      <c r="O23" s="96">
        <v>13.024999999999999</v>
      </c>
      <c r="P23" s="96">
        <v>2.9081249999999996</v>
      </c>
      <c r="Q23" s="96">
        <v>2.9081249999999996</v>
      </c>
      <c r="S23" s="84">
        <v>12.488125</v>
      </c>
      <c r="T23" s="84">
        <v>12.288125000000001</v>
      </c>
      <c r="V23" s="84">
        <v>12.488125</v>
      </c>
      <c r="W23" s="85">
        <v>12.288125000000001</v>
      </c>
      <c r="X23" s="83">
        <v>-7.2087499999999993</v>
      </c>
      <c r="Y23" s="84">
        <v>37.14</v>
      </c>
      <c r="Z23" s="90">
        <v>14.965625000000001</v>
      </c>
      <c r="AA23" s="84">
        <v>-2.2811111111111106</v>
      </c>
      <c r="AC23" s="84">
        <v>24.545625000000001</v>
      </c>
      <c r="AD23" s="90">
        <v>24.345625000000002</v>
      </c>
      <c r="AF23" s="84">
        <v>7.2988888888888894</v>
      </c>
      <c r="AG23" s="85">
        <v>7.0988888888888892</v>
      </c>
      <c r="AH23" s="106">
        <v>-3.5</v>
      </c>
      <c r="AI23" s="107">
        <v>37.14</v>
      </c>
      <c r="AJ23" s="107">
        <v>16.82</v>
      </c>
      <c r="AK23" s="107">
        <v>1.0155555555555555</v>
      </c>
      <c r="AL23" s="107"/>
      <c r="AM23" s="107">
        <v>26.4</v>
      </c>
      <c r="AN23" s="107">
        <v>26.2</v>
      </c>
      <c r="AO23" s="107"/>
      <c r="AP23" s="107">
        <v>10.595555555555556</v>
      </c>
      <c r="AQ23" s="108">
        <v>10.395555555555557</v>
      </c>
      <c r="AR23" s="109">
        <v>-2.5</v>
      </c>
      <c r="AS23" s="110">
        <v>14</v>
      </c>
      <c r="AT23" s="110">
        <v>5.75</v>
      </c>
      <c r="AU23" s="110">
        <v>-0.66666666666666663</v>
      </c>
      <c r="AW23" s="110">
        <v>15.33</v>
      </c>
      <c r="AX23" s="110">
        <v>15.13</v>
      </c>
      <c r="AZ23" s="110">
        <v>8.913333333333334</v>
      </c>
      <c r="BA23" s="111">
        <v>8.7133333333333347</v>
      </c>
      <c r="BC23" s="97">
        <f t="shared" si="0"/>
        <v>-24.790000000000003</v>
      </c>
      <c r="BD23" s="97">
        <f t="shared" si="1"/>
        <v>2.7885000000000018</v>
      </c>
      <c r="BE23" s="97">
        <f t="shared" si="2"/>
        <v>-0.99775757575757407</v>
      </c>
      <c r="BF23" s="97">
        <f t="shared" si="3"/>
        <v>2.7885000000000018</v>
      </c>
      <c r="BG23" s="97">
        <f t="shared" si="8"/>
        <v>-3.5354166666666678</v>
      </c>
      <c r="BH23" s="97">
        <f t="shared" si="9"/>
        <v>4.4295000000000009</v>
      </c>
      <c r="BJ23" s="97">
        <f t="shared" si="4"/>
        <v>24.790000000000003</v>
      </c>
      <c r="BK23" s="97">
        <f t="shared" si="5"/>
        <v>90.102439393939392</v>
      </c>
      <c r="BL23" s="97">
        <f t="shared" si="6"/>
        <v>40.611356060606056</v>
      </c>
      <c r="BM23" s="97">
        <f t="shared" si="7"/>
        <v>82.952439393939386</v>
      </c>
      <c r="BN23" s="97">
        <f t="shared" si="10"/>
        <v>92.004999999999995</v>
      </c>
      <c r="BO23" s="97">
        <f t="shared" si="11"/>
        <v>54.157833333333329</v>
      </c>
      <c r="BQ23" s="97">
        <f t="shared" si="12"/>
        <v>-24.790000000000003</v>
      </c>
      <c r="BR23" s="97">
        <f t="shared" si="26"/>
        <v>-1.0114999999999899</v>
      </c>
      <c r="BS23" s="97">
        <f t="shared" si="27"/>
        <v>-4.7977575757575677</v>
      </c>
      <c r="BT23" s="97">
        <f t="shared" si="28"/>
        <v>-1.0114999999999899</v>
      </c>
      <c r="BU23" s="97">
        <f t="shared" si="13"/>
        <v>-7.3354166666666671</v>
      </c>
      <c r="BV23" s="97">
        <f t="shared" si="14"/>
        <v>0.62950000000000128</v>
      </c>
      <c r="BW23" s="97"/>
      <c r="BX23" s="97">
        <f t="shared" si="15"/>
        <v>24.790000000000003</v>
      </c>
      <c r="BY23" s="97">
        <f t="shared" si="29"/>
        <v>86.302439393939366</v>
      </c>
      <c r="BZ23" s="97">
        <f t="shared" si="30"/>
        <v>36.811356060606059</v>
      </c>
      <c r="CA23" s="97">
        <f t="shared" si="31"/>
        <v>79.152439393939375</v>
      </c>
      <c r="CB23" s="97">
        <f t="shared" si="16"/>
        <v>88.204999999999984</v>
      </c>
      <c r="CC23" s="97">
        <f t="shared" si="17"/>
        <v>50.357833333333325</v>
      </c>
      <c r="CF23" s="101">
        <f t="shared" si="18"/>
        <v>-24.790000000000003</v>
      </c>
      <c r="CG23" s="102">
        <f t="shared" si="32"/>
        <v>42.645469696969698</v>
      </c>
      <c r="CH23" s="102">
        <f t="shared" si="33"/>
        <v>16.006799242424247</v>
      </c>
      <c r="CI23" s="102">
        <f t="shared" si="34"/>
        <v>39.070469696969695</v>
      </c>
      <c r="CJ23" s="102">
        <f t="shared" si="19"/>
        <v>40.434791666666669</v>
      </c>
      <c r="CK23" s="102">
        <f t="shared" si="20"/>
        <v>25.49366666666667</v>
      </c>
      <c r="CL23" s="102">
        <f t="shared" si="35"/>
        <v>19.40486491286492</v>
      </c>
      <c r="CM23" s="102">
        <f t="shared" si="36"/>
        <v>16.006799242424247</v>
      </c>
      <c r="CN23" s="102">
        <f t="shared" si="21"/>
        <v>13.580087884337892</v>
      </c>
      <c r="CO23" s="102">
        <f t="shared" si="22"/>
        <v>11.908661338661343</v>
      </c>
      <c r="CU23" s="18">
        <f>BC23-MAX(BC$3:BC23)</f>
        <v>-31.590000000000003</v>
      </c>
      <c r="CV23" s="18">
        <f>BD23-MAX(BD$3:BD23)</f>
        <v>-17.408999999999999</v>
      </c>
      <c r="CW23" s="18">
        <f>BE23-MAX(BE$3:BE23)</f>
        <v>-17.408999999999999</v>
      </c>
      <c r="CX23" s="18">
        <f>BF23-MAX(BF$3:BF23)</f>
        <v>-17.408999999999999</v>
      </c>
      <c r="CY23" s="18">
        <f>BG23-MAX(BG$3:BG23)</f>
        <v>-15.725</v>
      </c>
      <c r="CZ23" s="18">
        <f>BH23-MAX(BH$3:BH23)</f>
        <v>-9.3780000000000001</v>
      </c>
      <c r="DA23" s="18"/>
      <c r="DB23" s="18">
        <f>BJ23-MAX(BJ$3:BJ23)</f>
        <v>0</v>
      </c>
      <c r="DC23" s="18">
        <f>BK23-MAX(BK$3:BK23)</f>
        <v>0</v>
      </c>
      <c r="DD23" s="18">
        <f>BL23-MAX(BL$3:BL23)</f>
        <v>0</v>
      </c>
      <c r="DE23" s="18">
        <f>BM23-MAX(BM$3:BM23)</f>
        <v>0</v>
      </c>
      <c r="DF23" s="18">
        <f>BN23-MAX(BN$3:BN23)</f>
        <v>0</v>
      </c>
      <c r="DG23" s="18">
        <f>BO23-MAX(BO$3:BO23)</f>
        <v>0</v>
      </c>
      <c r="DI23" s="18">
        <f>BQ23-MAX(BQ$3:BQ23)</f>
        <v>-31.590000000000003</v>
      </c>
      <c r="DJ23" s="18">
        <f>BR23-MAX(BR$3:BR23)</f>
        <v>-19.008999999999997</v>
      </c>
      <c r="DK23" s="18">
        <f>BS23-MAX(BS$3:BS23)</f>
        <v>-19.008999999999997</v>
      </c>
      <c r="DL23" s="18">
        <f>BT23-MAX(BT$3:BT23)</f>
        <v>-19.008999999999997</v>
      </c>
      <c r="DM23" s="18">
        <f>BU23-MAX(BU$3:BU23)</f>
        <v>-17.324999999999999</v>
      </c>
      <c r="DN23" s="18">
        <f>BV23-MAX(BV$3:BV23)</f>
        <v>-10.978</v>
      </c>
      <c r="DO23" s="18"/>
      <c r="DP23" s="18">
        <f>BX23-MAX(BX$3:BX23)</f>
        <v>0</v>
      </c>
      <c r="DQ23" s="18">
        <f>BY23-MAX(BY$3:BY23)</f>
        <v>0</v>
      </c>
      <c r="DR23" s="18">
        <f>BZ23-MAX(BZ$3:BZ23)</f>
        <v>0</v>
      </c>
      <c r="DS23" s="18">
        <f>CA23-MAX(CA$3:CA23)</f>
        <v>0</v>
      </c>
      <c r="DT23" s="18">
        <f>CB23-MAX(CB$3:CB23)</f>
        <v>0</v>
      </c>
      <c r="DU23" s="18">
        <f>CC23-MAX(CC$3:CC23)</f>
        <v>0</v>
      </c>
      <c r="DV23" s="18"/>
      <c r="DW23" s="18"/>
      <c r="DX23" s="18">
        <f>CF23-MAX(CF$3:CF23)</f>
        <v>-31.590000000000003</v>
      </c>
      <c r="DY23" s="18">
        <f>CG23-MAX(CG$3:CG23)</f>
        <v>0</v>
      </c>
      <c r="DZ23" s="18">
        <f>CH23-MAX(CH$3:CH23)</f>
        <v>0</v>
      </c>
      <c r="EA23" s="18">
        <f>CI23-MAX(CI$3:CI23)</f>
        <v>0</v>
      </c>
      <c r="EB23" s="18">
        <f>CJ23-MAX(CJ$3:CJ23)</f>
        <v>0</v>
      </c>
      <c r="EC23" s="18">
        <f>CK23-MAX(CK$3:CK23)</f>
        <v>0</v>
      </c>
      <c r="ED23" s="18">
        <f>CL23-MAX(CL$3:CL23)</f>
        <v>-2.6986111111111057</v>
      </c>
      <c r="EE23" s="18">
        <f>CM23-MAX(CM$3:CM23)</f>
        <v>0</v>
      </c>
      <c r="EF23" s="18">
        <f>CN23-MAX(CN$3:CN23)</f>
        <v>0</v>
      </c>
      <c r="EG23" s="18">
        <f>CO23-MAX(CO$3:CO23)</f>
        <v>-1.0158333333333314</v>
      </c>
    </row>
    <row r="24" spans="1:137">
      <c r="A24" t="s">
        <v>86</v>
      </c>
      <c r="B24"/>
      <c r="C24" s="92">
        <v>4.21</v>
      </c>
      <c r="D24" s="83">
        <v>5.3119999999999994</v>
      </c>
      <c r="E24" s="84">
        <v>-10.165000000000001</v>
      </c>
      <c r="F24" s="84">
        <v>-2.4265000000000008</v>
      </c>
      <c r="G24" s="84">
        <v>0.88999999999999901</v>
      </c>
      <c r="I24" s="84">
        <v>-6.6365000000000007</v>
      </c>
      <c r="J24" s="84">
        <v>-6.8365000000000009</v>
      </c>
      <c r="L24" s="84">
        <v>-3.3200000000000012</v>
      </c>
      <c r="M24" s="85">
        <v>-3.5200000000000014</v>
      </c>
      <c r="N24" s="95">
        <v>5.3119999999999994</v>
      </c>
      <c r="O24" s="96">
        <v>-6.5920000000000005</v>
      </c>
      <c r="P24" s="96">
        <v>-0.64000000000000057</v>
      </c>
      <c r="Q24" s="96">
        <v>-0.64000000000000057</v>
      </c>
      <c r="S24" s="84">
        <v>-4.8500000000000005</v>
      </c>
      <c r="T24" s="84">
        <v>-5.0500000000000007</v>
      </c>
      <c r="V24" s="84">
        <v>-4.8500000000000005</v>
      </c>
      <c r="W24" s="85">
        <v>-5.0500000000000007</v>
      </c>
      <c r="X24" s="83">
        <v>5.3119999999999994</v>
      </c>
      <c r="Y24" s="84">
        <v>-10.165000000000001</v>
      </c>
      <c r="Z24" s="90">
        <v>-2.4265000000000008</v>
      </c>
      <c r="AA24" s="84">
        <v>0.88999999999999901</v>
      </c>
      <c r="AC24" s="84">
        <v>-6.6365000000000007</v>
      </c>
      <c r="AD24" s="90">
        <v>-6.8365000000000009</v>
      </c>
      <c r="AF24" s="84">
        <v>-3.3200000000000012</v>
      </c>
      <c r="AG24" s="85">
        <v>-3.5200000000000014</v>
      </c>
      <c r="AH24" s="106">
        <v>3.2959999999999994</v>
      </c>
      <c r="AI24" s="107">
        <v>-3.5</v>
      </c>
      <c r="AJ24" s="107">
        <v>-0.10200000000000031</v>
      </c>
      <c r="AK24" s="107">
        <v>1.3542857142857139</v>
      </c>
      <c r="AL24" s="107"/>
      <c r="AM24" s="107">
        <v>-4.3120000000000003</v>
      </c>
      <c r="AN24" s="107">
        <v>-4.5120000000000005</v>
      </c>
      <c r="AO24" s="107"/>
      <c r="AP24" s="107">
        <v>-2.8557142857142859</v>
      </c>
      <c r="AQ24" s="108">
        <v>-3.055714285714286</v>
      </c>
      <c r="AR24" s="109">
        <v>2.1559999999999997</v>
      </c>
      <c r="AS24" s="110">
        <v>-2.5</v>
      </c>
      <c r="AT24" s="110">
        <v>-0.17200000000000015</v>
      </c>
      <c r="AU24" s="110">
        <v>0.82571428571428562</v>
      </c>
      <c r="AW24" s="110">
        <v>-4.3819999999999997</v>
      </c>
      <c r="AX24" s="110">
        <v>-4.5819999999999999</v>
      </c>
      <c r="AZ24" s="110">
        <v>-3.3842857142857143</v>
      </c>
      <c r="BA24" s="111">
        <v>-3.5842857142857145</v>
      </c>
      <c r="BC24" s="97">
        <f t="shared" si="0"/>
        <v>-20.580000000000002</v>
      </c>
      <c r="BD24" s="97">
        <f t="shared" si="1"/>
        <v>8.1005000000000003</v>
      </c>
      <c r="BE24" s="97">
        <f t="shared" si="2"/>
        <v>4.3142424242424253</v>
      </c>
      <c r="BF24" s="97">
        <f t="shared" si="3"/>
        <v>8.1005000000000003</v>
      </c>
      <c r="BG24" s="97">
        <f t="shared" si="8"/>
        <v>-0.23941666666666839</v>
      </c>
      <c r="BH24" s="97">
        <f t="shared" si="9"/>
        <v>6.5855000000000006</v>
      </c>
      <c r="BJ24" s="97">
        <f t="shared" si="4"/>
        <v>20.580000000000002</v>
      </c>
      <c r="BK24" s="97">
        <f t="shared" si="5"/>
        <v>79.937439393939385</v>
      </c>
      <c r="BL24" s="97">
        <f t="shared" si="6"/>
        <v>34.019356060606057</v>
      </c>
      <c r="BM24" s="97">
        <f t="shared" si="7"/>
        <v>72.78743939393938</v>
      </c>
      <c r="BN24" s="97">
        <f t="shared" si="10"/>
        <v>88.504999999999995</v>
      </c>
      <c r="BO24" s="97">
        <f t="shared" si="11"/>
        <v>51.657833333333329</v>
      </c>
      <c r="BQ24" s="97">
        <f t="shared" si="12"/>
        <v>-20.580000000000002</v>
      </c>
      <c r="BR24" s="97">
        <f t="shared" si="26"/>
        <v>4.1005000000000091</v>
      </c>
      <c r="BS24" s="97">
        <f t="shared" si="27"/>
        <v>0.31424242424243171</v>
      </c>
      <c r="BT24" s="97">
        <f t="shared" si="28"/>
        <v>4.1005000000000091</v>
      </c>
      <c r="BU24" s="97">
        <f t="shared" si="13"/>
        <v>-4.2394166666666679</v>
      </c>
      <c r="BV24" s="97">
        <f t="shared" si="14"/>
        <v>2.5855000000000006</v>
      </c>
      <c r="BW24" s="97"/>
      <c r="BX24" s="97">
        <f t="shared" si="15"/>
        <v>20.580000000000002</v>
      </c>
      <c r="BY24" s="97">
        <f t="shared" si="29"/>
        <v>75.937439393939357</v>
      </c>
      <c r="BZ24" s="97">
        <f t="shared" si="30"/>
        <v>30.019356060606061</v>
      </c>
      <c r="CA24" s="97">
        <f t="shared" si="31"/>
        <v>68.787439393939366</v>
      </c>
      <c r="CB24" s="97">
        <f t="shared" si="16"/>
        <v>84.504999999999981</v>
      </c>
      <c r="CC24" s="97">
        <f t="shared" si="17"/>
        <v>47.657833333333322</v>
      </c>
      <c r="CF24" s="101">
        <f t="shared" si="18"/>
        <v>-20.580000000000002</v>
      </c>
      <c r="CG24" s="102">
        <f t="shared" si="32"/>
        <v>40.018969696969691</v>
      </c>
      <c r="CH24" s="102">
        <f t="shared" si="33"/>
        <v>15.166799242424247</v>
      </c>
      <c r="CI24" s="102">
        <f t="shared" si="34"/>
        <v>36.443969696969688</v>
      </c>
      <c r="CJ24" s="102">
        <f t="shared" si="19"/>
        <v>40.132791666666662</v>
      </c>
      <c r="CK24" s="102">
        <f t="shared" si="20"/>
        <v>25.12166666666667</v>
      </c>
      <c r="CL24" s="102">
        <f t="shared" si="35"/>
        <v>20.094864912864921</v>
      </c>
      <c r="CM24" s="102">
        <f t="shared" si="36"/>
        <v>15.166799242424247</v>
      </c>
      <c r="CN24" s="102">
        <f t="shared" si="21"/>
        <v>14.734373598623607</v>
      </c>
      <c r="CO24" s="102">
        <f t="shared" si="22"/>
        <v>12.534375624375629</v>
      </c>
      <c r="CU24" s="18">
        <f>BC24-MAX(BC$3:BC24)</f>
        <v>-27.380000000000003</v>
      </c>
      <c r="CV24" s="18">
        <f>BD24-MAX(BD$3:BD24)</f>
        <v>-12.097000000000001</v>
      </c>
      <c r="CW24" s="18">
        <f>BE24-MAX(BE$3:BE24)</f>
        <v>-12.096999999999998</v>
      </c>
      <c r="CX24" s="18">
        <f>BF24-MAX(BF$3:BF24)</f>
        <v>-12.097000000000001</v>
      </c>
      <c r="CY24" s="18">
        <f>BG24-MAX(BG$3:BG24)</f>
        <v>-12.429</v>
      </c>
      <c r="CZ24" s="18">
        <f>BH24-MAX(BH$3:BH24)</f>
        <v>-7.2220000000000004</v>
      </c>
      <c r="DA24" s="18"/>
      <c r="DB24" s="18">
        <f>BJ24-MAX(BJ$3:BJ24)</f>
        <v>-4.2100000000000009</v>
      </c>
      <c r="DC24" s="18">
        <f>BK24-MAX(BK$3:BK24)</f>
        <v>-10.165000000000006</v>
      </c>
      <c r="DD24" s="18">
        <f>BL24-MAX(BL$3:BL24)</f>
        <v>-6.5919999999999987</v>
      </c>
      <c r="DE24" s="18">
        <f>BM24-MAX(BM$3:BM24)</f>
        <v>-10.165000000000006</v>
      </c>
      <c r="DF24" s="18">
        <f>BN24-MAX(BN$3:BN24)</f>
        <v>-3.5</v>
      </c>
      <c r="DG24" s="18">
        <f>BO24-MAX(BO$3:BO24)</f>
        <v>-2.5</v>
      </c>
      <c r="DI24" s="18">
        <f>BQ24-MAX(BQ$3:BQ24)</f>
        <v>-27.380000000000003</v>
      </c>
      <c r="DJ24" s="18">
        <f>BR24-MAX(BR$3:BR24)</f>
        <v>-13.896999999999997</v>
      </c>
      <c r="DK24" s="18">
        <f>BS24-MAX(BS$3:BS24)</f>
        <v>-13.896999999999998</v>
      </c>
      <c r="DL24" s="18">
        <f>BT24-MAX(BT$3:BT24)</f>
        <v>-13.896999999999997</v>
      </c>
      <c r="DM24" s="18">
        <f>BU24-MAX(BU$3:BU24)</f>
        <v>-14.228999999999999</v>
      </c>
      <c r="DN24" s="18">
        <f>BV24-MAX(BV$3:BV24)</f>
        <v>-9.022000000000002</v>
      </c>
      <c r="DO24" s="18"/>
      <c r="DP24" s="18">
        <f>BX24-MAX(BX$3:BX24)</f>
        <v>-4.2100000000000009</v>
      </c>
      <c r="DQ24" s="18">
        <f>BY24-MAX(BY$3:BY24)</f>
        <v>-10.365000000000009</v>
      </c>
      <c r="DR24" s="18">
        <f>BZ24-MAX(BZ$3:BZ24)</f>
        <v>-6.791999999999998</v>
      </c>
      <c r="DS24" s="18">
        <f>CA24-MAX(CA$3:CA24)</f>
        <v>-10.365000000000009</v>
      </c>
      <c r="DT24" s="18">
        <f>CB24-MAX(CB$3:CB24)</f>
        <v>-3.7000000000000028</v>
      </c>
      <c r="DU24" s="18">
        <f>CC24-MAX(CC$3:CC24)</f>
        <v>-2.7000000000000028</v>
      </c>
      <c r="DV24" s="18"/>
      <c r="DW24" s="18"/>
      <c r="DX24" s="18">
        <f>CF24-MAX(CF$3:CF24)</f>
        <v>-27.380000000000003</v>
      </c>
      <c r="DY24" s="18">
        <f>CG24-MAX(CG$3:CG24)</f>
        <v>-2.6265000000000072</v>
      </c>
      <c r="DZ24" s="18">
        <f>CH24-MAX(CH$3:CH24)</f>
        <v>-0.83999999999999986</v>
      </c>
      <c r="EA24" s="18">
        <f>CI24-MAX(CI$3:CI24)</f>
        <v>-2.6265000000000072</v>
      </c>
      <c r="EB24" s="18">
        <f>CJ24-MAX(CJ$3:CJ24)</f>
        <v>-0.30200000000000671</v>
      </c>
      <c r="EC24" s="18">
        <f>CK24-MAX(CK$3:CK24)</f>
        <v>-0.37199999999999989</v>
      </c>
      <c r="ED24" s="18">
        <f>CL24-MAX(CL$3:CL24)</f>
        <v>-2.0086111111111045</v>
      </c>
      <c r="EE24" s="18">
        <f>CM24-MAX(CM$3:CM24)</f>
        <v>-0.83999999999999986</v>
      </c>
      <c r="EF24" s="18">
        <f>CN24-MAX(CN$3:CN24)</f>
        <v>0</v>
      </c>
      <c r="EG24" s="18">
        <f>CO24-MAX(CO$3:CO24)</f>
        <v>-0.39011904761904503</v>
      </c>
    </row>
    <row r="25" spans="1:137">
      <c r="A25" t="s">
        <v>88</v>
      </c>
      <c r="B25"/>
      <c r="C25" s="92">
        <v>0.56999999999999995</v>
      </c>
      <c r="D25" s="83">
        <v>-0.37333333333333313</v>
      </c>
      <c r="E25" s="84">
        <v>-1.43</v>
      </c>
      <c r="F25" s="84">
        <v>-0.90166666666666651</v>
      </c>
      <c r="G25" s="84">
        <v>-0.52428571428571413</v>
      </c>
      <c r="I25" s="84">
        <v>-1.4716666666666665</v>
      </c>
      <c r="J25" s="84">
        <v>-1.6716666666666664</v>
      </c>
      <c r="L25" s="84">
        <v>-1.0942857142857141</v>
      </c>
      <c r="M25" s="85">
        <v>-1.294285714285714</v>
      </c>
      <c r="N25" s="95">
        <v>-0.37333333333333313</v>
      </c>
      <c r="O25" s="96">
        <v>-0.71333333333333326</v>
      </c>
      <c r="P25" s="96">
        <v>-0.54333333333333322</v>
      </c>
      <c r="Q25" s="96">
        <v>-0.54333333333333311</v>
      </c>
      <c r="S25" s="84">
        <v>-1.1133333333333333</v>
      </c>
      <c r="T25" s="84">
        <v>-1.3133333333333332</v>
      </c>
      <c r="V25" s="84">
        <v>-1.1133333333333331</v>
      </c>
      <c r="W25" s="85">
        <v>-1.313333333333333</v>
      </c>
      <c r="X25" s="83">
        <v>-0.37333333333333313</v>
      </c>
      <c r="Y25" s="84">
        <v>-1.43</v>
      </c>
      <c r="Z25" s="90">
        <v>-0.90166666666666651</v>
      </c>
      <c r="AA25" s="84">
        <v>-0.52428571428571413</v>
      </c>
      <c r="AC25" s="84">
        <v>-1.4716666666666665</v>
      </c>
      <c r="AD25" s="90">
        <v>-1.6716666666666664</v>
      </c>
      <c r="AF25" s="84">
        <v>-1.0942857142857141</v>
      </c>
      <c r="AG25" s="85">
        <v>-1.294285714285714</v>
      </c>
      <c r="AH25" s="106">
        <v>-0.86166666666666647</v>
      </c>
      <c r="AI25" s="107">
        <v>-1.43</v>
      </c>
      <c r="AJ25" s="107">
        <v>-1.1458333333333333</v>
      </c>
      <c r="AK25" s="107">
        <v>-0.94285714285714273</v>
      </c>
      <c r="AL25" s="107"/>
      <c r="AM25" s="107">
        <v>-1.7158333333333333</v>
      </c>
      <c r="AN25" s="107">
        <v>-1.9158333333333333</v>
      </c>
      <c r="AO25" s="107"/>
      <c r="AP25" s="107">
        <v>-1.5128571428571427</v>
      </c>
      <c r="AQ25" s="108">
        <v>-1.7128571428571426</v>
      </c>
      <c r="AR25" s="109">
        <v>-2.5</v>
      </c>
      <c r="AS25" s="110">
        <v>-2.5</v>
      </c>
      <c r="AT25" s="110">
        <v>-2.5</v>
      </c>
      <c r="AU25" s="110">
        <v>-2.5</v>
      </c>
      <c r="AW25" s="110">
        <v>-3.07</v>
      </c>
      <c r="AX25" s="110">
        <v>-3.27</v>
      </c>
      <c r="AZ25" s="110">
        <v>-3.07</v>
      </c>
      <c r="BA25" s="111">
        <v>-3.27</v>
      </c>
      <c r="BC25" s="97">
        <f t="shared" si="0"/>
        <v>-20.010000000000002</v>
      </c>
      <c r="BD25" s="97">
        <f t="shared" si="1"/>
        <v>7.7271666666666672</v>
      </c>
      <c r="BE25" s="97">
        <f t="shared" si="2"/>
        <v>3.9409090909090922</v>
      </c>
      <c r="BF25" s="97">
        <f t="shared" si="3"/>
        <v>7.7271666666666672</v>
      </c>
      <c r="BG25" s="97">
        <f t="shared" si="8"/>
        <v>-1.1010833333333347</v>
      </c>
      <c r="BH25" s="97">
        <f t="shared" si="9"/>
        <v>4.0855000000000006</v>
      </c>
      <c r="BJ25" s="97">
        <f t="shared" si="4"/>
        <v>20.010000000000002</v>
      </c>
      <c r="BK25" s="97">
        <f t="shared" si="5"/>
        <v>78.507439393939379</v>
      </c>
      <c r="BL25" s="97">
        <f t="shared" si="6"/>
        <v>33.306022727272726</v>
      </c>
      <c r="BM25" s="97">
        <f t="shared" si="7"/>
        <v>71.357439393939373</v>
      </c>
      <c r="BN25" s="97">
        <f t="shared" si="10"/>
        <v>87.074999999999989</v>
      </c>
      <c r="BO25" s="97">
        <f t="shared" si="11"/>
        <v>49.157833333333329</v>
      </c>
      <c r="BQ25" s="97">
        <f t="shared" si="12"/>
        <v>-20.010000000000002</v>
      </c>
      <c r="BR25" s="97">
        <f t="shared" si="26"/>
        <v>3.5271666666666759</v>
      </c>
      <c r="BS25" s="97">
        <f t="shared" si="27"/>
        <v>-0.25909090909090143</v>
      </c>
      <c r="BT25" s="97">
        <f t="shared" si="28"/>
        <v>3.5271666666666759</v>
      </c>
      <c r="BU25" s="97">
        <f t="shared" si="13"/>
        <v>-5.3010833333333345</v>
      </c>
      <c r="BV25" s="97">
        <f t="shared" si="14"/>
        <v>-0.11449999999999944</v>
      </c>
      <c r="BW25" s="97"/>
      <c r="BX25" s="97">
        <f t="shared" si="15"/>
        <v>20.010000000000002</v>
      </c>
      <c r="BY25" s="97">
        <f t="shared" si="29"/>
        <v>74.307439393939347</v>
      </c>
      <c r="BZ25" s="97">
        <f t="shared" si="30"/>
        <v>29.106022727272727</v>
      </c>
      <c r="CA25" s="97">
        <f t="shared" si="31"/>
        <v>67.157439393939356</v>
      </c>
      <c r="CB25" s="97">
        <f t="shared" si="16"/>
        <v>82.874999999999972</v>
      </c>
      <c r="CC25" s="97">
        <f t="shared" si="17"/>
        <v>44.957833333333319</v>
      </c>
      <c r="CF25" s="101">
        <f t="shared" si="18"/>
        <v>-20.010000000000002</v>
      </c>
      <c r="CG25" s="102">
        <f t="shared" si="32"/>
        <v>38.917303030303025</v>
      </c>
      <c r="CH25" s="102">
        <f t="shared" si="33"/>
        <v>14.423465909090915</v>
      </c>
      <c r="CI25" s="102">
        <f t="shared" si="34"/>
        <v>35.342303030303022</v>
      </c>
      <c r="CJ25" s="102">
        <f t="shared" si="19"/>
        <v>38.786958333333324</v>
      </c>
      <c r="CK25" s="102">
        <f t="shared" si="20"/>
        <v>22.42166666666667</v>
      </c>
      <c r="CL25" s="102">
        <f t="shared" si="35"/>
        <v>19.370579198579208</v>
      </c>
      <c r="CM25" s="102">
        <f t="shared" si="36"/>
        <v>14.423465909090915</v>
      </c>
      <c r="CN25" s="102">
        <f t="shared" si="21"/>
        <v>13.591516455766465</v>
      </c>
      <c r="CO25" s="102">
        <f t="shared" si="22"/>
        <v>9.83437562437563</v>
      </c>
      <c r="CU25" s="18">
        <f>BC25-MAX(BC$3:BC25)</f>
        <v>-26.810000000000002</v>
      </c>
      <c r="CV25" s="18">
        <f>BD25-MAX(BD$3:BD25)</f>
        <v>-12.470333333333334</v>
      </c>
      <c r="CW25" s="18">
        <f>BE25-MAX(BE$3:BE25)</f>
        <v>-12.470333333333333</v>
      </c>
      <c r="CX25" s="18">
        <f>BF25-MAX(BF$3:BF25)</f>
        <v>-12.470333333333334</v>
      </c>
      <c r="CY25" s="18">
        <f>BG25-MAX(BG$3:BG25)</f>
        <v>-13.290666666666667</v>
      </c>
      <c r="CZ25" s="18">
        <f>BH25-MAX(BH$3:BH25)</f>
        <v>-9.7220000000000013</v>
      </c>
      <c r="DA25" s="18"/>
      <c r="DB25" s="18">
        <f>BJ25-MAX(BJ$3:BJ25)</f>
        <v>-4.7800000000000011</v>
      </c>
      <c r="DC25" s="18">
        <f>BK25-MAX(BK$3:BK25)</f>
        <v>-11.595000000000013</v>
      </c>
      <c r="DD25" s="18">
        <f>BL25-MAX(BL$3:BL25)</f>
        <v>-7.3053333333333299</v>
      </c>
      <c r="DE25" s="18">
        <f>BM25-MAX(BM$3:BM25)</f>
        <v>-11.595000000000013</v>
      </c>
      <c r="DF25" s="18">
        <f>BN25-MAX(BN$3:BN25)</f>
        <v>-4.9300000000000068</v>
      </c>
      <c r="DG25" s="18">
        <f>BO25-MAX(BO$3:BO25)</f>
        <v>-5</v>
      </c>
      <c r="DI25" s="18">
        <f>BQ25-MAX(BQ$3:BQ25)</f>
        <v>-26.810000000000002</v>
      </c>
      <c r="DJ25" s="18">
        <f>BR25-MAX(BR$3:BR25)</f>
        <v>-14.470333333333329</v>
      </c>
      <c r="DK25" s="18">
        <f>BS25-MAX(BS$3:BS25)</f>
        <v>-14.470333333333331</v>
      </c>
      <c r="DL25" s="18">
        <f>BT25-MAX(BT$3:BT25)</f>
        <v>-14.470333333333329</v>
      </c>
      <c r="DM25" s="18">
        <f>BU25-MAX(BU$3:BU25)</f>
        <v>-15.290666666666667</v>
      </c>
      <c r="DN25" s="18">
        <f>BV25-MAX(BV$3:BV25)</f>
        <v>-11.722000000000001</v>
      </c>
      <c r="DO25" s="18"/>
      <c r="DP25" s="18">
        <f>BX25-MAX(BX$3:BX25)</f>
        <v>-4.7800000000000011</v>
      </c>
      <c r="DQ25" s="18">
        <f>BY25-MAX(BY$3:BY25)</f>
        <v>-11.995000000000019</v>
      </c>
      <c r="DR25" s="18">
        <f>BZ25-MAX(BZ$3:BZ25)</f>
        <v>-7.705333333333332</v>
      </c>
      <c r="DS25" s="18">
        <f>CA25-MAX(CA$3:CA25)</f>
        <v>-11.995000000000019</v>
      </c>
      <c r="DT25" s="18">
        <f>CB25-MAX(CB$3:CB25)</f>
        <v>-5.3300000000000125</v>
      </c>
      <c r="DU25" s="18">
        <f>CC25-MAX(CC$3:CC25)</f>
        <v>-5.4000000000000057</v>
      </c>
      <c r="DV25" s="18"/>
      <c r="DW25" s="18"/>
      <c r="DX25" s="18">
        <f>CF25-MAX(CF$3:CF25)</f>
        <v>-26.810000000000002</v>
      </c>
      <c r="DY25" s="18">
        <f>CG25-MAX(CG$3:CG25)</f>
        <v>-3.7281666666666737</v>
      </c>
      <c r="DZ25" s="18">
        <f>CH25-MAX(CH$3:CH25)</f>
        <v>-1.5833333333333321</v>
      </c>
      <c r="EA25" s="18">
        <f>CI25-MAX(CI$3:CI25)</f>
        <v>-3.7281666666666737</v>
      </c>
      <c r="EB25" s="18">
        <f>CJ25-MAX(CJ$3:CJ25)</f>
        <v>-1.6478333333333453</v>
      </c>
      <c r="EC25" s="18">
        <f>CK25-MAX(CK$3:CK25)</f>
        <v>-3.0719999999999992</v>
      </c>
      <c r="ED25" s="18">
        <f>CL25-MAX(CL$3:CL25)</f>
        <v>-2.7328968253968178</v>
      </c>
      <c r="EE25" s="18">
        <f>CM25-MAX(CM$3:CM25)</f>
        <v>-1.5833333333333321</v>
      </c>
      <c r="EF25" s="18">
        <f>CN25-MAX(CN$3:CN25)</f>
        <v>-1.1428571428571423</v>
      </c>
      <c r="EG25" s="18">
        <f>CO25-MAX(CO$3:CO25)</f>
        <v>-3.0901190476190443</v>
      </c>
    </row>
    <row r="26" spans="1:137">
      <c r="A26" t="s">
        <v>95</v>
      </c>
      <c r="B26"/>
      <c r="C26" s="92">
        <v>0.38</v>
      </c>
      <c r="D26" s="83">
        <v>0.85800000000000021</v>
      </c>
      <c r="E26" s="84">
        <v>0</v>
      </c>
      <c r="F26" s="84">
        <v>0.4290000000000001</v>
      </c>
      <c r="G26" s="84">
        <v>0.85800000000000021</v>
      </c>
      <c r="I26" s="84">
        <v>4.9000000000000099E-2</v>
      </c>
      <c r="J26" s="84">
        <v>-0.15099999999999991</v>
      </c>
      <c r="L26" s="84">
        <v>0.4780000000000002</v>
      </c>
      <c r="M26" s="85">
        <v>0.27800000000000019</v>
      </c>
      <c r="N26" s="95">
        <v>0.85800000000000021</v>
      </c>
      <c r="O26" s="96">
        <v>-0.38</v>
      </c>
      <c r="P26" s="96">
        <v>0.2390000000000001</v>
      </c>
      <c r="Q26" s="96">
        <v>0.2390000000000001</v>
      </c>
      <c r="S26" s="84">
        <v>-0.1409999999999999</v>
      </c>
      <c r="T26" s="84">
        <v>-0.34099999999999991</v>
      </c>
      <c r="V26" s="84">
        <v>-0.1409999999999999</v>
      </c>
      <c r="W26" s="85">
        <v>-0.34099999999999991</v>
      </c>
      <c r="X26" s="83">
        <v>0.85800000000000021</v>
      </c>
      <c r="Y26" s="84">
        <v>-0.38</v>
      </c>
      <c r="Z26" s="90">
        <v>0.2390000000000001</v>
      </c>
      <c r="AA26" s="84">
        <v>0.65166666666666684</v>
      </c>
      <c r="AC26" s="84">
        <v>-0.1409999999999999</v>
      </c>
      <c r="AD26" s="90">
        <v>-0.34099999999999991</v>
      </c>
      <c r="AF26" s="84">
        <v>0.27166666666666683</v>
      </c>
      <c r="AG26" s="85">
        <v>7.1666666666666823E-2</v>
      </c>
      <c r="AH26" s="106">
        <v>0.14600000000000002</v>
      </c>
      <c r="AI26" s="107">
        <v>0</v>
      </c>
      <c r="AJ26" s="107">
        <v>7.3000000000000009E-2</v>
      </c>
      <c r="AK26" s="107">
        <v>0.14600000000000002</v>
      </c>
      <c r="AL26" s="107"/>
      <c r="AM26" s="107">
        <v>-0.307</v>
      </c>
      <c r="AN26" s="107">
        <v>-0.50700000000000001</v>
      </c>
      <c r="AO26" s="107"/>
      <c r="AP26" s="107">
        <v>-0.23399999999999999</v>
      </c>
      <c r="AQ26" s="108">
        <v>-0.434</v>
      </c>
      <c r="AR26" s="109">
        <v>-0.37</v>
      </c>
      <c r="AS26" s="110">
        <v>0</v>
      </c>
      <c r="AT26" s="110">
        <v>-0.185</v>
      </c>
      <c r="AU26" s="110">
        <v>-0.37</v>
      </c>
      <c r="AW26" s="110">
        <v>-0.56499999999999995</v>
      </c>
      <c r="AX26" s="110">
        <v>-0.7649999999999999</v>
      </c>
      <c r="AZ26" s="110">
        <v>-0.75</v>
      </c>
      <c r="BA26" s="111">
        <v>-0.95</v>
      </c>
      <c r="BC26" s="97">
        <f t="shared" si="0"/>
        <v>-19.630000000000003</v>
      </c>
      <c r="BD26" s="97">
        <f t="shared" si="1"/>
        <v>8.5851666666666677</v>
      </c>
      <c r="BE26" s="97">
        <f t="shared" si="2"/>
        <v>4.7989090909090928</v>
      </c>
      <c r="BF26" s="97">
        <f t="shared" si="3"/>
        <v>8.5851666666666677</v>
      </c>
      <c r="BG26" s="97">
        <f t="shared" si="8"/>
        <v>-0.95508333333333473</v>
      </c>
      <c r="BH26" s="97">
        <f t="shared" si="9"/>
        <v>3.7155000000000005</v>
      </c>
      <c r="BJ26" s="97">
        <f t="shared" si="4"/>
        <v>19.630000000000003</v>
      </c>
      <c r="BK26" s="97">
        <f t="shared" si="5"/>
        <v>78.507439393939379</v>
      </c>
      <c r="BL26" s="97">
        <f t="shared" si="6"/>
        <v>32.926022727272724</v>
      </c>
      <c r="BM26" s="97">
        <f t="shared" si="7"/>
        <v>70.977439393939378</v>
      </c>
      <c r="BN26" s="97">
        <f t="shared" si="10"/>
        <v>87.074999999999989</v>
      </c>
      <c r="BO26" s="97">
        <f t="shared" si="11"/>
        <v>49.157833333333329</v>
      </c>
      <c r="BQ26" s="97">
        <f t="shared" si="12"/>
        <v>-19.630000000000003</v>
      </c>
      <c r="BR26" s="97">
        <f t="shared" si="26"/>
        <v>4.1851666666666762</v>
      </c>
      <c r="BS26" s="97">
        <f t="shared" si="27"/>
        <v>0.39890909090909882</v>
      </c>
      <c r="BT26" s="97">
        <f t="shared" si="28"/>
        <v>4.1851666666666762</v>
      </c>
      <c r="BU26" s="97">
        <f t="shared" si="13"/>
        <v>-5.3550833333333347</v>
      </c>
      <c r="BV26" s="97">
        <f t="shared" si="14"/>
        <v>-0.68449999999999944</v>
      </c>
      <c r="BW26" s="97"/>
      <c r="BX26" s="97">
        <f t="shared" si="15"/>
        <v>19.630000000000003</v>
      </c>
      <c r="BY26" s="97">
        <f t="shared" si="29"/>
        <v>74.107439393939345</v>
      </c>
      <c r="BZ26" s="97">
        <f t="shared" si="30"/>
        <v>28.526022727272728</v>
      </c>
      <c r="CA26" s="97">
        <f t="shared" si="31"/>
        <v>66.577439393939358</v>
      </c>
      <c r="CB26" s="97">
        <f t="shared" si="16"/>
        <v>82.674999999999969</v>
      </c>
      <c r="CC26" s="97">
        <f t="shared" si="17"/>
        <v>44.757833333333316</v>
      </c>
      <c r="CF26" s="101">
        <f t="shared" si="18"/>
        <v>-19.630000000000003</v>
      </c>
      <c r="CG26" s="102">
        <f t="shared" si="32"/>
        <v>39.146303030303024</v>
      </c>
      <c r="CH26" s="102">
        <f t="shared" si="33"/>
        <v>14.462465909090916</v>
      </c>
      <c r="CI26" s="102">
        <f t="shared" si="34"/>
        <v>35.381303030303016</v>
      </c>
      <c r="CJ26" s="102">
        <f t="shared" si="19"/>
        <v>38.659958333333321</v>
      </c>
      <c r="CK26" s="102">
        <f t="shared" si="20"/>
        <v>22.036666666666672</v>
      </c>
      <c r="CL26" s="102">
        <f t="shared" si="35"/>
        <v>20.028579198579209</v>
      </c>
      <c r="CM26" s="102">
        <f t="shared" si="36"/>
        <v>14.462465909090916</v>
      </c>
      <c r="CN26" s="102">
        <f t="shared" si="21"/>
        <v>13.537516455766466</v>
      </c>
      <c r="CO26" s="102">
        <f t="shared" si="22"/>
        <v>9.2643756243756314</v>
      </c>
      <c r="CU26" s="18">
        <f>BC26-MAX(BC$3:BC26)</f>
        <v>-26.43</v>
      </c>
      <c r="CV26" s="18">
        <f>BD26-MAX(BD$3:BD26)</f>
        <v>-11.612333333333334</v>
      </c>
      <c r="CW26" s="18">
        <f>BE26-MAX(BE$3:BE26)</f>
        <v>-11.612333333333332</v>
      </c>
      <c r="CX26" s="18">
        <f>BF26-MAX(BF$3:BF26)</f>
        <v>-11.612333333333334</v>
      </c>
      <c r="CY26" s="18">
        <f>BG26-MAX(BG$3:BG26)</f>
        <v>-13.144666666666666</v>
      </c>
      <c r="CZ26" s="18">
        <f>BH26-MAX(BH$3:BH26)</f>
        <v>-10.092000000000001</v>
      </c>
      <c r="DA26" s="18"/>
      <c r="DB26" s="18">
        <f>BJ26-MAX(BJ$3:BJ26)</f>
        <v>-5.16</v>
      </c>
      <c r="DC26" s="18">
        <f>BK26-MAX(BK$3:BK26)</f>
        <v>-11.595000000000013</v>
      </c>
      <c r="DD26" s="18">
        <f>BL26-MAX(BL$3:BL26)</f>
        <v>-7.6853333333333325</v>
      </c>
      <c r="DE26" s="18">
        <f>BM26-MAX(BM$3:BM26)</f>
        <v>-11.975000000000009</v>
      </c>
      <c r="DF26" s="18">
        <f>BN26-MAX(BN$3:BN26)</f>
        <v>-4.9300000000000068</v>
      </c>
      <c r="DG26" s="18">
        <f>BO26-MAX(BO$3:BO26)</f>
        <v>-5</v>
      </c>
      <c r="DI26" s="18">
        <f>BQ26-MAX(BQ$3:BQ26)</f>
        <v>-26.43</v>
      </c>
      <c r="DJ26" s="18">
        <f>BR26-MAX(BR$3:BR26)</f>
        <v>-13.81233333333333</v>
      </c>
      <c r="DK26" s="18">
        <f>BS26-MAX(BS$3:BS26)</f>
        <v>-13.812333333333331</v>
      </c>
      <c r="DL26" s="18">
        <f>BT26-MAX(BT$3:BT26)</f>
        <v>-13.81233333333333</v>
      </c>
      <c r="DM26" s="18">
        <f>BU26-MAX(BU$3:BU26)</f>
        <v>-15.344666666666667</v>
      </c>
      <c r="DN26" s="18">
        <f>BV26-MAX(BV$3:BV26)</f>
        <v>-12.292000000000002</v>
      </c>
      <c r="DO26" s="18"/>
      <c r="DP26" s="18">
        <f>BX26-MAX(BX$3:BX26)</f>
        <v>-5.16</v>
      </c>
      <c r="DQ26" s="18">
        <f>BY26-MAX(BY$3:BY26)</f>
        <v>-12.195000000000022</v>
      </c>
      <c r="DR26" s="18">
        <f>BZ26-MAX(BZ$3:BZ26)</f>
        <v>-8.2853333333333303</v>
      </c>
      <c r="DS26" s="18">
        <f>CA26-MAX(CA$3:CA26)</f>
        <v>-12.575000000000017</v>
      </c>
      <c r="DT26" s="18">
        <f>CB26-MAX(CB$3:CB26)</f>
        <v>-5.5300000000000153</v>
      </c>
      <c r="DU26" s="18">
        <f>CC26-MAX(CC$3:CC26)</f>
        <v>-5.6000000000000085</v>
      </c>
      <c r="DV26" s="18"/>
      <c r="DW26" s="18"/>
      <c r="DX26" s="18">
        <f>CF26-MAX(CF$3:CF26)</f>
        <v>-26.43</v>
      </c>
      <c r="DY26" s="18">
        <f>CG26-MAX(CG$3:CG26)</f>
        <v>-3.4991666666666745</v>
      </c>
      <c r="DZ26" s="18">
        <f>CH26-MAX(CH$3:CH26)</f>
        <v>-1.5443333333333307</v>
      </c>
      <c r="EA26" s="18">
        <f>CI26-MAX(CI$3:CI26)</f>
        <v>-3.6891666666666794</v>
      </c>
      <c r="EB26" s="18">
        <f>CJ26-MAX(CJ$3:CJ26)</f>
        <v>-1.7748333333333477</v>
      </c>
      <c r="EC26" s="18">
        <f>CK26-MAX(CK$3:CK26)</f>
        <v>-3.4569999999999972</v>
      </c>
      <c r="ED26" s="18">
        <f>CL26-MAX(CL$3:CL26)</f>
        <v>-2.0748968253968165</v>
      </c>
      <c r="EE26" s="18">
        <f>CM26-MAX(CM$3:CM26)</f>
        <v>-1.5443333333333307</v>
      </c>
      <c r="EF26" s="18">
        <f>CN26-MAX(CN$3:CN26)</f>
        <v>-1.1968571428571408</v>
      </c>
      <c r="EG26" s="18">
        <f>CO26-MAX(CO$3:CO26)</f>
        <v>-3.6601190476190428</v>
      </c>
    </row>
    <row r="27" spans="1:137">
      <c r="A27" s="59" t="s">
        <v>96</v>
      </c>
      <c r="B27" s="59" t="s">
        <v>159</v>
      </c>
      <c r="C27" s="92">
        <v>4.3899999999999997</v>
      </c>
      <c r="AH27" s="106"/>
      <c r="AI27" s="107"/>
      <c r="AJ27" s="107"/>
      <c r="AK27" s="107"/>
      <c r="AL27" s="107"/>
      <c r="AM27" s="107"/>
      <c r="AN27" s="107"/>
      <c r="AO27" s="107"/>
      <c r="AP27" s="107"/>
      <c r="AQ27" s="108"/>
      <c r="BC27" s="97">
        <f t="shared" si="0"/>
        <v>-15.240000000000002</v>
      </c>
      <c r="BD27" s="97">
        <f t="shared" si="1"/>
        <v>8.5851666666666677</v>
      </c>
      <c r="BE27" s="97">
        <f t="shared" si="2"/>
        <v>4.7989090909090928</v>
      </c>
      <c r="BF27" s="97">
        <f t="shared" si="3"/>
        <v>8.5851666666666677</v>
      </c>
      <c r="BG27" s="97">
        <f t="shared" si="8"/>
        <v>-0.95508333333333473</v>
      </c>
      <c r="BH27" s="97">
        <f t="shared" si="9"/>
        <v>3.7155000000000005</v>
      </c>
      <c r="BJ27" s="97">
        <f t="shared" si="4"/>
        <v>15.240000000000002</v>
      </c>
      <c r="BK27" s="97">
        <f t="shared" si="5"/>
        <v>78.507439393939379</v>
      </c>
      <c r="BL27" s="97">
        <f t="shared" si="6"/>
        <v>32.926022727272724</v>
      </c>
      <c r="BM27" s="97">
        <f t="shared" si="7"/>
        <v>70.977439393939378</v>
      </c>
      <c r="BN27" s="97">
        <f t="shared" si="10"/>
        <v>87.074999999999989</v>
      </c>
      <c r="BO27" s="97">
        <f t="shared" si="11"/>
        <v>49.157833333333329</v>
      </c>
      <c r="BQ27" s="97">
        <f t="shared" si="12"/>
        <v>-15.240000000000002</v>
      </c>
      <c r="BR27" s="97">
        <f t="shared" si="26"/>
        <v>3.9851666666666761</v>
      </c>
      <c r="BS27" s="97">
        <f t="shared" si="27"/>
        <v>0.19890909090909881</v>
      </c>
      <c r="BT27" s="97">
        <f t="shared" si="28"/>
        <v>3.9851666666666761</v>
      </c>
      <c r="BU27" s="97">
        <f t="shared" si="13"/>
        <v>-5.5550833333333349</v>
      </c>
      <c r="BV27" s="97">
        <f t="shared" si="14"/>
        <v>-0.8844999999999994</v>
      </c>
      <c r="BW27" s="97"/>
      <c r="BX27" s="97">
        <f t="shared" si="15"/>
        <v>15.240000000000002</v>
      </c>
      <c r="BY27" s="97">
        <f t="shared" si="29"/>
        <v>73.907439393939342</v>
      </c>
      <c r="BZ27" s="97">
        <f t="shared" si="30"/>
        <v>28.326022727272729</v>
      </c>
      <c r="CA27" s="97">
        <f t="shared" si="31"/>
        <v>66.377439393939355</v>
      </c>
      <c r="CB27" s="97">
        <f t="shared" si="16"/>
        <v>82.474999999999966</v>
      </c>
      <c r="CC27" s="97">
        <f t="shared" si="17"/>
        <v>44.557833333333313</v>
      </c>
      <c r="CF27" s="101">
        <f t="shared" si="18"/>
        <v>-15.240000000000002</v>
      </c>
      <c r="CG27" s="102">
        <f t="shared" si="32"/>
        <v>38.946303030303021</v>
      </c>
      <c r="CH27" s="102">
        <f t="shared" si="33"/>
        <v>14.262465909090917</v>
      </c>
      <c r="CI27" s="102">
        <f t="shared" si="34"/>
        <v>35.181303030303013</v>
      </c>
      <c r="CJ27" s="102">
        <f t="shared" si="19"/>
        <v>38.459958333333319</v>
      </c>
      <c r="CK27" s="102">
        <f t="shared" si="20"/>
        <v>21.836666666666673</v>
      </c>
      <c r="CL27" s="102">
        <f t="shared" si="35"/>
        <v>19.828579198579209</v>
      </c>
      <c r="CM27" s="102">
        <f t="shared" si="36"/>
        <v>14.262465909090917</v>
      </c>
      <c r="CN27" s="102">
        <f t="shared" si="21"/>
        <v>13.337516455766467</v>
      </c>
      <c r="CO27" s="102">
        <f t="shared" si="22"/>
        <v>9.0643756243756322</v>
      </c>
      <c r="CU27" s="18">
        <f>BC27-MAX(BC$3:BC27)</f>
        <v>-22.04</v>
      </c>
      <c r="CV27" s="18">
        <f>BD27-MAX(BD$3:BD27)</f>
        <v>-11.612333333333334</v>
      </c>
      <c r="CW27" s="18">
        <f>BE27-MAX(BE$3:BE27)</f>
        <v>-11.612333333333332</v>
      </c>
      <c r="CX27" s="18">
        <f>BF27-MAX(BF$3:BF27)</f>
        <v>-11.612333333333334</v>
      </c>
      <c r="CY27" s="18">
        <f>BG27-MAX(BG$3:BG27)</f>
        <v>-13.144666666666666</v>
      </c>
      <c r="CZ27" s="18">
        <f>BH27-MAX(BH$3:BH27)</f>
        <v>-10.092000000000001</v>
      </c>
      <c r="DA27" s="18"/>
      <c r="DB27" s="18">
        <f>BJ27-MAX(BJ$3:BJ27)</f>
        <v>-9.5500000000000007</v>
      </c>
      <c r="DC27" s="18">
        <f>BK27-MAX(BK$3:BK27)</f>
        <v>-11.595000000000013</v>
      </c>
      <c r="DD27" s="18">
        <f>BL27-MAX(BL$3:BL27)</f>
        <v>-7.6853333333333325</v>
      </c>
      <c r="DE27" s="18">
        <f>BM27-MAX(BM$3:BM27)</f>
        <v>-11.975000000000009</v>
      </c>
      <c r="DF27" s="18">
        <f>BN27-MAX(BN$3:BN27)</f>
        <v>-4.9300000000000068</v>
      </c>
      <c r="DG27" s="18">
        <f>BO27-MAX(BO$3:BO27)</f>
        <v>-5</v>
      </c>
      <c r="DI27" s="18">
        <f>BQ27-MAX(BQ$3:BQ27)</f>
        <v>-22.04</v>
      </c>
      <c r="DJ27" s="18">
        <f>BR27-MAX(BR$3:BR27)</f>
        <v>-14.012333333333331</v>
      </c>
      <c r="DK27" s="18">
        <f>BS27-MAX(BS$3:BS27)</f>
        <v>-14.012333333333331</v>
      </c>
      <c r="DL27" s="18">
        <f>BT27-MAX(BT$3:BT27)</f>
        <v>-14.012333333333331</v>
      </c>
      <c r="DM27" s="18">
        <f>BU27-MAX(BU$3:BU27)</f>
        <v>-15.544666666666668</v>
      </c>
      <c r="DN27" s="18">
        <f>BV27-MAX(BV$3:BV27)</f>
        <v>-12.492000000000001</v>
      </c>
      <c r="DO27" s="18"/>
      <c r="DP27" s="18">
        <f>BX27-MAX(BX$3:BX27)</f>
        <v>-9.5500000000000007</v>
      </c>
      <c r="DQ27" s="18">
        <f>BY27-MAX(BY$3:BY27)</f>
        <v>-12.395000000000024</v>
      </c>
      <c r="DR27" s="18">
        <f>BZ27-MAX(BZ$3:BZ27)</f>
        <v>-8.4853333333333296</v>
      </c>
      <c r="DS27" s="18">
        <f>CA27-MAX(CA$3:CA27)</f>
        <v>-12.77500000000002</v>
      </c>
      <c r="DT27" s="18">
        <f>CB27-MAX(CB$3:CB27)</f>
        <v>-5.7300000000000182</v>
      </c>
      <c r="DU27" s="18">
        <f>CC27-MAX(CC$3:CC27)</f>
        <v>-5.8000000000000114</v>
      </c>
      <c r="DV27" s="18"/>
      <c r="DW27" s="18"/>
      <c r="DX27" s="18">
        <f>CF27-MAX(CF$3:CF27)</f>
        <v>-22.04</v>
      </c>
      <c r="DY27" s="18">
        <f>CG27-MAX(CG$3:CG27)</f>
        <v>-3.6991666666666774</v>
      </c>
      <c r="DZ27" s="18">
        <f>CH27-MAX(CH$3:CH27)</f>
        <v>-1.74433333333333</v>
      </c>
      <c r="EA27" s="18">
        <f>CI27-MAX(CI$3:CI27)</f>
        <v>-3.8891666666666822</v>
      </c>
      <c r="EB27" s="18">
        <f>CJ27-MAX(CJ$3:CJ27)</f>
        <v>-1.9748333333333505</v>
      </c>
      <c r="EC27" s="18">
        <f>CK27-MAX(CK$3:CK27)</f>
        <v>-3.6569999999999965</v>
      </c>
      <c r="ED27" s="18">
        <f>CL27-MAX(CL$3:CL27)</f>
        <v>-2.2748968253968158</v>
      </c>
      <c r="EE27" s="18">
        <f>CM27-MAX(CM$3:CM27)</f>
        <v>-1.74433333333333</v>
      </c>
      <c r="EF27" s="18">
        <f>CN27-MAX(CN$3:CN27)</f>
        <v>-1.3968571428571401</v>
      </c>
      <c r="EG27" s="18">
        <f>CO27-MAX(CO$3:CO27)</f>
        <v>-3.8601190476190421</v>
      </c>
    </row>
    <row r="28" spans="1:137">
      <c r="A28" t="s">
        <v>97</v>
      </c>
      <c r="B28"/>
      <c r="C28" s="92">
        <v>-5.63</v>
      </c>
      <c r="D28" s="83">
        <v>-2.94</v>
      </c>
      <c r="E28" s="84">
        <v>-0.39</v>
      </c>
      <c r="F28" s="84">
        <v>-1.665</v>
      </c>
      <c r="G28" s="84">
        <v>-2.4300000000000002</v>
      </c>
      <c r="I28" s="84">
        <v>3.9649999999999999</v>
      </c>
      <c r="J28" s="84">
        <v>3.7649999999999997</v>
      </c>
      <c r="L28" s="84">
        <v>3.1999999999999997</v>
      </c>
      <c r="M28" s="85">
        <v>2.9999999999999996</v>
      </c>
      <c r="N28" s="95">
        <v>-2.94</v>
      </c>
      <c r="O28" s="96">
        <v>4.125</v>
      </c>
      <c r="P28" s="96">
        <v>0.59250000000000003</v>
      </c>
      <c r="Q28" s="96">
        <v>0.59250000000000003</v>
      </c>
      <c r="S28" s="84">
        <v>6.2225000000000001</v>
      </c>
      <c r="T28" s="84">
        <v>6.0225</v>
      </c>
      <c r="V28" s="84">
        <v>6.2225000000000001</v>
      </c>
      <c r="W28" s="85">
        <v>6.0225</v>
      </c>
      <c r="X28" s="83">
        <v>-2.94</v>
      </c>
      <c r="Y28" s="84">
        <v>-0.39</v>
      </c>
      <c r="Z28" s="90">
        <v>-1.665</v>
      </c>
      <c r="AA28" s="84">
        <v>-2.4300000000000002</v>
      </c>
      <c r="AC28" s="84">
        <v>3.9649999999999999</v>
      </c>
      <c r="AD28" s="90">
        <v>3.7649999999999997</v>
      </c>
      <c r="AF28" s="84">
        <v>3.1999999999999997</v>
      </c>
      <c r="AG28" s="85">
        <v>2.9999999999999996</v>
      </c>
      <c r="AH28" s="106">
        <v>-3.5</v>
      </c>
      <c r="AI28" s="107">
        <v>-0.39</v>
      </c>
      <c r="AJ28" s="107">
        <v>-1.9450000000000001</v>
      </c>
      <c r="AK28" s="107">
        <v>-2.8780000000000001</v>
      </c>
      <c r="AL28" s="107"/>
      <c r="AM28" s="107">
        <v>3.6849999999999996</v>
      </c>
      <c r="AN28" s="107">
        <v>3.4849999999999994</v>
      </c>
      <c r="AO28" s="107"/>
      <c r="AP28" s="107">
        <v>2.7519999999999998</v>
      </c>
      <c r="AQ28" s="108">
        <v>2.5519999999999996</v>
      </c>
      <c r="AR28" s="109">
        <v>-2.5</v>
      </c>
      <c r="AS28" s="110">
        <v>-0.39</v>
      </c>
      <c r="AT28" s="110">
        <v>-1.4450000000000001</v>
      </c>
      <c r="AU28" s="110">
        <v>-2.0780000000000003</v>
      </c>
      <c r="AW28" s="110">
        <v>4.1849999999999996</v>
      </c>
      <c r="AX28" s="110">
        <v>3.9849999999999994</v>
      </c>
      <c r="AZ28" s="110">
        <v>3.5519999999999996</v>
      </c>
      <c r="BA28" s="111">
        <v>3.3519999999999994</v>
      </c>
      <c r="BC28" s="97">
        <f t="shared" si="0"/>
        <v>-20.87</v>
      </c>
      <c r="BD28" s="97">
        <f t="shared" si="1"/>
        <v>5.6451666666666682</v>
      </c>
      <c r="BE28" s="97">
        <f t="shared" si="2"/>
        <v>1.8589090909090928</v>
      </c>
      <c r="BF28" s="97">
        <f t="shared" si="3"/>
        <v>5.6451666666666682</v>
      </c>
      <c r="BG28" s="97">
        <f t="shared" si="8"/>
        <v>-4.4550833333333344</v>
      </c>
      <c r="BH28" s="97">
        <f t="shared" si="9"/>
        <v>1.2155000000000005</v>
      </c>
      <c r="BJ28" s="97">
        <f t="shared" si="4"/>
        <v>20.87</v>
      </c>
      <c r="BK28" s="97">
        <f t="shared" si="5"/>
        <v>78.117439393939378</v>
      </c>
      <c r="BL28" s="97">
        <f t="shared" si="6"/>
        <v>37.051022727272724</v>
      </c>
      <c r="BM28" s="97">
        <f t="shared" si="7"/>
        <v>70.587439393939377</v>
      </c>
      <c r="BN28" s="97">
        <f t="shared" si="10"/>
        <v>86.684999999999988</v>
      </c>
      <c r="BO28" s="97">
        <f t="shared" si="11"/>
        <v>48.767833333333328</v>
      </c>
      <c r="BQ28" s="97">
        <f t="shared" si="12"/>
        <v>-20.87</v>
      </c>
      <c r="BR28" s="97">
        <f t="shared" si="26"/>
        <v>0.84516666666667617</v>
      </c>
      <c r="BS28" s="97">
        <f t="shared" si="27"/>
        <v>-2.9410909090909012</v>
      </c>
      <c r="BT28" s="97">
        <f t="shared" si="28"/>
        <v>0.84516666666667617</v>
      </c>
      <c r="BU28" s="97">
        <f t="shared" si="13"/>
        <v>-9.2550833333333351</v>
      </c>
      <c r="BV28" s="97">
        <f t="shared" si="14"/>
        <v>-3.5844999999999994</v>
      </c>
      <c r="BW28" s="97"/>
      <c r="BX28" s="97">
        <f t="shared" si="15"/>
        <v>20.87</v>
      </c>
      <c r="BY28" s="97">
        <f t="shared" si="29"/>
        <v>73.317439393939338</v>
      </c>
      <c r="BZ28" s="97">
        <f t="shared" si="30"/>
        <v>32.251022727272726</v>
      </c>
      <c r="CA28" s="97">
        <f t="shared" si="31"/>
        <v>65.787439393939351</v>
      </c>
      <c r="CB28" s="97">
        <f t="shared" si="16"/>
        <v>81.884999999999962</v>
      </c>
      <c r="CC28" s="97">
        <f t="shared" si="17"/>
        <v>43.96783333333331</v>
      </c>
      <c r="CF28" s="101">
        <f t="shared" si="18"/>
        <v>-20.87</v>
      </c>
      <c r="CG28" s="102">
        <f t="shared" si="32"/>
        <v>37.081303030303019</v>
      </c>
      <c r="CH28" s="102">
        <f t="shared" si="33"/>
        <v>14.654965909090917</v>
      </c>
      <c r="CI28" s="102">
        <f t="shared" si="34"/>
        <v>33.316303030303011</v>
      </c>
      <c r="CJ28" s="102">
        <f t="shared" si="19"/>
        <v>36.314958333333315</v>
      </c>
      <c r="CK28" s="102">
        <f t="shared" si="20"/>
        <v>20.191666666666674</v>
      </c>
      <c r="CL28" s="102">
        <f t="shared" si="35"/>
        <v>17.19857919857921</v>
      </c>
      <c r="CM28" s="102">
        <f t="shared" si="36"/>
        <v>14.654965909090917</v>
      </c>
      <c r="CN28" s="102">
        <f t="shared" si="21"/>
        <v>10.259516455766468</v>
      </c>
      <c r="CO28" s="102">
        <f t="shared" si="22"/>
        <v>6.7863756243756317</v>
      </c>
      <c r="CU28" s="18">
        <f>BC28-MAX(BC$3:BC28)</f>
        <v>-27.67</v>
      </c>
      <c r="CV28" s="18">
        <f>BD28-MAX(BD$3:BD28)</f>
        <v>-14.552333333333333</v>
      </c>
      <c r="CW28" s="18">
        <f>BE28-MAX(BE$3:BE28)</f>
        <v>-14.552333333333332</v>
      </c>
      <c r="CX28" s="18">
        <f>BF28-MAX(BF$3:BF28)</f>
        <v>-14.552333333333333</v>
      </c>
      <c r="CY28" s="18">
        <f>BG28-MAX(BG$3:BG28)</f>
        <v>-16.644666666666666</v>
      </c>
      <c r="CZ28" s="18">
        <f>BH28-MAX(BH$3:BH28)</f>
        <v>-12.592000000000001</v>
      </c>
      <c r="DA28" s="18"/>
      <c r="DB28" s="18">
        <f>BJ28-MAX(BJ$3:BJ28)</f>
        <v>-3.9200000000000017</v>
      </c>
      <c r="DC28" s="18">
        <f>BK28-MAX(BK$3:BK28)</f>
        <v>-11.985000000000014</v>
      </c>
      <c r="DD28" s="18">
        <f>BL28-MAX(BL$3:BL28)</f>
        <v>-3.5603333333333325</v>
      </c>
      <c r="DE28" s="18">
        <f>BM28-MAX(BM$3:BM28)</f>
        <v>-12.365000000000009</v>
      </c>
      <c r="DF28" s="18">
        <f>BN28-MAX(BN$3:BN28)</f>
        <v>-5.3200000000000074</v>
      </c>
      <c r="DG28" s="18">
        <f>BO28-MAX(BO$3:BO28)</f>
        <v>-5.3900000000000006</v>
      </c>
      <c r="DI28" s="18">
        <f>BQ28-MAX(BQ$3:BQ28)</f>
        <v>-27.67</v>
      </c>
      <c r="DJ28" s="18">
        <f>BR28-MAX(BR$3:BR28)</f>
        <v>-17.152333333333331</v>
      </c>
      <c r="DK28" s="18">
        <f>BS28-MAX(BS$3:BS28)</f>
        <v>-17.152333333333331</v>
      </c>
      <c r="DL28" s="18">
        <f>BT28-MAX(BT$3:BT28)</f>
        <v>-17.152333333333331</v>
      </c>
      <c r="DM28" s="18">
        <f>BU28-MAX(BU$3:BU28)</f>
        <v>-19.244666666666667</v>
      </c>
      <c r="DN28" s="18">
        <f>BV28-MAX(BV$3:BV28)</f>
        <v>-15.192</v>
      </c>
      <c r="DO28" s="18"/>
      <c r="DP28" s="18">
        <f>BX28-MAX(BX$3:BX28)</f>
        <v>-3.9200000000000017</v>
      </c>
      <c r="DQ28" s="18">
        <f>BY28-MAX(BY$3:BY28)</f>
        <v>-12.985000000000028</v>
      </c>
      <c r="DR28" s="18">
        <f>BZ28-MAX(BZ$3:BZ28)</f>
        <v>-4.5603333333333325</v>
      </c>
      <c r="DS28" s="18">
        <f>CA28-MAX(CA$3:CA28)</f>
        <v>-13.365000000000023</v>
      </c>
      <c r="DT28" s="18">
        <f>CB28-MAX(CB$3:CB28)</f>
        <v>-6.3200000000000216</v>
      </c>
      <c r="DU28" s="18">
        <f>CC28-MAX(CC$3:CC28)</f>
        <v>-6.3900000000000148</v>
      </c>
      <c r="DV28" s="18"/>
      <c r="DW28" s="18"/>
      <c r="DX28" s="18">
        <f>CF28-MAX(CF$3:CF28)</f>
        <v>-27.67</v>
      </c>
      <c r="DY28" s="18">
        <f>CG28-MAX(CG$3:CG28)</f>
        <v>-5.5641666666666794</v>
      </c>
      <c r="DZ28" s="18">
        <f>CH28-MAX(CH$3:CH28)</f>
        <v>-1.3518333333333299</v>
      </c>
      <c r="EA28" s="18">
        <f>CI28-MAX(CI$3:CI28)</f>
        <v>-5.7541666666666842</v>
      </c>
      <c r="EB28" s="18">
        <f>CJ28-MAX(CJ$3:CJ28)</f>
        <v>-4.1198333333333537</v>
      </c>
      <c r="EC28" s="18">
        <f>CK28-MAX(CK$3:CK28)</f>
        <v>-5.301999999999996</v>
      </c>
      <c r="ED28" s="18">
        <f>CL28-MAX(CL$3:CL28)</f>
        <v>-4.9048968253968148</v>
      </c>
      <c r="EE28" s="18">
        <f>CM28-MAX(CM$3:CM28)</f>
        <v>-1.3518333333333299</v>
      </c>
      <c r="EF28" s="18">
        <f>CN28-MAX(CN$3:CN28)</f>
        <v>-4.4748571428571395</v>
      </c>
      <c r="EG28" s="18">
        <f>CO28-MAX(CO$3:CO28)</f>
        <v>-6.1381190476190426</v>
      </c>
    </row>
    <row r="29" spans="1:137">
      <c r="A29" s="59" t="s">
        <v>98</v>
      </c>
      <c r="B29" s="59" t="s">
        <v>159</v>
      </c>
      <c r="C29" s="92">
        <v>7.85</v>
      </c>
      <c r="AH29" s="106"/>
      <c r="AI29" s="107"/>
      <c r="AJ29" s="107"/>
      <c r="AK29" s="107"/>
      <c r="AL29" s="107"/>
      <c r="AM29" s="107"/>
      <c r="AN29" s="107"/>
      <c r="AO29" s="107"/>
      <c r="AP29" s="107"/>
      <c r="AQ29" s="108"/>
      <c r="BC29" s="97">
        <f t="shared" si="0"/>
        <v>-13.020000000000001</v>
      </c>
      <c r="BD29" s="97">
        <f t="shared" si="1"/>
        <v>5.6451666666666682</v>
      </c>
      <c r="BE29" s="97">
        <f t="shared" si="2"/>
        <v>1.8589090909090928</v>
      </c>
      <c r="BF29" s="97">
        <f t="shared" si="3"/>
        <v>5.6451666666666682</v>
      </c>
      <c r="BG29" s="97">
        <f t="shared" si="8"/>
        <v>-4.4550833333333344</v>
      </c>
      <c r="BH29" s="97">
        <f t="shared" si="9"/>
        <v>1.2155000000000005</v>
      </c>
      <c r="BJ29" s="97">
        <f t="shared" si="4"/>
        <v>13.020000000000001</v>
      </c>
      <c r="BK29" s="97">
        <f t="shared" si="5"/>
        <v>78.117439393939378</v>
      </c>
      <c r="BL29" s="97">
        <f t="shared" si="6"/>
        <v>37.051022727272724</v>
      </c>
      <c r="BM29" s="97">
        <f t="shared" si="7"/>
        <v>70.587439393939377</v>
      </c>
      <c r="BN29" s="97">
        <f t="shared" si="10"/>
        <v>86.684999999999988</v>
      </c>
      <c r="BO29" s="97">
        <f t="shared" si="11"/>
        <v>48.767833333333328</v>
      </c>
      <c r="BQ29" s="97">
        <f t="shared" si="12"/>
        <v>-13.020000000000001</v>
      </c>
      <c r="BR29" s="97">
        <f t="shared" si="26"/>
        <v>0.64516666666667621</v>
      </c>
      <c r="BS29" s="97">
        <f t="shared" si="27"/>
        <v>-3.1410909090909014</v>
      </c>
      <c r="BT29" s="97">
        <f t="shared" si="28"/>
        <v>0.64516666666667621</v>
      </c>
      <c r="BU29" s="97">
        <f t="shared" si="13"/>
        <v>-9.4550833333333344</v>
      </c>
      <c r="BV29" s="97">
        <f t="shared" si="14"/>
        <v>-3.7844999999999995</v>
      </c>
      <c r="BW29" s="97"/>
      <c r="BX29" s="97">
        <f t="shared" si="15"/>
        <v>13.020000000000001</v>
      </c>
      <c r="BY29" s="97">
        <f t="shared" si="29"/>
        <v>73.117439393939335</v>
      </c>
      <c r="BZ29" s="97">
        <f t="shared" si="30"/>
        <v>32.051022727272724</v>
      </c>
      <c r="CA29" s="97">
        <f t="shared" si="31"/>
        <v>65.587439393939349</v>
      </c>
      <c r="CB29" s="97">
        <f t="shared" si="16"/>
        <v>81.68499999999996</v>
      </c>
      <c r="CC29" s="97">
        <f t="shared" si="17"/>
        <v>43.767833333333307</v>
      </c>
      <c r="CF29" s="101">
        <f t="shared" si="18"/>
        <v>-13.020000000000001</v>
      </c>
      <c r="CG29" s="102">
        <f t="shared" si="32"/>
        <v>36.881303030303016</v>
      </c>
      <c r="CH29" s="102">
        <f t="shared" si="33"/>
        <v>14.454965909090918</v>
      </c>
      <c r="CI29" s="102">
        <f t="shared" si="34"/>
        <v>33.116303030303008</v>
      </c>
      <c r="CJ29" s="102">
        <f t="shared" si="19"/>
        <v>36.114958333333313</v>
      </c>
      <c r="CK29" s="102">
        <f t="shared" si="20"/>
        <v>19.991666666666674</v>
      </c>
      <c r="CL29" s="102">
        <f t="shared" si="35"/>
        <v>16.998579198579211</v>
      </c>
      <c r="CM29" s="102">
        <f t="shared" si="36"/>
        <v>14.454965909090918</v>
      </c>
      <c r="CN29" s="102">
        <f t="shared" si="21"/>
        <v>10.059516455766468</v>
      </c>
      <c r="CO29" s="102">
        <f t="shared" si="22"/>
        <v>6.5863756243756315</v>
      </c>
      <c r="CU29" s="18">
        <f>BC29-MAX(BC$3:BC29)</f>
        <v>-19.82</v>
      </c>
      <c r="CV29" s="18">
        <f>BD29-MAX(BD$3:BD29)</f>
        <v>-14.552333333333333</v>
      </c>
      <c r="CW29" s="18">
        <f>BE29-MAX(BE$3:BE29)</f>
        <v>-14.552333333333332</v>
      </c>
      <c r="CX29" s="18">
        <f>BF29-MAX(BF$3:BF29)</f>
        <v>-14.552333333333333</v>
      </c>
      <c r="CY29" s="18">
        <f>BG29-MAX(BG$3:BG29)</f>
        <v>-16.644666666666666</v>
      </c>
      <c r="CZ29" s="18">
        <f>BH29-MAX(BH$3:BH29)</f>
        <v>-12.592000000000001</v>
      </c>
      <c r="DA29" s="18"/>
      <c r="DB29" s="18">
        <f>BJ29-MAX(BJ$3:BJ29)</f>
        <v>-11.770000000000001</v>
      </c>
      <c r="DC29" s="18">
        <f>BK29-MAX(BK$3:BK29)</f>
        <v>-11.985000000000014</v>
      </c>
      <c r="DD29" s="18">
        <f>BL29-MAX(BL$3:BL29)</f>
        <v>-3.5603333333333325</v>
      </c>
      <c r="DE29" s="18">
        <f>BM29-MAX(BM$3:BM29)</f>
        <v>-12.365000000000009</v>
      </c>
      <c r="DF29" s="18">
        <f>BN29-MAX(BN$3:BN29)</f>
        <v>-5.3200000000000074</v>
      </c>
      <c r="DG29" s="18">
        <f>BO29-MAX(BO$3:BO29)</f>
        <v>-5.3900000000000006</v>
      </c>
      <c r="DI29" s="18">
        <f>BQ29-MAX(BQ$3:BQ29)</f>
        <v>-19.82</v>
      </c>
      <c r="DJ29" s="18">
        <f>BR29-MAX(BR$3:BR29)</f>
        <v>-17.352333333333331</v>
      </c>
      <c r="DK29" s="18">
        <f>BS29-MAX(BS$3:BS29)</f>
        <v>-17.352333333333331</v>
      </c>
      <c r="DL29" s="18">
        <f>BT29-MAX(BT$3:BT29)</f>
        <v>-17.352333333333331</v>
      </c>
      <c r="DM29" s="18">
        <f>BU29-MAX(BU$3:BU29)</f>
        <v>-19.444666666666667</v>
      </c>
      <c r="DN29" s="18">
        <f>BV29-MAX(BV$3:BV29)</f>
        <v>-15.392000000000001</v>
      </c>
      <c r="DO29" s="18"/>
      <c r="DP29" s="18">
        <f>BX29-MAX(BX$3:BX29)</f>
        <v>-11.770000000000001</v>
      </c>
      <c r="DQ29" s="18">
        <f>BY29-MAX(BY$3:BY29)</f>
        <v>-13.185000000000031</v>
      </c>
      <c r="DR29" s="18">
        <f>BZ29-MAX(BZ$3:BZ29)</f>
        <v>-4.7603333333333353</v>
      </c>
      <c r="DS29" s="18">
        <f>CA29-MAX(CA$3:CA29)</f>
        <v>-13.565000000000026</v>
      </c>
      <c r="DT29" s="18">
        <f>CB29-MAX(CB$3:CB29)</f>
        <v>-6.5200000000000244</v>
      </c>
      <c r="DU29" s="18">
        <f>CC29-MAX(CC$3:CC29)</f>
        <v>-6.5900000000000176</v>
      </c>
      <c r="DV29" s="18"/>
      <c r="DW29" s="18"/>
      <c r="DX29" s="18">
        <f>CF29-MAX(CF$3:CF29)</f>
        <v>-19.82</v>
      </c>
      <c r="DY29" s="18">
        <f>CG29-MAX(CG$3:CG29)</f>
        <v>-5.7641666666666822</v>
      </c>
      <c r="DZ29" s="18">
        <f>CH29-MAX(CH$3:CH29)</f>
        <v>-1.5518333333333292</v>
      </c>
      <c r="EA29" s="18">
        <f>CI29-MAX(CI$3:CI29)</f>
        <v>-5.954166666666687</v>
      </c>
      <c r="EB29" s="18">
        <f>CJ29-MAX(CJ$3:CJ29)</f>
        <v>-4.3198333333333565</v>
      </c>
      <c r="EC29" s="18">
        <f>CK29-MAX(CK$3:CK29)</f>
        <v>-5.5019999999999953</v>
      </c>
      <c r="ED29" s="18">
        <f>CL29-MAX(CL$3:CL29)</f>
        <v>-5.1048968253968141</v>
      </c>
      <c r="EE29" s="18">
        <f>CM29-MAX(CM$3:CM29)</f>
        <v>-1.5518333333333292</v>
      </c>
      <c r="EF29" s="18">
        <f>CN29-MAX(CN$3:CN29)</f>
        <v>-4.6748571428571388</v>
      </c>
      <c r="EG29" s="18">
        <f>CO29-MAX(CO$3:CO29)</f>
        <v>-6.3381190476190428</v>
      </c>
    </row>
    <row r="30" spans="1:137">
      <c r="A30" t="s">
        <v>99</v>
      </c>
      <c r="B30"/>
      <c r="C30" s="92">
        <v>-0.19</v>
      </c>
      <c r="D30" s="83">
        <v>1.8219999999999998</v>
      </c>
      <c r="E30" s="84">
        <v>0</v>
      </c>
      <c r="F30" s="84">
        <v>0.91099999999999992</v>
      </c>
      <c r="G30" s="84">
        <v>1.8219999999999998</v>
      </c>
      <c r="I30" s="84">
        <v>1.101</v>
      </c>
      <c r="J30" s="84">
        <v>0.90100000000000002</v>
      </c>
      <c r="L30" s="84">
        <v>2.012</v>
      </c>
      <c r="M30" s="85">
        <v>1.8120000000000001</v>
      </c>
      <c r="N30" s="95">
        <v>1.8219999999999998</v>
      </c>
      <c r="O30" s="96">
        <v>0.19</v>
      </c>
      <c r="P30" s="96">
        <v>1.006</v>
      </c>
      <c r="Q30" s="96">
        <v>1.0059999999999998</v>
      </c>
      <c r="S30" s="84">
        <v>1.196</v>
      </c>
      <c r="T30" s="84">
        <v>0.996</v>
      </c>
      <c r="V30" s="84">
        <v>1.1959999999999997</v>
      </c>
      <c r="W30" s="85">
        <v>0.99599999999999977</v>
      </c>
      <c r="X30" s="83">
        <v>1.8219999999999998</v>
      </c>
      <c r="Y30" s="84">
        <v>0.19</v>
      </c>
      <c r="Z30" s="90">
        <v>1.006</v>
      </c>
      <c r="AA30" s="84">
        <v>1.5499999999999998</v>
      </c>
      <c r="AC30" s="84">
        <v>1.196</v>
      </c>
      <c r="AD30" s="90">
        <v>0.996</v>
      </c>
      <c r="AF30" s="84">
        <v>1.7399999999999998</v>
      </c>
      <c r="AG30" s="85">
        <v>1.5399999999999998</v>
      </c>
      <c r="AH30" s="106">
        <v>1.4360000000000002</v>
      </c>
      <c r="AI30" s="107">
        <v>0</v>
      </c>
      <c r="AJ30" s="107">
        <v>0.71800000000000008</v>
      </c>
      <c r="AK30" s="107">
        <v>1.4360000000000002</v>
      </c>
      <c r="AL30" s="107"/>
      <c r="AM30" s="107">
        <v>0.90800000000000014</v>
      </c>
      <c r="AN30" s="107">
        <v>0.70800000000000018</v>
      </c>
      <c r="AO30" s="107"/>
      <c r="AP30" s="107">
        <v>1.6260000000000001</v>
      </c>
      <c r="AQ30" s="108">
        <v>1.4260000000000002</v>
      </c>
      <c r="AR30" s="109">
        <v>1.8359999999999999</v>
      </c>
      <c r="AS30" s="110">
        <v>0</v>
      </c>
      <c r="AT30" s="110">
        <v>0.91799999999999993</v>
      </c>
      <c r="AU30" s="110">
        <v>1.8359999999999999</v>
      </c>
      <c r="AW30" s="110">
        <v>1.1079999999999999</v>
      </c>
      <c r="AX30" s="110">
        <v>0.90799999999999992</v>
      </c>
      <c r="AZ30" s="110">
        <v>2.0259999999999998</v>
      </c>
      <c r="BA30" s="111">
        <v>1.8259999999999998</v>
      </c>
      <c r="BC30" s="97">
        <f t="shared" si="0"/>
        <v>-13.21</v>
      </c>
      <c r="BD30" s="97">
        <f t="shared" si="1"/>
        <v>7.4671666666666683</v>
      </c>
      <c r="BE30" s="97">
        <f t="shared" si="2"/>
        <v>3.6809090909090925</v>
      </c>
      <c r="BF30" s="97">
        <f t="shared" si="3"/>
        <v>7.4671666666666683</v>
      </c>
      <c r="BG30" s="97">
        <f t="shared" si="8"/>
        <v>-3.0190833333333345</v>
      </c>
      <c r="BH30" s="97">
        <f t="shared" si="9"/>
        <v>3.0515000000000003</v>
      </c>
      <c r="BJ30" s="97">
        <f t="shared" si="4"/>
        <v>13.21</v>
      </c>
      <c r="BK30" s="97">
        <f t="shared" si="5"/>
        <v>78.117439393939378</v>
      </c>
      <c r="BL30" s="97">
        <f t="shared" si="6"/>
        <v>37.241022727272721</v>
      </c>
      <c r="BM30" s="97">
        <f t="shared" si="7"/>
        <v>70.777439393939375</v>
      </c>
      <c r="BN30" s="97">
        <f t="shared" si="10"/>
        <v>86.684999999999988</v>
      </c>
      <c r="BO30" s="97">
        <f t="shared" si="11"/>
        <v>48.767833333333328</v>
      </c>
      <c r="BQ30" s="97">
        <f t="shared" si="12"/>
        <v>-13.21</v>
      </c>
      <c r="BR30" s="97">
        <f t="shared" si="26"/>
        <v>2.2671666666666761</v>
      </c>
      <c r="BS30" s="97">
        <f t="shared" si="27"/>
        <v>-1.5190909090909015</v>
      </c>
      <c r="BT30" s="97">
        <f t="shared" si="28"/>
        <v>2.2671666666666761</v>
      </c>
      <c r="BU30" s="97">
        <f t="shared" si="13"/>
        <v>-8.2190833333333337</v>
      </c>
      <c r="BV30" s="97">
        <f t="shared" si="14"/>
        <v>-2.1484999999999999</v>
      </c>
      <c r="BW30" s="97"/>
      <c r="BX30" s="97">
        <f t="shared" si="15"/>
        <v>13.21</v>
      </c>
      <c r="BY30" s="97">
        <f t="shared" si="29"/>
        <v>72.917439393939333</v>
      </c>
      <c r="BZ30" s="97">
        <f t="shared" si="30"/>
        <v>32.041022727272718</v>
      </c>
      <c r="CA30" s="97">
        <f t="shared" si="31"/>
        <v>65.577439393939343</v>
      </c>
      <c r="CB30" s="97">
        <f t="shared" si="16"/>
        <v>81.484999999999957</v>
      </c>
      <c r="CC30" s="97">
        <f t="shared" si="17"/>
        <v>43.567833333333304</v>
      </c>
      <c r="CF30" s="101">
        <f t="shared" si="18"/>
        <v>-13.21</v>
      </c>
      <c r="CG30" s="102">
        <f t="shared" si="32"/>
        <v>37.592303030303015</v>
      </c>
      <c r="CH30" s="102">
        <f t="shared" si="33"/>
        <v>15.260965909090919</v>
      </c>
      <c r="CI30" s="102">
        <f t="shared" si="34"/>
        <v>33.922303030303006</v>
      </c>
      <c r="CJ30" s="102">
        <f t="shared" si="19"/>
        <v>36.632958333333313</v>
      </c>
      <c r="CK30" s="102">
        <f t="shared" si="20"/>
        <v>20.709666666666674</v>
      </c>
      <c r="CL30" s="102">
        <f t="shared" si="35"/>
        <v>18.620579198579211</v>
      </c>
      <c r="CM30" s="102">
        <f t="shared" si="36"/>
        <v>15.260965909090919</v>
      </c>
      <c r="CN30" s="102">
        <f t="shared" si="21"/>
        <v>11.295516455766469</v>
      </c>
      <c r="CO30" s="102">
        <f t="shared" si="22"/>
        <v>8.2223756243756316</v>
      </c>
      <c r="CU30" s="18">
        <f>BC30-MAX(BC$3:BC30)</f>
        <v>-20.009999999999998</v>
      </c>
      <c r="CV30" s="18">
        <f>BD30-MAX(BD$3:BD30)</f>
        <v>-12.730333333333334</v>
      </c>
      <c r="CW30" s="18">
        <f>BE30-MAX(BE$3:BE30)</f>
        <v>-12.730333333333331</v>
      </c>
      <c r="CX30" s="18">
        <f>BF30-MAX(BF$3:BF30)</f>
        <v>-12.730333333333334</v>
      </c>
      <c r="CY30" s="18">
        <f>BG30-MAX(BG$3:BG30)</f>
        <v>-15.208666666666666</v>
      </c>
      <c r="CZ30" s="18">
        <f>BH30-MAX(BH$3:BH30)</f>
        <v>-10.756</v>
      </c>
      <c r="DA30" s="18"/>
      <c r="DB30" s="18">
        <f>BJ30-MAX(BJ$3:BJ30)</f>
        <v>-11.580000000000002</v>
      </c>
      <c r="DC30" s="18">
        <f>BK30-MAX(BK$3:BK30)</f>
        <v>-11.985000000000014</v>
      </c>
      <c r="DD30" s="18">
        <f>BL30-MAX(BL$3:BL30)</f>
        <v>-3.3703333333333347</v>
      </c>
      <c r="DE30" s="18">
        <f>BM30-MAX(BM$3:BM30)</f>
        <v>-12.175000000000011</v>
      </c>
      <c r="DF30" s="18">
        <f>BN30-MAX(BN$3:BN30)</f>
        <v>-5.3200000000000074</v>
      </c>
      <c r="DG30" s="18">
        <f>BO30-MAX(BO$3:BO30)</f>
        <v>-5.3900000000000006</v>
      </c>
      <c r="DI30" s="18">
        <f>BQ30-MAX(BQ$3:BQ30)</f>
        <v>-20.009999999999998</v>
      </c>
      <c r="DJ30" s="18">
        <f>BR30-MAX(BR$3:BR30)</f>
        <v>-15.730333333333331</v>
      </c>
      <c r="DK30" s="18">
        <f>BS30-MAX(BS$3:BS30)</f>
        <v>-15.730333333333331</v>
      </c>
      <c r="DL30" s="18">
        <f>BT30-MAX(BT$3:BT30)</f>
        <v>-15.730333333333331</v>
      </c>
      <c r="DM30" s="18">
        <f>BU30-MAX(BU$3:BU30)</f>
        <v>-18.208666666666666</v>
      </c>
      <c r="DN30" s="18">
        <f>BV30-MAX(BV$3:BV30)</f>
        <v>-13.756000000000002</v>
      </c>
      <c r="DO30" s="18"/>
      <c r="DP30" s="18">
        <f>BX30-MAX(BX$3:BX30)</f>
        <v>-11.580000000000002</v>
      </c>
      <c r="DQ30" s="18">
        <f>BY30-MAX(BY$3:BY30)</f>
        <v>-13.385000000000034</v>
      </c>
      <c r="DR30" s="18">
        <f>BZ30-MAX(BZ$3:BZ30)</f>
        <v>-4.7703333333333404</v>
      </c>
      <c r="DS30" s="18">
        <f>CA30-MAX(CA$3:CA30)</f>
        <v>-13.575000000000031</v>
      </c>
      <c r="DT30" s="18">
        <f>CB30-MAX(CB$3:CB30)</f>
        <v>-6.7200000000000273</v>
      </c>
      <c r="DU30" s="18">
        <f>CC30-MAX(CC$3:CC30)</f>
        <v>-6.7900000000000205</v>
      </c>
      <c r="DV30" s="18"/>
      <c r="DW30" s="18"/>
      <c r="DX30" s="18">
        <f>CF30-MAX(CF$3:CF30)</f>
        <v>-20.009999999999998</v>
      </c>
      <c r="DY30" s="18">
        <f>CG30-MAX(CG$3:CG30)</f>
        <v>-5.0531666666666837</v>
      </c>
      <c r="DZ30" s="18">
        <f>CH30-MAX(CH$3:CH30)</f>
        <v>-0.74583333333332824</v>
      </c>
      <c r="EA30" s="18">
        <f>CI30-MAX(CI$3:CI30)</f>
        <v>-5.1481666666666897</v>
      </c>
      <c r="EB30" s="18">
        <f>CJ30-MAX(CJ$3:CJ30)</f>
        <v>-3.8018333333333558</v>
      </c>
      <c r="EC30" s="18">
        <f>CK30-MAX(CK$3:CK30)</f>
        <v>-4.7839999999999954</v>
      </c>
      <c r="ED30" s="18">
        <f>CL30-MAX(CL$3:CL30)</f>
        <v>-3.4828968253968142</v>
      </c>
      <c r="EE30" s="18">
        <f>CM30-MAX(CM$3:CM30)</f>
        <v>-0.74583333333332824</v>
      </c>
      <c r="EF30" s="18">
        <f>CN30-MAX(CN$3:CN30)</f>
        <v>-3.4388571428571382</v>
      </c>
      <c r="EG30" s="18">
        <f>CO30-MAX(CO$3:CO30)</f>
        <v>-4.7021190476190426</v>
      </c>
    </row>
    <row r="31" spans="1:137">
      <c r="A31" t="s">
        <v>100</v>
      </c>
      <c r="B31"/>
      <c r="C31" s="92">
        <v>1.48</v>
      </c>
      <c r="D31" s="83">
        <v>2.9833333333333329</v>
      </c>
      <c r="E31" s="84">
        <v>-6.1999999999999993</v>
      </c>
      <c r="F31" s="84">
        <v>-1.6083333333333332</v>
      </c>
      <c r="G31" s="84">
        <v>-2.2642857142857138</v>
      </c>
      <c r="I31" s="84">
        <v>-3.0883333333333329</v>
      </c>
      <c r="J31" s="84">
        <v>-3.2883333333333331</v>
      </c>
      <c r="L31" s="84">
        <v>-3.7442857142857138</v>
      </c>
      <c r="M31" s="85">
        <v>-3.944285714285714</v>
      </c>
      <c r="N31" s="95">
        <v>2.6074999999999999</v>
      </c>
      <c r="O31" s="96">
        <v>-6.1999999999999993</v>
      </c>
      <c r="P31" s="96">
        <v>-1.7962499999999997</v>
      </c>
      <c r="Q31" s="96">
        <v>-1.7962499999999997</v>
      </c>
      <c r="S31" s="84">
        <v>-3.2762499999999997</v>
      </c>
      <c r="T31" s="84">
        <v>-3.4762499999999998</v>
      </c>
      <c r="V31" s="84">
        <v>-3.2762499999999997</v>
      </c>
      <c r="W31" s="85">
        <v>-3.4762499999999998</v>
      </c>
      <c r="X31" s="83">
        <v>2.9833333333333329</v>
      </c>
      <c r="Y31" s="84">
        <v>-6.1999999999999993</v>
      </c>
      <c r="Z31" s="90">
        <v>-1.6083333333333332</v>
      </c>
      <c r="AA31" s="84">
        <v>-2.2642857142857138</v>
      </c>
      <c r="AC31" s="84">
        <v>-3.0883333333333329</v>
      </c>
      <c r="AD31" s="90">
        <v>-3.2883333333333331</v>
      </c>
      <c r="AF31" s="84">
        <v>-3.7442857142857138</v>
      </c>
      <c r="AG31" s="85">
        <v>-3.944285714285714</v>
      </c>
      <c r="AH31" s="106">
        <v>2.9833333333333329</v>
      </c>
      <c r="AI31" s="107">
        <v>-2.1924999999999999</v>
      </c>
      <c r="AJ31" s="107">
        <v>0.39541666666666653</v>
      </c>
      <c r="AK31" s="107">
        <v>2.5714285714285672E-2</v>
      </c>
      <c r="AL31" s="107"/>
      <c r="AM31" s="107">
        <v>-1.0845833333333335</v>
      </c>
      <c r="AN31" s="107">
        <v>-1.2845833333333334</v>
      </c>
      <c r="AO31" s="107"/>
      <c r="AP31" s="107">
        <v>-1.4542857142857144</v>
      </c>
      <c r="AQ31" s="108">
        <v>-1.6542857142857144</v>
      </c>
      <c r="AR31" s="109">
        <v>1.2366666666666666</v>
      </c>
      <c r="AS31" s="110">
        <v>-1.4424999999999999</v>
      </c>
      <c r="AT31" s="110">
        <v>-0.10291666666666666</v>
      </c>
      <c r="AU31" s="110">
        <v>-0.29428571428571421</v>
      </c>
      <c r="AW31" s="110">
        <v>-1.5829166666666667</v>
      </c>
      <c r="AX31" s="110">
        <v>-1.7829166666666667</v>
      </c>
      <c r="AZ31" s="110">
        <v>-1.7742857142857142</v>
      </c>
      <c r="BA31" s="111">
        <v>-1.9742857142857142</v>
      </c>
      <c r="BC31" s="97">
        <f t="shared" si="0"/>
        <v>-11.73</v>
      </c>
      <c r="BD31" s="97">
        <f t="shared" si="1"/>
        <v>10.450500000000002</v>
      </c>
      <c r="BE31" s="97">
        <f t="shared" si="2"/>
        <v>6.2884090909090924</v>
      </c>
      <c r="BF31" s="97">
        <f t="shared" si="3"/>
        <v>10.450500000000002</v>
      </c>
      <c r="BG31" s="97">
        <f t="shared" si="8"/>
        <v>-3.5750000000001503E-2</v>
      </c>
      <c r="BH31" s="97">
        <f t="shared" si="9"/>
        <v>4.2881666666666671</v>
      </c>
      <c r="BJ31" s="97">
        <f t="shared" si="4"/>
        <v>11.73</v>
      </c>
      <c r="BK31" s="97">
        <f t="shared" si="5"/>
        <v>71.917439393939375</v>
      </c>
      <c r="BL31" s="97">
        <f t="shared" si="6"/>
        <v>31.041022727272722</v>
      </c>
      <c r="BM31" s="97">
        <f t="shared" si="7"/>
        <v>64.577439393939372</v>
      </c>
      <c r="BN31" s="97">
        <f t="shared" si="10"/>
        <v>84.492499999999993</v>
      </c>
      <c r="BO31" s="97">
        <f t="shared" si="11"/>
        <v>47.325333333333326</v>
      </c>
      <c r="BQ31" s="97">
        <f t="shared" si="12"/>
        <v>-11.73</v>
      </c>
      <c r="BR31" s="97">
        <f t="shared" si="26"/>
        <v>5.0505000000000093</v>
      </c>
      <c r="BS31" s="97">
        <f t="shared" si="27"/>
        <v>0.88840909090909848</v>
      </c>
      <c r="BT31" s="97">
        <f t="shared" si="28"/>
        <v>5.0505000000000093</v>
      </c>
      <c r="BU31" s="97">
        <f t="shared" si="13"/>
        <v>-5.4357500000000014</v>
      </c>
      <c r="BV31" s="97">
        <f t="shared" si="14"/>
        <v>-1.1118333333333332</v>
      </c>
      <c r="BW31" s="97"/>
      <c r="BX31" s="97">
        <f t="shared" si="15"/>
        <v>11.73</v>
      </c>
      <c r="BY31" s="97">
        <f t="shared" si="29"/>
        <v>66.517439393939327</v>
      </c>
      <c r="BZ31" s="97">
        <f t="shared" si="30"/>
        <v>25.64102272727272</v>
      </c>
      <c r="CA31" s="97">
        <f t="shared" si="31"/>
        <v>59.177439393939338</v>
      </c>
      <c r="CB31" s="97">
        <f t="shared" si="16"/>
        <v>79.092499999999959</v>
      </c>
      <c r="CC31" s="97">
        <f t="shared" si="17"/>
        <v>41.925333333333299</v>
      </c>
      <c r="CF31" s="101">
        <f t="shared" si="18"/>
        <v>-11.73</v>
      </c>
      <c r="CG31" s="102">
        <f t="shared" si="32"/>
        <v>35.783969696969677</v>
      </c>
      <c r="CH31" s="102">
        <f t="shared" si="33"/>
        <v>13.264715909090921</v>
      </c>
      <c r="CI31" s="102">
        <f t="shared" si="34"/>
        <v>32.113969696969669</v>
      </c>
      <c r="CJ31" s="102">
        <f t="shared" si="19"/>
        <v>36.82837499999998</v>
      </c>
      <c r="CK31" s="102">
        <f t="shared" si="20"/>
        <v>20.406750000000009</v>
      </c>
      <c r="CL31" s="102">
        <f t="shared" si="35"/>
        <v>16.156293484293499</v>
      </c>
      <c r="CM31" s="102">
        <f t="shared" si="36"/>
        <v>13.264715909090921</v>
      </c>
      <c r="CN31" s="102">
        <f t="shared" si="21"/>
        <v>11.121230741480755</v>
      </c>
      <c r="CO31" s="102">
        <f t="shared" si="22"/>
        <v>7.728089910089917</v>
      </c>
      <c r="CU31" s="18">
        <f>BC31-MAX(BC$3:BC31)</f>
        <v>-18.53</v>
      </c>
      <c r="CV31" s="18">
        <f>BD31-MAX(BD$3:BD31)</f>
        <v>-9.7469999999999999</v>
      </c>
      <c r="CW31" s="18">
        <f>BE31-MAX(BE$3:BE31)</f>
        <v>-10.122833333333332</v>
      </c>
      <c r="CX31" s="18">
        <f>BF31-MAX(BF$3:BF31)</f>
        <v>-9.7469999999999999</v>
      </c>
      <c r="CY31" s="18">
        <f>BG31-MAX(BG$3:BG31)</f>
        <v>-12.225333333333333</v>
      </c>
      <c r="CZ31" s="18">
        <f>BH31-MAX(BH$3:BH31)</f>
        <v>-9.5193333333333339</v>
      </c>
      <c r="DA31" s="18"/>
      <c r="DB31" s="18">
        <f>BJ31-MAX(BJ$3:BJ31)</f>
        <v>-13.060000000000002</v>
      </c>
      <c r="DC31" s="18">
        <f>BK31-MAX(BK$3:BK31)</f>
        <v>-18.185000000000016</v>
      </c>
      <c r="DD31" s="18">
        <f>BL31-MAX(BL$3:BL31)</f>
        <v>-9.570333333333334</v>
      </c>
      <c r="DE31" s="18">
        <f>BM31-MAX(BM$3:BM31)</f>
        <v>-18.375000000000014</v>
      </c>
      <c r="DF31" s="18">
        <f>BN31-MAX(BN$3:BN31)</f>
        <v>-7.5125000000000028</v>
      </c>
      <c r="DG31" s="18">
        <f>BO31-MAX(BO$3:BO31)</f>
        <v>-6.8325000000000031</v>
      </c>
      <c r="DI31" s="18">
        <f>BQ31-MAX(BQ$3:BQ31)</f>
        <v>-18.53</v>
      </c>
      <c r="DJ31" s="18">
        <f>BR31-MAX(BR$3:BR31)</f>
        <v>-12.946999999999996</v>
      </c>
      <c r="DK31" s="18">
        <f>BS31-MAX(BS$3:BS31)</f>
        <v>-13.322833333333332</v>
      </c>
      <c r="DL31" s="18">
        <f>BT31-MAX(BT$3:BT31)</f>
        <v>-12.946999999999996</v>
      </c>
      <c r="DM31" s="18">
        <f>BU31-MAX(BU$3:BU31)</f>
        <v>-15.425333333333334</v>
      </c>
      <c r="DN31" s="18">
        <f>BV31-MAX(BV$3:BV31)</f>
        <v>-12.719333333333335</v>
      </c>
      <c r="DO31" s="18"/>
      <c r="DP31" s="18">
        <f>BX31-MAX(BX$3:BX31)</f>
        <v>-13.060000000000002</v>
      </c>
      <c r="DQ31" s="18">
        <f>BY31-MAX(BY$3:BY31)</f>
        <v>-19.785000000000039</v>
      </c>
      <c r="DR31" s="18">
        <f>BZ31-MAX(BZ$3:BZ31)</f>
        <v>-11.170333333333339</v>
      </c>
      <c r="DS31" s="18">
        <f>CA31-MAX(CA$3:CA31)</f>
        <v>-19.975000000000037</v>
      </c>
      <c r="DT31" s="18">
        <f>CB31-MAX(CB$3:CB31)</f>
        <v>-9.1125000000000256</v>
      </c>
      <c r="DU31" s="18">
        <f>CC31-MAX(CC$3:CC31)</f>
        <v>-8.4325000000000259</v>
      </c>
      <c r="DV31" s="18"/>
      <c r="DW31" s="18"/>
      <c r="DX31" s="18">
        <f>CF31-MAX(CF$3:CF31)</f>
        <v>-18.53</v>
      </c>
      <c r="DY31" s="18">
        <f>CG31-MAX(CG$3:CG31)</f>
        <v>-6.8615000000000208</v>
      </c>
      <c r="DZ31" s="18">
        <f>CH31-MAX(CH$3:CH31)</f>
        <v>-2.7420833333333263</v>
      </c>
      <c r="EA31" s="18">
        <f>CI31-MAX(CI$3:CI31)</f>
        <v>-6.9565000000000268</v>
      </c>
      <c r="EB31" s="18">
        <f>CJ31-MAX(CJ$3:CJ31)</f>
        <v>-3.6064166666666893</v>
      </c>
      <c r="EC31" s="18">
        <f>CK31-MAX(CK$3:CK31)</f>
        <v>-5.0869166666666601</v>
      </c>
      <c r="ED31" s="18">
        <f>CL31-MAX(CL$3:CL31)</f>
        <v>-5.947182539682526</v>
      </c>
      <c r="EE31" s="18">
        <f>CM31-MAX(CM$3:CM31)</f>
        <v>-2.7420833333333263</v>
      </c>
      <c r="EF31" s="18">
        <f>CN31-MAX(CN$3:CN31)</f>
        <v>-3.6131428571428525</v>
      </c>
      <c r="EG31" s="18">
        <f>CO31-MAX(CO$3:CO31)</f>
        <v>-5.1964047619047573</v>
      </c>
    </row>
    <row r="32" spans="1:137">
      <c r="A32" t="s">
        <v>101</v>
      </c>
      <c r="B32"/>
      <c r="C32" s="92">
        <v>8.7799999999999994</v>
      </c>
      <c r="D32" s="83">
        <v>7.8100000000000005</v>
      </c>
      <c r="E32" s="84">
        <v>-6.8433333333333328</v>
      </c>
      <c r="F32" s="84">
        <v>0.48333333333333384</v>
      </c>
      <c r="G32" s="84">
        <v>-0.98199999999999932</v>
      </c>
      <c r="I32" s="84">
        <v>-8.2966666666666651</v>
      </c>
      <c r="J32" s="84">
        <v>-8.4966666666666644</v>
      </c>
      <c r="L32" s="84">
        <v>-9.7619999999999987</v>
      </c>
      <c r="M32" s="85">
        <v>-9.961999999999998</v>
      </c>
      <c r="N32" s="95">
        <v>8.1333333333333329</v>
      </c>
      <c r="O32" s="96">
        <v>-6.8433333333333328</v>
      </c>
      <c r="P32" s="96">
        <v>0.64500000000000002</v>
      </c>
      <c r="Q32" s="96">
        <v>0.64500000000000013</v>
      </c>
      <c r="S32" s="84">
        <v>-8.1349999999999998</v>
      </c>
      <c r="T32" s="84">
        <v>-8.3349999999999991</v>
      </c>
      <c r="V32" s="84">
        <v>-8.1349999999999998</v>
      </c>
      <c r="W32" s="85">
        <v>-8.3349999999999991</v>
      </c>
      <c r="X32" s="83">
        <v>7.8100000000000005</v>
      </c>
      <c r="Y32" s="84">
        <v>-6.8433333333333328</v>
      </c>
      <c r="Z32" s="90">
        <v>0.48333333333333384</v>
      </c>
      <c r="AA32" s="84">
        <v>-0.98199999999999932</v>
      </c>
      <c r="AC32" s="84">
        <v>-8.2966666666666651</v>
      </c>
      <c r="AD32" s="90">
        <v>-8.4966666666666644</v>
      </c>
      <c r="AF32" s="84">
        <v>-9.7619999999999987</v>
      </c>
      <c r="AG32" s="85">
        <v>-9.961999999999998</v>
      </c>
      <c r="AH32" s="106">
        <v>7.8100000000000005</v>
      </c>
      <c r="AI32" s="107">
        <v>-3.5</v>
      </c>
      <c r="AJ32" s="107">
        <v>2.1550000000000002</v>
      </c>
      <c r="AK32" s="107">
        <v>1.0240000000000002</v>
      </c>
      <c r="AL32" s="107"/>
      <c r="AM32" s="107">
        <v>-6.6249999999999991</v>
      </c>
      <c r="AN32" s="107">
        <v>-6.8249999999999993</v>
      </c>
      <c r="AO32" s="107"/>
      <c r="AP32" s="107">
        <v>-7.7559999999999993</v>
      </c>
      <c r="AQ32" s="108">
        <v>-7.9559999999999995</v>
      </c>
      <c r="AR32" s="109">
        <v>7.8100000000000005</v>
      </c>
      <c r="AS32" s="110">
        <v>-2.5</v>
      </c>
      <c r="AT32" s="110">
        <v>2.6550000000000002</v>
      </c>
      <c r="AU32" s="110">
        <v>1.6240000000000001</v>
      </c>
      <c r="AW32" s="110">
        <v>-6.1249999999999991</v>
      </c>
      <c r="AX32" s="110">
        <v>-6.3249999999999993</v>
      </c>
      <c r="AZ32" s="110">
        <v>-7.1559999999999988</v>
      </c>
      <c r="BA32" s="111">
        <v>-7.355999999999999</v>
      </c>
      <c r="BC32" s="97">
        <f t="shared" si="0"/>
        <v>-2.9500000000000011</v>
      </c>
      <c r="BD32" s="97">
        <f t="shared" si="1"/>
        <v>18.2605</v>
      </c>
      <c r="BE32" s="97">
        <f t="shared" si="2"/>
        <v>14.421742424242424</v>
      </c>
      <c r="BF32" s="97">
        <f t="shared" si="3"/>
        <v>18.2605</v>
      </c>
      <c r="BG32" s="97">
        <f t="shared" si="8"/>
        <v>7.7742499999999986</v>
      </c>
      <c r="BH32" s="97">
        <f t="shared" si="9"/>
        <v>12.098166666666668</v>
      </c>
      <c r="BJ32" s="97">
        <f t="shared" si="4"/>
        <v>2.9500000000000011</v>
      </c>
      <c r="BK32" s="97">
        <f t="shared" si="5"/>
        <v>65.074106060606042</v>
      </c>
      <c r="BL32" s="97">
        <f t="shared" si="6"/>
        <v>24.197689393939388</v>
      </c>
      <c r="BM32" s="97">
        <f t="shared" si="7"/>
        <v>57.734106060606038</v>
      </c>
      <c r="BN32" s="97">
        <f t="shared" si="10"/>
        <v>80.992499999999993</v>
      </c>
      <c r="BO32" s="97">
        <f t="shared" si="11"/>
        <v>44.825333333333326</v>
      </c>
      <c r="BQ32" s="97">
        <f t="shared" si="12"/>
        <v>-2.9500000000000011</v>
      </c>
      <c r="BR32" s="97">
        <f t="shared" si="26"/>
        <v>12.66050000000001</v>
      </c>
      <c r="BS32" s="97">
        <f t="shared" si="27"/>
        <v>8.8217424242424318</v>
      </c>
      <c r="BT32" s="97">
        <f t="shared" si="28"/>
        <v>12.66050000000001</v>
      </c>
      <c r="BU32" s="97">
        <f t="shared" si="13"/>
        <v>2.1742499999999989</v>
      </c>
      <c r="BV32" s="97">
        <f t="shared" si="14"/>
        <v>6.4981666666666671</v>
      </c>
      <c r="BW32" s="97"/>
      <c r="BX32" s="97">
        <f t="shared" si="15"/>
        <v>2.9500000000000011</v>
      </c>
      <c r="BY32" s="97">
        <f t="shared" si="29"/>
        <v>59.47410606060599</v>
      </c>
      <c r="BZ32" s="97">
        <f t="shared" si="30"/>
        <v>18.597689393939387</v>
      </c>
      <c r="CA32" s="97">
        <f t="shared" si="31"/>
        <v>52.134106060606001</v>
      </c>
      <c r="CB32" s="97">
        <f t="shared" si="16"/>
        <v>75.392499999999956</v>
      </c>
      <c r="CC32" s="97">
        <f t="shared" si="17"/>
        <v>39.225333333333296</v>
      </c>
      <c r="CF32" s="101">
        <f t="shared" si="18"/>
        <v>-2.9500000000000011</v>
      </c>
      <c r="CG32" s="102">
        <f t="shared" si="32"/>
        <v>36.067303030303009</v>
      </c>
      <c r="CH32" s="102">
        <f t="shared" si="33"/>
        <v>13.709715909090921</v>
      </c>
      <c r="CI32" s="102">
        <f t="shared" si="34"/>
        <v>32.397303030303</v>
      </c>
      <c r="CJ32" s="102">
        <f t="shared" si="19"/>
        <v>38.783374999999978</v>
      </c>
      <c r="CK32" s="102">
        <f t="shared" si="20"/>
        <v>22.861750000000011</v>
      </c>
      <c r="CL32" s="102">
        <f t="shared" si="35"/>
        <v>14.974293484293501</v>
      </c>
      <c r="CM32" s="102">
        <f t="shared" si="36"/>
        <v>13.709715909090921</v>
      </c>
      <c r="CN32" s="102">
        <f t="shared" si="21"/>
        <v>11.945230741480756</v>
      </c>
      <c r="CO32" s="102">
        <f t="shared" si="22"/>
        <v>9.1520899100899182</v>
      </c>
      <c r="CU32" s="18">
        <f>BC32-MAX(BC$3:BC32)</f>
        <v>-9.75</v>
      </c>
      <c r="CV32" s="18">
        <f>BD32-MAX(BD$3:BD32)</f>
        <v>-1.9370000000000012</v>
      </c>
      <c r="CW32" s="18">
        <f>BE32-MAX(BE$3:BE32)</f>
        <v>-1.9894999999999996</v>
      </c>
      <c r="CX32" s="18">
        <f>BF32-MAX(BF$3:BF32)</f>
        <v>-1.9370000000000012</v>
      </c>
      <c r="CY32" s="18">
        <f>BG32-MAX(BG$3:BG32)</f>
        <v>-4.4153333333333329</v>
      </c>
      <c r="CZ32" s="18">
        <f>BH32-MAX(BH$3:BH32)</f>
        <v>-1.7093333333333334</v>
      </c>
      <c r="DA32" s="18"/>
      <c r="DB32" s="18">
        <f>BJ32-MAX(BJ$3:BJ32)</f>
        <v>-21.840000000000003</v>
      </c>
      <c r="DC32" s="18">
        <f>BK32-MAX(BK$3:BK32)</f>
        <v>-25.02833333333335</v>
      </c>
      <c r="DD32" s="18">
        <f>BL32-MAX(BL$3:BL32)</f>
        <v>-16.413666666666668</v>
      </c>
      <c r="DE32" s="18">
        <f>BM32-MAX(BM$3:BM32)</f>
        <v>-25.218333333333348</v>
      </c>
      <c r="DF32" s="18">
        <f>BN32-MAX(BN$3:BN32)</f>
        <v>-11.012500000000003</v>
      </c>
      <c r="DG32" s="18">
        <f>BO32-MAX(BO$3:BO32)</f>
        <v>-9.3325000000000031</v>
      </c>
      <c r="DI32" s="18">
        <f>BQ32-MAX(BQ$3:BQ32)</f>
        <v>-9.75</v>
      </c>
      <c r="DJ32" s="18">
        <f>BR32-MAX(BR$3:BR32)</f>
        <v>-5.3369999999999962</v>
      </c>
      <c r="DK32" s="18">
        <f>BS32-MAX(BS$3:BS32)</f>
        <v>-5.3894999999999982</v>
      </c>
      <c r="DL32" s="18">
        <f>BT32-MAX(BT$3:BT32)</f>
        <v>-5.3369999999999962</v>
      </c>
      <c r="DM32" s="18">
        <f>BU32-MAX(BU$3:BU32)</f>
        <v>-7.8153333333333332</v>
      </c>
      <c r="DN32" s="18">
        <f>BV32-MAX(BV$3:BV32)</f>
        <v>-5.1093333333333346</v>
      </c>
      <c r="DO32" s="18"/>
      <c r="DP32" s="18">
        <f>BX32-MAX(BX$3:BX32)</f>
        <v>-21.840000000000003</v>
      </c>
      <c r="DQ32" s="18">
        <f>BY32-MAX(BY$3:BY32)</f>
        <v>-26.828333333333376</v>
      </c>
      <c r="DR32" s="18">
        <f>BZ32-MAX(BZ$3:BZ32)</f>
        <v>-18.213666666666672</v>
      </c>
      <c r="DS32" s="18">
        <f>CA32-MAX(CA$3:CA32)</f>
        <v>-27.018333333333374</v>
      </c>
      <c r="DT32" s="18">
        <f>CB32-MAX(CB$3:CB32)</f>
        <v>-12.812500000000028</v>
      </c>
      <c r="DU32" s="18">
        <f>CC32-MAX(CC$3:CC32)</f>
        <v>-11.132500000000029</v>
      </c>
      <c r="DV32" s="18"/>
      <c r="DW32" s="18"/>
      <c r="DX32" s="18">
        <f>CF32-MAX(CF$3:CF32)</f>
        <v>-9.75</v>
      </c>
      <c r="DY32" s="18">
        <f>CG32-MAX(CG$3:CG32)</f>
        <v>-6.5781666666666894</v>
      </c>
      <c r="DZ32" s="18">
        <f>CH32-MAX(CH$3:CH32)</f>
        <v>-2.297083333333326</v>
      </c>
      <c r="EA32" s="18">
        <f>CI32-MAX(CI$3:CI32)</f>
        <v>-6.6731666666666953</v>
      </c>
      <c r="EB32" s="18">
        <f>CJ32-MAX(CJ$3:CJ32)</f>
        <v>-1.651416666666691</v>
      </c>
      <c r="EC32" s="18">
        <f>CK32-MAX(CK$3:CK32)</f>
        <v>-2.6319166666666582</v>
      </c>
      <c r="ED32" s="18">
        <f>CL32-MAX(CL$3:CL32)</f>
        <v>-7.1291825396825246</v>
      </c>
      <c r="EE32" s="18">
        <f>CM32-MAX(CM$3:CM32)</f>
        <v>-2.297083333333326</v>
      </c>
      <c r="EF32" s="18">
        <f>CN32-MAX(CN$3:CN32)</f>
        <v>-2.7891428571428509</v>
      </c>
      <c r="EG32" s="18">
        <f>CO32-MAX(CO$3:CO32)</f>
        <v>-3.772404761904756</v>
      </c>
    </row>
    <row r="33" spans="1:137">
      <c r="A33" t="s">
        <v>105</v>
      </c>
      <c r="B33"/>
      <c r="C33" s="92">
        <v>2.4700000000000002</v>
      </c>
      <c r="D33" s="83">
        <v>6.1449999999999996</v>
      </c>
      <c r="E33" s="84">
        <v>0</v>
      </c>
      <c r="F33" s="84">
        <v>3.0724999999999998</v>
      </c>
      <c r="G33" s="84">
        <v>6.1449999999999996</v>
      </c>
      <c r="I33" s="84">
        <v>0.60249999999999959</v>
      </c>
      <c r="J33" s="84">
        <v>0.40249999999999958</v>
      </c>
      <c r="L33" s="84">
        <v>3.6749999999999994</v>
      </c>
      <c r="M33" s="85">
        <v>3.4749999999999992</v>
      </c>
      <c r="N33" s="95">
        <v>6.1449999999999996</v>
      </c>
      <c r="O33" s="96">
        <v>-2.4700000000000002</v>
      </c>
      <c r="P33" s="96">
        <v>1.8374999999999997</v>
      </c>
      <c r="Q33" s="96">
        <v>1.8374999999999997</v>
      </c>
      <c r="S33" s="84">
        <v>-0.63250000000000051</v>
      </c>
      <c r="T33" s="84">
        <v>-0.83250000000000046</v>
      </c>
      <c r="V33" s="84">
        <v>-0.63250000000000051</v>
      </c>
      <c r="W33" s="85">
        <v>-0.83250000000000046</v>
      </c>
      <c r="X33" s="83">
        <v>6.1449999999999996</v>
      </c>
      <c r="Y33" s="84">
        <v>-2.4700000000000002</v>
      </c>
      <c r="Z33" s="90">
        <v>1.8374999999999997</v>
      </c>
      <c r="AA33" s="84">
        <v>3.273333333333333</v>
      </c>
      <c r="AC33" s="84">
        <v>-0.63250000000000051</v>
      </c>
      <c r="AD33" s="90">
        <v>-0.83250000000000046</v>
      </c>
      <c r="AF33" s="84">
        <v>0.80333333333333279</v>
      </c>
      <c r="AG33" s="85">
        <v>0.60333333333333283</v>
      </c>
      <c r="AH33" s="106">
        <v>6.1449999999999996</v>
      </c>
      <c r="AI33" s="107">
        <v>0</v>
      </c>
      <c r="AJ33" s="107">
        <v>3.0724999999999998</v>
      </c>
      <c r="AK33" s="107">
        <v>6.1449999999999996</v>
      </c>
      <c r="AL33" s="107"/>
      <c r="AM33" s="107">
        <v>0.60249999999999959</v>
      </c>
      <c r="AN33" s="107">
        <v>0.40249999999999958</v>
      </c>
      <c r="AO33" s="107"/>
      <c r="AP33" s="107">
        <v>3.6749999999999994</v>
      </c>
      <c r="AQ33" s="108">
        <v>3.4749999999999992</v>
      </c>
      <c r="AR33" s="109">
        <v>-2.5</v>
      </c>
      <c r="AS33" s="110">
        <v>0</v>
      </c>
      <c r="AT33" s="110">
        <v>-1.25</v>
      </c>
      <c r="AU33" s="110">
        <v>-2.5</v>
      </c>
      <c r="AW33" s="110">
        <v>-3.72</v>
      </c>
      <c r="AX33" s="110">
        <v>-3.9200000000000004</v>
      </c>
      <c r="AZ33" s="110">
        <v>-4.9700000000000006</v>
      </c>
      <c r="BA33" s="111">
        <v>-5.1700000000000008</v>
      </c>
      <c r="BC33" s="97">
        <f t="shared" si="0"/>
        <v>-0.48000000000000087</v>
      </c>
      <c r="BD33" s="97">
        <f t="shared" si="1"/>
        <v>24.4055</v>
      </c>
      <c r="BE33" s="97">
        <f t="shared" si="2"/>
        <v>20.566742424242424</v>
      </c>
      <c r="BF33" s="97">
        <f t="shared" si="3"/>
        <v>24.4055</v>
      </c>
      <c r="BG33" s="97">
        <f t="shared" si="8"/>
        <v>13.919249999999998</v>
      </c>
      <c r="BH33" s="97">
        <f t="shared" si="9"/>
        <v>9.5981666666666676</v>
      </c>
      <c r="BJ33" s="97">
        <f t="shared" si="4"/>
        <v>0.48000000000000087</v>
      </c>
      <c r="BK33" s="97">
        <f t="shared" si="5"/>
        <v>65.074106060606042</v>
      </c>
      <c r="BL33" s="97">
        <f t="shared" si="6"/>
        <v>21.727689393939389</v>
      </c>
      <c r="BM33" s="97">
        <f t="shared" si="7"/>
        <v>55.264106060606039</v>
      </c>
      <c r="BN33" s="97">
        <f t="shared" si="10"/>
        <v>80.992499999999993</v>
      </c>
      <c r="BO33" s="97">
        <f t="shared" si="11"/>
        <v>44.825333333333326</v>
      </c>
      <c r="BQ33" s="97">
        <f t="shared" si="12"/>
        <v>-0.48000000000000087</v>
      </c>
      <c r="BR33" s="97">
        <f t="shared" si="26"/>
        <v>18.60550000000001</v>
      </c>
      <c r="BS33" s="97">
        <f t="shared" si="27"/>
        <v>14.766742424242432</v>
      </c>
      <c r="BT33" s="97">
        <f t="shared" si="28"/>
        <v>18.60550000000001</v>
      </c>
      <c r="BU33" s="97">
        <f t="shared" si="13"/>
        <v>8.1192499999999992</v>
      </c>
      <c r="BV33" s="97">
        <f t="shared" si="14"/>
        <v>3.7981666666666669</v>
      </c>
      <c r="BW33" s="97"/>
      <c r="BX33" s="97">
        <f t="shared" si="15"/>
        <v>0.48000000000000087</v>
      </c>
      <c r="BY33" s="97">
        <f t="shared" si="29"/>
        <v>59.274106060605988</v>
      </c>
      <c r="BZ33" s="97">
        <f t="shared" si="30"/>
        <v>15.927689393939389</v>
      </c>
      <c r="CA33" s="97">
        <f t="shared" si="31"/>
        <v>49.464106060605999</v>
      </c>
      <c r="CB33" s="97">
        <f t="shared" si="16"/>
        <v>75.192499999999953</v>
      </c>
      <c r="CC33" s="97">
        <f t="shared" si="17"/>
        <v>39.025333333333293</v>
      </c>
      <c r="CF33" s="101">
        <f t="shared" si="18"/>
        <v>-0.48000000000000087</v>
      </c>
      <c r="CG33" s="102">
        <f t="shared" si="32"/>
        <v>38.939803030303004</v>
      </c>
      <c r="CH33" s="102">
        <f t="shared" si="33"/>
        <v>15.347215909090922</v>
      </c>
      <c r="CI33" s="102">
        <f t="shared" si="34"/>
        <v>34.034803030302996</v>
      </c>
      <c r="CJ33" s="102">
        <f t="shared" si="19"/>
        <v>41.655874999999973</v>
      </c>
      <c r="CK33" s="102">
        <f t="shared" si="20"/>
        <v>21.411750000000012</v>
      </c>
      <c r="CL33" s="102">
        <f t="shared" si="35"/>
        <v>20.919293484293501</v>
      </c>
      <c r="CM33" s="102">
        <f t="shared" si="36"/>
        <v>15.347215909090922</v>
      </c>
      <c r="CN33" s="102">
        <f t="shared" si="21"/>
        <v>17.890230741480757</v>
      </c>
      <c r="CO33" s="102">
        <f t="shared" si="22"/>
        <v>6.4520899100899181</v>
      </c>
      <c r="CU33" s="18">
        <f>BC33-MAX(BC$3:BC33)</f>
        <v>-7.2799999999999994</v>
      </c>
      <c r="CV33" s="18">
        <f>BD33-MAX(BD$3:BD33)</f>
        <v>0</v>
      </c>
      <c r="CW33" s="18">
        <f>BE33-MAX(BE$3:BE33)</f>
        <v>0</v>
      </c>
      <c r="CX33" s="18">
        <f>BF33-MAX(BF$3:BF33)</f>
        <v>0</v>
      </c>
      <c r="CY33" s="18">
        <f>BG33-MAX(BG$3:BG33)</f>
        <v>0</v>
      </c>
      <c r="CZ33" s="18">
        <f>BH33-MAX(BH$3:BH33)</f>
        <v>-4.2093333333333334</v>
      </c>
      <c r="DA33" s="18"/>
      <c r="DB33" s="18">
        <f>BJ33-MAX(BJ$3:BJ33)</f>
        <v>-24.310000000000002</v>
      </c>
      <c r="DC33" s="18">
        <f>BK33-MAX(BK$3:BK33)</f>
        <v>-25.02833333333335</v>
      </c>
      <c r="DD33" s="18">
        <f>BL33-MAX(BL$3:BL33)</f>
        <v>-18.883666666666667</v>
      </c>
      <c r="DE33" s="18">
        <f>BM33-MAX(BM$3:BM33)</f>
        <v>-27.688333333333347</v>
      </c>
      <c r="DF33" s="18">
        <f>BN33-MAX(BN$3:BN33)</f>
        <v>-11.012500000000003</v>
      </c>
      <c r="DG33" s="18">
        <f>BO33-MAX(BO$3:BO33)</f>
        <v>-9.3325000000000031</v>
      </c>
      <c r="DI33" s="18">
        <f>BQ33-MAX(BQ$3:BQ33)</f>
        <v>-7.2799999999999994</v>
      </c>
      <c r="DJ33" s="18">
        <f>BR33-MAX(BR$3:BR33)</f>
        <v>0</v>
      </c>
      <c r="DK33" s="18">
        <f>BS33-MAX(BS$3:BS33)</f>
        <v>0</v>
      </c>
      <c r="DL33" s="18">
        <f>BT33-MAX(BT$3:BT33)</f>
        <v>0</v>
      </c>
      <c r="DM33" s="18">
        <f>BU33-MAX(BU$3:BU33)</f>
        <v>-1.870333333333333</v>
      </c>
      <c r="DN33" s="18">
        <f>BV33-MAX(BV$3:BV33)</f>
        <v>-7.8093333333333348</v>
      </c>
      <c r="DO33" s="18"/>
      <c r="DP33" s="18">
        <f>BX33-MAX(BX$3:BX33)</f>
        <v>-24.310000000000002</v>
      </c>
      <c r="DQ33" s="18">
        <f>BY33-MAX(BY$3:BY33)</f>
        <v>-27.028333333333379</v>
      </c>
      <c r="DR33" s="18">
        <f>BZ33-MAX(BZ$3:BZ33)</f>
        <v>-20.88366666666667</v>
      </c>
      <c r="DS33" s="18">
        <f>CA33-MAX(CA$3:CA33)</f>
        <v>-29.688333333333375</v>
      </c>
      <c r="DT33" s="18">
        <f>CB33-MAX(CB$3:CB33)</f>
        <v>-13.012500000000031</v>
      </c>
      <c r="DU33" s="18">
        <f>CC33-MAX(CC$3:CC33)</f>
        <v>-11.332500000000032</v>
      </c>
      <c r="DV33" s="18"/>
      <c r="DW33" s="18"/>
      <c r="DX33" s="18">
        <f>CF33-MAX(CF$3:CF33)</f>
        <v>-7.2799999999999994</v>
      </c>
      <c r="DY33" s="18">
        <f>CG33-MAX(CG$3:CG33)</f>
        <v>-3.7056666666666942</v>
      </c>
      <c r="DZ33" s="18">
        <f>CH33-MAX(CH$3:CH33)</f>
        <v>-0.65958333333332497</v>
      </c>
      <c r="EA33" s="18">
        <f>CI33-MAX(CI$3:CI33)</f>
        <v>-5.0356666666666996</v>
      </c>
      <c r="EB33" s="18">
        <f>CJ33-MAX(CJ$3:CJ33)</f>
        <v>0</v>
      </c>
      <c r="EC33" s="18">
        <f>CK33-MAX(CK$3:CK33)</f>
        <v>-4.0819166666666575</v>
      </c>
      <c r="ED33" s="18">
        <f>CL33-MAX(CL$3:CL33)</f>
        <v>-1.1841825396825243</v>
      </c>
      <c r="EE33" s="18">
        <f>CM33-MAX(CM$3:CM33)</f>
        <v>-0.65958333333332497</v>
      </c>
      <c r="EF33" s="18">
        <f>CN33-MAX(CN$3:CN33)</f>
        <v>0</v>
      </c>
      <c r="EG33" s="18">
        <f>CO33-MAX(CO$3:CO33)</f>
        <v>-6.4724047619047562</v>
      </c>
    </row>
    <row r="34" spans="1:137">
      <c r="A34" t="s">
        <v>106</v>
      </c>
      <c r="B34"/>
      <c r="C34" s="92">
        <v>1.33</v>
      </c>
      <c r="D34" s="83">
        <v>3.6950000000000003</v>
      </c>
      <c r="E34" s="84">
        <v>0</v>
      </c>
      <c r="F34" s="84">
        <v>1.8475000000000001</v>
      </c>
      <c r="G34" s="84">
        <v>3.6950000000000003</v>
      </c>
      <c r="I34" s="84">
        <v>0.51750000000000007</v>
      </c>
      <c r="J34" s="84">
        <v>0.31750000000000006</v>
      </c>
      <c r="L34" s="84">
        <v>2.3650000000000002</v>
      </c>
      <c r="M34" s="85">
        <v>2.165</v>
      </c>
      <c r="N34" s="95">
        <v>3.6950000000000003</v>
      </c>
      <c r="O34" s="96">
        <v>-1.33</v>
      </c>
      <c r="P34" s="96">
        <v>1.1825000000000001</v>
      </c>
      <c r="Q34" s="96">
        <v>1.1825000000000001</v>
      </c>
      <c r="S34" s="84">
        <v>-0.14749999999999996</v>
      </c>
      <c r="T34" s="84">
        <v>-0.34749999999999998</v>
      </c>
      <c r="V34" s="84">
        <v>-0.14749999999999996</v>
      </c>
      <c r="W34" s="85">
        <v>-0.34749999999999998</v>
      </c>
      <c r="X34" s="83">
        <v>3.6950000000000003</v>
      </c>
      <c r="Y34" s="84">
        <v>-1.33</v>
      </c>
      <c r="Z34" s="90">
        <v>1.1825000000000001</v>
      </c>
      <c r="AA34" s="84">
        <v>2.02</v>
      </c>
      <c r="AC34" s="84">
        <v>-0.14749999999999996</v>
      </c>
      <c r="AD34" s="90">
        <v>-0.34749999999999998</v>
      </c>
      <c r="AF34" s="84">
        <v>0.69</v>
      </c>
      <c r="AG34" s="85">
        <v>0.48999999999999994</v>
      </c>
      <c r="AH34" s="106">
        <v>4.7350000000000003</v>
      </c>
      <c r="AI34" s="107">
        <v>0</v>
      </c>
      <c r="AJ34" s="107">
        <v>2.3675000000000002</v>
      </c>
      <c r="AK34" s="107">
        <v>4.7350000000000003</v>
      </c>
      <c r="AL34" s="107"/>
      <c r="AM34" s="107">
        <v>1.0375000000000001</v>
      </c>
      <c r="AN34" s="107">
        <v>0.83750000000000013</v>
      </c>
      <c r="AO34" s="107"/>
      <c r="AP34" s="107">
        <v>3.4050000000000002</v>
      </c>
      <c r="AQ34" s="108">
        <v>3.2050000000000001</v>
      </c>
      <c r="AR34" s="109">
        <v>5.2350000000000003</v>
      </c>
      <c r="AS34" s="110">
        <v>0</v>
      </c>
      <c r="AT34" s="110">
        <v>2.6175000000000002</v>
      </c>
      <c r="AU34" s="110">
        <v>5.2350000000000003</v>
      </c>
      <c r="AW34" s="110">
        <v>1.2875000000000001</v>
      </c>
      <c r="AX34" s="110">
        <v>1.0875000000000001</v>
      </c>
      <c r="AZ34" s="110">
        <v>3.9050000000000002</v>
      </c>
      <c r="BA34" s="111">
        <v>3.7050000000000001</v>
      </c>
      <c r="BC34" s="97">
        <f t="shared" si="0"/>
        <v>0.8499999999999992</v>
      </c>
      <c r="BD34" s="97">
        <f t="shared" si="1"/>
        <v>28.1005</v>
      </c>
      <c r="BE34" s="97">
        <f t="shared" si="2"/>
        <v>24.261742424242424</v>
      </c>
      <c r="BF34" s="97">
        <f t="shared" si="3"/>
        <v>28.1005</v>
      </c>
      <c r="BG34" s="97">
        <f t="shared" si="8"/>
        <v>18.654249999999998</v>
      </c>
      <c r="BH34" s="97">
        <f t="shared" si="9"/>
        <v>14.833166666666667</v>
      </c>
      <c r="BJ34" s="97">
        <f t="shared" si="4"/>
        <v>-0.8499999999999992</v>
      </c>
      <c r="BK34" s="97">
        <f t="shared" si="5"/>
        <v>65.074106060606042</v>
      </c>
      <c r="BL34" s="97">
        <f t="shared" si="6"/>
        <v>20.397689393939388</v>
      </c>
      <c r="BM34" s="97">
        <f t="shared" si="7"/>
        <v>53.934106060606041</v>
      </c>
      <c r="BN34" s="97">
        <f t="shared" si="10"/>
        <v>80.992499999999993</v>
      </c>
      <c r="BO34" s="97">
        <f t="shared" si="11"/>
        <v>44.825333333333326</v>
      </c>
      <c r="BQ34" s="97">
        <f t="shared" si="12"/>
        <v>0.8499999999999992</v>
      </c>
      <c r="BR34" s="97">
        <f t="shared" si="26"/>
        <v>22.100500000000011</v>
      </c>
      <c r="BS34" s="97">
        <f t="shared" si="27"/>
        <v>18.261742424242431</v>
      </c>
      <c r="BT34" s="97">
        <f t="shared" si="28"/>
        <v>22.100500000000011</v>
      </c>
      <c r="BU34" s="97">
        <f t="shared" si="13"/>
        <v>12.654250000000001</v>
      </c>
      <c r="BV34" s="97">
        <f t="shared" si="14"/>
        <v>8.8331666666666671</v>
      </c>
      <c r="BW34" s="97"/>
      <c r="BX34" s="97">
        <f t="shared" si="15"/>
        <v>-0.8499999999999992</v>
      </c>
      <c r="BY34" s="97">
        <f t="shared" si="29"/>
        <v>59.074106060605985</v>
      </c>
      <c r="BZ34" s="97">
        <f t="shared" si="30"/>
        <v>14.397689393939389</v>
      </c>
      <c r="CA34" s="97">
        <f t="shared" si="31"/>
        <v>47.934106060605998</v>
      </c>
      <c r="CB34" s="97">
        <f t="shared" si="16"/>
        <v>74.99249999999995</v>
      </c>
      <c r="CC34" s="97">
        <f t="shared" si="17"/>
        <v>38.82533333333329</v>
      </c>
      <c r="CF34" s="101">
        <f t="shared" si="18"/>
        <v>0.8499999999999992</v>
      </c>
      <c r="CG34" s="102">
        <f t="shared" si="32"/>
        <v>40.587303030303005</v>
      </c>
      <c r="CH34" s="102">
        <f t="shared" si="33"/>
        <v>16.329715909090922</v>
      </c>
      <c r="CI34" s="102">
        <f t="shared" si="34"/>
        <v>35.01730303030299</v>
      </c>
      <c r="CJ34" s="102">
        <f t="shared" si="19"/>
        <v>43.82337499999997</v>
      </c>
      <c r="CK34" s="102">
        <f t="shared" si="20"/>
        <v>23.829250000000012</v>
      </c>
      <c r="CL34" s="102">
        <f t="shared" si="35"/>
        <v>24.414293484293502</v>
      </c>
      <c r="CM34" s="102">
        <f t="shared" si="36"/>
        <v>16.329715909090922</v>
      </c>
      <c r="CN34" s="102">
        <f t="shared" si="21"/>
        <v>22.425230741480757</v>
      </c>
      <c r="CO34" s="102">
        <f t="shared" si="22"/>
        <v>11.487089910089919</v>
      </c>
      <c r="CU34" s="18">
        <f>BC34-MAX(BC$3:BC34)</f>
        <v>-5.9499999999999993</v>
      </c>
      <c r="CV34" s="18">
        <f>BD34-MAX(BD$3:BD34)</f>
        <v>0</v>
      </c>
      <c r="CW34" s="18">
        <f>BE34-MAX(BE$3:BE34)</f>
        <v>0</v>
      </c>
      <c r="CX34" s="18">
        <f>BF34-MAX(BF$3:BF34)</f>
        <v>0</v>
      </c>
      <c r="CY34" s="18">
        <f>BG34-MAX(BG$3:BG34)</f>
        <v>0</v>
      </c>
      <c r="CZ34" s="18">
        <f>BH34-MAX(BH$3:BH34)</f>
        <v>0</v>
      </c>
      <c r="DA34" s="18"/>
      <c r="DB34" s="18">
        <f>BJ34-MAX(BJ$3:BJ34)</f>
        <v>-25.64</v>
      </c>
      <c r="DC34" s="18">
        <f>BK34-MAX(BK$3:BK34)</f>
        <v>-25.02833333333335</v>
      </c>
      <c r="DD34" s="18">
        <f>BL34-MAX(BL$3:BL34)</f>
        <v>-20.213666666666668</v>
      </c>
      <c r="DE34" s="18">
        <f>BM34-MAX(BM$3:BM34)</f>
        <v>-29.018333333333345</v>
      </c>
      <c r="DF34" s="18">
        <f>BN34-MAX(BN$3:BN34)</f>
        <v>-11.012500000000003</v>
      </c>
      <c r="DG34" s="18">
        <f>BO34-MAX(BO$3:BO34)</f>
        <v>-9.3325000000000031</v>
      </c>
      <c r="DI34" s="18">
        <f>BQ34-MAX(BQ$3:BQ34)</f>
        <v>-5.9499999999999993</v>
      </c>
      <c r="DJ34" s="18">
        <f>BR34-MAX(BR$3:BR34)</f>
        <v>0</v>
      </c>
      <c r="DK34" s="18">
        <f>BS34-MAX(BS$3:BS34)</f>
        <v>0</v>
      </c>
      <c r="DL34" s="18">
        <f>BT34-MAX(BT$3:BT34)</f>
        <v>0</v>
      </c>
      <c r="DM34" s="18">
        <f>BU34-MAX(BU$3:BU34)</f>
        <v>0</v>
      </c>
      <c r="DN34" s="18">
        <f>BV34-MAX(BV$3:BV34)</f>
        <v>-2.7743333333333347</v>
      </c>
      <c r="DO34" s="18"/>
      <c r="DP34" s="18">
        <f>BX34-MAX(BX$3:BX34)</f>
        <v>-25.64</v>
      </c>
      <c r="DQ34" s="18">
        <f>BY34-MAX(BY$3:BY34)</f>
        <v>-27.228333333333381</v>
      </c>
      <c r="DR34" s="18">
        <f>BZ34-MAX(BZ$3:BZ34)</f>
        <v>-22.413666666666671</v>
      </c>
      <c r="DS34" s="18">
        <f>CA34-MAX(CA$3:CA34)</f>
        <v>-31.218333333333376</v>
      </c>
      <c r="DT34" s="18">
        <f>CB34-MAX(CB$3:CB34)</f>
        <v>-13.212500000000034</v>
      </c>
      <c r="DU34" s="18">
        <f>CC34-MAX(CC$3:CC34)</f>
        <v>-11.532500000000034</v>
      </c>
      <c r="DV34" s="18"/>
      <c r="DW34" s="18"/>
      <c r="DX34" s="18">
        <f>CF34-MAX(CF$3:CF34)</f>
        <v>-5.9499999999999993</v>
      </c>
      <c r="DY34" s="18">
        <f>CG34-MAX(CG$3:CG34)</f>
        <v>-2.0581666666666933</v>
      </c>
      <c r="DZ34" s="18">
        <f>CH34-MAX(CH$3:CH34)</f>
        <v>0</v>
      </c>
      <c r="EA34" s="18">
        <f>CI34-MAX(CI$3:CI34)</f>
        <v>-4.053166666666705</v>
      </c>
      <c r="EB34" s="18">
        <f>CJ34-MAX(CJ$3:CJ34)</f>
        <v>0</v>
      </c>
      <c r="EC34" s="18">
        <f>CK34-MAX(CK$3:CK34)</f>
        <v>-1.6644166666666571</v>
      </c>
      <c r="ED34" s="18">
        <f>CL34-MAX(CL$3:CL34)</f>
        <v>0</v>
      </c>
      <c r="EE34" s="18">
        <f>CM34-MAX(CM$3:CM34)</f>
        <v>0</v>
      </c>
      <c r="EF34" s="18">
        <f>CN34-MAX(CN$3:CN34)</f>
        <v>0</v>
      </c>
      <c r="EG34" s="18">
        <f>CO34-MAX(CO$3:CO34)</f>
        <v>-1.4374047619047552</v>
      </c>
    </row>
    <row r="35" spans="1:137">
      <c r="A35" t="s">
        <v>107</v>
      </c>
      <c r="B35"/>
      <c r="C35" s="92">
        <v>-4.0999999999999996</v>
      </c>
      <c r="D35" s="83">
        <v>-9.3449999999999989</v>
      </c>
      <c r="E35" s="84">
        <v>0.72</v>
      </c>
      <c r="F35" s="84">
        <v>-4.3124999999999991</v>
      </c>
      <c r="G35" s="84">
        <v>-4.3124999999999991</v>
      </c>
      <c r="I35" s="84">
        <v>-0.21249999999999947</v>
      </c>
      <c r="J35" s="84">
        <v>-0.41249999999999948</v>
      </c>
      <c r="L35" s="84">
        <v>-0.21249999999999947</v>
      </c>
      <c r="M35" s="85">
        <v>-0.41249999999999948</v>
      </c>
      <c r="N35" s="95">
        <v>-9.3449999999999989</v>
      </c>
      <c r="O35" s="96">
        <v>0.72</v>
      </c>
      <c r="P35" s="96">
        <v>-4.3124999999999991</v>
      </c>
      <c r="Q35" s="96">
        <v>-4.3124999999999991</v>
      </c>
      <c r="S35" s="84">
        <v>-0.21249999999999947</v>
      </c>
      <c r="T35" s="84">
        <v>-0.41249999999999948</v>
      </c>
      <c r="V35" s="84">
        <v>-0.21249999999999947</v>
      </c>
      <c r="W35" s="85">
        <v>-0.41249999999999948</v>
      </c>
      <c r="X35" s="83">
        <v>-9.3449999999999989</v>
      </c>
      <c r="Y35" s="84">
        <v>0.72</v>
      </c>
      <c r="Z35" s="90">
        <v>-4.3124999999999991</v>
      </c>
      <c r="AA35" s="84">
        <v>-4.3124999999999991</v>
      </c>
      <c r="AC35" s="84">
        <v>-0.21249999999999947</v>
      </c>
      <c r="AD35" s="90">
        <v>-0.41249999999999948</v>
      </c>
      <c r="AF35" s="84">
        <v>-0.21249999999999947</v>
      </c>
      <c r="AG35" s="85">
        <v>-0.41249999999999948</v>
      </c>
      <c r="AH35" s="106">
        <v>-3.5</v>
      </c>
      <c r="AI35" s="107">
        <v>-1.115</v>
      </c>
      <c r="AJ35" s="107">
        <v>-2.3075000000000001</v>
      </c>
      <c r="AK35" s="107">
        <v>-2.3075000000000001</v>
      </c>
      <c r="AL35" s="107"/>
      <c r="AM35" s="107">
        <v>1.7924999999999995</v>
      </c>
      <c r="AN35" s="107">
        <v>1.5924999999999996</v>
      </c>
      <c r="AO35" s="107"/>
      <c r="AP35" s="107">
        <v>1.7924999999999995</v>
      </c>
      <c r="AQ35" s="108">
        <v>1.5924999999999996</v>
      </c>
      <c r="AR35" s="109">
        <v>-2.5</v>
      </c>
      <c r="AS35" s="110">
        <v>-0.61499999999999999</v>
      </c>
      <c r="AT35" s="110">
        <v>-1.5575000000000001</v>
      </c>
      <c r="AU35" s="110">
        <v>-1.5575000000000001</v>
      </c>
      <c r="AW35" s="110">
        <v>2.5424999999999995</v>
      </c>
      <c r="AX35" s="110">
        <v>2.3424999999999994</v>
      </c>
      <c r="AZ35" s="110">
        <v>2.5424999999999995</v>
      </c>
      <c r="BA35" s="111">
        <v>2.3424999999999994</v>
      </c>
      <c r="BC35" s="97">
        <f t="shared" si="0"/>
        <v>-3.2500000000000004</v>
      </c>
      <c r="BD35" s="97">
        <f t="shared" si="1"/>
        <v>18.755500000000001</v>
      </c>
      <c r="BE35" s="97">
        <f t="shared" si="2"/>
        <v>14.916742424242425</v>
      </c>
      <c r="BF35" s="97">
        <f t="shared" si="3"/>
        <v>18.755500000000001</v>
      </c>
      <c r="BG35" s="97">
        <f t="shared" si="8"/>
        <v>15.154249999999998</v>
      </c>
      <c r="BH35" s="97">
        <f t="shared" si="9"/>
        <v>12.333166666666667</v>
      </c>
      <c r="BJ35" s="97">
        <f t="shared" si="4"/>
        <v>3.2500000000000004</v>
      </c>
      <c r="BK35" s="97">
        <f t="shared" si="5"/>
        <v>65.79410606060604</v>
      </c>
      <c r="BL35" s="97">
        <f t="shared" si="6"/>
        <v>21.117689393939386</v>
      </c>
      <c r="BM35" s="97">
        <f t="shared" si="7"/>
        <v>54.65410606060604</v>
      </c>
      <c r="BN35" s="97">
        <f t="shared" si="10"/>
        <v>79.877499999999998</v>
      </c>
      <c r="BO35" s="97">
        <f t="shared" si="11"/>
        <v>44.210333333333324</v>
      </c>
      <c r="BQ35" s="97">
        <f t="shared" si="12"/>
        <v>-3.2500000000000004</v>
      </c>
      <c r="BR35" s="97">
        <f t="shared" si="26"/>
        <v>12.555500000000013</v>
      </c>
      <c r="BS35" s="97">
        <f t="shared" si="27"/>
        <v>8.7167424242424332</v>
      </c>
      <c r="BT35" s="97">
        <f t="shared" si="28"/>
        <v>12.555500000000013</v>
      </c>
      <c r="BU35" s="97">
        <f t="shared" si="13"/>
        <v>8.9542500000000018</v>
      </c>
      <c r="BV35" s="97">
        <f t="shared" si="14"/>
        <v>6.1331666666666669</v>
      </c>
      <c r="BW35" s="97"/>
      <c r="BX35" s="97">
        <f t="shared" si="15"/>
        <v>3.2500000000000004</v>
      </c>
      <c r="BY35" s="97">
        <f t="shared" si="29"/>
        <v>59.594106060605981</v>
      </c>
      <c r="BZ35" s="97">
        <f t="shared" si="30"/>
        <v>14.917689393939391</v>
      </c>
      <c r="CA35" s="97">
        <f t="shared" si="31"/>
        <v>48.454106060605994</v>
      </c>
      <c r="CB35" s="97">
        <f t="shared" si="16"/>
        <v>73.677499999999952</v>
      </c>
      <c r="CC35" s="97">
        <f t="shared" si="17"/>
        <v>38.010333333333286</v>
      </c>
      <c r="CF35" s="101">
        <f t="shared" si="18"/>
        <v>-3.2500000000000004</v>
      </c>
      <c r="CG35" s="102">
        <f t="shared" si="32"/>
        <v>36.074803030303002</v>
      </c>
      <c r="CH35" s="102">
        <f t="shared" si="33"/>
        <v>11.817215909090923</v>
      </c>
      <c r="CI35" s="102">
        <f t="shared" si="34"/>
        <v>30.504803030302991</v>
      </c>
      <c r="CJ35" s="102">
        <f t="shared" si="19"/>
        <v>41.31587499999997</v>
      </c>
      <c r="CK35" s="102">
        <f t="shared" si="20"/>
        <v>22.071750000000012</v>
      </c>
      <c r="CL35" s="102">
        <f t="shared" si="35"/>
        <v>19.901793484293503</v>
      </c>
      <c r="CM35" s="102">
        <f t="shared" si="36"/>
        <v>11.817215909090923</v>
      </c>
      <c r="CN35" s="102">
        <f t="shared" si="21"/>
        <v>19.917730741480757</v>
      </c>
      <c r="CO35" s="102">
        <f t="shared" si="22"/>
        <v>9.7295899100899206</v>
      </c>
      <c r="CU35" s="18">
        <f>BC35-MAX(BC$3:BC35)</f>
        <v>-10.049999999999999</v>
      </c>
      <c r="CV35" s="18">
        <f>BD35-MAX(BD$3:BD35)</f>
        <v>-9.3449999999999989</v>
      </c>
      <c r="CW35" s="18">
        <f>BE35-MAX(BE$3:BE35)</f>
        <v>-9.3449999999999989</v>
      </c>
      <c r="CX35" s="18">
        <f>BF35-MAX(BF$3:BF35)</f>
        <v>-9.3449999999999989</v>
      </c>
      <c r="CY35" s="18">
        <f>BG35-MAX(BG$3:BG35)</f>
        <v>-3.5</v>
      </c>
      <c r="CZ35" s="18">
        <f>BH35-MAX(BH$3:BH35)</f>
        <v>-2.5</v>
      </c>
      <c r="DA35" s="18"/>
      <c r="DB35" s="18">
        <f>BJ35-MAX(BJ$3:BJ35)</f>
        <v>-21.540000000000003</v>
      </c>
      <c r="DC35" s="18">
        <f>BK35-MAX(BK$3:BK35)</f>
        <v>-24.308333333333351</v>
      </c>
      <c r="DD35" s="18">
        <f>BL35-MAX(BL$3:BL35)</f>
        <v>-19.49366666666667</v>
      </c>
      <c r="DE35" s="18">
        <f>BM35-MAX(BM$3:BM35)</f>
        <v>-28.298333333333346</v>
      </c>
      <c r="DF35" s="18">
        <f>BN35-MAX(BN$3:BN35)</f>
        <v>-12.127499999999998</v>
      </c>
      <c r="DG35" s="18">
        <f>BO35-MAX(BO$3:BO35)</f>
        <v>-9.9475000000000051</v>
      </c>
      <c r="DI35" s="18">
        <f>BQ35-MAX(BQ$3:BQ35)</f>
        <v>-10.049999999999999</v>
      </c>
      <c r="DJ35" s="18">
        <f>BR35-MAX(BR$3:BR35)</f>
        <v>-9.5449999999999982</v>
      </c>
      <c r="DK35" s="18">
        <f>BS35-MAX(BS$3:BS35)</f>
        <v>-9.5449999999999982</v>
      </c>
      <c r="DL35" s="18">
        <f>BT35-MAX(BT$3:BT35)</f>
        <v>-9.5449999999999982</v>
      </c>
      <c r="DM35" s="18">
        <f>BU35-MAX(BU$3:BU35)</f>
        <v>-3.6999999999999993</v>
      </c>
      <c r="DN35" s="18">
        <f>BV35-MAX(BV$3:BV35)</f>
        <v>-5.4743333333333348</v>
      </c>
      <c r="DO35" s="18"/>
      <c r="DP35" s="18">
        <f>BX35-MAX(BX$3:BX35)</f>
        <v>-21.540000000000003</v>
      </c>
      <c r="DQ35" s="18">
        <f>BY35-MAX(BY$3:BY35)</f>
        <v>-26.708333333333385</v>
      </c>
      <c r="DR35" s="18">
        <f>BZ35-MAX(BZ$3:BZ35)</f>
        <v>-21.893666666666668</v>
      </c>
      <c r="DS35" s="18">
        <f>CA35-MAX(CA$3:CA35)</f>
        <v>-30.69833333333338</v>
      </c>
      <c r="DT35" s="18">
        <f>CB35-MAX(CB$3:CB35)</f>
        <v>-14.527500000000032</v>
      </c>
      <c r="DU35" s="18">
        <f>CC35-MAX(CC$3:CC35)</f>
        <v>-12.347500000000039</v>
      </c>
      <c r="DV35" s="18"/>
      <c r="DW35" s="18"/>
      <c r="DX35" s="18">
        <f>CF35-MAX(CF$3:CF35)</f>
        <v>-10.049999999999999</v>
      </c>
      <c r="DY35" s="18">
        <f>CG35-MAX(CG$3:CG35)</f>
        <v>-6.5706666666666962</v>
      </c>
      <c r="DZ35" s="18">
        <f>CH35-MAX(CH$3:CH35)</f>
        <v>-4.5124999999999993</v>
      </c>
      <c r="EA35" s="18">
        <f>CI35-MAX(CI$3:CI35)</f>
        <v>-8.5656666666667043</v>
      </c>
      <c r="EB35" s="18">
        <f>CJ35-MAX(CJ$3:CJ35)</f>
        <v>-2.5075000000000003</v>
      </c>
      <c r="EC35" s="18">
        <f>CK35-MAX(CK$3:CK35)</f>
        <v>-3.4219166666666574</v>
      </c>
      <c r="ED35" s="18">
        <f>CL35-MAX(CL$3:CL35)</f>
        <v>-4.5124999999999993</v>
      </c>
      <c r="EE35" s="18">
        <f>CM35-MAX(CM$3:CM35)</f>
        <v>-4.5124999999999993</v>
      </c>
      <c r="EF35" s="18">
        <f>CN35-MAX(CN$3:CN35)</f>
        <v>-2.5075000000000003</v>
      </c>
      <c r="EG35" s="18">
        <f>CO35-MAX(CO$3:CO35)</f>
        <v>-3.1949047619047537</v>
      </c>
    </row>
    <row r="36" spans="1:137">
      <c r="A36" t="s">
        <v>87</v>
      </c>
      <c r="B36"/>
      <c r="C36" s="92">
        <v>-0.05</v>
      </c>
      <c r="D36" s="83">
        <v>0</v>
      </c>
      <c r="E36" s="84">
        <v>2.5950000000000002</v>
      </c>
      <c r="F36" s="84">
        <v>1.2975000000000001</v>
      </c>
      <c r="G36" s="84">
        <v>2.5950000000000002</v>
      </c>
      <c r="I36" s="84">
        <v>1.3475000000000001</v>
      </c>
      <c r="J36" s="84">
        <v>1.1475000000000002</v>
      </c>
      <c r="L36" s="84">
        <v>2.645</v>
      </c>
      <c r="M36" s="85">
        <v>2.4449999999999998</v>
      </c>
      <c r="N36" s="95">
        <v>-0.05</v>
      </c>
      <c r="O36" s="96">
        <v>2.5950000000000002</v>
      </c>
      <c r="P36" s="96">
        <v>1.2725000000000002</v>
      </c>
      <c r="Q36" s="96">
        <v>1.2725000000000002</v>
      </c>
      <c r="S36" s="84">
        <v>1.3225000000000002</v>
      </c>
      <c r="T36" s="84">
        <v>1.1225000000000003</v>
      </c>
      <c r="V36" s="84">
        <v>1.3225000000000002</v>
      </c>
      <c r="W36" s="85">
        <v>1.1225000000000003</v>
      </c>
      <c r="X36" s="83">
        <v>-0.05</v>
      </c>
      <c r="Y36" s="84">
        <v>2.5950000000000002</v>
      </c>
      <c r="Z36" s="90">
        <v>1.2725000000000002</v>
      </c>
      <c r="AA36" s="84">
        <v>1.7133333333333336</v>
      </c>
      <c r="AC36" s="84">
        <v>1.3225000000000002</v>
      </c>
      <c r="AD36" s="90">
        <v>1.1225000000000003</v>
      </c>
      <c r="AF36" s="84">
        <v>1.7633333333333336</v>
      </c>
      <c r="AG36" s="85">
        <v>1.5633333333333337</v>
      </c>
      <c r="AH36" s="106">
        <v>0</v>
      </c>
      <c r="AI36" s="107">
        <v>-3.5</v>
      </c>
      <c r="AJ36" s="107">
        <v>-1.75</v>
      </c>
      <c r="AK36" s="107">
        <v>-3.5</v>
      </c>
      <c r="AL36" s="107"/>
      <c r="AM36" s="107">
        <v>-1.7</v>
      </c>
      <c r="AN36" s="107">
        <v>-1.9</v>
      </c>
      <c r="AO36" s="107"/>
      <c r="AP36" s="107">
        <v>-3.45</v>
      </c>
      <c r="AQ36" s="108">
        <v>-3.6500000000000004</v>
      </c>
      <c r="AR36" s="109">
        <v>0</v>
      </c>
      <c r="AS36" s="110">
        <v>-2.5</v>
      </c>
      <c r="AT36" s="110">
        <v>-1.25</v>
      </c>
      <c r="AU36" s="110">
        <v>-2.5</v>
      </c>
      <c r="AW36" s="110">
        <v>-1.2</v>
      </c>
      <c r="AX36" s="110">
        <v>-1.4</v>
      </c>
      <c r="AZ36" s="110">
        <v>-2.4500000000000002</v>
      </c>
      <c r="BA36" s="111">
        <v>-2.6500000000000004</v>
      </c>
      <c r="BC36" s="97">
        <f t="shared" ref="BC36:BC59" si="37">+C36+BC35</f>
        <v>-3.3000000000000003</v>
      </c>
      <c r="BD36" s="97">
        <f t="shared" ref="BD36:BD59" si="38">+D36+BD35</f>
        <v>18.755500000000001</v>
      </c>
      <c r="BE36" s="97">
        <f t="shared" ref="BE36:BE59" si="39">+N36+BE35</f>
        <v>14.866742424242425</v>
      </c>
      <c r="BF36" s="97">
        <f t="shared" ref="BF36:BF59" si="40">+X36+BF35</f>
        <v>18.705500000000001</v>
      </c>
      <c r="BG36" s="97">
        <f t="shared" si="8"/>
        <v>15.154249999999998</v>
      </c>
      <c r="BH36" s="97">
        <f t="shared" si="9"/>
        <v>12.333166666666667</v>
      </c>
      <c r="BJ36" s="97">
        <f t="shared" ref="BJ36:BJ59" si="41">-C36+BJ35</f>
        <v>3.3000000000000003</v>
      </c>
      <c r="BK36" s="97">
        <f t="shared" ref="BK36:BK59" si="42">+E36+BK35</f>
        <v>68.389106060606039</v>
      </c>
      <c r="BL36" s="97">
        <f t="shared" ref="BL36:BL59" si="43">+O36+BL35</f>
        <v>23.712689393939385</v>
      </c>
      <c r="BM36" s="97">
        <f t="shared" ref="BM36:BM59" si="44">+Y36+BM35</f>
        <v>57.249106060606039</v>
      </c>
      <c r="BN36" s="97">
        <f t="shared" si="10"/>
        <v>76.377499999999998</v>
      </c>
      <c r="BO36" s="97">
        <f t="shared" si="11"/>
        <v>41.710333333333324</v>
      </c>
      <c r="BQ36" s="97">
        <f t="shared" si="12"/>
        <v>-3.3000000000000003</v>
      </c>
      <c r="BR36" s="97">
        <f t="shared" si="26"/>
        <v>12.355500000000013</v>
      </c>
      <c r="BS36" s="97">
        <f t="shared" si="27"/>
        <v>8.4667424242424332</v>
      </c>
      <c r="BT36" s="97">
        <f t="shared" si="28"/>
        <v>12.305500000000013</v>
      </c>
      <c r="BU36" s="97">
        <f t="shared" si="13"/>
        <v>8.7542500000000025</v>
      </c>
      <c r="BV36" s="97">
        <f t="shared" si="14"/>
        <v>5.9331666666666667</v>
      </c>
      <c r="BW36" s="97"/>
      <c r="BX36" s="97">
        <f t="shared" si="15"/>
        <v>3.3000000000000003</v>
      </c>
      <c r="BY36" s="97">
        <f t="shared" si="29"/>
        <v>61.989106060605977</v>
      </c>
      <c r="BZ36" s="97">
        <f t="shared" si="30"/>
        <v>17.31268939393939</v>
      </c>
      <c r="CA36" s="97">
        <f t="shared" si="31"/>
        <v>50.84910606060599</v>
      </c>
      <c r="CB36" s="97">
        <f t="shared" si="16"/>
        <v>69.977499999999949</v>
      </c>
      <c r="CC36" s="97">
        <f t="shared" si="17"/>
        <v>35.310333333333283</v>
      </c>
      <c r="CF36" s="101">
        <f t="shared" si="18"/>
        <v>-3.3000000000000003</v>
      </c>
      <c r="CG36" s="102">
        <f t="shared" si="32"/>
        <v>37.172303030302999</v>
      </c>
      <c r="CH36" s="102">
        <f t="shared" si="33"/>
        <v>12.889715909090924</v>
      </c>
      <c r="CI36" s="102">
        <f t="shared" si="34"/>
        <v>31.577303030302993</v>
      </c>
      <c r="CJ36" s="102">
        <f t="shared" si="19"/>
        <v>39.365874999999967</v>
      </c>
      <c r="CK36" s="102">
        <f t="shared" si="20"/>
        <v>20.621750000000013</v>
      </c>
      <c r="CL36" s="102">
        <f t="shared" si="35"/>
        <v>22.296793484293502</v>
      </c>
      <c r="CM36" s="102">
        <f t="shared" si="36"/>
        <v>12.889715909090924</v>
      </c>
      <c r="CN36" s="102">
        <f t="shared" si="21"/>
        <v>16.217730741480757</v>
      </c>
      <c r="CO36" s="102">
        <f t="shared" si="22"/>
        <v>7.0295899100899204</v>
      </c>
      <c r="CU36" s="18">
        <f>BC36-MAX(BC$3:BC36)</f>
        <v>-10.1</v>
      </c>
      <c r="CV36" s="18">
        <f>BD36-MAX(BD$3:BD36)</f>
        <v>-9.3449999999999989</v>
      </c>
      <c r="CW36" s="18">
        <f>BE36-MAX(BE$3:BE36)</f>
        <v>-9.3949999999999996</v>
      </c>
      <c r="CX36" s="18">
        <f>BF36-MAX(BF$3:BF36)</f>
        <v>-9.3949999999999996</v>
      </c>
      <c r="CY36" s="18">
        <f>BG36-MAX(BG$3:BG36)</f>
        <v>-3.5</v>
      </c>
      <c r="CZ36" s="18">
        <f>BH36-MAX(BH$3:BH36)</f>
        <v>-2.5</v>
      </c>
      <c r="DA36" s="18"/>
      <c r="DB36" s="18">
        <f>BJ36-MAX(BJ$3:BJ36)</f>
        <v>-21.490000000000002</v>
      </c>
      <c r="DC36" s="18">
        <f>BK36-MAX(BK$3:BK36)</f>
        <v>-21.713333333333352</v>
      </c>
      <c r="DD36" s="18">
        <f>BL36-MAX(BL$3:BL36)</f>
        <v>-16.898666666666671</v>
      </c>
      <c r="DE36" s="18">
        <f>BM36-MAX(BM$3:BM36)</f>
        <v>-25.703333333333347</v>
      </c>
      <c r="DF36" s="18">
        <f>BN36-MAX(BN$3:BN36)</f>
        <v>-15.627499999999998</v>
      </c>
      <c r="DG36" s="18">
        <f>BO36-MAX(BO$3:BO36)</f>
        <v>-12.447500000000005</v>
      </c>
      <c r="DI36" s="18">
        <f>BQ36-MAX(BQ$3:BQ36)</f>
        <v>-10.1</v>
      </c>
      <c r="DJ36" s="18">
        <f>BR36-MAX(BR$3:BR36)</f>
        <v>-9.7449999999999974</v>
      </c>
      <c r="DK36" s="18">
        <f>BS36-MAX(BS$3:BS36)</f>
        <v>-9.7949999999999982</v>
      </c>
      <c r="DL36" s="18">
        <f>BT36-MAX(BT$3:BT36)</f>
        <v>-9.7949999999999982</v>
      </c>
      <c r="DM36" s="18">
        <f>BU36-MAX(BU$3:BU36)</f>
        <v>-3.8999999999999986</v>
      </c>
      <c r="DN36" s="18">
        <f>BV36-MAX(BV$3:BV36)</f>
        <v>-5.674333333333335</v>
      </c>
      <c r="DO36" s="18"/>
      <c r="DP36" s="18">
        <f>BX36-MAX(BX$3:BX36)</f>
        <v>-21.490000000000002</v>
      </c>
      <c r="DQ36" s="18">
        <f>BY36-MAX(BY$3:BY36)</f>
        <v>-24.313333333333389</v>
      </c>
      <c r="DR36" s="18">
        <f>BZ36-MAX(BZ$3:BZ36)</f>
        <v>-19.498666666666669</v>
      </c>
      <c r="DS36" s="18">
        <f>CA36-MAX(CA$3:CA36)</f>
        <v>-28.303333333333384</v>
      </c>
      <c r="DT36" s="18">
        <f>CB36-MAX(CB$3:CB36)</f>
        <v>-18.227500000000035</v>
      </c>
      <c r="DU36" s="18">
        <f>CC36-MAX(CC$3:CC36)</f>
        <v>-15.047500000000042</v>
      </c>
      <c r="DV36" s="18"/>
      <c r="DW36" s="18"/>
      <c r="DX36" s="18">
        <f>CF36-MAX(CF$3:CF36)</f>
        <v>-10.1</v>
      </c>
      <c r="DY36" s="18">
        <f>CG36-MAX(CG$3:CG36)</f>
        <v>-5.4731666666666996</v>
      </c>
      <c r="DZ36" s="18">
        <f>CH36-MAX(CH$3:CH36)</f>
        <v>-3.4399999999999977</v>
      </c>
      <c r="EA36" s="18">
        <f>CI36-MAX(CI$3:CI36)</f>
        <v>-7.4931666666667027</v>
      </c>
      <c r="EB36" s="18">
        <f>CJ36-MAX(CJ$3:CJ36)</f>
        <v>-4.4575000000000031</v>
      </c>
      <c r="EC36" s="18">
        <f>CK36-MAX(CK$3:CK36)</f>
        <v>-4.8719166666666567</v>
      </c>
      <c r="ED36" s="18">
        <f>CL36-MAX(CL$3:CL36)</f>
        <v>-2.1174999999999997</v>
      </c>
      <c r="EE36" s="18">
        <f>CM36-MAX(CM$3:CM36)</f>
        <v>-3.4399999999999977</v>
      </c>
      <c r="EF36" s="18">
        <f>CN36-MAX(CN$3:CN36)</f>
        <v>-6.2074999999999996</v>
      </c>
      <c r="EG36" s="18">
        <f>CO36-MAX(CO$3:CO36)</f>
        <v>-5.8949047619047539</v>
      </c>
    </row>
    <row r="37" spans="1:137">
      <c r="A37" s="59" t="s">
        <v>94</v>
      </c>
      <c r="B37" s="59" t="s">
        <v>159</v>
      </c>
      <c r="C37" s="92">
        <v>-2.96</v>
      </c>
      <c r="AH37" s="106"/>
      <c r="AI37" s="107"/>
      <c r="AJ37" s="107"/>
      <c r="AK37" s="107"/>
      <c r="AL37" s="107"/>
      <c r="AM37" s="107"/>
      <c r="AN37" s="107"/>
      <c r="AO37" s="107"/>
      <c r="AP37" s="107"/>
      <c r="AQ37" s="108"/>
      <c r="BC37" s="97">
        <f t="shared" si="37"/>
        <v>-6.26</v>
      </c>
      <c r="BD37" s="97">
        <f t="shared" si="38"/>
        <v>18.755500000000001</v>
      </c>
      <c r="BE37" s="97">
        <f t="shared" si="39"/>
        <v>14.866742424242425</v>
      </c>
      <c r="BF37" s="97">
        <f t="shared" si="40"/>
        <v>18.705500000000001</v>
      </c>
      <c r="BG37" s="97">
        <f t="shared" si="8"/>
        <v>15.154249999999998</v>
      </c>
      <c r="BH37" s="97">
        <f t="shared" si="9"/>
        <v>12.333166666666667</v>
      </c>
      <c r="BJ37" s="97">
        <f t="shared" si="41"/>
        <v>6.26</v>
      </c>
      <c r="BK37" s="97">
        <f t="shared" si="42"/>
        <v>68.389106060606039</v>
      </c>
      <c r="BL37" s="97">
        <f t="shared" si="43"/>
        <v>23.712689393939385</v>
      </c>
      <c r="BM37" s="97">
        <f t="shared" si="44"/>
        <v>57.249106060606039</v>
      </c>
      <c r="BN37" s="97">
        <f t="shared" si="10"/>
        <v>76.377499999999998</v>
      </c>
      <c r="BO37" s="97">
        <f t="shared" si="11"/>
        <v>41.710333333333324</v>
      </c>
      <c r="BQ37" s="97">
        <f t="shared" si="12"/>
        <v>-6.26</v>
      </c>
      <c r="BR37" s="97">
        <f t="shared" si="26"/>
        <v>12.155500000000014</v>
      </c>
      <c r="BS37" s="97">
        <f t="shared" si="27"/>
        <v>8.2667424242424339</v>
      </c>
      <c r="BT37" s="97">
        <f t="shared" si="28"/>
        <v>12.105500000000013</v>
      </c>
      <c r="BU37" s="97">
        <f t="shared" si="13"/>
        <v>8.5542500000000032</v>
      </c>
      <c r="BV37" s="97">
        <f t="shared" si="14"/>
        <v>5.7331666666666665</v>
      </c>
      <c r="BW37" s="97"/>
      <c r="BX37" s="97">
        <f t="shared" si="15"/>
        <v>6.26</v>
      </c>
      <c r="BY37" s="97">
        <f t="shared" si="29"/>
        <v>61.789106060605974</v>
      </c>
      <c r="BZ37" s="97">
        <f t="shared" si="30"/>
        <v>17.112689393939391</v>
      </c>
      <c r="CA37" s="97">
        <f t="shared" si="31"/>
        <v>50.649106060605988</v>
      </c>
      <c r="CB37" s="97">
        <f t="shared" si="16"/>
        <v>69.777499999999947</v>
      </c>
      <c r="CC37" s="97">
        <f t="shared" si="17"/>
        <v>35.11033333333328</v>
      </c>
      <c r="CF37" s="101">
        <f t="shared" si="18"/>
        <v>-6.26</v>
      </c>
      <c r="CG37" s="102">
        <f t="shared" si="32"/>
        <v>36.972303030302996</v>
      </c>
      <c r="CH37" s="102">
        <f t="shared" si="33"/>
        <v>12.689715909090925</v>
      </c>
      <c r="CI37" s="102">
        <f t="shared" si="34"/>
        <v>31.377303030302993</v>
      </c>
      <c r="CJ37" s="102">
        <f t="shared" si="19"/>
        <v>39.165874999999964</v>
      </c>
      <c r="CK37" s="102">
        <f t="shared" si="20"/>
        <v>20.421750000000014</v>
      </c>
      <c r="CL37" s="102">
        <f t="shared" si="35"/>
        <v>22.096793484293503</v>
      </c>
      <c r="CM37" s="102">
        <f t="shared" si="36"/>
        <v>12.689715909090925</v>
      </c>
      <c r="CN37" s="102">
        <f t="shared" si="21"/>
        <v>16.017730741480758</v>
      </c>
      <c r="CO37" s="102">
        <f t="shared" si="22"/>
        <v>6.8295899100899202</v>
      </c>
      <c r="CU37" s="18">
        <f>BC37-MAX(BC$3:BC37)</f>
        <v>-13.059999999999999</v>
      </c>
      <c r="CV37" s="18">
        <f>BD37-MAX(BD$3:BD37)</f>
        <v>-9.3449999999999989</v>
      </c>
      <c r="CW37" s="18">
        <f>BE37-MAX(BE$3:BE37)</f>
        <v>-9.3949999999999996</v>
      </c>
      <c r="CX37" s="18">
        <f>BF37-MAX(BF$3:BF37)</f>
        <v>-9.3949999999999996</v>
      </c>
      <c r="CY37" s="18">
        <f>BG37-MAX(BG$3:BG37)</f>
        <v>-3.5</v>
      </c>
      <c r="CZ37" s="18">
        <f>BH37-MAX(BH$3:BH37)</f>
        <v>-2.5</v>
      </c>
      <c r="DA37" s="18"/>
      <c r="DB37" s="18">
        <f>BJ37-MAX(BJ$3:BJ37)</f>
        <v>-18.53</v>
      </c>
      <c r="DC37" s="18">
        <f>BK37-MAX(BK$3:BK37)</f>
        <v>-21.713333333333352</v>
      </c>
      <c r="DD37" s="18">
        <f>BL37-MAX(BL$3:BL37)</f>
        <v>-16.898666666666671</v>
      </c>
      <c r="DE37" s="18">
        <f>BM37-MAX(BM$3:BM37)</f>
        <v>-25.703333333333347</v>
      </c>
      <c r="DF37" s="18">
        <f>BN37-MAX(BN$3:BN37)</f>
        <v>-15.627499999999998</v>
      </c>
      <c r="DG37" s="18">
        <f>BO37-MAX(BO$3:BO37)</f>
        <v>-12.447500000000005</v>
      </c>
      <c r="DI37" s="18">
        <f>BQ37-MAX(BQ$3:BQ37)</f>
        <v>-13.059999999999999</v>
      </c>
      <c r="DJ37" s="18">
        <f>BR37-MAX(BR$3:BR37)</f>
        <v>-9.9449999999999967</v>
      </c>
      <c r="DK37" s="18">
        <f>BS37-MAX(BS$3:BS37)</f>
        <v>-9.9949999999999974</v>
      </c>
      <c r="DL37" s="18">
        <f>BT37-MAX(BT$3:BT37)</f>
        <v>-9.9949999999999974</v>
      </c>
      <c r="DM37" s="18">
        <f>BU37-MAX(BU$3:BU37)</f>
        <v>-4.0999999999999979</v>
      </c>
      <c r="DN37" s="18">
        <f>BV37-MAX(BV$3:BV37)</f>
        <v>-5.8743333333333352</v>
      </c>
      <c r="DO37" s="18"/>
      <c r="DP37" s="18">
        <f>BX37-MAX(BX$3:BX37)</f>
        <v>-18.53</v>
      </c>
      <c r="DQ37" s="18">
        <f>BY37-MAX(BY$3:BY37)</f>
        <v>-24.513333333333392</v>
      </c>
      <c r="DR37" s="18">
        <f>BZ37-MAX(BZ$3:BZ37)</f>
        <v>-19.698666666666668</v>
      </c>
      <c r="DS37" s="18">
        <f>CA37-MAX(CA$3:CA37)</f>
        <v>-28.503333333333387</v>
      </c>
      <c r="DT37" s="18">
        <f>CB37-MAX(CB$3:CB37)</f>
        <v>-18.427500000000038</v>
      </c>
      <c r="DU37" s="18">
        <f>CC37-MAX(CC$3:CC37)</f>
        <v>-15.247500000000045</v>
      </c>
      <c r="DV37" s="18"/>
      <c r="DW37" s="18"/>
      <c r="DX37" s="18">
        <f>CF37-MAX(CF$3:CF37)</f>
        <v>-13.059999999999999</v>
      </c>
      <c r="DY37" s="18">
        <f>CG37-MAX(CG$3:CG37)</f>
        <v>-5.6731666666667024</v>
      </c>
      <c r="DZ37" s="18">
        <f>CH37-MAX(CH$3:CH37)</f>
        <v>-3.639999999999997</v>
      </c>
      <c r="EA37" s="18">
        <f>CI37-MAX(CI$3:CI37)</f>
        <v>-7.693166666666702</v>
      </c>
      <c r="EB37" s="18">
        <f>CJ37-MAX(CJ$3:CJ37)</f>
        <v>-4.657500000000006</v>
      </c>
      <c r="EC37" s="18">
        <f>CK37-MAX(CK$3:CK37)</f>
        <v>-5.071916666666656</v>
      </c>
      <c r="ED37" s="18">
        <f>CL37-MAX(CL$3:CL37)</f>
        <v>-2.317499999999999</v>
      </c>
      <c r="EE37" s="18">
        <f>CM37-MAX(CM$3:CM37)</f>
        <v>-3.639999999999997</v>
      </c>
      <c r="EF37" s="18">
        <f>CN37-MAX(CN$3:CN37)</f>
        <v>-6.4074999999999989</v>
      </c>
      <c r="EG37" s="18">
        <f>CO37-MAX(CO$3:CO37)</f>
        <v>-6.0949047619047541</v>
      </c>
    </row>
    <row r="38" spans="1:137">
      <c r="A38" s="36" t="s">
        <v>111</v>
      </c>
      <c r="B38" s="36"/>
      <c r="C38" s="92">
        <v>0.51</v>
      </c>
      <c r="D38" s="83">
        <v>-3.3833333333333333</v>
      </c>
      <c r="E38" s="84">
        <v>0</v>
      </c>
      <c r="F38" s="84">
        <v>-1.6916666666666667</v>
      </c>
      <c r="G38" s="84">
        <v>-3.3833333333333333</v>
      </c>
      <c r="I38" s="84">
        <v>-2.2016666666666667</v>
      </c>
      <c r="J38" s="84">
        <v>-2.4016666666666668</v>
      </c>
      <c r="L38" s="84">
        <v>-3.8933333333333335</v>
      </c>
      <c r="M38" s="85">
        <v>-4.0933333333333337</v>
      </c>
      <c r="N38" s="95">
        <v>-3.3833333333333333</v>
      </c>
      <c r="O38" s="96">
        <v>-0.51</v>
      </c>
      <c r="P38" s="96">
        <v>-1.9466666666666668</v>
      </c>
      <c r="Q38" s="96">
        <v>-1.9466666666666665</v>
      </c>
      <c r="S38" s="84">
        <v>-2.456666666666667</v>
      </c>
      <c r="T38" s="84">
        <v>-2.6566666666666672</v>
      </c>
      <c r="V38" s="84">
        <v>-2.4566666666666666</v>
      </c>
      <c r="W38" s="85">
        <v>-2.6566666666666667</v>
      </c>
      <c r="X38" s="83">
        <v>-3.3833333333333333</v>
      </c>
      <c r="Y38" s="84">
        <v>-0.51</v>
      </c>
      <c r="Z38" s="90">
        <v>-1.9466666666666668</v>
      </c>
      <c r="AA38" s="84">
        <v>-2.665</v>
      </c>
      <c r="AC38" s="84">
        <v>-2.456666666666667</v>
      </c>
      <c r="AD38" s="90">
        <v>-2.6566666666666672</v>
      </c>
      <c r="AF38" s="84">
        <v>-3.1749999999999998</v>
      </c>
      <c r="AG38" s="85">
        <v>-3.375</v>
      </c>
      <c r="AH38" s="106">
        <v>-1.2433333333333334</v>
      </c>
      <c r="AI38" s="107">
        <v>0</v>
      </c>
      <c r="AJ38" s="107">
        <v>-0.6216666666666667</v>
      </c>
      <c r="AK38" s="107">
        <v>-1.2433333333333334</v>
      </c>
      <c r="AL38" s="107"/>
      <c r="AM38" s="107">
        <v>-1.1316666666666668</v>
      </c>
      <c r="AN38" s="107">
        <v>-1.3316666666666668</v>
      </c>
      <c r="AO38" s="107"/>
      <c r="AP38" s="107">
        <v>-1.7533333333333334</v>
      </c>
      <c r="AQ38" s="108">
        <v>-1.9533333333333334</v>
      </c>
      <c r="AR38" s="109">
        <v>-0.57666666666666666</v>
      </c>
      <c r="AS38" s="110">
        <v>0</v>
      </c>
      <c r="AT38" s="110">
        <v>-0.28833333333333333</v>
      </c>
      <c r="AU38" s="110">
        <v>-0.57666666666666666</v>
      </c>
      <c r="AW38" s="110">
        <v>-0.79833333333333334</v>
      </c>
      <c r="AX38" s="110">
        <v>-0.99833333333333329</v>
      </c>
      <c r="AZ38" s="110">
        <v>-1.0866666666666667</v>
      </c>
      <c r="BA38" s="111">
        <v>-1.2866666666666666</v>
      </c>
      <c r="BC38" s="97">
        <f t="shared" si="37"/>
        <v>-5.75</v>
      </c>
      <c r="BD38" s="97">
        <f t="shared" si="38"/>
        <v>15.372166666666669</v>
      </c>
      <c r="BE38" s="97">
        <f t="shared" si="39"/>
        <v>11.483409090909092</v>
      </c>
      <c r="BF38" s="97">
        <f t="shared" si="40"/>
        <v>15.322166666666668</v>
      </c>
      <c r="BG38" s="97">
        <f t="shared" si="8"/>
        <v>13.910916666666663</v>
      </c>
      <c r="BH38" s="97">
        <f t="shared" si="9"/>
        <v>11.756500000000001</v>
      </c>
      <c r="BJ38" s="97">
        <f t="shared" si="41"/>
        <v>5.75</v>
      </c>
      <c r="BK38" s="97">
        <f t="shared" si="42"/>
        <v>68.389106060606039</v>
      </c>
      <c r="BL38" s="97">
        <f t="shared" si="43"/>
        <v>23.202689393939384</v>
      </c>
      <c r="BM38" s="97">
        <f t="shared" si="44"/>
        <v>56.739106060606041</v>
      </c>
      <c r="BN38" s="97">
        <f t="shared" si="10"/>
        <v>76.377499999999998</v>
      </c>
      <c r="BO38" s="97">
        <f t="shared" si="11"/>
        <v>41.710333333333324</v>
      </c>
      <c r="BQ38" s="97">
        <f t="shared" si="12"/>
        <v>-5.75</v>
      </c>
      <c r="BR38" s="97">
        <f t="shared" si="26"/>
        <v>8.572166666666682</v>
      </c>
      <c r="BS38" s="97">
        <f t="shared" si="27"/>
        <v>4.6834090909091008</v>
      </c>
      <c r="BT38" s="97">
        <f t="shared" si="28"/>
        <v>8.5221666666666813</v>
      </c>
      <c r="BU38" s="97">
        <f t="shared" si="13"/>
        <v>7.1109166666666699</v>
      </c>
      <c r="BV38" s="97">
        <f t="shared" si="14"/>
        <v>4.9564999999999992</v>
      </c>
      <c r="BW38" s="97"/>
      <c r="BX38" s="97">
        <f t="shared" si="15"/>
        <v>5.75</v>
      </c>
      <c r="BY38" s="97">
        <f t="shared" si="29"/>
        <v>61.589106060605971</v>
      </c>
      <c r="BZ38" s="97">
        <f t="shared" si="30"/>
        <v>16.40268939393939</v>
      </c>
      <c r="CA38" s="97">
        <f t="shared" si="31"/>
        <v>49.939106060605987</v>
      </c>
      <c r="CB38" s="97">
        <f t="shared" si="16"/>
        <v>69.577499999999944</v>
      </c>
      <c r="CC38" s="97">
        <f t="shared" si="17"/>
        <v>34.910333333333277</v>
      </c>
      <c r="CF38" s="101">
        <f t="shared" si="18"/>
        <v>-5.75</v>
      </c>
      <c r="CG38" s="102">
        <f t="shared" si="32"/>
        <v>35.080636363636323</v>
      </c>
      <c r="CH38" s="102">
        <f t="shared" si="33"/>
        <v>10.543049242424258</v>
      </c>
      <c r="CI38" s="102">
        <f t="shared" si="34"/>
        <v>29.230636363636329</v>
      </c>
      <c r="CJ38" s="102">
        <f t="shared" si="19"/>
        <v>38.344208333333292</v>
      </c>
      <c r="CK38" s="102">
        <f t="shared" si="20"/>
        <v>19.93341666666668</v>
      </c>
      <c r="CL38" s="102">
        <f t="shared" si="35"/>
        <v>18.513460150960171</v>
      </c>
      <c r="CM38" s="102">
        <f t="shared" si="36"/>
        <v>10.543049242424258</v>
      </c>
      <c r="CN38" s="102">
        <f t="shared" si="21"/>
        <v>14.574397408147425</v>
      </c>
      <c r="CO38" s="102">
        <f t="shared" si="22"/>
        <v>6.0529232434232538</v>
      </c>
      <c r="CU38" s="18">
        <f>BC38-MAX(BC$3:BC38)</f>
        <v>-12.549999999999999</v>
      </c>
      <c r="CV38" s="18">
        <f>BD38-MAX(BD$3:BD38)</f>
        <v>-12.728333333333332</v>
      </c>
      <c r="CW38" s="18">
        <f>BE38-MAX(BE$3:BE38)</f>
        <v>-12.778333333333332</v>
      </c>
      <c r="CX38" s="18">
        <f>BF38-MAX(BF$3:BF38)</f>
        <v>-12.778333333333332</v>
      </c>
      <c r="CY38" s="18">
        <f>BG38-MAX(BG$3:BG38)</f>
        <v>-4.7433333333333341</v>
      </c>
      <c r="CZ38" s="18">
        <f>BH38-MAX(BH$3:BH38)</f>
        <v>-3.0766666666666662</v>
      </c>
      <c r="DA38" s="18"/>
      <c r="DB38" s="18">
        <f>BJ38-MAX(BJ$3:BJ38)</f>
        <v>-19.040000000000003</v>
      </c>
      <c r="DC38" s="18">
        <f>BK38-MAX(BK$3:BK38)</f>
        <v>-21.713333333333352</v>
      </c>
      <c r="DD38" s="18">
        <f>BL38-MAX(BL$3:BL38)</f>
        <v>-17.408666666666672</v>
      </c>
      <c r="DE38" s="18">
        <f>BM38-MAX(BM$3:BM38)</f>
        <v>-26.213333333333345</v>
      </c>
      <c r="DF38" s="18">
        <f>BN38-MAX(BN$3:BN38)</f>
        <v>-15.627499999999998</v>
      </c>
      <c r="DG38" s="18">
        <f>BO38-MAX(BO$3:BO38)</f>
        <v>-12.447500000000005</v>
      </c>
      <c r="DI38" s="18">
        <f>BQ38-MAX(BQ$3:BQ38)</f>
        <v>-12.549999999999999</v>
      </c>
      <c r="DJ38" s="18">
        <f>BR38-MAX(BR$3:BR38)</f>
        <v>-13.528333333333329</v>
      </c>
      <c r="DK38" s="18">
        <f>BS38-MAX(BS$3:BS38)</f>
        <v>-13.57833333333333</v>
      </c>
      <c r="DL38" s="18">
        <f>BT38-MAX(BT$3:BT38)</f>
        <v>-13.57833333333333</v>
      </c>
      <c r="DM38" s="18">
        <f>BU38-MAX(BU$3:BU38)</f>
        <v>-5.5433333333333312</v>
      </c>
      <c r="DN38" s="18">
        <f>BV38-MAX(BV$3:BV38)</f>
        <v>-6.6510000000000025</v>
      </c>
      <c r="DO38" s="18"/>
      <c r="DP38" s="18">
        <f>BX38-MAX(BX$3:BX38)</f>
        <v>-19.040000000000003</v>
      </c>
      <c r="DQ38" s="18">
        <f>BY38-MAX(BY$3:BY38)</f>
        <v>-24.713333333333395</v>
      </c>
      <c r="DR38" s="18">
        <f>BZ38-MAX(BZ$3:BZ38)</f>
        <v>-20.408666666666669</v>
      </c>
      <c r="DS38" s="18">
        <f>CA38-MAX(CA$3:CA38)</f>
        <v>-29.213333333333388</v>
      </c>
      <c r="DT38" s="18">
        <f>CB38-MAX(CB$3:CB38)</f>
        <v>-18.62750000000004</v>
      </c>
      <c r="DU38" s="18">
        <f>CC38-MAX(CC$3:CC38)</f>
        <v>-15.447500000000048</v>
      </c>
      <c r="DV38" s="18"/>
      <c r="DW38" s="18"/>
      <c r="DX38" s="18">
        <f>CF38-MAX(CF$3:CF38)</f>
        <v>-12.549999999999999</v>
      </c>
      <c r="DY38" s="18">
        <f>CG38-MAX(CG$3:CG38)</f>
        <v>-7.5648333333333753</v>
      </c>
      <c r="DZ38" s="18">
        <f>CH38-MAX(CH$3:CH38)</f>
        <v>-5.7866666666666635</v>
      </c>
      <c r="EA38" s="18">
        <f>CI38-MAX(CI$3:CI38)</f>
        <v>-9.8398333333333667</v>
      </c>
      <c r="EB38" s="18">
        <f>CJ38-MAX(CJ$3:CJ38)</f>
        <v>-5.4791666666666785</v>
      </c>
      <c r="EC38" s="18">
        <f>CK38-MAX(CK$3:CK38)</f>
        <v>-5.5602499999999893</v>
      </c>
      <c r="ED38" s="18">
        <f>CL38-MAX(CL$3:CL38)</f>
        <v>-5.9008333333333312</v>
      </c>
      <c r="EE38" s="18">
        <f>CM38-MAX(CM$3:CM38)</f>
        <v>-5.7866666666666635</v>
      </c>
      <c r="EF38" s="18">
        <f>CN38-MAX(CN$3:CN38)</f>
        <v>-7.8508333333333322</v>
      </c>
      <c r="EG38" s="18">
        <f>CO38-MAX(CO$3:CO38)</f>
        <v>-6.8715714285714204</v>
      </c>
    </row>
    <row r="39" spans="1:137">
      <c r="A39" s="58" t="s">
        <v>112</v>
      </c>
      <c r="B39" s="58" t="s">
        <v>158</v>
      </c>
      <c r="C39" s="92">
        <v>2.5499999999999998</v>
      </c>
      <c r="AH39" s="106"/>
      <c r="AI39" s="107"/>
      <c r="AJ39" s="107"/>
      <c r="AK39" s="107"/>
      <c r="AL39" s="107"/>
      <c r="AM39" s="107"/>
      <c r="AN39" s="107"/>
      <c r="AO39" s="107"/>
      <c r="AP39" s="107"/>
      <c r="AQ39" s="108"/>
      <c r="BC39" s="97">
        <f t="shared" si="37"/>
        <v>-3.2</v>
      </c>
      <c r="BD39" s="97">
        <f t="shared" si="38"/>
        <v>15.372166666666669</v>
      </c>
      <c r="BE39" s="97">
        <f t="shared" si="39"/>
        <v>11.483409090909092</v>
      </c>
      <c r="BF39" s="97">
        <f t="shared" si="40"/>
        <v>15.322166666666668</v>
      </c>
      <c r="BG39" s="97">
        <f t="shared" si="8"/>
        <v>13.910916666666663</v>
      </c>
      <c r="BH39" s="97">
        <f t="shared" si="9"/>
        <v>11.756500000000001</v>
      </c>
      <c r="BJ39" s="97">
        <f t="shared" si="41"/>
        <v>3.2</v>
      </c>
      <c r="BK39" s="97">
        <f t="shared" si="42"/>
        <v>68.389106060606039</v>
      </c>
      <c r="BL39" s="97">
        <f t="shared" si="43"/>
        <v>23.202689393939384</v>
      </c>
      <c r="BM39" s="97">
        <f t="shared" si="44"/>
        <v>56.739106060606041</v>
      </c>
      <c r="BN39" s="97">
        <f t="shared" si="10"/>
        <v>76.377499999999998</v>
      </c>
      <c r="BO39" s="97">
        <f t="shared" si="11"/>
        <v>41.710333333333324</v>
      </c>
      <c r="BQ39" s="97">
        <f t="shared" si="12"/>
        <v>-3.2</v>
      </c>
      <c r="BR39" s="97">
        <f t="shared" si="26"/>
        <v>8.3721666666666827</v>
      </c>
      <c r="BS39" s="97">
        <f t="shared" si="27"/>
        <v>4.4834090909091007</v>
      </c>
      <c r="BT39" s="97">
        <f t="shared" si="28"/>
        <v>8.322166666666682</v>
      </c>
      <c r="BU39" s="97">
        <f t="shared" si="13"/>
        <v>6.9109166666666697</v>
      </c>
      <c r="BV39" s="97">
        <f t="shared" si="14"/>
        <v>4.7564999999999991</v>
      </c>
      <c r="BW39" s="97"/>
      <c r="BX39" s="97">
        <f t="shared" si="15"/>
        <v>3.2</v>
      </c>
      <c r="BY39" s="97">
        <f t="shared" si="29"/>
        <v>61.389106060605968</v>
      </c>
      <c r="BZ39" s="97">
        <f t="shared" si="30"/>
        <v>16.202689393939391</v>
      </c>
      <c r="CA39" s="97">
        <f t="shared" si="31"/>
        <v>49.739106060605984</v>
      </c>
      <c r="CB39" s="97">
        <f t="shared" si="16"/>
        <v>69.377499999999941</v>
      </c>
      <c r="CC39" s="97">
        <f t="shared" si="17"/>
        <v>34.710333333333274</v>
      </c>
      <c r="CF39" s="101">
        <f t="shared" si="18"/>
        <v>-3.2</v>
      </c>
      <c r="CG39" s="102">
        <f t="shared" si="32"/>
        <v>34.88063636363632</v>
      </c>
      <c r="CH39" s="102">
        <f t="shared" si="33"/>
        <v>10.343049242424259</v>
      </c>
      <c r="CI39" s="102">
        <f t="shared" si="34"/>
        <v>29.030636363636329</v>
      </c>
      <c r="CJ39" s="102">
        <f t="shared" si="19"/>
        <v>38.144208333333289</v>
      </c>
      <c r="CK39" s="102">
        <f t="shared" si="20"/>
        <v>19.733416666666681</v>
      </c>
      <c r="CL39" s="102">
        <f t="shared" si="35"/>
        <v>18.313460150960172</v>
      </c>
      <c r="CM39" s="102">
        <f t="shared" si="36"/>
        <v>10.343049242424259</v>
      </c>
      <c r="CN39" s="102">
        <f t="shared" si="21"/>
        <v>14.374397408147425</v>
      </c>
      <c r="CO39" s="102">
        <f t="shared" si="22"/>
        <v>5.8529232434232537</v>
      </c>
      <c r="CU39" s="18">
        <f>BC39-MAX(BC$3:BC39)</f>
        <v>-10</v>
      </c>
      <c r="CV39" s="18">
        <f>BD39-MAX(BD$3:BD39)</f>
        <v>-12.728333333333332</v>
      </c>
      <c r="CW39" s="18">
        <f>BE39-MAX(BE$3:BE39)</f>
        <v>-12.778333333333332</v>
      </c>
      <c r="CX39" s="18">
        <f>BF39-MAX(BF$3:BF39)</f>
        <v>-12.778333333333332</v>
      </c>
      <c r="CY39" s="18">
        <f>BG39-MAX(BG$3:BG39)</f>
        <v>-4.7433333333333341</v>
      </c>
      <c r="CZ39" s="18">
        <f>BH39-MAX(BH$3:BH39)</f>
        <v>-3.0766666666666662</v>
      </c>
      <c r="DA39" s="18"/>
      <c r="DB39" s="18">
        <f>BJ39-MAX(BJ$3:BJ39)</f>
        <v>-21.590000000000003</v>
      </c>
      <c r="DC39" s="18">
        <f>BK39-MAX(BK$3:BK39)</f>
        <v>-21.713333333333352</v>
      </c>
      <c r="DD39" s="18">
        <f>BL39-MAX(BL$3:BL39)</f>
        <v>-17.408666666666672</v>
      </c>
      <c r="DE39" s="18">
        <f>BM39-MAX(BM$3:BM39)</f>
        <v>-26.213333333333345</v>
      </c>
      <c r="DF39" s="18">
        <f>BN39-MAX(BN$3:BN39)</f>
        <v>-15.627499999999998</v>
      </c>
      <c r="DG39" s="18">
        <f>BO39-MAX(BO$3:BO39)</f>
        <v>-12.447500000000005</v>
      </c>
      <c r="DI39" s="18">
        <f>BQ39-MAX(BQ$3:BQ39)</f>
        <v>-10</v>
      </c>
      <c r="DJ39" s="18">
        <f>BR39-MAX(BR$3:BR39)</f>
        <v>-13.728333333333328</v>
      </c>
      <c r="DK39" s="18">
        <f>BS39-MAX(BS$3:BS39)</f>
        <v>-13.778333333333331</v>
      </c>
      <c r="DL39" s="18">
        <f>BT39-MAX(BT$3:BT39)</f>
        <v>-13.778333333333329</v>
      </c>
      <c r="DM39" s="18">
        <f>BU39-MAX(BU$3:BU39)</f>
        <v>-5.7433333333333314</v>
      </c>
      <c r="DN39" s="18">
        <f>BV39-MAX(BV$3:BV39)</f>
        <v>-6.8510000000000026</v>
      </c>
      <c r="DO39" s="18"/>
      <c r="DP39" s="18">
        <f>BX39-MAX(BX$3:BX39)</f>
        <v>-21.590000000000003</v>
      </c>
      <c r="DQ39" s="18">
        <f>BY39-MAX(BY$3:BY39)</f>
        <v>-24.913333333333398</v>
      </c>
      <c r="DR39" s="18">
        <f>BZ39-MAX(BZ$3:BZ39)</f>
        <v>-20.608666666666668</v>
      </c>
      <c r="DS39" s="18">
        <f>CA39-MAX(CA$3:CA39)</f>
        <v>-29.413333333333391</v>
      </c>
      <c r="DT39" s="18">
        <f>CB39-MAX(CB$3:CB39)</f>
        <v>-18.827500000000043</v>
      </c>
      <c r="DU39" s="18">
        <f>CC39-MAX(CC$3:CC39)</f>
        <v>-15.647500000000051</v>
      </c>
      <c r="DV39" s="18"/>
      <c r="DW39" s="18"/>
      <c r="DX39" s="18">
        <f>CF39-MAX(CF$3:CF39)</f>
        <v>-10</v>
      </c>
      <c r="DY39" s="18">
        <f>CG39-MAX(CG$3:CG39)</f>
        <v>-7.7648333333333781</v>
      </c>
      <c r="DZ39" s="18">
        <f>CH39-MAX(CH$3:CH39)</f>
        <v>-5.9866666666666628</v>
      </c>
      <c r="EA39" s="18">
        <f>CI39-MAX(CI$3:CI39)</f>
        <v>-10.039833333333366</v>
      </c>
      <c r="EB39" s="18">
        <f>CJ39-MAX(CJ$3:CJ39)</f>
        <v>-5.6791666666666814</v>
      </c>
      <c r="EC39" s="18">
        <f>CK39-MAX(CK$3:CK39)</f>
        <v>-5.7602499999999885</v>
      </c>
      <c r="ED39" s="18">
        <f>CL39-MAX(CL$3:CL39)</f>
        <v>-6.1008333333333304</v>
      </c>
      <c r="EE39" s="18">
        <f>CM39-MAX(CM$3:CM39)</f>
        <v>-5.9866666666666628</v>
      </c>
      <c r="EF39" s="18">
        <f>CN39-MAX(CN$3:CN39)</f>
        <v>-8.0508333333333315</v>
      </c>
      <c r="EG39" s="18">
        <f>CO39-MAX(CO$3:CO39)</f>
        <v>-7.0715714285714206</v>
      </c>
    </row>
    <row r="40" spans="1:137">
      <c r="A40" s="58" t="s">
        <v>113</v>
      </c>
      <c r="B40" s="58" t="s">
        <v>158</v>
      </c>
      <c r="C40" s="92">
        <v>-3.59</v>
      </c>
      <c r="AH40" s="106"/>
      <c r="AI40" s="107"/>
      <c r="AJ40" s="107"/>
      <c r="AK40" s="107"/>
      <c r="AL40" s="107"/>
      <c r="AM40" s="107"/>
      <c r="AN40" s="107"/>
      <c r="AO40" s="107"/>
      <c r="AP40" s="107"/>
      <c r="AQ40" s="108"/>
      <c r="BC40" s="97">
        <f t="shared" si="37"/>
        <v>-6.79</v>
      </c>
      <c r="BD40" s="97">
        <f t="shared" si="38"/>
        <v>15.372166666666669</v>
      </c>
      <c r="BE40" s="97">
        <f t="shared" si="39"/>
        <v>11.483409090909092</v>
      </c>
      <c r="BF40" s="97">
        <f t="shared" si="40"/>
        <v>15.322166666666668</v>
      </c>
      <c r="BG40" s="97">
        <f t="shared" si="8"/>
        <v>13.910916666666663</v>
      </c>
      <c r="BH40" s="97">
        <f t="shared" si="9"/>
        <v>11.756500000000001</v>
      </c>
      <c r="BJ40" s="97">
        <f t="shared" si="41"/>
        <v>6.79</v>
      </c>
      <c r="BK40" s="97">
        <f t="shared" si="42"/>
        <v>68.389106060606039</v>
      </c>
      <c r="BL40" s="97">
        <f t="shared" si="43"/>
        <v>23.202689393939384</v>
      </c>
      <c r="BM40" s="97">
        <f t="shared" si="44"/>
        <v>56.739106060606041</v>
      </c>
      <c r="BN40" s="97">
        <f t="shared" si="10"/>
        <v>76.377499999999998</v>
      </c>
      <c r="BO40" s="97">
        <f t="shared" si="11"/>
        <v>41.710333333333324</v>
      </c>
      <c r="BQ40" s="97">
        <f t="shared" si="12"/>
        <v>-6.79</v>
      </c>
      <c r="BR40" s="97">
        <f t="shared" si="26"/>
        <v>8.1721666666666835</v>
      </c>
      <c r="BS40" s="97">
        <f t="shared" si="27"/>
        <v>4.2834090909091005</v>
      </c>
      <c r="BT40" s="97">
        <f t="shared" si="28"/>
        <v>8.1221666666666827</v>
      </c>
      <c r="BU40" s="97">
        <f t="shared" si="13"/>
        <v>6.7109166666666695</v>
      </c>
      <c r="BV40" s="97">
        <f t="shared" si="14"/>
        <v>4.5564999999999989</v>
      </c>
      <c r="BW40" s="97"/>
      <c r="BX40" s="97">
        <f t="shared" si="15"/>
        <v>6.79</v>
      </c>
      <c r="BY40" s="97">
        <f t="shared" si="29"/>
        <v>61.189106060605965</v>
      </c>
      <c r="BZ40" s="97">
        <f t="shared" si="30"/>
        <v>16.002689393939391</v>
      </c>
      <c r="CA40" s="97">
        <f t="shared" si="31"/>
        <v>49.539106060605981</v>
      </c>
      <c r="CB40" s="97">
        <f t="shared" si="16"/>
        <v>69.177499999999938</v>
      </c>
      <c r="CC40" s="97">
        <f t="shared" si="17"/>
        <v>34.510333333333271</v>
      </c>
      <c r="CF40" s="101">
        <f t="shared" si="18"/>
        <v>-6.79</v>
      </c>
      <c r="CG40" s="102">
        <f t="shared" si="32"/>
        <v>34.680636363636317</v>
      </c>
      <c r="CH40" s="102">
        <f t="shared" si="33"/>
        <v>10.14304924242426</v>
      </c>
      <c r="CI40" s="102">
        <f t="shared" si="34"/>
        <v>28.83063636363633</v>
      </c>
      <c r="CJ40" s="102">
        <f t="shared" si="19"/>
        <v>37.944208333333286</v>
      </c>
      <c r="CK40" s="102">
        <f t="shared" si="20"/>
        <v>19.533416666666682</v>
      </c>
      <c r="CL40" s="102">
        <f t="shared" si="35"/>
        <v>18.113460150960172</v>
      </c>
      <c r="CM40" s="102">
        <f t="shared" si="36"/>
        <v>10.14304924242426</v>
      </c>
      <c r="CN40" s="102">
        <f t="shared" si="21"/>
        <v>14.174397408147426</v>
      </c>
      <c r="CO40" s="102">
        <f t="shared" si="22"/>
        <v>5.6529232434232535</v>
      </c>
      <c r="CU40" s="18">
        <f>BC40-MAX(BC$3:BC40)</f>
        <v>-13.59</v>
      </c>
      <c r="CV40" s="18">
        <f>BD40-MAX(BD$3:BD40)</f>
        <v>-12.728333333333332</v>
      </c>
      <c r="CW40" s="18">
        <f>BE40-MAX(BE$3:BE40)</f>
        <v>-12.778333333333332</v>
      </c>
      <c r="CX40" s="18">
        <f>BF40-MAX(BF$3:BF40)</f>
        <v>-12.778333333333332</v>
      </c>
      <c r="CY40" s="18">
        <f>BG40-MAX(BG$3:BG40)</f>
        <v>-4.7433333333333341</v>
      </c>
      <c r="CZ40" s="18">
        <f>BH40-MAX(BH$3:BH40)</f>
        <v>-3.0766666666666662</v>
      </c>
      <c r="DA40" s="18"/>
      <c r="DB40" s="18">
        <f>BJ40-MAX(BJ$3:BJ40)</f>
        <v>-18.000000000000004</v>
      </c>
      <c r="DC40" s="18">
        <f>BK40-MAX(BK$3:BK40)</f>
        <v>-21.713333333333352</v>
      </c>
      <c r="DD40" s="18">
        <f>BL40-MAX(BL$3:BL40)</f>
        <v>-17.408666666666672</v>
      </c>
      <c r="DE40" s="18">
        <f>BM40-MAX(BM$3:BM40)</f>
        <v>-26.213333333333345</v>
      </c>
      <c r="DF40" s="18">
        <f>BN40-MAX(BN$3:BN40)</f>
        <v>-15.627499999999998</v>
      </c>
      <c r="DG40" s="18">
        <f>BO40-MAX(BO$3:BO40)</f>
        <v>-12.447500000000005</v>
      </c>
      <c r="DI40" s="18">
        <f>BQ40-MAX(BQ$3:BQ40)</f>
        <v>-13.59</v>
      </c>
      <c r="DJ40" s="18">
        <f>BR40-MAX(BR$3:BR40)</f>
        <v>-13.928333333333327</v>
      </c>
      <c r="DK40" s="18">
        <f>BS40-MAX(BS$3:BS40)</f>
        <v>-13.978333333333332</v>
      </c>
      <c r="DL40" s="18">
        <f>BT40-MAX(BT$3:BT40)</f>
        <v>-13.978333333333328</v>
      </c>
      <c r="DM40" s="18">
        <f>BU40-MAX(BU$3:BU40)</f>
        <v>-5.9433333333333316</v>
      </c>
      <c r="DN40" s="18">
        <f>BV40-MAX(BV$3:BV40)</f>
        <v>-7.0510000000000028</v>
      </c>
      <c r="DO40" s="18"/>
      <c r="DP40" s="18">
        <f>BX40-MAX(BX$3:BX40)</f>
        <v>-18.000000000000004</v>
      </c>
      <c r="DQ40" s="18">
        <f>BY40-MAX(BY$3:BY40)</f>
        <v>-25.113333333333401</v>
      </c>
      <c r="DR40" s="18">
        <f>BZ40-MAX(BZ$3:BZ40)</f>
        <v>-20.808666666666667</v>
      </c>
      <c r="DS40" s="18">
        <f>CA40-MAX(CA$3:CA40)</f>
        <v>-29.613333333333394</v>
      </c>
      <c r="DT40" s="18">
        <f>CB40-MAX(CB$3:CB40)</f>
        <v>-19.027500000000046</v>
      </c>
      <c r="DU40" s="18">
        <f>CC40-MAX(CC$3:CC40)</f>
        <v>-15.847500000000053</v>
      </c>
      <c r="DV40" s="18"/>
      <c r="DW40" s="18"/>
      <c r="DX40" s="18">
        <f>CF40-MAX(CF$3:CF40)</f>
        <v>-13.59</v>
      </c>
      <c r="DY40" s="18">
        <f>CG40-MAX(CG$3:CG40)</f>
        <v>-7.9648333333333809</v>
      </c>
      <c r="DZ40" s="18">
        <f>CH40-MAX(CH$3:CH40)</f>
        <v>-6.1866666666666621</v>
      </c>
      <c r="EA40" s="18">
        <f>CI40-MAX(CI$3:CI40)</f>
        <v>-10.239833333333365</v>
      </c>
      <c r="EB40" s="18">
        <f>CJ40-MAX(CJ$3:CJ40)</f>
        <v>-5.8791666666666842</v>
      </c>
      <c r="EC40" s="18">
        <f>CK40-MAX(CK$3:CK40)</f>
        <v>-5.9602499999999878</v>
      </c>
      <c r="ED40" s="18">
        <f>CL40-MAX(CL$3:CL40)</f>
        <v>-6.3008333333333297</v>
      </c>
      <c r="EE40" s="18">
        <f>CM40-MAX(CM$3:CM40)</f>
        <v>-6.1866666666666621</v>
      </c>
      <c r="EF40" s="18">
        <f>CN40-MAX(CN$3:CN40)</f>
        <v>-8.2508333333333308</v>
      </c>
      <c r="EG40" s="18">
        <f>CO40-MAX(CO$3:CO40)</f>
        <v>-7.2715714285714208</v>
      </c>
    </row>
    <row r="41" spans="1:137">
      <c r="A41" s="36" t="s">
        <v>114</v>
      </c>
      <c r="B41" s="36"/>
      <c r="C41" s="92">
        <v>-1.78</v>
      </c>
      <c r="D41" s="83">
        <v>-0.66857142857142871</v>
      </c>
      <c r="E41" s="84">
        <v>0</v>
      </c>
      <c r="F41" s="84">
        <v>-0.33428571428571435</v>
      </c>
      <c r="G41" s="84">
        <v>-0.66857142857142871</v>
      </c>
      <c r="I41" s="84">
        <v>1.4457142857142857</v>
      </c>
      <c r="J41" s="84">
        <v>1.2457142857142858</v>
      </c>
      <c r="L41" s="84">
        <v>1.1114285714285712</v>
      </c>
      <c r="M41" s="85">
        <v>0.91142857142857125</v>
      </c>
      <c r="N41" s="95">
        <v>-0.66857142857142871</v>
      </c>
      <c r="O41" s="96">
        <v>1.7799999999999998</v>
      </c>
      <c r="P41" s="96">
        <v>0.55571428571428561</v>
      </c>
      <c r="Q41" s="96">
        <v>0.55571428571428561</v>
      </c>
      <c r="S41" s="84">
        <v>2.3357142857142854</v>
      </c>
      <c r="T41" s="84">
        <v>2.1357142857142852</v>
      </c>
      <c r="V41" s="84">
        <v>2.3357142857142854</v>
      </c>
      <c r="W41" s="85">
        <v>2.1357142857142852</v>
      </c>
      <c r="X41" s="83">
        <v>-0.66857142857142871</v>
      </c>
      <c r="Y41" s="84">
        <v>1.78</v>
      </c>
      <c r="Z41" s="90">
        <v>0.55571428571428561</v>
      </c>
      <c r="AA41" s="84">
        <v>-0.36250000000000004</v>
      </c>
      <c r="AC41" s="84">
        <v>2.3357142857142854</v>
      </c>
      <c r="AD41" s="90">
        <v>2.1357142857142852</v>
      </c>
      <c r="AF41" s="84">
        <v>1.4175</v>
      </c>
      <c r="AG41" s="85">
        <v>1.2175</v>
      </c>
      <c r="AH41" s="106">
        <v>-1.1857142857142857</v>
      </c>
      <c r="AI41" s="107">
        <v>0</v>
      </c>
      <c r="AJ41" s="107">
        <v>-0.59285714285714286</v>
      </c>
      <c r="AK41" s="107">
        <v>-1.1857142857142857</v>
      </c>
      <c r="AL41" s="107"/>
      <c r="AM41" s="107">
        <v>1.1871428571428573</v>
      </c>
      <c r="AN41" s="107">
        <v>0.98714285714285732</v>
      </c>
      <c r="AO41" s="107"/>
      <c r="AP41" s="107">
        <v>0.59428571428571431</v>
      </c>
      <c r="AQ41" s="108">
        <v>0.39428571428571429</v>
      </c>
      <c r="AR41" s="109">
        <v>-1.7314285714285715</v>
      </c>
      <c r="AS41" s="110">
        <v>0</v>
      </c>
      <c r="AT41" s="110">
        <v>-0.86571428571428577</v>
      </c>
      <c r="AU41" s="110">
        <v>-1.7314285714285715</v>
      </c>
      <c r="AW41" s="110">
        <v>0.91428571428571426</v>
      </c>
      <c r="AX41" s="110">
        <v>0.71428571428571419</v>
      </c>
      <c r="AZ41" s="110">
        <v>4.8571428571428488E-2</v>
      </c>
      <c r="BA41" s="111">
        <v>-0.15142857142857152</v>
      </c>
      <c r="BC41" s="97">
        <f t="shared" si="37"/>
        <v>-8.57</v>
      </c>
      <c r="BD41" s="97">
        <f t="shared" si="38"/>
        <v>14.703595238095239</v>
      </c>
      <c r="BE41" s="97">
        <f t="shared" si="39"/>
        <v>10.814837662337663</v>
      </c>
      <c r="BF41" s="97">
        <f t="shared" si="40"/>
        <v>14.653595238095239</v>
      </c>
      <c r="BG41" s="97">
        <f t="shared" si="8"/>
        <v>12.725202380952378</v>
      </c>
      <c r="BH41" s="97">
        <f t="shared" si="9"/>
        <v>10.02507142857143</v>
      </c>
      <c r="BJ41" s="97">
        <f t="shared" si="41"/>
        <v>8.57</v>
      </c>
      <c r="BK41" s="97">
        <f t="shared" si="42"/>
        <v>68.389106060606039</v>
      </c>
      <c r="BL41" s="97">
        <f t="shared" si="43"/>
        <v>24.982689393939385</v>
      </c>
      <c r="BM41" s="97">
        <f t="shared" si="44"/>
        <v>58.519106060606042</v>
      </c>
      <c r="BN41" s="97">
        <f t="shared" si="10"/>
        <v>76.377499999999998</v>
      </c>
      <c r="BO41" s="97">
        <f t="shared" si="11"/>
        <v>41.710333333333324</v>
      </c>
      <c r="BQ41" s="97">
        <f t="shared" si="12"/>
        <v>-8.57</v>
      </c>
      <c r="BR41" s="97">
        <f t="shared" si="26"/>
        <v>7.3035952380952542</v>
      </c>
      <c r="BS41" s="97">
        <f t="shared" si="27"/>
        <v>3.4148376623376717</v>
      </c>
      <c r="BT41" s="97">
        <f t="shared" si="28"/>
        <v>7.2535952380952535</v>
      </c>
      <c r="BU41" s="97">
        <f t="shared" si="13"/>
        <v>5.3252023809523834</v>
      </c>
      <c r="BV41" s="97">
        <f t="shared" si="14"/>
        <v>2.6250714285714274</v>
      </c>
      <c r="BW41" s="97"/>
      <c r="BX41" s="97">
        <f t="shared" si="15"/>
        <v>8.57</v>
      </c>
      <c r="BY41" s="97">
        <f t="shared" si="29"/>
        <v>60.989106060605963</v>
      </c>
      <c r="BZ41" s="97">
        <f t="shared" si="30"/>
        <v>17.582689393939393</v>
      </c>
      <c r="CA41" s="97">
        <f t="shared" si="31"/>
        <v>51.119106060605979</v>
      </c>
      <c r="CB41" s="97">
        <f t="shared" si="16"/>
        <v>68.977499999999935</v>
      </c>
      <c r="CC41" s="97">
        <f t="shared" si="17"/>
        <v>34.310333333333269</v>
      </c>
      <c r="CF41" s="101">
        <f t="shared" si="18"/>
        <v>-8.57</v>
      </c>
      <c r="CG41" s="102">
        <f t="shared" si="32"/>
        <v>34.146350649350602</v>
      </c>
      <c r="CH41" s="102">
        <f t="shared" si="33"/>
        <v>10.498763528138547</v>
      </c>
      <c r="CI41" s="102">
        <f t="shared" si="34"/>
        <v>29.186350649350615</v>
      </c>
      <c r="CJ41" s="102">
        <f t="shared" si="19"/>
        <v>37.151351190476142</v>
      </c>
      <c r="CK41" s="102">
        <f t="shared" si="20"/>
        <v>18.467702380952396</v>
      </c>
      <c r="CL41" s="102">
        <f t="shared" si="35"/>
        <v>17.244888722388744</v>
      </c>
      <c r="CM41" s="102">
        <f t="shared" si="36"/>
        <v>10.498763528138547</v>
      </c>
      <c r="CN41" s="102">
        <f t="shared" si="21"/>
        <v>12.788683122433142</v>
      </c>
      <c r="CO41" s="102">
        <f t="shared" si="22"/>
        <v>3.721494671994682</v>
      </c>
      <c r="CU41" s="18">
        <f>BC41-MAX(BC$3:BC41)</f>
        <v>-15.37</v>
      </c>
      <c r="CV41" s="18">
        <f>BD41-MAX(BD$3:BD41)</f>
        <v>-13.396904761904761</v>
      </c>
      <c r="CW41" s="18">
        <f>BE41-MAX(BE$3:BE41)</f>
        <v>-13.446904761904761</v>
      </c>
      <c r="CX41" s="18">
        <f>BF41-MAX(BF$3:BF41)</f>
        <v>-13.446904761904761</v>
      </c>
      <c r="CY41" s="18">
        <f>BG41-MAX(BG$3:BG41)</f>
        <v>-5.9290476190476191</v>
      </c>
      <c r="CZ41" s="18">
        <f>BH41-MAX(BH$3:BH41)</f>
        <v>-4.8080952380952375</v>
      </c>
      <c r="DA41" s="18"/>
      <c r="DB41" s="18">
        <f>BJ41-MAX(BJ$3:BJ41)</f>
        <v>-16.220000000000002</v>
      </c>
      <c r="DC41" s="18">
        <f>BK41-MAX(BK$3:BK41)</f>
        <v>-21.713333333333352</v>
      </c>
      <c r="DD41" s="18">
        <f>BL41-MAX(BL$3:BL41)</f>
        <v>-15.628666666666671</v>
      </c>
      <c r="DE41" s="18">
        <f>BM41-MAX(BM$3:BM41)</f>
        <v>-24.433333333333344</v>
      </c>
      <c r="DF41" s="18">
        <f>BN41-MAX(BN$3:BN41)</f>
        <v>-15.627499999999998</v>
      </c>
      <c r="DG41" s="18">
        <f>BO41-MAX(BO$3:BO41)</f>
        <v>-12.447500000000005</v>
      </c>
      <c r="DI41" s="18">
        <f>BQ41-MAX(BQ$3:BQ41)</f>
        <v>-15.37</v>
      </c>
      <c r="DJ41" s="18">
        <f>BR41-MAX(BR$3:BR41)</f>
        <v>-14.796904761904756</v>
      </c>
      <c r="DK41" s="18">
        <f>BS41-MAX(BS$3:BS41)</f>
        <v>-14.84690476190476</v>
      </c>
      <c r="DL41" s="18">
        <f>BT41-MAX(BT$3:BT41)</f>
        <v>-14.846904761904756</v>
      </c>
      <c r="DM41" s="18">
        <f>BU41-MAX(BU$3:BU41)</f>
        <v>-7.3290476190476177</v>
      </c>
      <c r="DN41" s="18">
        <f>BV41-MAX(BV$3:BV41)</f>
        <v>-8.9824285714285743</v>
      </c>
      <c r="DO41" s="18"/>
      <c r="DP41" s="18">
        <f>BX41-MAX(BX$3:BX41)</f>
        <v>-16.220000000000002</v>
      </c>
      <c r="DQ41" s="18">
        <f>BY41-MAX(BY$3:BY41)</f>
        <v>-25.313333333333404</v>
      </c>
      <c r="DR41" s="18">
        <f>BZ41-MAX(BZ$3:BZ41)</f>
        <v>-19.228666666666665</v>
      </c>
      <c r="DS41" s="18">
        <f>CA41-MAX(CA$3:CA41)</f>
        <v>-28.033333333333395</v>
      </c>
      <c r="DT41" s="18">
        <f>CB41-MAX(CB$3:CB41)</f>
        <v>-19.227500000000049</v>
      </c>
      <c r="DU41" s="18">
        <f>CC41-MAX(CC$3:CC41)</f>
        <v>-16.047500000000056</v>
      </c>
      <c r="DV41" s="18"/>
      <c r="DW41" s="18"/>
      <c r="DX41" s="18">
        <f>CF41-MAX(CF$3:CF41)</f>
        <v>-15.37</v>
      </c>
      <c r="DY41" s="18">
        <f>CG41-MAX(CG$3:CG41)</f>
        <v>-8.4991190476190965</v>
      </c>
      <c r="DZ41" s="18">
        <f>CH41-MAX(CH$3:CH41)</f>
        <v>-5.8309523809523753</v>
      </c>
      <c r="EA41" s="18">
        <f>CI41-MAX(CI$3:CI41)</f>
        <v>-9.8841190476190803</v>
      </c>
      <c r="EB41" s="18">
        <f>CJ41-MAX(CJ$3:CJ41)</f>
        <v>-6.6720238095238287</v>
      </c>
      <c r="EC41" s="18">
        <f>CK41-MAX(CK$3:CK41)</f>
        <v>-7.0259642857142737</v>
      </c>
      <c r="ED41" s="18">
        <f>CL41-MAX(CL$3:CL41)</f>
        <v>-7.1694047619047581</v>
      </c>
      <c r="EE41" s="18">
        <f>CM41-MAX(CM$3:CM41)</f>
        <v>-5.8309523809523753</v>
      </c>
      <c r="EF41" s="18">
        <f>CN41-MAX(CN$3:CN41)</f>
        <v>-9.6365476190476151</v>
      </c>
      <c r="EG41" s="18">
        <f>CO41-MAX(CO$3:CO41)</f>
        <v>-9.2029999999999923</v>
      </c>
    </row>
    <row r="42" spans="1:137">
      <c r="A42" s="36" t="s">
        <v>115</v>
      </c>
      <c r="B42" s="36"/>
      <c r="C42" s="92">
        <v>3.59</v>
      </c>
      <c r="D42" s="83">
        <v>9.9749999999999996</v>
      </c>
      <c r="E42" s="84">
        <v>0</v>
      </c>
      <c r="F42" s="84">
        <v>4.9874999999999998</v>
      </c>
      <c r="G42" s="84">
        <v>9.9749999999999996</v>
      </c>
      <c r="I42" s="84">
        <v>1.3975</v>
      </c>
      <c r="J42" s="84">
        <v>1.1975</v>
      </c>
      <c r="L42" s="84">
        <v>6.3849999999999998</v>
      </c>
      <c r="M42" s="85">
        <v>6.1849999999999996</v>
      </c>
      <c r="N42" s="95">
        <v>9.9749999999999996</v>
      </c>
      <c r="O42" s="96">
        <v>-3.59</v>
      </c>
      <c r="P42" s="96">
        <v>3.1924999999999999</v>
      </c>
      <c r="Q42" s="96">
        <v>3.1924999999999999</v>
      </c>
      <c r="S42" s="84">
        <v>-0.39749999999999996</v>
      </c>
      <c r="T42" s="84">
        <v>-0.59749999999999992</v>
      </c>
      <c r="V42" s="84">
        <v>-0.39749999999999996</v>
      </c>
      <c r="W42" s="85">
        <v>-0.59749999999999992</v>
      </c>
      <c r="X42" s="83">
        <v>9.9749999999999996</v>
      </c>
      <c r="Y42" s="84">
        <v>-3.59</v>
      </c>
      <c r="Z42" s="90">
        <v>3.1924999999999999</v>
      </c>
      <c r="AA42" s="84">
        <v>7.2620000000000005</v>
      </c>
      <c r="AC42" s="84">
        <v>-0.39749999999999996</v>
      </c>
      <c r="AD42" s="90">
        <v>-0.59749999999999992</v>
      </c>
      <c r="AF42" s="84">
        <v>3.6720000000000006</v>
      </c>
      <c r="AG42" s="85">
        <v>3.4720000000000004</v>
      </c>
      <c r="AH42" s="106">
        <v>9.9749999999999996</v>
      </c>
      <c r="AI42" s="107">
        <v>0</v>
      </c>
      <c r="AJ42" s="107">
        <v>4.9874999999999998</v>
      </c>
      <c r="AK42" s="107">
        <v>9.9749999999999996</v>
      </c>
      <c r="AL42" s="107"/>
      <c r="AM42" s="107">
        <v>1.3975</v>
      </c>
      <c r="AN42" s="107">
        <v>1.1975</v>
      </c>
      <c r="AO42" s="107"/>
      <c r="AP42" s="107">
        <v>6.3849999999999998</v>
      </c>
      <c r="AQ42" s="108">
        <v>6.1849999999999996</v>
      </c>
      <c r="AR42" s="109">
        <v>9.3574999999999999</v>
      </c>
      <c r="AS42" s="110">
        <v>0</v>
      </c>
      <c r="AT42" s="110">
        <v>4.67875</v>
      </c>
      <c r="AU42" s="110">
        <v>9.3574999999999999</v>
      </c>
      <c r="AW42" s="110">
        <v>1.0887500000000001</v>
      </c>
      <c r="AX42" s="110">
        <v>0.88875000000000015</v>
      </c>
      <c r="AZ42" s="110">
        <v>5.7675000000000001</v>
      </c>
      <c r="BA42" s="111">
        <v>5.5674999999999999</v>
      </c>
      <c r="BC42" s="97">
        <f t="shared" si="37"/>
        <v>-4.9800000000000004</v>
      </c>
      <c r="BD42" s="97">
        <f t="shared" si="38"/>
        <v>24.678595238095241</v>
      </c>
      <c r="BE42" s="97">
        <f t="shared" si="39"/>
        <v>20.789837662337661</v>
      </c>
      <c r="BF42" s="97">
        <f t="shared" si="40"/>
        <v>24.628595238095237</v>
      </c>
      <c r="BG42" s="97">
        <f t="shared" si="8"/>
        <v>22.700202380952376</v>
      </c>
      <c r="BH42" s="97">
        <f t="shared" si="9"/>
        <v>19.382571428571431</v>
      </c>
      <c r="BJ42" s="97">
        <f t="shared" si="41"/>
        <v>4.9800000000000004</v>
      </c>
      <c r="BK42" s="97">
        <f t="shared" si="42"/>
        <v>68.389106060606039</v>
      </c>
      <c r="BL42" s="97">
        <f t="shared" si="43"/>
        <v>21.392689393939385</v>
      </c>
      <c r="BM42" s="97">
        <f t="shared" si="44"/>
        <v>54.929106060606046</v>
      </c>
      <c r="BN42" s="97">
        <f t="shared" si="10"/>
        <v>76.377499999999998</v>
      </c>
      <c r="BO42" s="97">
        <f t="shared" si="11"/>
        <v>41.710333333333324</v>
      </c>
      <c r="BQ42" s="97">
        <f t="shared" si="12"/>
        <v>-4.9800000000000004</v>
      </c>
      <c r="BR42" s="97">
        <f t="shared" si="26"/>
        <v>17.078595238095254</v>
      </c>
      <c r="BS42" s="97">
        <f t="shared" si="27"/>
        <v>13.189837662337672</v>
      </c>
      <c r="BT42" s="97">
        <f t="shared" si="28"/>
        <v>17.028595238095253</v>
      </c>
      <c r="BU42" s="97">
        <f t="shared" si="13"/>
        <v>15.100202380952384</v>
      </c>
      <c r="BV42" s="97">
        <f t="shared" si="14"/>
        <v>11.782571428571428</v>
      </c>
      <c r="BW42" s="97"/>
      <c r="BX42" s="97">
        <f t="shared" si="15"/>
        <v>4.9800000000000004</v>
      </c>
      <c r="BY42" s="97">
        <f t="shared" si="29"/>
        <v>60.78910606060596</v>
      </c>
      <c r="BZ42" s="97">
        <f t="shared" si="30"/>
        <v>13.792689393939394</v>
      </c>
      <c r="CA42" s="97">
        <f t="shared" si="31"/>
        <v>47.32910606060598</v>
      </c>
      <c r="CB42" s="97">
        <f t="shared" si="16"/>
        <v>68.777499999999932</v>
      </c>
      <c r="CC42" s="97">
        <f t="shared" si="17"/>
        <v>34.110333333333266</v>
      </c>
      <c r="CF42" s="101">
        <f t="shared" si="18"/>
        <v>-4.9800000000000004</v>
      </c>
      <c r="CG42" s="102">
        <f t="shared" si="32"/>
        <v>38.933850649350596</v>
      </c>
      <c r="CH42" s="102">
        <f t="shared" si="33"/>
        <v>13.491263528138546</v>
      </c>
      <c r="CI42" s="102">
        <f t="shared" si="34"/>
        <v>32.178850649350615</v>
      </c>
      <c r="CJ42" s="102">
        <f t="shared" si="19"/>
        <v>41.938851190476136</v>
      </c>
      <c r="CK42" s="102">
        <f t="shared" si="20"/>
        <v>22.946452380952397</v>
      </c>
      <c r="CL42" s="102">
        <f t="shared" si="35"/>
        <v>27.019888722388746</v>
      </c>
      <c r="CM42" s="102">
        <f t="shared" si="36"/>
        <v>13.491263528138546</v>
      </c>
      <c r="CN42" s="102">
        <f t="shared" si="21"/>
        <v>22.563683122433144</v>
      </c>
      <c r="CO42" s="102">
        <f t="shared" si="22"/>
        <v>12.878994671994683</v>
      </c>
      <c r="CU42" s="18">
        <f>BC42-MAX(BC$3:BC42)</f>
        <v>-11.78</v>
      </c>
      <c r="CV42" s="18">
        <f>BD42-MAX(BD$3:BD42)</f>
        <v>-3.4219047619047593</v>
      </c>
      <c r="CW42" s="18">
        <f>BE42-MAX(BE$3:BE42)</f>
        <v>-3.4719047619047636</v>
      </c>
      <c r="CX42" s="18">
        <f>BF42-MAX(BF$3:BF42)</f>
        <v>-3.4719047619047636</v>
      </c>
      <c r="CY42" s="18">
        <f>BG42-MAX(BG$3:BG42)</f>
        <v>0</v>
      </c>
      <c r="CZ42" s="18">
        <f>BH42-MAX(BH$3:BH42)</f>
        <v>0</v>
      </c>
      <c r="DA42" s="18"/>
      <c r="DB42" s="18">
        <f>BJ42-MAX(BJ$3:BJ42)</f>
        <v>-19.810000000000002</v>
      </c>
      <c r="DC42" s="18">
        <f>BK42-MAX(BK$3:BK42)</f>
        <v>-21.713333333333352</v>
      </c>
      <c r="DD42" s="18">
        <f>BL42-MAX(BL$3:BL42)</f>
        <v>-19.218666666666671</v>
      </c>
      <c r="DE42" s="18">
        <f>BM42-MAX(BM$3:BM42)</f>
        <v>-28.023333333333341</v>
      </c>
      <c r="DF42" s="18">
        <f>BN42-MAX(BN$3:BN42)</f>
        <v>-15.627499999999998</v>
      </c>
      <c r="DG42" s="18">
        <f>BO42-MAX(BO$3:BO42)</f>
        <v>-12.447500000000005</v>
      </c>
      <c r="DI42" s="18">
        <f>BQ42-MAX(BQ$3:BQ42)</f>
        <v>-11.78</v>
      </c>
      <c r="DJ42" s="18">
        <f>BR42-MAX(BR$3:BR42)</f>
        <v>-5.0219047619047572</v>
      </c>
      <c r="DK42" s="18">
        <f>BS42-MAX(BS$3:BS42)</f>
        <v>-5.0719047619047597</v>
      </c>
      <c r="DL42" s="18">
        <f>BT42-MAX(BT$3:BT42)</f>
        <v>-5.0719047619047579</v>
      </c>
      <c r="DM42" s="18">
        <f>BU42-MAX(BU$3:BU42)</f>
        <v>0</v>
      </c>
      <c r="DN42" s="18">
        <f>BV42-MAX(BV$3:BV42)</f>
        <v>0</v>
      </c>
      <c r="DO42" s="18"/>
      <c r="DP42" s="18">
        <f>BX42-MAX(BX$3:BX42)</f>
        <v>-19.810000000000002</v>
      </c>
      <c r="DQ42" s="18">
        <f>BY42-MAX(BY$3:BY42)</f>
        <v>-25.513333333333406</v>
      </c>
      <c r="DR42" s="18">
        <f>BZ42-MAX(BZ$3:BZ42)</f>
        <v>-23.018666666666665</v>
      </c>
      <c r="DS42" s="18">
        <f>CA42-MAX(CA$3:CA42)</f>
        <v>-31.823333333333395</v>
      </c>
      <c r="DT42" s="18">
        <f>CB42-MAX(CB$3:CB42)</f>
        <v>-19.427500000000052</v>
      </c>
      <c r="DU42" s="18">
        <f>CC42-MAX(CC$3:CC42)</f>
        <v>-16.247500000000059</v>
      </c>
      <c r="DV42" s="18"/>
      <c r="DW42" s="18"/>
      <c r="DX42" s="18">
        <f>CF42-MAX(CF$3:CF42)</f>
        <v>-11.78</v>
      </c>
      <c r="DY42" s="18">
        <f>CG42-MAX(CG$3:CG42)</f>
        <v>-3.7116190476191022</v>
      </c>
      <c r="DZ42" s="18">
        <f>CH42-MAX(CH$3:CH42)</f>
        <v>-2.8384523809523756</v>
      </c>
      <c r="EA42" s="18">
        <f>CI42-MAX(CI$3:CI42)</f>
        <v>-6.8916190476190806</v>
      </c>
      <c r="EB42" s="18">
        <f>CJ42-MAX(CJ$3:CJ42)</f>
        <v>-1.8845238095238344</v>
      </c>
      <c r="EC42" s="18">
        <f>CK42-MAX(CK$3:CK42)</f>
        <v>-2.5472142857142721</v>
      </c>
      <c r="ED42" s="18">
        <f>CL42-MAX(CL$3:CL42)</f>
        <v>0</v>
      </c>
      <c r="EE42" s="18">
        <f>CM42-MAX(CM$3:CM42)</f>
        <v>-2.8384523809523756</v>
      </c>
      <c r="EF42" s="18">
        <f>CN42-MAX(CN$3:CN42)</f>
        <v>0</v>
      </c>
      <c r="EG42" s="18">
        <f>CO42-MAX(CO$3:CO42)</f>
        <v>-4.5499999999991658E-2</v>
      </c>
    </row>
    <row r="43" spans="1:137">
      <c r="A43" s="58" t="s">
        <v>116</v>
      </c>
      <c r="B43" s="58" t="s">
        <v>158</v>
      </c>
      <c r="C43" s="92">
        <v>-6.45</v>
      </c>
      <c r="AH43" s="106"/>
      <c r="AI43" s="107"/>
      <c r="AJ43" s="107"/>
      <c r="AK43" s="107"/>
      <c r="AL43" s="107"/>
      <c r="AM43" s="107"/>
      <c r="AN43" s="107"/>
      <c r="AO43" s="107"/>
      <c r="AP43" s="107"/>
      <c r="AQ43" s="108"/>
      <c r="BC43" s="97">
        <f t="shared" si="37"/>
        <v>-11.43</v>
      </c>
      <c r="BD43" s="97">
        <f t="shared" si="38"/>
        <v>24.678595238095241</v>
      </c>
      <c r="BE43" s="97">
        <f t="shared" si="39"/>
        <v>20.789837662337661</v>
      </c>
      <c r="BF43" s="97">
        <f t="shared" si="40"/>
        <v>24.628595238095237</v>
      </c>
      <c r="BG43" s="97">
        <f t="shared" si="8"/>
        <v>22.700202380952376</v>
      </c>
      <c r="BH43" s="97">
        <f t="shared" si="9"/>
        <v>19.382571428571431</v>
      </c>
      <c r="BJ43" s="97">
        <f t="shared" si="41"/>
        <v>11.43</v>
      </c>
      <c r="BK43" s="97">
        <f t="shared" si="42"/>
        <v>68.389106060606039</v>
      </c>
      <c r="BL43" s="97">
        <f t="shared" si="43"/>
        <v>21.392689393939385</v>
      </c>
      <c r="BM43" s="97">
        <f t="shared" si="44"/>
        <v>54.929106060606046</v>
      </c>
      <c r="BN43" s="97">
        <f t="shared" si="10"/>
        <v>76.377499999999998</v>
      </c>
      <c r="BO43" s="97">
        <f t="shared" si="11"/>
        <v>41.710333333333324</v>
      </c>
      <c r="BQ43" s="97">
        <f t="shared" si="12"/>
        <v>-11.43</v>
      </c>
      <c r="BR43" s="97">
        <f t="shared" si="26"/>
        <v>16.878595238095254</v>
      </c>
      <c r="BS43" s="97">
        <f t="shared" si="27"/>
        <v>12.989837662337672</v>
      </c>
      <c r="BT43" s="97">
        <f t="shared" si="28"/>
        <v>16.828595238095254</v>
      </c>
      <c r="BU43" s="97">
        <f t="shared" si="13"/>
        <v>14.900202380952384</v>
      </c>
      <c r="BV43" s="97">
        <f t="shared" si="14"/>
        <v>11.582571428571429</v>
      </c>
      <c r="BW43" s="97"/>
      <c r="BX43" s="97">
        <f t="shared" si="15"/>
        <v>11.43</v>
      </c>
      <c r="BY43" s="97">
        <f t="shared" si="29"/>
        <v>60.589106060605957</v>
      </c>
      <c r="BZ43" s="97">
        <f t="shared" si="30"/>
        <v>13.592689393939395</v>
      </c>
      <c r="CA43" s="97">
        <f t="shared" si="31"/>
        <v>47.129106060605977</v>
      </c>
      <c r="CB43" s="97">
        <f t="shared" si="16"/>
        <v>68.57749999999993</v>
      </c>
      <c r="CC43" s="97">
        <f t="shared" si="17"/>
        <v>33.910333333333263</v>
      </c>
      <c r="CF43" s="101">
        <f t="shared" si="18"/>
        <v>-11.43</v>
      </c>
      <c r="CG43" s="102">
        <f t="shared" si="32"/>
        <v>38.733850649350593</v>
      </c>
      <c r="CH43" s="102">
        <f t="shared" si="33"/>
        <v>13.291263528138547</v>
      </c>
      <c r="CI43" s="102">
        <f t="shared" si="34"/>
        <v>31.978850649350615</v>
      </c>
      <c r="CJ43" s="102">
        <f t="shared" si="19"/>
        <v>41.738851190476133</v>
      </c>
      <c r="CK43" s="102">
        <f t="shared" si="20"/>
        <v>22.746452380952398</v>
      </c>
      <c r="CL43" s="102">
        <f t="shared" si="35"/>
        <v>26.819888722388747</v>
      </c>
      <c r="CM43" s="102">
        <f t="shared" si="36"/>
        <v>13.291263528138547</v>
      </c>
      <c r="CN43" s="102">
        <f t="shared" si="21"/>
        <v>22.363683122433144</v>
      </c>
      <c r="CO43" s="102">
        <f t="shared" si="22"/>
        <v>12.678994671994683</v>
      </c>
      <c r="CU43" s="18">
        <f>BC43-MAX(BC$3:BC43)</f>
        <v>-18.229999999999997</v>
      </c>
      <c r="CV43" s="18">
        <f>BD43-MAX(BD$3:BD43)</f>
        <v>-3.4219047619047593</v>
      </c>
      <c r="CW43" s="18">
        <f>BE43-MAX(BE$3:BE43)</f>
        <v>-3.4719047619047636</v>
      </c>
      <c r="CX43" s="18">
        <f>BF43-MAX(BF$3:BF43)</f>
        <v>-3.4719047619047636</v>
      </c>
      <c r="CY43" s="18">
        <f>BG43-MAX(BG$3:BG43)</f>
        <v>0</v>
      </c>
      <c r="CZ43" s="18">
        <f>BH43-MAX(BH$3:BH43)</f>
        <v>0</v>
      </c>
      <c r="DA43" s="18"/>
      <c r="DB43" s="18">
        <f>BJ43-MAX(BJ$3:BJ43)</f>
        <v>-13.360000000000003</v>
      </c>
      <c r="DC43" s="18">
        <f>BK43-MAX(BK$3:BK43)</f>
        <v>-21.713333333333352</v>
      </c>
      <c r="DD43" s="18">
        <f>BL43-MAX(BL$3:BL43)</f>
        <v>-19.218666666666671</v>
      </c>
      <c r="DE43" s="18">
        <f>BM43-MAX(BM$3:BM43)</f>
        <v>-28.023333333333341</v>
      </c>
      <c r="DF43" s="18">
        <f>BN43-MAX(BN$3:BN43)</f>
        <v>-15.627499999999998</v>
      </c>
      <c r="DG43" s="18">
        <f>BO43-MAX(BO$3:BO43)</f>
        <v>-12.447500000000005</v>
      </c>
      <c r="DI43" s="18">
        <f>BQ43-MAX(BQ$3:BQ43)</f>
        <v>-18.229999999999997</v>
      </c>
      <c r="DJ43" s="18">
        <f>BR43-MAX(BR$3:BR43)</f>
        <v>-5.2219047619047565</v>
      </c>
      <c r="DK43" s="18">
        <f>BS43-MAX(BS$3:BS43)</f>
        <v>-5.271904761904759</v>
      </c>
      <c r="DL43" s="18">
        <f>BT43-MAX(BT$3:BT43)</f>
        <v>-5.2719047619047572</v>
      </c>
      <c r="DM43" s="18">
        <f>BU43-MAX(BU$3:BU43)</f>
        <v>-0.19999999999999929</v>
      </c>
      <c r="DN43" s="18">
        <f>BV43-MAX(BV$3:BV43)</f>
        <v>-0.19999999999999929</v>
      </c>
      <c r="DO43" s="18"/>
      <c r="DP43" s="18">
        <f>BX43-MAX(BX$3:BX43)</f>
        <v>-13.360000000000003</v>
      </c>
      <c r="DQ43" s="18">
        <f>BY43-MAX(BY$3:BY43)</f>
        <v>-25.713333333333409</v>
      </c>
      <c r="DR43" s="18">
        <f>BZ43-MAX(BZ$3:BZ43)</f>
        <v>-23.218666666666664</v>
      </c>
      <c r="DS43" s="18">
        <f>CA43-MAX(CA$3:CA43)</f>
        <v>-32.023333333333397</v>
      </c>
      <c r="DT43" s="18">
        <f>CB43-MAX(CB$3:CB43)</f>
        <v>-19.627500000000055</v>
      </c>
      <c r="DU43" s="18">
        <f>CC43-MAX(CC$3:CC43)</f>
        <v>-16.447500000000062</v>
      </c>
      <c r="DV43" s="18"/>
      <c r="DW43" s="18"/>
      <c r="DX43" s="18">
        <f>CF43-MAX(CF$3:CF43)</f>
        <v>-18.229999999999997</v>
      </c>
      <c r="DY43" s="18">
        <f>CG43-MAX(CG$3:CG43)</f>
        <v>-3.9116190476191051</v>
      </c>
      <c r="DZ43" s="18">
        <f>CH43-MAX(CH$3:CH43)</f>
        <v>-3.0384523809523749</v>
      </c>
      <c r="EA43" s="18">
        <f>CI43-MAX(CI$3:CI43)</f>
        <v>-7.0916190476190799</v>
      </c>
      <c r="EB43" s="18">
        <f>CJ43-MAX(CJ$3:CJ43)</f>
        <v>-2.0845238095238372</v>
      </c>
      <c r="EC43" s="18">
        <f>CK43-MAX(CK$3:CK43)</f>
        <v>-2.7472142857142714</v>
      </c>
      <c r="ED43" s="18">
        <f>CL43-MAX(CL$3:CL43)</f>
        <v>-0.19999999999999929</v>
      </c>
      <c r="EE43" s="18">
        <f>CM43-MAX(CM$3:CM43)</f>
        <v>-3.0384523809523749</v>
      </c>
      <c r="EF43" s="18">
        <f>CN43-MAX(CN$3:CN43)</f>
        <v>-0.19999999999999929</v>
      </c>
      <c r="EG43" s="18">
        <f>CO43-MAX(CO$3:CO43)</f>
        <v>-0.24549999999999095</v>
      </c>
    </row>
    <row r="44" spans="1:137">
      <c r="A44" s="36" t="s">
        <v>117</v>
      </c>
      <c r="B44" s="36"/>
      <c r="C44" s="92">
        <v>-1.99</v>
      </c>
      <c r="D44" s="83">
        <v>3.3449999999999998</v>
      </c>
      <c r="E44" s="84">
        <v>9.08</v>
      </c>
      <c r="F44" s="84">
        <v>6.2125000000000004</v>
      </c>
      <c r="G44" s="84">
        <v>5.2566666666666668</v>
      </c>
      <c r="I44" s="84">
        <v>8.2025000000000006</v>
      </c>
      <c r="J44" s="84">
        <v>8.0025000000000013</v>
      </c>
      <c r="L44" s="84">
        <v>7.246666666666667</v>
      </c>
      <c r="M44" s="85">
        <v>7.0466666666666669</v>
      </c>
      <c r="N44" s="95">
        <v>3.3449999999999998</v>
      </c>
      <c r="O44" s="96">
        <v>5.5349999999999993</v>
      </c>
      <c r="P44" s="96">
        <v>4.4399999999999995</v>
      </c>
      <c r="Q44" s="96">
        <v>4.4399999999999995</v>
      </c>
      <c r="S44" s="84">
        <v>6.43</v>
      </c>
      <c r="T44" s="84">
        <v>6.2299999999999995</v>
      </c>
      <c r="V44" s="84">
        <v>6.43</v>
      </c>
      <c r="W44" s="85">
        <v>6.2299999999999995</v>
      </c>
      <c r="X44" s="83">
        <v>3.3449999999999998</v>
      </c>
      <c r="Y44" s="84">
        <v>9.08</v>
      </c>
      <c r="Z44" s="90">
        <v>6.2125000000000004</v>
      </c>
      <c r="AA44" s="84">
        <v>5.2566666666666668</v>
      </c>
      <c r="AC44" s="84">
        <v>8.2025000000000006</v>
      </c>
      <c r="AD44" s="90">
        <v>8.0025000000000013</v>
      </c>
      <c r="AF44" s="84">
        <v>7.246666666666667</v>
      </c>
      <c r="AG44" s="85">
        <v>7.0466666666666669</v>
      </c>
      <c r="AH44" s="106">
        <v>2.0649999999999999</v>
      </c>
      <c r="AI44" s="107">
        <v>9.08</v>
      </c>
      <c r="AJ44" s="107">
        <v>5.5724999999999998</v>
      </c>
      <c r="AK44" s="107">
        <v>4.4033333333333333</v>
      </c>
      <c r="AL44" s="107"/>
      <c r="AM44" s="107">
        <v>7.5625</v>
      </c>
      <c r="AN44" s="107">
        <v>7.3624999999999998</v>
      </c>
      <c r="AO44" s="107"/>
      <c r="AP44" s="107">
        <v>6.3933333333333335</v>
      </c>
      <c r="AQ44" s="108">
        <v>6.1933333333333334</v>
      </c>
      <c r="AR44" s="109">
        <v>-0.47500000000000009</v>
      </c>
      <c r="AS44" s="110">
        <v>10.08</v>
      </c>
      <c r="AT44" s="110">
        <v>4.8025000000000002</v>
      </c>
      <c r="AU44" s="110">
        <v>3.043333333333333</v>
      </c>
      <c r="AW44" s="110">
        <v>6.7925000000000004</v>
      </c>
      <c r="AX44" s="110">
        <v>6.5925000000000002</v>
      </c>
      <c r="AZ44" s="110">
        <v>5.0333333333333332</v>
      </c>
      <c r="BA44" s="111">
        <v>4.833333333333333</v>
      </c>
      <c r="BC44" s="97">
        <f t="shared" si="37"/>
        <v>-13.42</v>
      </c>
      <c r="BD44" s="97">
        <f t="shared" si="38"/>
        <v>28.02359523809524</v>
      </c>
      <c r="BE44" s="97">
        <f t="shared" si="39"/>
        <v>24.134837662337659</v>
      </c>
      <c r="BF44" s="97">
        <f t="shared" si="40"/>
        <v>27.973595238095236</v>
      </c>
      <c r="BG44" s="97">
        <f t="shared" si="8"/>
        <v>24.765202380952378</v>
      </c>
      <c r="BH44" s="97">
        <f t="shared" si="9"/>
        <v>18.90757142857143</v>
      </c>
      <c r="BJ44" s="97">
        <f t="shared" si="41"/>
        <v>13.42</v>
      </c>
      <c r="BK44" s="97">
        <f t="shared" si="42"/>
        <v>77.469106060606038</v>
      </c>
      <c r="BL44" s="97">
        <f t="shared" si="43"/>
        <v>26.927689393939385</v>
      </c>
      <c r="BM44" s="97">
        <f t="shared" si="44"/>
        <v>64.009106060606044</v>
      </c>
      <c r="BN44" s="97">
        <f t="shared" si="10"/>
        <v>85.457499999999996</v>
      </c>
      <c r="BO44" s="97">
        <f t="shared" si="11"/>
        <v>51.790333333333322</v>
      </c>
      <c r="BQ44" s="97">
        <f t="shared" si="12"/>
        <v>-13.42</v>
      </c>
      <c r="BR44" s="97">
        <f t="shared" si="26"/>
        <v>20.023595238095254</v>
      </c>
      <c r="BS44" s="97">
        <f t="shared" si="27"/>
        <v>16.134837662337674</v>
      </c>
      <c r="BT44" s="97">
        <f t="shared" si="28"/>
        <v>19.973595238095253</v>
      </c>
      <c r="BU44" s="97">
        <f t="shared" si="13"/>
        <v>16.765202380952385</v>
      </c>
      <c r="BV44" s="97">
        <f t="shared" si="14"/>
        <v>10.90757142857143</v>
      </c>
      <c r="BW44" s="97"/>
      <c r="BX44" s="97">
        <f t="shared" si="15"/>
        <v>13.42</v>
      </c>
      <c r="BY44" s="97">
        <f t="shared" si="29"/>
        <v>69.469106060605952</v>
      </c>
      <c r="BZ44" s="97">
        <f t="shared" si="30"/>
        <v>18.927689393939396</v>
      </c>
      <c r="CA44" s="97">
        <f t="shared" si="31"/>
        <v>56.009106060605973</v>
      </c>
      <c r="CB44" s="97">
        <f t="shared" si="16"/>
        <v>77.457499999999925</v>
      </c>
      <c r="CC44" s="97">
        <f t="shared" si="17"/>
        <v>43.790333333333258</v>
      </c>
      <c r="CF44" s="101">
        <f t="shared" si="18"/>
        <v>-13.42</v>
      </c>
      <c r="CG44" s="102">
        <f t="shared" si="32"/>
        <v>44.746350649350589</v>
      </c>
      <c r="CH44" s="102">
        <f t="shared" si="33"/>
        <v>17.531263528138549</v>
      </c>
      <c r="CI44" s="102">
        <f t="shared" si="34"/>
        <v>37.991350649350615</v>
      </c>
      <c r="CJ44" s="102">
        <f t="shared" si="19"/>
        <v>47.111351190476128</v>
      </c>
      <c r="CK44" s="102">
        <f t="shared" si="20"/>
        <v>27.348952380952401</v>
      </c>
      <c r="CL44" s="102">
        <f t="shared" si="35"/>
        <v>31.876555389055415</v>
      </c>
      <c r="CM44" s="102">
        <f t="shared" si="36"/>
        <v>17.531263528138549</v>
      </c>
      <c r="CN44" s="102">
        <f t="shared" si="21"/>
        <v>26.567016455766478</v>
      </c>
      <c r="CO44" s="102">
        <f t="shared" si="22"/>
        <v>15.522328005328017</v>
      </c>
      <c r="CU44" s="18">
        <f>BC44-MAX(BC$3:BC44)</f>
        <v>-20.22</v>
      </c>
      <c r="CV44" s="18">
        <f>BD44-MAX(BD$3:BD44)</f>
        <v>-7.6904761904760477E-2</v>
      </c>
      <c r="CW44" s="18">
        <f>BE44-MAX(BE$3:BE44)</f>
        <v>-0.12690476190476474</v>
      </c>
      <c r="CX44" s="18">
        <f>BF44-MAX(BF$3:BF44)</f>
        <v>-0.12690476190476474</v>
      </c>
      <c r="CY44" s="18">
        <f>BG44-MAX(BG$3:BG44)</f>
        <v>0</v>
      </c>
      <c r="CZ44" s="18">
        <f>BH44-MAX(BH$3:BH44)</f>
        <v>-0.47500000000000142</v>
      </c>
      <c r="DA44" s="18"/>
      <c r="DB44" s="18">
        <f>BJ44-MAX(BJ$3:BJ44)</f>
        <v>-11.370000000000003</v>
      </c>
      <c r="DC44" s="18">
        <f>BK44-MAX(BK$3:BK44)</f>
        <v>-12.633333333333354</v>
      </c>
      <c r="DD44" s="18">
        <f>BL44-MAX(BL$3:BL44)</f>
        <v>-13.683666666666671</v>
      </c>
      <c r="DE44" s="18">
        <f>BM44-MAX(BM$3:BM44)</f>
        <v>-18.943333333333342</v>
      </c>
      <c r="DF44" s="18">
        <f>BN44-MAX(BN$3:BN44)</f>
        <v>-6.5474999999999994</v>
      </c>
      <c r="DG44" s="18">
        <f>BO44-MAX(BO$3:BO44)</f>
        <v>-2.3675000000000068</v>
      </c>
      <c r="DI44" s="18">
        <f>BQ44-MAX(BQ$3:BQ44)</f>
        <v>-20.22</v>
      </c>
      <c r="DJ44" s="18">
        <f>BR44-MAX(BR$3:BR44)</f>
        <v>-2.0769047619047569</v>
      </c>
      <c r="DK44" s="18">
        <f>BS44-MAX(BS$3:BS44)</f>
        <v>-2.1269047619047576</v>
      </c>
      <c r="DL44" s="18">
        <f>BT44-MAX(BT$3:BT44)</f>
        <v>-2.1269047619047576</v>
      </c>
      <c r="DM44" s="18">
        <f>BU44-MAX(BU$3:BU44)</f>
        <v>0</v>
      </c>
      <c r="DN44" s="18">
        <f>BV44-MAX(BV$3:BV44)</f>
        <v>-0.87499999999999822</v>
      </c>
      <c r="DO44" s="18"/>
      <c r="DP44" s="18">
        <f>BX44-MAX(BX$3:BX44)</f>
        <v>-11.370000000000003</v>
      </c>
      <c r="DQ44" s="18">
        <f>BY44-MAX(BY$3:BY44)</f>
        <v>-16.833333333333414</v>
      </c>
      <c r="DR44" s="18">
        <f>BZ44-MAX(BZ$3:BZ44)</f>
        <v>-17.883666666666663</v>
      </c>
      <c r="DS44" s="18">
        <f>CA44-MAX(CA$3:CA44)</f>
        <v>-23.143333333333402</v>
      </c>
      <c r="DT44" s="18">
        <f>CB44-MAX(CB$3:CB44)</f>
        <v>-10.747500000000059</v>
      </c>
      <c r="DU44" s="18">
        <f>CC44-MAX(CC$3:CC44)</f>
        <v>-6.5675000000000665</v>
      </c>
      <c r="DV44" s="18"/>
      <c r="DW44" s="18"/>
      <c r="DX44" s="18">
        <f>CF44-MAX(CF$3:CF44)</f>
        <v>-20.22</v>
      </c>
      <c r="DY44" s="18">
        <f>CG44-MAX(CG$3:CG44)</f>
        <v>0</v>
      </c>
      <c r="DZ44" s="18">
        <f>CH44-MAX(CH$3:CH44)</f>
        <v>0</v>
      </c>
      <c r="EA44" s="18">
        <f>CI44-MAX(CI$3:CI44)</f>
        <v>-1.0791190476190806</v>
      </c>
      <c r="EB44" s="18">
        <f>CJ44-MAX(CJ$3:CJ44)</f>
        <v>0</v>
      </c>
      <c r="EC44" s="18">
        <f>CK44-MAX(CK$3:CK44)</f>
        <v>0</v>
      </c>
      <c r="ED44" s="18">
        <f>CL44-MAX(CL$3:CL44)</f>
        <v>0</v>
      </c>
      <c r="EE44" s="18">
        <f>CM44-MAX(CM$3:CM44)</f>
        <v>0</v>
      </c>
      <c r="EF44" s="18">
        <f>CN44-MAX(CN$3:CN44)</f>
        <v>0</v>
      </c>
      <c r="EG44" s="18">
        <f>CO44-MAX(CO$3:CO44)</f>
        <v>0</v>
      </c>
    </row>
    <row r="45" spans="1:137">
      <c r="A45" s="58" t="s">
        <v>118</v>
      </c>
      <c r="B45" s="58" t="s">
        <v>158</v>
      </c>
      <c r="C45" s="92">
        <v>4.71</v>
      </c>
      <c r="AH45" s="106"/>
      <c r="AI45" s="107"/>
      <c r="AJ45" s="107"/>
      <c r="AK45" s="107"/>
      <c r="AL45" s="107"/>
      <c r="AM45" s="107"/>
      <c r="AN45" s="107"/>
      <c r="AO45" s="107"/>
      <c r="AP45" s="107"/>
      <c r="AQ45" s="108"/>
      <c r="BC45" s="97">
        <f t="shared" si="37"/>
        <v>-8.7100000000000009</v>
      </c>
      <c r="BD45" s="97">
        <f t="shared" si="38"/>
        <v>28.02359523809524</v>
      </c>
      <c r="BE45" s="97">
        <f t="shared" si="39"/>
        <v>24.134837662337659</v>
      </c>
      <c r="BF45" s="97">
        <f t="shared" si="40"/>
        <v>27.973595238095236</v>
      </c>
      <c r="BG45" s="97">
        <f t="shared" si="8"/>
        <v>24.765202380952378</v>
      </c>
      <c r="BH45" s="97">
        <f t="shared" si="9"/>
        <v>18.90757142857143</v>
      </c>
      <c r="BJ45" s="97">
        <f t="shared" si="41"/>
        <v>8.7100000000000009</v>
      </c>
      <c r="BK45" s="97">
        <f t="shared" si="42"/>
        <v>77.469106060606038</v>
      </c>
      <c r="BL45" s="97">
        <f t="shared" si="43"/>
        <v>26.927689393939385</v>
      </c>
      <c r="BM45" s="97">
        <f t="shared" si="44"/>
        <v>64.009106060606044</v>
      </c>
      <c r="BN45" s="97">
        <f t="shared" si="10"/>
        <v>85.457499999999996</v>
      </c>
      <c r="BO45" s="97">
        <f t="shared" si="11"/>
        <v>51.790333333333322</v>
      </c>
      <c r="BQ45" s="97">
        <f t="shared" si="12"/>
        <v>-8.7100000000000009</v>
      </c>
      <c r="BR45" s="97">
        <f t="shared" si="26"/>
        <v>19.823595238095255</v>
      </c>
      <c r="BS45" s="97">
        <f t="shared" si="27"/>
        <v>15.934837662337674</v>
      </c>
      <c r="BT45" s="97">
        <f t="shared" si="28"/>
        <v>19.773595238095254</v>
      </c>
      <c r="BU45" s="97">
        <f t="shared" si="13"/>
        <v>16.565202380952385</v>
      </c>
      <c r="BV45" s="97">
        <f t="shared" si="14"/>
        <v>10.707571428571431</v>
      </c>
      <c r="BW45" s="97"/>
      <c r="BX45" s="97">
        <f t="shared" si="15"/>
        <v>8.7100000000000009</v>
      </c>
      <c r="BY45" s="97">
        <f t="shared" si="29"/>
        <v>69.269106060605949</v>
      </c>
      <c r="BZ45" s="97">
        <f t="shared" si="30"/>
        <v>18.727689393939396</v>
      </c>
      <c r="CA45" s="97">
        <f t="shared" si="31"/>
        <v>55.80910606060597</v>
      </c>
      <c r="CB45" s="97">
        <f t="shared" si="16"/>
        <v>77.257499999999922</v>
      </c>
      <c r="CC45" s="97">
        <f t="shared" si="17"/>
        <v>43.590333333333255</v>
      </c>
      <c r="CF45" s="101">
        <f t="shared" si="18"/>
        <v>-8.7100000000000009</v>
      </c>
      <c r="CG45" s="102">
        <f t="shared" si="32"/>
        <v>44.546350649350586</v>
      </c>
      <c r="CH45" s="102">
        <f t="shared" si="33"/>
        <v>17.33126352813855</v>
      </c>
      <c r="CI45" s="102">
        <f t="shared" si="34"/>
        <v>37.791350649350612</v>
      </c>
      <c r="CJ45" s="102">
        <f t="shared" si="19"/>
        <v>46.911351190476125</v>
      </c>
      <c r="CK45" s="102">
        <f t="shared" si="20"/>
        <v>27.148952380952402</v>
      </c>
      <c r="CL45" s="102">
        <f t="shared" si="35"/>
        <v>31.676555389055416</v>
      </c>
      <c r="CM45" s="102">
        <f t="shared" si="36"/>
        <v>17.33126352813855</v>
      </c>
      <c r="CN45" s="102">
        <f t="shared" si="21"/>
        <v>26.367016455766478</v>
      </c>
      <c r="CO45" s="102">
        <f t="shared" si="22"/>
        <v>15.322328005328018</v>
      </c>
      <c r="CU45" s="18">
        <f>BC45-MAX(BC$3:BC45)</f>
        <v>-15.51</v>
      </c>
      <c r="CV45" s="18">
        <f>BD45-MAX(BD$3:BD45)</f>
        <v>-7.6904761904760477E-2</v>
      </c>
      <c r="CW45" s="18">
        <f>BE45-MAX(BE$3:BE45)</f>
        <v>-0.12690476190476474</v>
      </c>
      <c r="CX45" s="18">
        <f>BF45-MAX(BF$3:BF45)</f>
        <v>-0.12690476190476474</v>
      </c>
      <c r="CY45" s="18">
        <f>BG45-MAX(BG$3:BG45)</f>
        <v>0</v>
      </c>
      <c r="CZ45" s="18">
        <f>BH45-MAX(BH$3:BH45)</f>
        <v>-0.47500000000000142</v>
      </c>
      <c r="DA45" s="18"/>
      <c r="DB45" s="18">
        <f>BJ45-MAX(BJ$3:BJ45)</f>
        <v>-16.080000000000002</v>
      </c>
      <c r="DC45" s="18">
        <f>BK45-MAX(BK$3:BK45)</f>
        <v>-12.633333333333354</v>
      </c>
      <c r="DD45" s="18">
        <f>BL45-MAX(BL$3:BL45)</f>
        <v>-13.683666666666671</v>
      </c>
      <c r="DE45" s="18">
        <f>BM45-MAX(BM$3:BM45)</f>
        <v>-18.943333333333342</v>
      </c>
      <c r="DF45" s="18">
        <f>BN45-MAX(BN$3:BN45)</f>
        <v>-6.5474999999999994</v>
      </c>
      <c r="DG45" s="18">
        <f>BO45-MAX(BO$3:BO45)</f>
        <v>-2.3675000000000068</v>
      </c>
      <c r="DI45" s="18">
        <f>BQ45-MAX(BQ$3:BQ45)</f>
        <v>-15.51</v>
      </c>
      <c r="DJ45" s="18">
        <f>BR45-MAX(BR$3:BR45)</f>
        <v>-2.2769047619047562</v>
      </c>
      <c r="DK45" s="18">
        <f>BS45-MAX(BS$3:BS45)</f>
        <v>-2.3269047619047569</v>
      </c>
      <c r="DL45" s="18">
        <f>BT45-MAX(BT$3:BT45)</f>
        <v>-2.3269047619047569</v>
      </c>
      <c r="DM45" s="18">
        <f>BU45-MAX(BU$3:BU45)</f>
        <v>-0.19999999999999929</v>
      </c>
      <c r="DN45" s="18">
        <f>BV45-MAX(BV$3:BV45)</f>
        <v>-1.0749999999999975</v>
      </c>
      <c r="DO45" s="18"/>
      <c r="DP45" s="18">
        <f>BX45-MAX(BX$3:BX45)</f>
        <v>-16.080000000000002</v>
      </c>
      <c r="DQ45" s="18">
        <f>BY45-MAX(BY$3:BY45)</f>
        <v>-17.033333333333417</v>
      </c>
      <c r="DR45" s="18">
        <f>BZ45-MAX(BZ$3:BZ45)</f>
        <v>-18.083666666666662</v>
      </c>
      <c r="DS45" s="18">
        <f>CA45-MAX(CA$3:CA45)</f>
        <v>-23.343333333333405</v>
      </c>
      <c r="DT45" s="18">
        <f>CB45-MAX(CB$3:CB45)</f>
        <v>-10.947500000000062</v>
      </c>
      <c r="DU45" s="18">
        <f>CC45-MAX(CC$3:CC45)</f>
        <v>-6.7675000000000693</v>
      </c>
      <c r="DV45" s="18"/>
      <c r="DW45" s="18"/>
      <c r="DX45" s="18">
        <f>CF45-MAX(CF$3:CF45)</f>
        <v>-15.51</v>
      </c>
      <c r="DY45" s="18">
        <f>CG45-MAX(CG$3:CG45)</f>
        <v>-0.20000000000000284</v>
      </c>
      <c r="DZ45" s="18">
        <f>CH45-MAX(CH$3:CH45)</f>
        <v>-0.19999999999999929</v>
      </c>
      <c r="EA45" s="18">
        <f>CI45-MAX(CI$3:CI45)</f>
        <v>-1.2791190476190835</v>
      </c>
      <c r="EB45" s="18">
        <f>CJ45-MAX(CJ$3:CJ45)</f>
        <v>-0.20000000000000284</v>
      </c>
      <c r="EC45" s="18">
        <f>CK45-MAX(CK$3:CK45)</f>
        <v>-0.19999999999999929</v>
      </c>
      <c r="ED45" s="18">
        <f>CL45-MAX(CL$3:CL45)</f>
        <v>-0.19999999999999929</v>
      </c>
      <c r="EE45" s="18">
        <f>CM45-MAX(CM$3:CM45)</f>
        <v>-0.19999999999999929</v>
      </c>
      <c r="EF45" s="18">
        <f>CN45-MAX(CN$3:CN45)</f>
        <v>-0.19999999999999929</v>
      </c>
      <c r="EG45" s="18">
        <f>CO45-MAX(CO$3:CO45)</f>
        <v>-0.19999999999999929</v>
      </c>
    </row>
    <row r="46" spans="1:137">
      <c r="A46" s="58" t="s">
        <v>120</v>
      </c>
      <c r="B46" s="58" t="s">
        <v>158</v>
      </c>
      <c r="C46" s="92">
        <v>-5.18</v>
      </c>
      <c r="AH46" s="106"/>
      <c r="AI46" s="107"/>
      <c r="AJ46" s="107"/>
      <c r="AK46" s="107"/>
      <c r="AL46" s="107"/>
      <c r="AM46" s="107"/>
      <c r="AN46" s="107"/>
      <c r="AO46" s="107"/>
      <c r="AP46" s="107"/>
      <c r="AQ46" s="108"/>
      <c r="BC46" s="97">
        <f t="shared" si="37"/>
        <v>-13.89</v>
      </c>
      <c r="BD46" s="97">
        <f t="shared" si="38"/>
        <v>28.02359523809524</v>
      </c>
      <c r="BE46" s="97">
        <f t="shared" si="39"/>
        <v>24.134837662337659</v>
      </c>
      <c r="BF46" s="97">
        <f t="shared" si="40"/>
        <v>27.973595238095236</v>
      </c>
      <c r="BG46" s="97">
        <f t="shared" si="8"/>
        <v>24.765202380952378</v>
      </c>
      <c r="BH46" s="97">
        <f t="shared" si="9"/>
        <v>18.90757142857143</v>
      </c>
      <c r="BJ46" s="97">
        <f t="shared" si="41"/>
        <v>13.89</v>
      </c>
      <c r="BK46" s="97">
        <f t="shared" si="42"/>
        <v>77.469106060606038</v>
      </c>
      <c r="BL46" s="97">
        <f t="shared" si="43"/>
        <v>26.927689393939385</v>
      </c>
      <c r="BM46" s="97">
        <f t="shared" si="44"/>
        <v>64.009106060606044</v>
      </c>
      <c r="BN46" s="97">
        <f t="shared" si="10"/>
        <v>85.457499999999996</v>
      </c>
      <c r="BO46" s="97">
        <f t="shared" si="11"/>
        <v>51.790333333333322</v>
      </c>
      <c r="BQ46" s="97">
        <f t="shared" si="12"/>
        <v>-13.89</v>
      </c>
      <c r="BR46" s="97">
        <f t="shared" si="26"/>
        <v>19.623595238095255</v>
      </c>
      <c r="BS46" s="97">
        <f t="shared" si="27"/>
        <v>15.734837662337675</v>
      </c>
      <c r="BT46" s="97">
        <f t="shared" si="28"/>
        <v>19.573595238095255</v>
      </c>
      <c r="BU46" s="97">
        <f t="shared" si="13"/>
        <v>16.365202380952386</v>
      </c>
      <c r="BV46" s="97">
        <f t="shared" si="14"/>
        <v>10.507571428571431</v>
      </c>
      <c r="BW46" s="97"/>
      <c r="BX46" s="97">
        <f t="shared" si="15"/>
        <v>13.89</v>
      </c>
      <c r="BY46" s="97">
        <f t="shared" si="29"/>
        <v>69.069106060605947</v>
      </c>
      <c r="BZ46" s="97">
        <f t="shared" si="30"/>
        <v>18.527689393939397</v>
      </c>
      <c r="CA46" s="97">
        <f t="shared" si="31"/>
        <v>55.609106060605967</v>
      </c>
      <c r="CB46" s="97">
        <f t="shared" si="16"/>
        <v>77.057499999999919</v>
      </c>
      <c r="CC46" s="97">
        <f t="shared" si="17"/>
        <v>43.390333333333253</v>
      </c>
      <c r="CF46" s="101">
        <f t="shared" si="18"/>
        <v>-13.89</v>
      </c>
      <c r="CG46" s="102">
        <f t="shared" si="32"/>
        <v>44.346350649350583</v>
      </c>
      <c r="CH46" s="102">
        <f t="shared" si="33"/>
        <v>17.13126352813855</v>
      </c>
      <c r="CI46" s="102">
        <f t="shared" si="34"/>
        <v>37.591350649350609</v>
      </c>
      <c r="CJ46" s="102">
        <f t="shared" si="19"/>
        <v>46.711351190476122</v>
      </c>
      <c r="CK46" s="102">
        <f t="shared" si="20"/>
        <v>26.948952380952402</v>
      </c>
      <c r="CL46" s="102">
        <f t="shared" si="35"/>
        <v>31.476555389055417</v>
      </c>
      <c r="CM46" s="102">
        <f t="shared" si="36"/>
        <v>17.13126352813855</v>
      </c>
      <c r="CN46" s="102">
        <f t="shared" si="21"/>
        <v>26.167016455766479</v>
      </c>
      <c r="CO46" s="102">
        <f t="shared" si="22"/>
        <v>15.122328005328018</v>
      </c>
      <c r="CU46" s="18">
        <f>BC46-MAX(BC$3:BC46)</f>
        <v>-20.689999999999998</v>
      </c>
      <c r="CV46" s="18">
        <f>BD46-MAX(BD$3:BD46)</f>
        <v>-7.6904761904760477E-2</v>
      </c>
      <c r="CW46" s="18">
        <f>BE46-MAX(BE$3:BE46)</f>
        <v>-0.12690476190476474</v>
      </c>
      <c r="CX46" s="18">
        <f>BF46-MAX(BF$3:BF46)</f>
        <v>-0.12690476190476474</v>
      </c>
      <c r="CY46" s="18">
        <f>BG46-MAX(BG$3:BG46)</f>
        <v>0</v>
      </c>
      <c r="CZ46" s="18">
        <f>BH46-MAX(BH$3:BH46)</f>
        <v>-0.47500000000000142</v>
      </c>
      <c r="DA46" s="18"/>
      <c r="DB46" s="18">
        <f>BJ46-MAX(BJ$3:BJ46)</f>
        <v>-10.900000000000002</v>
      </c>
      <c r="DC46" s="18">
        <f>BK46-MAX(BK$3:BK46)</f>
        <v>-12.633333333333354</v>
      </c>
      <c r="DD46" s="18">
        <f>BL46-MAX(BL$3:BL46)</f>
        <v>-13.683666666666671</v>
      </c>
      <c r="DE46" s="18">
        <f>BM46-MAX(BM$3:BM46)</f>
        <v>-18.943333333333342</v>
      </c>
      <c r="DF46" s="18">
        <f>BN46-MAX(BN$3:BN46)</f>
        <v>-6.5474999999999994</v>
      </c>
      <c r="DG46" s="18">
        <f>BO46-MAX(BO$3:BO46)</f>
        <v>-2.3675000000000068</v>
      </c>
      <c r="DI46" s="18">
        <f>BQ46-MAX(BQ$3:BQ46)</f>
        <v>-20.689999999999998</v>
      </c>
      <c r="DJ46" s="18">
        <f>BR46-MAX(BR$3:BR46)</f>
        <v>-2.4769047619047555</v>
      </c>
      <c r="DK46" s="18">
        <f>BS46-MAX(BS$3:BS46)</f>
        <v>-2.5269047619047562</v>
      </c>
      <c r="DL46" s="18">
        <f>BT46-MAX(BT$3:BT46)</f>
        <v>-2.5269047619047562</v>
      </c>
      <c r="DM46" s="18">
        <f>BU46-MAX(BU$3:BU46)</f>
        <v>-0.39999999999999858</v>
      </c>
      <c r="DN46" s="18">
        <f>BV46-MAX(BV$3:BV46)</f>
        <v>-1.2749999999999968</v>
      </c>
      <c r="DO46" s="18"/>
      <c r="DP46" s="18">
        <f>BX46-MAX(BX$3:BX46)</f>
        <v>-10.900000000000002</v>
      </c>
      <c r="DQ46" s="18">
        <f>BY46-MAX(BY$3:BY46)</f>
        <v>-17.23333333333342</v>
      </c>
      <c r="DR46" s="18">
        <f>BZ46-MAX(BZ$3:BZ46)</f>
        <v>-18.283666666666662</v>
      </c>
      <c r="DS46" s="18">
        <f>CA46-MAX(CA$3:CA46)</f>
        <v>-23.543333333333408</v>
      </c>
      <c r="DT46" s="18">
        <f>CB46-MAX(CB$3:CB46)</f>
        <v>-11.147500000000065</v>
      </c>
      <c r="DU46" s="18">
        <f>CC46-MAX(CC$3:CC46)</f>
        <v>-6.9675000000000722</v>
      </c>
      <c r="DV46" s="18"/>
      <c r="DW46" s="18"/>
      <c r="DX46" s="18">
        <f>CF46-MAX(CF$3:CF46)</f>
        <v>-20.689999999999998</v>
      </c>
      <c r="DY46" s="18">
        <f>CG46-MAX(CG$3:CG46)</f>
        <v>-0.40000000000000568</v>
      </c>
      <c r="DZ46" s="18">
        <f>CH46-MAX(CH$3:CH46)</f>
        <v>-0.39999999999999858</v>
      </c>
      <c r="EA46" s="18">
        <f>CI46-MAX(CI$3:CI46)</f>
        <v>-1.4791190476190863</v>
      </c>
      <c r="EB46" s="18">
        <f>CJ46-MAX(CJ$3:CJ46)</f>
        <v>-0.40000000000000568</v>
      </c>
      <c r="EC46" s="18">
        <f>CK46-MAX(CK$3:CK46)</f>
        <v>-0.39999999999999858</v>
      </c>
      <c r="ED46" s="18">
        <f>CL46-MAX(CL$3:CL46)</f>
        <v>-0.39999999999999858</v>
      </c>
      <c r="EE46" s="18">
        <f>CM46-MAX(CM$3:CM46)</f>
        <v>-0.39999999999999858</v>
      </c>
      <c r="EF46" s="18">
        <f>CN46-MAX(CN$3:CN46)</f>
        <v>-0.39999999999999858</v>
      </c>
      <c r="EG46" s="18">
        <f>CO46-MAX(CO$3:CO46)</f>
        <v>-0.39999999999999858</v>
      </c>
    </row>
    <row r="47" spans="1:137">
      <c r="A47" s="36" t="s">
        <v>122</v>
      </c>
      <c r="B47" s="36"/>
      <c r="AH47" s="106"/>
      <c r="AI47" s="107"/>
      <c r="AJ47" s="107"/>
      <c r="AK47" s="107"/>
      <c r="AL47" s="107"/>
      <c r="AM47" s="107"/>
      <c r="AN47" s="107"/>
      <c r="AO47" s="107"/>
      <c r="AP47" s="107"/>
      <c r="AQ47" s="108"/>
      <c r="BC47" s="97">
        <f t="shared" si="37"/>
        <v>-13.89</v>
      </c>
      <c r="BD47" s="97">
        <f t="shared" si="38"/>
        <v>28.02359523809524</v>
      </c>
      <c r="BE47" s="97">
        <f t="shared" si="39"/>
        <v>24.134837662337659</v>
      </c>
      <c r="BF47" s="97">
        <f t="shared" si="40"/>
        <v>27.973595238095236</v>
      </c>
      <c r="BG47" s="97">
        <f t="shared" si="8"/>
        <v>24.765202380952378</v>
      </c>
      <c r="BH47" s="97">
        <f t="shared" si="9"/>
        <v>18.90757142857143</v>
      </c>
      <c r="BJ47" s="97">
        <f t="shared" si="41"/>
        <v>13.89</v>
      </c>
      <c r="BK47" s="97">
        <f t="shared" si="42"/>
        <v>77.469106060606038</v>
      </c>
      <c r="BL47" s="97">
        <f t="shared" si="43"/>
        <v>26.927689393939385</v>
      </c>
      <c r="BM47" s="97">
        <f t="shared" si="44"/>
        <v>64.009106060606044</v>
      </c>
      <c r="BN47" s="97">
        <f t="shared" si="10"/>
        <v>85.457499999999996</v>
      </c>
      <c r="BO47" s="97">
        <f t="shared" si="11"/>
        <v>51.790333333333322</v>
      </c>
      <c r="BQ47" s="97">
        <f t="shared" si="12"/>
        <v>-13.89</v>
      </c>
      <c r="BR47" s="99">
        <f>+BR46</f>
        <v>19.623595238095255</v>
      </c>
      <c r="BS47" s="99">
        <f t="shared" ref="BS47:BV47" si="45">+BS46</f>
        <v>15.734837662337675</v>
      </c>
      <c r="BT47" s="99">
        <f t="shared" si="45"/>
        <v>19.573595238095255</v>
      </c>
      <c r="BU47" s="99">
        <f t="shared" si="45"/>
        <v>16.365202380952386</v>
      </c>
      <c r="BV47" s="99">
        <f t="shared" si="45"/>
        <v>10.507571428571431</v>
      </c>
      <c r="BW47" s="97"/>
      <c r="BX47" s="97">
        <f t="shared" si="15"/>
        <v>13.89</v>
      </c>
      <c r="BY47" s="99">
        <f>+BY46</f>
        <v>69.069106060605947</v>
      </c>
      <c r="BZ47" s="99">
        <f t="shared" ref="BZ47:CC47" si="46">+BZ46</f>
        <v>18.527689393939397</v>
      </c>
      <c r="CA47" s="99">
        <f t="shared" si="46"/>
        <v>55.609106060605967</v>
      </c>
      <c r="CB47" s="99">
        <f t="shared" si="46"/>
        <v>77.057499999999919</v>
      </c>
      <c r="CC47" s="99">
        <f t="shared" si="46"/>
        <v>43.390333333333253</v>
      </c>
      <c r="CF47" s="101">
        <f t="shared" si="18"/>
        <v>-13.89</v>
      </c>
      <c r="CG47" s="99">
        <f t="shared" ref="CG47:CO47" si="47">+CG46</f>
        <v>44.346350649350583</v>
      </c>
      <c r="CH47" s="99">
        <f t="shared" si="47"/>
        <v>17.13126352813855</v>
      </c>
      <c r="CI47" s="99">
        <f t="shared" si="47"/>
        <v>37.591350649350609</v>
      </c>
      <c r="CJ47" s="99">
        <f t="shared" si="47"/>
        <v>46.711351190476122</v>
      </c>
      <c r="CK47" s="99">
        <f t="shared" si="47"/>
        <v>26.948952380952402</v>
      </c>
      <c r="CL47" s="99">
        <f t="shared" si="47"/>
        <v>31.476555389055417</v>
      </c>
      <c r="CM47" s="99">
        <f t="shared" si="47"/>
        <v>17.13126352813855</v>
      </c>
      <c r="CN47" s="99">
        <f t="shared" si="47"/>
        <v>26.167016455766479</v>
      </c>
      <c r="CO47" s="99">
        <f t="shared" si="47"/>
        <v>15.122328005328018</v>
      </c>
      <c r="CU47" s="18">
        <f>BC47-MAX(BC$3:BC47)</f>
        <v>-20.689999999999998</v>
      </c>
      <c r="CV47" s="18">
        <f>BD47-MAX(BD$3:BD47)</f>
        <v>-7.6904761904760477E-2</v>
      </c>
      <c r="CW47" s="18">
        <f>BE47-MAX(BE$3:BE47)</f>
        <v>-0.12690476190476474</v>
      </c>
      <c r="CX47" s="18">
        <f>BF47-MAX(BF$3:BF47)</f>
        <v>-0.12690476190476474</v>
      </c>
      <c r="CY47" s="18">
        <f>BG47-MAX(BG$3:BG47)</f>
        <v>0</v>
      </c>
      <c r="CZ47" s="18">
        <f>BH47-MAX(BH$3:BH47)</f>
        <v>-0.47500000000000142</v>
      </c>
      <c r="DA47" s="18"/>
      <c r="DB47" s="18">
        <f>BJ47-MAX(BJ$3:BJ47)</f>
        <v>-10.900000000000002</v>
      </c>
      <c r="DC47" s="18">
        <f>BK47-MAX(BK$3:BK47)</f>
        <v>-12.633333333333354</v>
      </c>
      <c r="DD47" s="18">
        <f>BL47-MAX(BL$3:BL47)</f>
        <v>-13.683666666666671</v>
      </c>
      <c r="DE47" s="18">
        <f>BM47-MAX(BM$3:BM47)</f>
        <v>-18.943333333333342</v>
      </c>
      <c r="DF47" s="18">
        <f>BN47-MAX(BN$3:BN47)</f>
        <v>-6.5474999999999994</v>
      </c>
      <c r="DG47" s="18">
        <f>BO47-MAX(BO$3:BO47)</f>
        <v>-2.3675000000000068</v>
      </c>
      <c r="DI47" s="18">
        <f>BQ47-MAX(BQ$3:BQ47)</f>
        <v>-20.689999999999998</v>
      </c>
      <c r="DJ47" s="18">
        <f>BR47-MAX(BR$3:BR47)</f>
        <v>-2.4769047619047555</v>
      </c>
      <c r="DK47" s="18">
        <f>BS47-MAX(BS$3:BS47)</f>
        <v>-2.5269047619047562</v>
      </c>
      <c r="DL47" s="18">
        <f>BT47-MAX(BT$3:BT47)</f>
        <v>-2.5269047619047562</v>
      </c>
      <c r="DM47" s="18">
        <f>BU47-MAX(BU$3:BU47)</f>
        <v>-0.39999999999999858</v>
      </c>
      <c r="DN47" s="18">
        <f>BV47-MAX(BV$3:BV47)</f>
        <v>-1.2749999999999968</v>
      </c>
      <c r="DO47" s="18"/>
      <c r="DP47" s="18">
        <f>BX47-MAX(BX$3:BX47)</f>
        <v>-10.900000000000002</v>
      </c>
      <c r="DQ47" s="18">
        <f>BY47-MAX(BY$3:BY47)</f>
        <v>-17.23333333333342</v>
      </c>
      <c r="DR47" s="18">
        <f>BZ47-MAX(BZ$3:BZ47)</f>
        <v>-18.283666666666662</v>
      </c>
      <c r="DS47" s="18">
        <f>CA47-MAX(CA$3:CA47)</f>
        <v>-23.543333333333408</v>
      </c>
      <c r="DT47" s="18">
        <f>CB47-MAX(CB$3:CB47)</f>
        <v>-11.147500000000065</v>
      </c>
      <c r="DU47" s="18">
        <f>CC47-MAX(CC$3:CC47)</f>
        <v>-6.9675000000000722</v>
      </c>
      <c r="DV47" s="18"/>
      <c r="DW47" s="18"/>
      <c r="DX47" s="18">
        <f>CF47-MAX(CF$3:CF47)</f>
        <v>-20.689999999999998</v>
      </c>
      <c r="DY47" s="18">
        <f>CG47-MAX(CG$3:CG47)</f>
        <v>-0.40000000000000568</v>
      </c>
      <c r="DZ47" s="18">
        <f>CH47-MAX(CH$3:CH47)</f>
        <v>-0.39999999999999858</v>
      </c>
      <c r="EA47" s="18">
        <f>CI47-MAX(CI$3:CI47)</f>
        <v>-1.4791190476190863</v>
      </c>
      <c r="EB47" s="18">
        <f>CJ47-MAX(CJ$3:CJ47)</f>
        <v>-0.40000000000000568</v>
      </c>
      <c r="EC47" s="18">
        <f>CK47-MAX(CK$3:CK47)</f>
        <v>-0.39999999999999858</v>
      </c>
      <c r="ED47" s="18">
        <f>CL47-MAX(CL$3:CL47)</f>
        <v>-0.39999999999999858</v>
      </c>
      <c r="EE47" s="18">
        <f>CM47-MAX(CM$3:CM47)</f>
        <v>-0.39999999999999858</v>
      </c>
      <c r="EF47" s="18">
        <f>CN47-MAX(CN$3:CN47)</f>
        <v>-0.39999999999999858</v>
      </c>
      <c r="EG47" s="18">
        <f>CO47-MAX(CO$3:CO47)</f>
        <v>-0.39999999999999858</v>
      </c>
    </row>
    <row r="48" spans="1:137">
      <c r="A48" s="36" t="s">
        <v>121</v>
      </c>
      <c r="B48" s="36"/>
      <c r="C48" s="92">
        <v>3.44</v>
      </c>
      <c r="D48" s="83">
        <v>0</v>
      </c>
      <c r="E48" s="84">
        <v>-4.0960000000000001</v>
      </c>
      <c r="F48" s="84">
        <v>-2.048</v>
      </c>
      <c r="G48" s="84">
        <v>-4.0960000000000001</v>
      </c>
      <c r="I48" s="84">
        <v>-5.4879999999999995</v>
      </c>
      <c r="J48" s="84">
        <v>-5.6879999999999997</v>
      </c>
      <c r="L48" s="84">
        <v>-7.5359999999999996</v>
      </c>
      <c r="M48" s="85">
        <v>-7.7359999999999998</v>
      </c>
      <c r="N48" s="95">
        <v>3.44</v>
      </c>
      <c r="O48" s="96">
        <v>-4.0960000000000001</v>
      </c>
      <c r="P48" s="96">
        <v>-0.32800000000000007</v>
      </c>
      <c r="Q48" s="96">
        <v>-0.32800000000000012</v>
      </c>
      <c r="S48" s="84">
        <v>-3.7679999999999998</v>
      </c>
      <c r="T48" s="84">
        <v>-3.968</v>
      </c>
      <c r="V48" s="84">
        <v>-3.7680000000000002</v>
      </c>
      <c r="W48" s="85">
        <v>-3.9680000000000004</v>
      </c>
      <c r="X48" s="83">
        <v>3.44</v>
      </c>
      <c r="Y48" s="84">
        <v>-4.0960000000000001</v>
      </c>
      <c r="Z48" s="90">
        <v>-0.32800000000000007</v>
      </c>
      <c r="AA48" s="84">
        <v>-2.84</v>
      </c>
      <c r="AC48" s="84">
        <v>-3.7679999999999998</v>
      </c>
      <c r="AD48" s="90">
        <v>-3.968</v>
      </c>
      <c r="AF48" s="84">
        <v>-6.2799999999999994</v>
      </c>
      <c r="AG48" s="85">
        <v>-6.4799999999999995</v>
      </c>
      <c r="AH48" s="106">
        <v>0</v>
      </c>
      <c r="AI48" s="107">
        <v>-1.6259999999999999</v>
      </c>
      <c r="AJ48" s="107">
        <v>-0.81299999999999994</v>
      </c>
      <c r="AK48" s="107">
        <v>-1.6259999999999999</v>
      </c>
      <c r="AL48" s="107"/>
      <c r="AM48" s="107">
        <v>-4.2530000000000001</v>
      </c>
      <c r="AN48" s="107">
        <v>-4.4530000000000003</v>
      </c>
      <c r="AO48" s="107"/>
      <c r="AP48" s="107">
        <v>-5.0659999999999998</v>
      </c>
      <c r="AQ48" s="108">
        <v>-5.266</v>
      </c>
      <c r="AR48" s="109">
        <v>0</v>
      </c>
      <c r="AS48" s="110">
        <v>-0.82599999999999996</v>
      </c>
      <c r="AT48" s="110">
        <v>-0.41299999999999998</v>
      </c>
      <c r="AU48" s="110">
        <v>-0.82599999999999996</v>
      </c>
      <c r="AW48" s="110">
        <v>-3.8529999999999998</v>
      </c>
      <c r="AX48" s="110">
        <v>-4.0529999999999999</v>
      </c>
      <c r="AZ48" s="110">
        <v>-4.266</v>
      </c>
      <c r="BA48" s="111">
        <v>-4.4660000000000002</v>
      </c>
      <c r="BC48" s="97">
        <f t="shared" si="37"/>
        <v>-10.450000000000001</v>
      </c>
      <c r="BD48" s="97">
        <f t="shared" si="38"/>
        <v>28.02359523809524</v>
      </c>
      <c r="BE48" s="97">
        <f t="shared" si="39"/>
        <v>27.574837662337661</v>
      </c>
      <c r="BF48" s="97">
        <f t="shared" si="40"/>
        <v>31.413595238095237</v>
      </c>
      <c r="BG48" s="97">
        <f t="shared" si="8"/>
        <v>24.765202380952378</v>
      </c>
      <c r="BH48" s="97">
        <f t="shared" si="9"/>
        <v>18.90757142857143</v>
      </c>
      <c r="BJ48" s="97">
        <f t="shared" si="41"/>
        <v>10.450000000000001</v>
      </c>
      <c r="BK48" s="97">
        <f t="shared" si="42"/>
        <v>73.373106060606034</v>
      </c>
      <c r="BL48" s="97">
        <f t="shared" si="43"/>
        <v>22.831689393939385</v>
      </c>
      <c r="BM48" s="97">
        <f t="shared" si="44"/>
        <v>59.91310606060604</v>
      </c>
      <c r="BN48" s="97">
        <f t="shared" si="10"/>
        <v>83.831499999999991</v>
      </c>
      <c r="BO48" s="97">
        <f t="shared" si="11"/>
        <v>50.964333333333322</v>
      </c>
      <c r="BQ48" s="97">
        <f t="shared" si="12"/>
        <v>-10.450000000000001</v>
      </c>
      <c r="BR48" s="97">
        <f t="shared" ref="BR48:BR59" si="48">+D48+BR47+$BP$1</f>
        <v>19.423595238095256</v>
      </c>
      <c r="BS48" s="97">
        <f t="shared" ref="BS48:BS59" si="49">+N48+BS47+$BP$1</f>
        <v>18.974837662337677</v>
      </c>
      <c r="BT48" s="97">
        <f t="shared" ref="BT48:BT59" si="50">+X48+BT47+$BP$1</f>
        <v>22.813595238095257</v>
      </c>
      <c r="BU48" s="97">
        <f t="shared" si="13"/>
        <v>16.165202380952387</v>
      </c>
      <c r="BV48" s="97">
        <f t="shared" si="14"/>
        <v>10.307571428571432</v>
      </c>
      <c r="BW48" s="97"/>
      <c r="BX48" s="97">
        <f t="shared" si="15"/>
        <v>10.450000000000001</v>
      </c>
      <c r="BY48" s="97">
        <f t="shared" ref="BY48:BY59" si="51">+E48+BY47+$BP$1</f>
        <v>64.77310606060594</v>
      </c>
      <c r="BZ48" s="97">
        <f t="shared" ref="BZ48:BZ59" si="52">+O48+BZ47+$BP$1</f>
        <v>14.231689393939398</v>
      </c>
      <c r="CA48" s="97">
        <f t="shared" ref="CA48:CA59" si="53">+Y48+CA47+$BP$1</f>
        <v>51.313106060605961</v>
      </c>
      <c r="CB48" s="97">
        <f t="shared" si="16"/>
        <v>75.231499999999912</v>
      </c>
      <c r="CC48" s="97">
        <f t="shared" si="17"/>
        <v>42.364333333333249</v>
      </c>
      <c r="CF48" s="101">
        <f t="shared" si="18"/>
        <v>-10.450000000000001</v>
      </c>
      <c r="CG48" s="102">
        <f t="shared" ref="CG48:CG59" si="54">+$F48+CG47+$CE$1</f>
        <v>42.098350649350579</v>
      </c>
      <c r="CH48" s="102">
        <f t="shared" ref="CH48:CH59" si="55">+$P48+CH47+$CE$1</f>
        <v>16.603263528138552</v>
      </c>
      <c r="CI48" s="102">
        <f t="shared" ref="CI48:CI59" si="56">+$Z48+CI47+$CE$1</f>
        <v>37.063350649350603</v>
      </c>
      <c r="CJ48" s="102">
        <f t="shared" si="19"/>
        <v>45.698351190476117</v>
      </c>
      <c r="CK48" s="102">
        <f t="shared" si="20"/>
        <v>26.335952380952403</v>
      </c>
      <c r="CL48" s="102">
        <f t="shared" ref="CL48:CL59" si="57">+$G48+CL47+$CE$1</f>
        <v>27.180555389055417</v>
      </c>
      <c r="CM48" s="102">
        <f t="shared" ref="CM48:CM59" si="58">+$Q48+CM47+$CE$1</f>
        <v>16.603263528138552</v>
      </c>
      <c r="CN48" s="102">
        <f t="shared" si="21"/>
        <v>24.341016455766479</v>
      </c>
      <c r="CO48" s="102">
        <f t="shared" si="22"/>
        <v>14.096328005328019</v>
      </c>
      <c r="CU48" s="18">
        <f>BC48-MAX(BC$3:BC48)</f>
        <v>-17.25</v>
      </c>
      <c r="CV48" s="18">
        <f>BD48-MAX(BD$3:BD48)</f>
        <v>-7.6904761904760477E-2</v>
      </c>
      <c r="CW48" s="18">
        <f>BE48-MAX(BE$3:BE48)</f>
        <v>0</v>
      </c>
      <c r="CX48" s="18">
        <f>BF48-MAX(BF$3:BF48)</f>
        <v>0</v>
      </c>
      <c r="CY48" s="18">
        <f>BG48-MAX(BG$3:BG48)</f>
        <v>0</v>
      </c>
      <c r="CZ48" s="18">
        <f>BH48-MAX(BH$3:BH48)</f>
        <v>-0.47500000000000142</v>
      </c>
      <c r="DA48" s="18"/>
      <c r="DB48" s="18">
        <f>BJ48-MAX(BJ$3:BJ48)</f>
        <v>-14.340000000000002</v>
      </c>
      <c r="DC48" s="18">
        <f>BK48-MAX(BK$3:BK48)</f>
        <v>-16.729333333333358</v>
      </c>
      <c r="DD48" s="18">
        <f>BL48-MAX(BL$3:BL48)</f>
        <v>-17.779666666666671</v>
      </c>
      <c r="DE48" s="18">
        <f>BM48-MAX(BM$3:BM48)</f>
        <v>-23.039333333333346</v>
      </c>
      <c r="DF48" s="18">
        <f>BN48-MAX(BN$3:BN48)</f>
        <v>-8.1735000000000042</v>
      </c>
      <c r="DG48" s="18">
        <f>BO48-MAX(BO$3:BO48)</f>
        <v>-3.1935000000000073</v>
      </c>
      <c r="DI48" s="18">
        <f>BQ48-MAX(BQ$3:BQ48)</f>
        <v>-17.25</v>
      </c>
      <c r="DJ48" s="18">
        <f>BR48-MAX(BR$3:BR48)</f>
        <v>-2.6769047619047548</v>
      </c>
      <c r="DK48" s="18">
        <f>BS48-MAX(BS$3:BS48)</f>
        <v>0</v>
      </c>
      <c r="DL48" s="18">
        <f>BT48-MAX(BT$3:BT48)</f>
        <v>0</v>
      </c>
      <c r="DM48" s="18">
        <f>BU48-MAX(BU$3:BU48)</f>
        <v>-0.59999999999999787</v>
      </c>
      <c r="DN48" s="18">
        <f>BV48-MAX(BV$3:BV48)</f>
        <v>-1.4749999999999961</v>
      </c>
      <c r="DO48" s="18"/>
      <c r="DP48" s="18">
        <f>BX48-MAX(BX$3:BX48)</f>
        <v>-14.340000000000002</v>
      </c>
      <c r="DQ48" s="18">
        <f>BY48-MAX(BY$3:BY48)</f>
        <v>-21.529333333333426</v>
      </c>
      <c r="DR48" s="18">
        <f>BZ48-MAX(BZ$3:BZ48)</f>
        <v>-22.579666666666661</v>
      </c>
      <c r="DS48" s="18">
        <f>CA48-MAX(CA$3:CA48)</f>
        <v>-27.839333333333414</v>
      </c>
      <c r="DT48" s="18">
        <f>CB48-MAX(CB$3:CB48)</f>
        <v>-12.973500000000072</v>
      </c>
      <c r="DU48" s="18">
        <f>CC48-MAX(CC$3:CC48)</f>
        <v>-7.9935000000000755</v>
      </c>
      <c r="DV48" s="18"/>
      <c r="DW48" s="18"/>
      <c r="DX48" s="18">
        <f>CF48-MAX(CF$3:CF48)</f>
        <v>-17.25</v>
      </c>
      <c r="DY48" s="18">
        <f>CG48-MAX(CG$3:CG48)</f>
        <v>-2.6480000000000103</v>
      </c>
      <c r="DZ48" s="18">
        <f>CH48-MAX(CH$3:CH48)</f>
        <v>-0.92799999999999727</v>
      </c>
      <c r="EA48" s="18">
        <f>CI48-MAX(CI$3:CI48)</f>
        <v>-2.0071190476190921</v>
      </c>
      <c r="EB48" s="18">
        <f>CJ48-MAX(CJ$3:CJ48)</f>
        <v>-1.4130000000000109</v>
      </c>
      <c r="EC48" s="18">
        <f>CK48-MAX(CK$3:CK48)</f>
        <v>-1.0129999999999981</v>
      </c>
      <c r="ED48" s="18">
        <f>CL48-MAX(CL$3:CL48)</f>
        <v>-4.695999999999998</v>
      </c>
      <c r="EE48" s="18">
        <f>CM48-MAX(CM$3:CM48)</f>
        <v>-0.92799999999999727</v>
      </c>
      <c r="EF48" s="18">
        <f>CN48-MAX(CN$3:CN48)</f>
        <v>-2.2259999999999991</v>
      </c>
      <c r="EG48" s="18">
        <f>CO48-MAX(CO$3:CO48)</f>
        <v>-1.4259999999999984</v>
      </c>
    </row>
    <row r="49" spans="1:137">
      <c r="A49" s="36" t="s">
        <v>125</v>
      </c>
      <c r="B49" s="36"/>
      <c r="C49" s="92">
        <v>-4.78</v>
      </c>
      <c r="D49" s="83">
        <v>-5.2233333333333336</v>
      </c>
      <c r="E49" s="84">
        <v>-4.04</v>
      </c>
      <c r="F49" s="84">
        <v>-4.6316666666666668</v>
      </c>
      <c r="G49" s="84">
        <v>-4.75</v>
      </c>
      <c r="I49" s="84">
        <v>0.14833333333333343</v>
      </c>
      <c r="J49" s="84">
        <v>-5.1666666666666583E-2</v>
      </c>
      <c r="L49" s="84">
        <v>3.0000000000000249E-2</v>
      </c>
      <c r="M49" s="85">
        <v>-0.16999999999999976</v>
      </c>
      <c r="N49" s="95">
        <v>-5.2233333333333336</v>
      </c>
      <c r="O49" s="96">
        <v>-1.0999999999999999</v>
      </c>
      <c r="P49" s="96">
        <v>-3.1616666666666666</v>
      </c>
      <c r="Q49" s="96">
        <v>-3.1616666666666671</v>
      </c>
      <c r="S49" s="84">
        <v>1.6183333333333336</v>
      </c>
      <c r="T49" s="84">
        <v>1.4183333333333337</v>
      </c>
      <c r="V49" s="84">
        <v>1.6183333333333332</v>
      </c>
      <c r="W49" s="85">
        <v>1.4183333333333332</v>
      </c>
      <c r="X49" s="83">
        <v>-5.2233333333333336</v>
      </c>
      <c r="Y49" s="84">
        <v>-4.04</v>
      </c>
      <c r="Z49" s="90">
        <v>-4.6316666666666668</v>
      </c>
      <c r="AA49" s="84">
        <v>-4.75</v>
      </c>
      <c r="AC49" s="84">
        <v>0.14833333333333343</v>
      </c>
      <c r="AD49" s="90">
        <v>-5.1666666666666583E-2</v>
      </c>
      <c r="AF49" s="84">
        <v>3.0000000000000249E-2</v>
      </c>
      <c r="AG49" s="85">
        <v>-0.16999999999999976</v>
      </c>
      <c r="AH49" s="106">
        <v>-3.5</v>
      </c>
      <c r="AI49" s="107">
        <v>-3.5</v>
      </c>
      <c r="AJ49" s="107">
        <v>-3.5</v>
      </c>
      <c r="AK49" s="107">
        <v>-3.5</v>
      </c>
      <c r="AL49" s="107"/>
      <c r="AM49" s="107">
        <v>1.2800000000000002</v>
      </c>
      <c r="AN49" s="107">
        <v>1.0800000000000003</v>
      </c>
      <c r="AO49" s="107"/>
      <c r="AP49" s="107">
        <v>1.2800000000000002</v>
      </c>
      <c r="AQ49" s="108">
        <v>1.0800000000000003</v>
      </c>
      <c r="AR49" s="109">
        <v>-2.5</v>
      </c>
      <c r="AS49" s="110">
        <v>-2.5</v>
      </c>
      <c r="AT49" s="110">
        <v>-2.5</v>
      </c>
      <c r="AU49" s="110">
        <v>-2.5</v>
      </c>
      <c r="AW49" s="110">
        <v>2.2800000000000002</v>
      </c>
      <c r="AX49" s="110">
        <v>2.08</v>
      </c>
      <c r="AZ49" s="110">
        <v>2.2800000000000002</v>
      </c>
      <c r="BA49" s="111">
        <v>2.08</v>
      </c>
      <c r="BC49" s="97">
        <f t="shared" si="37"/>
        <v>-15.23</v>
      </c>
      <c r="BD49" s="97">
        <f t="shared" si="38"/>
        <v>22.800261904761907</v>
      </c>
      <c r="BE49" s="97">
        <f t="shared" si="39"/>
        <v>22.351504329004328</v>
      </c>
      <c r="BF49" s="97">
        <f t="shared" si="40"/>
        <v>26.190261904761904</v>
      </c>
      <c r="BG49" s="97">
        <f t="shared" si="8"/>
        <v>21.265202380952378</v>
      </c>
      <c r="BH49" s="97">
        <f t="shared" si="9"/>
        <v>16.40757142857143</v>
      </c>
      <c r="BJ49" s="97">
        <f t="shared" si="41"/>
        <v>15.23</v>
      </c>
      <c r="BK49" s="97">
        <f t="shared" si="42"/>
        <v>69.333106060606028</v>
      </c>
      <c r="BL49" s="97">
        <f t="shared" si="43"/>
        <v>21.731689393939384</v>
      </c>
      <c r="BM49" s="97">
        <f t="shared" si="44"/>
        <v>55.873106060606041</v>
      </c>
      <c r="BN49" s="97">
        <f t="shared" si="10"/>
        <v>80.331499999999991</v>
      </c>
      <c r="BO49" s="97">
        <f t="shared" si="11"/>
        <v>48.464333333333322</v>
      </c>
      <c r="BQ49" s="97">
        <f t="shared" si="12"/>
        <v>-15.23</v>
      </c>
      <c r="BR49" s="97">
        <f t="shared" si="48"/>
        <v>14.000261904761924</v>
      </c>
      <c r="BS49" s="97">
        <f t="shared" si="49"/>
        <v>13.551504329004345</v>
      </c>
      <c r="BT49" s="97">
        <f t="shared" si="50"/>
        <v>17.390261904761925</v>
      </c>
      <c r="BU49" s="97">
        <f t="shared" si="13"/>
        <v>12.465202380952388</v>
      </c>
      <c r="BV49" s="97">
        <f t="shared" si="14"/>
        <v>7.6075714285714318</v>
      </c>
      <c r="BW49" s="97"/>
      <c r="BX49" s="97">
        <f t="shared" si="15"/>
        <v>15.23</v>
      </c>
      <c r="BY49" s="97">
        <f t="shared" si="51"/>
        <v>60.533106060605938</v>
      </c>
      <c r="BZ49" s="97">
        <f t="shared" si="52"/>
        <v>12.931689393939399</v>
      </c>
      <c r="CA49" s="97">
        <f t="shared" si="53"/>
        <v>47.073106060605959</v>
      </c>
      <c r="CB49" s="97">
        <f t="shared" si="16"/>
        <v>71.531499999999909</v>
      </c>
      <c r="CC49" s="97">
        <f t="shared" si="17"/>
        <v>39.664333333333246</v>
      </c>
      <c r="CF49" s="101">
        <f t="shared" si="18"/>
        <v>-15.23</v>
      </c>
      <c r="CG49" s="102">
        <f t="shared" si="54"/>
        <v>37.266683982683908</v>
      </c>
      <c r="CH49" s="102">
        <f t="shared" si="55"/>
        <v>13.241596861471885</v>
      </c>
      <c r="CI49" s="102">
        <f t="shared" si="56"/>
        <v>32.231683982683933</v>
      </c>
      <c r="CJ49" s="102">
        <f t="shared" si="19"/>
        <v>41.998351190476114</v>
      </c>
      <c r="CK49" s="102">
        <f t="shared" si="20"/>
        <v>23.635952380952403</v>
      </c>
      <c r="CL49" s="102">
        <f t="shared" si="57"/>
        <v>22.230555389055418</v>
      </c>
      <c r="CM49" s="102">
        <f t="shared" si="58"/>
        <v>13.241596861471885</v>
      </c>
      <c r="CN49" s="102">
        <f t="shared" si="21"/>
        <v>20.641016455766479</v>
      </c>
      <c r="CO49" s="102">
        <f t="shared" si="22"/>
        <v>11.396328005328019</v>
      </c>
      <c r="CU49" s="18">
        <f>BC49-MAX(BC$3:BC49)</f>
        <v>-22.03</v>
      </c>
      <c r="CV49" s="18">
        <f>BD49-MAX(BD$3:BD49)</f>
        <v>-5.3002380952380932</v>
      </c>
      <c r="CW49" s="18">
        <f>BE49-MAX(BE$3:BE49)</f>
        <v>-5.2233333333333327</v>
      </c>
      <c r="CX49" s="18">
        <f>BF49-MAX(BF$3:BF49)</f>
        <v>-5.2233333333333327</v>
      </c>
      <c r="CY49" s="18">
        <f>BG49-MAX(BG$3:BG49)</f>
        <v>-3.5</v>
      </c>
      <c r="CZ49" s="18">
        <f>BH49-MAX(BH$3:BH49)</f>
        <v>-2.9750000000000014</v>
      </c>
      <c r="DA49" s="18"/>
      <c r="DB49" s="18">
        <f>BJ49-MAX(BJ$3:BJ49)</f>
        <v>-9.5600000000000023</v>
      </c>
      <c r="DC49" s="18">
        <f>BK49-MAX(BK$3:BK49)</f>
        <v>-20.769333333333364</v>
      </c>
      <c r="DD49" s="18">
        <f>BL49-MAX(BL$3:BL49)</f>
        <v>-18.879666666666672</v>
      </c>
      <c r="DE49" s="18">
        <f>BM49-MAX(BM$3:BM49)</f>
        <v>-27.079333333333345</v>
      </c>
      <c r="DF49" s="18">
        <f>BN49-MAX(BN$3:BN49)</f>
        <v>-11.673500000000004</v>
      </c>
      <c r="DG49" s="18">
        <f>BO49-MAX(BO$3:BO49)</f>
        <v>-5.6935000000000073</v>
      </c>
      <c r="DI49" s="18">
        <f>BQ49-MAX(BQ$3:BQ49)</f>
        <v>-22.03</v>
      </c>
      <c r="DJ49" s="18">
        <f>BR49-MAX(BR$3:BR49)</f>
        <v>-8.1002380952380868</v>
      </c>
      <c r="DK49" s="18">
        <f>BS49-MAX(BS$3:BS49)</f>
        <v>-5.423333333333332</v>
      </c>
      <c r="DL49" s="18">
        <f>BT49-MAX(BT$3:BT49)</f>
        <v>-5.423333333333332</v>
      </c>
      <c r="DM49" s="18">
        <f>BU49-MAX(BU$3:BU49)</f>
        <v>-4.2999999999999972</v>
      </c>
      <c r="DN49" s="18">
        <f>BV49-MAX(BV$3:BV49)</f>
        <v>-4.1749999999999963</v>
      </c>
      <c r="DO49" s="18"/>
      <c r="DP49" s="18">
        <f>BX49-MAX(BX$3:BX49)</f>
        <v>-9.5600000000000023</v>
      </c>
      <c r="DQ49" s="18">
        <f>BY49-MAX(BY$3:BY49)</f>
        <v>-25.769333333333428</v>
      </c>
      <c r="DR49" s="18">
        <f>BZ49-MAX(BZ$3:BZ49)</f>
        <v>-23.879666666666658</v>
      </c>
      <c r="DS49" s="18">
        <f>CA49-MAX(CA$3:CA49)</f>
        <v>-32.079333333333416</v>
      </c>
      <c r="DT49" s="18">
        <f>CB49-MAX(CB$3:CB49)</f>
        <v>-16.673500000000075</v>
      </c>
      <c r="DU49" s="18">
        <f>CC49-MAX(CC$3:CC49)</f>
        <v>-10.693500000000078</v>
      </c>
      <c r="DV49" s="18"/>
      <c r="DW49" s="18"/>
      <c r="DX49" s="18">
        <f>CF49-MAX(CF$3:CF49)</f>
        <v>-22.03</v>
      </c>
      <c r="DY49" s="18">
        <f>CG49-MAX(CG$3:CG49)</f>
        <v>-7.4796666666666809</v>
      </c>
      <c r="DZ49" s="18">
        <f>CH49-MAX(CH$3:CH49)</f>
        <v>-4.2896666666666636</v>
      </c>
      <c r="EA49" s="18">
        <f>CI49-MAX(CI$3:CI49)</f>
        <v>-6.8387857142857627</v>
      </c>
      <c r="EB49" s="18">
        <f>CJ49-MAX(CJ$3:CJ49)</f>
        <v>-5.1130000000000138</v>
      </c>
      <c r="EC49" s="18">
        <f>CK49-MAX(CK$3:CK49)</f>
        <v>-3.7129999999999974</v>
      </c>
      <c r="ED49" s="18">
        <f>CL49-MAX(CL$3:CL49)</f>
        <v>-9.6459999999999972</v>
      </c>
      <c r="EE49" s="18">
        <f>CM49-MAX(CM$3:CM49)</f>
        <v>-4.2896666666666636</v>
      </c>
      <c r="EF49" s="18">
        <f>CN49-MAX(CN$3:CN49)</f>
        <v>-5.9259999999999984</v>
      </c>
      <c r="EG49" s="18">
        <f>CO49-MAX(CO$3:CO49)</f>
        <v>-4.1259999999999977</v>
      </c>
    </row>
    <row r="50" spans="1:137">
      <c r="A50" s="36" t="s">
        <v>126</v>
      </c>
      <c r="B50" s="36"/>
      <c r="C50" s="92">
        <v>0</v>
      </c>
      <c r="D50" s="83">
        <v>-4.665</v>
      </c>
      <c r="E50" s="84">
        <v>-1.28</v>
      </c>
      <c r="F50" s="84">
        <v>-2.9725000000000001</v>
      </c>
      <c r="G50" s="84">
        <v>-2.9725000000000001</v>
      </c>
      <c r="I50" s="84">
        <v>-2.9725000000000001</v>
      </c>
      <c r="J50" s="84">
        <v>-3.1725000000000003</v>
      </c>
      <c r="L50" s="84">
        <v>-2.9725000000000001</v>
      </c>
      <c r="M50" s="85">
        <v>-3.1725000000000003</v>
      </c>
      <c r="N50" s="95">
        <v>-4.665</v>
      </c>
      <c r="O50" s="96">
        <v>-1.28</v>
      </c>
      <c r="P50" s="96">
        <v>-2.9725000000000001</v>
      </c>
      <c r="Q50" s="96">
        <v>-2.9725000000000001</v>
      </c>
      <c r="S50" s="84">
        <v>-2.9725000000000001</v>
      </c>
      <c r="T50" s="84">
        <v>-3.1725000000000003</v>
      </c>
      <c r="V50" s="84">
        <v>-2.9725000000000001</v>
      </c>
      <c r="W50" s="85">
        <v>-3.1725000000000003</v>
      </c>
      <c r="X50" s="83">
        <v>-4.665</v>
      </c>
      <c r="Y50" s="84">
        <v>-1.28</v>
      </c>
      <c r="Z50" s="90">
        <v>-2.9725000000000001</v>
      </c>
      <c r="AA50" s="84">
        <v>-2.9725000000000001</v>
      </c>
      <c r="AC50" s="84">
        <v>-2.9725000000000001</v>
      </c>
      <c r="AD50" s="90">
        <v>-3.1725000000000003</v>
      </c>
      <c r="AF50" s="84">
        <v>-2.9725000000000001</v>
      </c>
      <c r="AG50" s="85">
        <v>-3.1725000000000003</v>
      </c>
      <c r="AH50" s="106">
        <v>-3.5</v>
      </c>
      <c r="AI50" s="107">
        <v>-3.5</v>
      </c>
      <c r="AJ50" s="107">
        <v>-3.5</v>
      </c>
      <c r="AK50" s="107">
        <v>-3.5</v>
      </c>
      <c r="AL50" s="107"/>
      <c r="AM50" s="107">
        <v>-3.5</v>
      </c>
      <c r="AN50" s="107">
        <v>-3.7</v>
      </c>
      <c r="AO50" s="107"/>
      <c r="AP50" s="107">
        <v>-3.5</v>
      </c>
      <c r="AQ50" s="108">
        <v>-3.7</v>
      </c>
      <c r="AR50" s="109">
        <v>-2.5</v>
      </c>
      <c r="AS50" s="110">
        <v>-2.5</v>
      </c>
      <c r="AT50" s="110">
        <v>-2.5</v>
      </c>
      <c r="AU50" s="110">
        <v>-2.5</v>
      </c>
      <c r="AW50" s="110">
        <v>-2.5</v>
      </c>
      <c r="AX50" s="110">
        <v>-2.7</v>
      </c>
      <c r="AZ50" s="110">
        <v>-2.5</v>
      </c>
      <c r="BA50" s="111">
        <v>-2.7</v>
      </c>
      <c r="BC50" s="97">
        <f t="shared" si="37"/>
        <v>-15.23</v>
      </c>
      <c r="BD50" s="97">
        <f t="shared" si="38"/>
        <v>18.135261904761908</v>
      </c>
      <c r="BE50" s="97">
        <f t="shared" si="39"/>
        <v>17.686504329004329</v>
      </c>
      <c r="BF50" s="97">
        <f t="shared" si="40"/>
        <v>21.525261904761905</v>
      </c>
      <c r="BG50" s="97">
        <f t="shared" si="8"/>
        <v>17.765202380952378</v>
      </c>
      <c r="BH50" s="97">
        <f t="shared" si="9"/>
        <v>13.90757142857143</v>
      </c>
      <c r="BJ50" s="97">
        <f t="shared" si="41"/>
        <v>15.23</v>
      </c>
      <c r="BK50" s="97">
        <f t="shared" si="42"/>
        <v>68.053106060606027</v>
      </c>
      <c r="BL50" s="97">
        <f t="shared" si="43"/>
        <v>20.451689393939382</v>
      </c>
      <c r="BM50" s="97">
        <f t="shared" si="44"/>
        <v>54.59310606060604</v>
      </c>
      <c r="BN50" s="97">
        <f t="shared" si="10"/>
        <v>76.831499999999991</v>
      </c>
      <c r="BO50" s="97">
        <f t="shared" si="11"/>
        <v>45.964333333333322</v>
      </c>
      <c r="BQ50" s="97">
        <f t="shared" si="12"/>
        <v>-15.23</v>
      </c>
      <c r="BR50" s="97">
        <f t="shared" si="48"/>
        <v>9.1352619047619257</v>
      </c>
      <c r="BS50" s="97">
        <f t="shared" si="49"/>
        <v>8.6865043290043467</v>
      </c>
      <c r="BT50" s="97">
        <f t="shared" si="50"/>
        <v>12.525261904761926</v>
      </c>
      <c r="BU50" s="97">
        <f t="shared" si="13"/>
        <v>8.7652023809523882</v>
      </c>
      <c r="BV50" s="97">
        <f t="shared" si="14"/>
        <v>4.9075714285714316</v>
      </c>
      <c r="BW50" s="97"/>
      <c r="BX50" s="97">
        <f t="shared" si="15"/>
        <v>15.23</v>
      </c>
      <c r="BY50" s="97">
        <f t="shared" si="51"/>
        <v>59.053106060605934</v>
      </c>
      <c r="BZ50" s="97">
        <f t="shared" si="52"/>
        <v>11.4516893939394</v>
      </c>
      <c r="CA50" s="97">
        <f t="shared" si="53"/>
        <v>45.593106060605955</v>
      </c>
      <c r="CB50" s="97">
        <f t="shared" si="16"/>
        <v>67.831499999999906</v>
      </c>
      <c r="CC50" s="97">
        <f t="shared" si="17"/>
        <v>36.964333333333244</v>
      </c>
      <c r="CF50" s="101">
        <f t="shared" si="18"/>
        <v>-15.23</v>
      </c>
      <c r="CG50" s="102">
        <f t="shared" si="54"/>
        <v>34.094183982683901</v>
      </c>
      <c r="CH50" s="102">
        <f t="shared" si="55"/>
        <v>10.069096861471886</v>
      </c>
      <c r="CI50" s="102">
        <f t="shared" si="56"/>
        <v>29.059183982683933</v>
      </c>
      <c r="CJ50" s="102">
        <f t="shared" si="19"/>
        <v>38.298351190476112</v>
      </c>
      <c r="CK50" s="102">
        <f t="shared" si="20"/>
        <v>20.935952380952404</v>
      </c>
      <c r="CL50" s="102">
        <f t="shared" si="57"/>
        <v>19.058055389055419</v>
      </c>
      <c r="CM50" s="102">
        <f t="shared" si="58"/>
        <v>10.069096861471886</v>
      </c>
      <c r="CN50" s="102">
        <f t="shared" si="21"/>
        <v>16.94101645576648</v>
      </c>
      <c r="CO50" s="102">
        <f t="shared" si="22"/>
        <v>8.6963280053280201</v>
      </c>
      <c r="CU50" s="18">
        <f>BC50-MAX(BC$3:BC50)</f>
        <v>-22.03</v>
      </c>
      <c r="CV50" s="18">
        <f>BD50-MAX(BD$3:BD50)</f>
        <v>-9.9652380952380923</v>
      </c>
      <c r="CW50" s="18">
        <f>BE50-MAX(BE$3:BE50)</f>
        <v>-9.8883333333333319</v>
      </c>
      <c r="CX50" s="18">
        <f>BF50-MAX(BF$3:BF50)</f>
        <v>-9.8883333333333319</v>
      </c>
      <c r="CY50" s="18">
        <f>BG50-MAX(BG$3:BG50)</f>
        <v>-7</v>
      </c>
      <c r="CZ50" s="18">
        <f>BH50-MAX(BH$3:BH50)</f>
        <v>-5.4750000000000014</v>
      </c>
      <c r="DA50" s="18"/>
      <c r="DB50" s="18">
        <f>BJ50-MAX(BJ$3:BJ50)</f>
        <v>-9.5600000000000023</v>
      </c>
      <c r="DC50" s="18">
        <f>BK50-MAX(BK$3:BK50)</f>
        <v>-22.049333333333365</v>
      </c>
      <c r="DD50" s="18">
        <f>BL50-MAX(BL$3:BL50)</f>
        <v>-20.159666666666674</v>
      </c>
      <c r="DE50" s="18">
        <f>BM50-MAX(BM$3:BM50)</f>
        <v>-28.359333333333346</v>
      </c>
      <c r="DF50" s="18">
        <f>BN50-MAX(BN$3:BN50)</f>
        <v>-15.173500000000004</v>
      </c>
      <c r="DG50" s="18">
        <f>BO50-MAX(BO$3:BO50)</f>
        <v>-8.1935000000000073</v>
      </c>
      <c r="DI50" s="18">
        <f>BQ50-MAX(BQ$3:BQ50)</f>
        <v>-22.03</v>
      </c>
      <c r="DJ50" s="18">
        <f>BR50-MAX(BR$3:BR50)</f>
        <v>-12.965238095238085</v>
      </c>
      <c r="DK50" s="18">
        <f>BS50-MAX(BS$3:BS50)</f>
        <v>-10.28833333333333</v>
      </c>
      <c r="DL50" s="18">
        <f>BT50-MAX(BT$3:BT50)</f>
        <v>-10.28833333333333</v>
      </c>
      <c r="DM50" s="18">
        <f>BU50-MAX(BU$3:BU50)</f>
        <v>-7.9999999999999964</v>
      </c>
      <c r="DN50" s="18">
        <f>BV50-MAX(BV$3:BV50)</f>
        <v>-6.8749999999999964</v>
      </c>
      <c r="DO50" s="18"/>
      <c r="DP50" s="18">
        <f>BX50-MAX(BX$3:BX50)</f>
        <v>-9.5600000000000023</v>
      </c>
      <c r="DQ50" s="18">
        <f>BY50-MAX(BY$3:BY50)</f>
        <v>-27.249333333333432</v>
      </c>
      <c r="DR50" s="18">
        <f>BZ50-MAX(BZ$3:BZ50)</f>
        <v>-25.359666666666659</v>
      </c>
      <c r="DS50" s="18">
        <f>CA50-MAX(CA$3:CA50)</f>
        <v>-33.55933333333342</v>
      </c>
      <c r="DT50" s="18">
        <f>CB50-MAX(CB$3:CB50)</f>
        <v>-20.373500000000078</v>
      </c>
      <c r="DU50" s="18">
        <f>CC50-MAX(CC$3:CC50)</f>
        <v>-13.393500000000081</v>
      </c>
      <c r="DV50" s="18"/>
      <c r="DW50" s="18"/>
      <c r="DX50" s="18">
        <f>CF50-MAX(CF$3:CF50)</f>
        <v>-22.03</v>
      </c>
      <c r="DY50" s="18">
        <f>CG50-MAX(CG$3:CG50)</f>
        <v>-10.652166666666687</v>
      </c>
      <c r="DZ50" s="18">
        <f>CH50-MAX(CH$3:CH50)</f>
        <v>-7.4621666666666631</v>
      </c>
      <c r="EA50" s="18">
        <f>CI50-MAX(CI$3:CI50)</f>
        <v>-10.011285714285762</v>
      </c>
      <c r="EB50" s="18">
        <f>CJ50-MAX(CJ$3:CJ50)</f>
        <v>-8.8130000000000166</v>
      </c>
      <c r="EC50" s="18">
        <f>CK50-MAX(CK$3:CK50)</f>
        <v>-6.4129999999999967</v>
      </c>
      <c r="ED50" s="18">
        <f>CL50-MAX(CL$3:CL50)</f>
        <v>-12.818499999999997</v>
      </c>
      <c r="EE50" s="18">
        <f>CM50-MAX(CM$3:CM50)</f>
        <v>-7.4621666666666631</v>
      </c>
      <c r="EF50" s="18">
        <f>CN50-MAX(CN$3:CN50)</f>
        <v>-9.6259999999999977</v>
      </c>
      <c r="EG50" s="18">
        <f>CO50-MAX(CO$3:CO50)</f>
        <v>-6.825999999999997</v>
      </c>
    </row>
    <row r="51" spans="1:137">
      <c r="A51" s="58" t="s">
        <v>128</v>
      </c>
      <c r="B51" s="58" t="s">
        <v>158</v>
      </c>
      <c r="C51" s="92">
        <v>-5.23</v>
      </c>
      <c r="AH51" s="106"/>
      <c r="AI51" s="107"/>
      <c r="AJ51" s="107"/>
      <c r="AK51" s="107"/>
      <c r="AL51" s="107"/>
      <c r="AM51" s="107"/>
      <c r="AN51" s="107"/>
      <c r="AO51" s="107"/>
      <c r="AP51" s="107"/>
      <c r="AQ51" s="108"/>
      <c r="BC51" s="97">
        <f t="shared" si="37"/>
        <v>-20.46</v>
      </c>
      <c r="BD51" s="97">
        <f t="shared" si="38"/>
        <v>18.135261904761908</v>
      </c>
      <c r="BE51" s="97">
        <f t="shared" si="39"/>
        <v>17.686504329004329</v>
      </c>
      <c r="BF51" s="97">
        <f t="shared" si="40"/>
        <v>21.525261904761905</v>
      </c>
      <c r="BG51" s="97">
        <f t="shared" si="8"/>
        <v>17.765202380952378</v>
      </c>
      <c r="BH51" s="97">
        <f t="shared" si="9"/>
        <v>13.90757142857143</v>
      </c>
      <c r="BJ51" s="97">
        <f t="shared" si="41"/>
        <v>20.46</v>
      </c>
      <c r="BK51" s="97">
        <f t="shared" si="42"/>
        <v>68.053106060606027</v>
      </c>
      <c r="BL51" s="97">
        <f t="shared" si="43"/>
        <v>20.451689393939382</v>
      </c>
      <c r="BM51" s="97">
        <f t="shared" si="44"/>
        <v>54.59310606060604</v>
      </c>
      <c r="BN51" s="97">
        <f t="shared" si="10"/>
        <v>76.831499999999991</v>
      </c>
      <c r="BO51" s="97">
        <f t="shared" si="11"/>
        <v>45.964333333333322</v>
      </c>
      <c r="BQ51" s="97">
        <f t="shared" si="12"/>
        <v>-20.46</v>
      </c>
      <c r="BR51" s="97">
        <f t="shared" si="48"/>
        <v>8.9352619047619264</v>
      </c>
      <c r="BS51" s="97">
        <f t="shared" si="49"/>
        <v>8.4865043290043474</v>
      </c>
      <c r="BT51" s="97">
        <f t="shared" si="50"/>
        <v>12.325261904761927</v>
      </c>
      <c r="BU51" s="97">
        <f t="shared" si="13"/>
        <v>8.5652023809523889</v>
      </c>
      <c r="BV51" s="97">
        <f t="shared" si="14"/>
        <v>4.7075714285714314</v>
      </c>
      <c r="BW51" s="97"/>
      <c r="BX51" s="97">
        <f t="shared" si="15"/>
        <v>20.46</v>
      </c>
      <c r="BY51" s="97">
        <f t="shared" si="51"/>
        <v>58.853106060605931</v>
      </c>
      <c r="BZ51" s="97">
        <f t="shared" si="52"/>
        <v>11.251689393939401</v>
      </c>
      <c r="CA51" s="97">
        <f t="shared" si="53"/>
        <v>45.393106060605952</v>
      </c>
      <c r="CB51" s="97">
        <f t="shared" si="16"/>
        <v>67.631499999999903</v>
      </c>
      <c r="CC51" s="97">
        <f t="shared" si="17"/>
        <v>36.764333333333241</v>
      </c>
      <c r="CF51" s="101">
        <f t="shared" si="18"/>
        <v>-20.46</v>
      </c>
      <c r="CG51" s="102">
        <f t="shared" si="54"/>
        <v>33.894183982683899</v>
      </c>
      <c r="CH51" s="102">
        <f t="shared" si="55"/>
        <v>9.8690968614718866</v>
      </c>
      <c r="CI51" s="102">
        <f t="shared" si="56"/>
        <v>28.859183982683934</v>
      </c>
      <c r="CJ51" s="102">
        <f t="shared" si="19"/>
        <v>38.098351190476109</v>
      </c>
      <c r="CK51" s="102">
        <f t="shared" si="20"/>
        <v>20.735952380952405</v>
      </c>
      <c r="CL51" s="102">
        <f t="shared" si="57"/>
        <v>18.858055389055419</v>
      </c>
      <c r="CM51" s="102">
        <f t="shared" si="58"/>
        <v>9.8690968614718866</v>
      </c>
      <c r="CN51" s="102">
        <f t="shared" si="21"/>
        <v>16.741016455766481</v>
      </c>
      <c r="CO51" s="102">
        <f t="shared" si="22"/>
        <v>8.4963280053280208</v>
      </c>
      <c r="CU51" s="18">
        <f>BC51-MAX(BC$3:BC51)</f>
        <v>-27.259999999999998</v>
      </c>
      <c r="CV51" s="18">
        <f>BD51-MAX(BD$3:BD51)</f>
        <v>-9.9652380952380923</v>
      </c>
      <c r="CW51" s="18">
        <f>BE51-MAX(BE$3:BE51)</f>
        <v>-9.8883333333333319</v>
      </c>
      <c r="CX51" s="18">
        <f>BF51-MAX(BF$3:BF51)</f>
        <v>-9.8883333333333319</v>
      </c>
      <c r="CY51" s="18">
        <f>BG51-MAX(BG$3:BG51)</f>
        <v>-7</v>
      </c>
      <c r="CZ51" s="18">
        <f>BH51-MAX(BH$3:BH51)</f>
        <v>-5.4750000000000014</v>
      </c>
      <c r="DA51" s="18"/>
      <c r="DB51" s="18">
        <f>BJ51-MAX(BJ$3:BJ51)</f>
        <v>-4.3300000000000018</v>
      </c>
      <c r="DC51" s="18">
        <f>BK51-MAX(BK$3:BK51)</f>
        <v>-22.049333333333365</v>
      </c>
      <c r="DD51" s="18">
        <f>BL51-MAX(BL$3:BL51)</f>
        <v>-20.159666666666674</v>
      </c>
      <c r="DE51" s="18">
        <f>BM51-MAX(BM$3:BM51)</f>
        <v>-28.359333333333346</v>
      </c>
      <c r="DF51" s="18">
        <f>BN51-MAX(BN$3:BN51)</f>
        <v>-15.173500000000004</v>
      </c>
      <c r="DG51" s="18">
        <f>BO51-MAX(BO$3:BO51)</f>
        <v>-8.1935000000000073</v>
      </c>
      <c r="DI51" s="18">
        <f>BQ51-MAX(BQ$3:BQ51)</f>
        <v>-27.259999999999998</v>
      </c>
      <c r="DJ51" s="18">
        <f>BR51-MAX(BR$3:BR51)</f>
        <v>-13.165238095238085</v>
      </c>
      <c r="DK51" s="18">
        <f>BS51-MAX(BS$3:BS51)</f>
        <v>-10.48833333333333</v>
      </c>
      <c r="DL51" s="18">
        <f>BT51-MAX(BT$3:BT51)</f>
        <v>-10.48833333333333</v>
      </c>
      <c r="DM51" s="18">
        <f>BU51-MAX(BU$3:BU51)</f>
        <v>-8.1999999999999957</v>
      </c>
      <c r="DN51" s="18">
        <f>BV51-MAX(BV$3:BV51)</f>
        <v>-7.0749999999999966</v>
      </c>
      <c r="DO51" s="18"/>
      <c r="DP51" s="18">
        <f>BX51-MAX(BX$3:BX51)</f>
        <v>-4.3300000000000018</v>
      </c>
      <c r="DQ51" s="18">
        <f>BY51-MAX(BY$3:BY51)</f>
        <v>-27.449333333333435</v>
      </c>
      <c r="DR51" s="18">
        <f>BZ51-MAX(BZ$3:BZ51)</f>
        <v>-25.559666666666658</v>
      </c>
      <c r="DS51" s="18">
        <f>CA51-MAX(CA$3:CA51)</f>
        <v>-33.759333333333423</v>
      </c>
      <c r="DT51" s="18">
        <f>CB51-MAX(CB$3:CB51)</f>
        <v>-20.573500000000081</v>
      </c>
      <c r="DU51" s="18">
        <f>CC51-MAX(CC$3:CC51)</f>
        <v>-13.593500000000084</v>
      </c>
      <c r="DV51" s="18"/>
      <c r="DW51" s="18"/>
      <c r="DX51" s="18">
        <f>CF51-MAX(CF$3:CF51)</f>
        <v>-27.259999999999998</v>
      </c>
      <c r="DY51" s="18">
        <f>CG51-MAX(CG$3:CG51)</f>
        <v>-10.85216666666669</v>
      </c>
      <c r="DZ51" s="18">
        <f>CH51-MAX(CH$3:CH51)</f>
        <v>-7.6621666666666624</v>
      </c>
      <c r="EA51" s="18">
        <f>CI51-MAX(CI$3:CI51)</f>
        <v>-10.211285714285761</v>
      </c>
      <c r="EB51" s="18">
        <f>CJ51-MAX(CJ$3:CJ51)</f>
        <v>-9.0130000000000194</v>
      </c>
      <c r="EC51" s="18">
        <f>CK51-MAX(CK$3:CK51)</f>
        <v>-6.612999999999996</v>
      </c>
      <c r="ED51" s="18">
        <f>CL51-MAX(CL$3:CL51)</f>
        <v>-13.018499999999996</v>
      </c>
      <c r="EE51" s="18">
        <f>CM51-MAX(CM$3:CM51)</f>
        <v>-7.6621666666666624</v>
      </c>
      <c r="EF51" s="18">
        <f>CN51-MAX(CN$3:CN51)</f>
        <v>-9.825999999999997</v>
      </c>
      <c r="EG51" s="18">
        <f>CO51-MAX(CO$3:CO51)</f>
        <v>-7.0259999999999962</v>
      </c>
    </row>
    <row r="52" spans="1:137">
      <c r="A52" s="58" t="s">
        <v>129</v>
      </c>
      <c r="B52" s="58" t="s">
        <v>158</v>
      </c>
      <c r="C52" s="92">
        <v>2.19</v>
      </c>
      <c r="AH52" s="106"/>
      <c r="AI52" s="107"/>
      <c r="AJ52" s="107"/>
      <c r="AK52" s="107"/>
      <c r="AL52" s="107"/>
      <c r="AM52" s="107"/>
      <c r="AN52" s="107"/>
      <c r="AO52" s="107"/>
      <c r="AP52" s="107"/>
      <c r="AQ52" s="108"/>
      <c r="BC52" s="97">
        <f t="shared" si="37"/>
        <v>-18.27</v>
      </c>
      <c r="BD52" s="97">
        <f t="shared" si="38"/>
        <v>18.135261904761908</v>
      </c>
      <c r="BE52" s="97">
        <f t="shared" si="39"/>
        <v>17.686504329004329</v>
      </c>
      <c r="BF52" s="97">
        <f t="shared" si="40"/>
        <v>21.525261904761905</v>
      </c>
      <c r="BG52" s="97">
        <f t="shared" si="8"/>
        <v>17.765202380952378</v>
      </c>
      <c r="BH52" s="97">
        <f t="shared" si="9"/>
        <v>13.90757142857143</v>
      </c>
      <c r="BJ52" s="97">
        <f t="shared" si="41"/>
        <v>18.27</v>
      </c>
      <c r="BK52" s="97">
        <f t="shared" si="42"/>
        <v>68.053106060606027</v>
      </c>
      <c r="BL52" s="97">
        <f t="shared" si="43"/>
        <v>20.451689393939382</v>
      </c>
      <c r="BM52" s="97">
        <f t="shared" si="44"/>
        <v>54.59310606060604</v>
      </c>
      <c r="BN52" s="97">
        <f t="shared" si="10"/>
        <v>76.831499999999991</v>
      </c>
      <c r="BO52" s="97">
        <f t="shared" si="11"/>
        <v>45.964333333333322</v>
      </c>
      <c r="BQ52" s="97">
        <f t="shared" si="12"/>
        <v>-18.27</v>
      </c>
      <c r="BR52" s="97">
        <f t="shared" si="48"/>
        <v>8.7352619047619271</v>
      </c>
      <c r="BS52" s="97">
        <f t="shared" si="49"/>
        <v>8.2865043290043481</v>
      </c>
      <c r="BT52" s="97">
        <f t="shared" si="50"/>
        <v>12.125261904761928</v>
      </c>
      <c r="BU52" s="97">
        <f t="shared" si="13"/>
        <v>8.3652023809523897</v>
      </c>
      <c r="BV52" s="97">
        <f t="shared" si="14"/>
        <v>4.5075714285714312</v>
      </c>
      <c r="BW52" s="97"/>
      <c r="BX52" s="97">
        <f t="shared" si="15"/>
        <v>18.27</v>
      </c>
      <c r="BY52" s="97">
        <f t="shared" si="51"/>
        <v>58.653106060605928</v>
      </c>
      <c r="BZ52" s="97">
        <f t="shared" si="52"/>
        <v>11.051689393939402</v>
      </c>
      <c r="CA52" s="97">
        <f t="shared" si="53"/>
        <v>45.193106060605949</v>
      </c>
      <c r="CB52" s="97">
        <f t="shared" si="16"/>
        <v>67.4314999999999</v>
      </c>
      <c r="CC52" s="97">
        <f t="shared" si="17"/>
        <v>36.564333333333238</v>
      </c>
      <c r="CF52" s="101">
        <f t="shared" si="18"/>
        <v>-18.27</v>
      </c>
      <c r="CG52" s="102">
        <f t="shared" si="54"/>
        <v>33.694183982683896</v>
      </c>
      <c r="CH52" s="102">
        <f t="shared" si="55"/>
        <v>9.6690968614718873</v>
      </c>
      <c r="CI52" s="102">
        <f t="shared" si="56"/>
        <v>28.659183982683935</v>
      </c>
      <c r="CJ52" s="102">
        <f t="shared" si="19"/>
        <v>37.898351190476106</v>
      </c>
      <c r="CK52" s="102">
        <f t="shared" si="20"/>
        <v>20.535952380952406</v>
      </c>
      <c r="CL52" s="102">
        <f t="shared" si="57"/>
        <v>18.65805538905542</v>
      </c>
      <c r="CM52" s="102">
        <f t="shared" si="58"/>
        <v>9.6690968614718873</v>
      </c>
      <c r="CN52" s="102">
        <f t="shared" si="21"/>
        <v>16.541016455766481</v>
      </c>
      <c r="CO52" s="102">
        <f t="shared" si="22"/>
        <v>8.2963280053280215</v>
      </c>
      <c r="CU52" s="18">
        <f>BC52-MAX(BC$3:BC52)</f>
        <v>-25.07</v>
      </c>
      <c r="CV52" s="18">
        <f>BD52-MAX(BD$3:BD52)</f>
        <v>-9.9652380952380923</v>
      </c>
      <c r="CW52" s="18">
        <f>BE52-MAX(BE$3:BE52)</f>
        <v>-9.8883333333333319</v>
      </c>
      <c r="CX52" s="18">
        <f>BF52-MAX(BF$3:BF52)</f>
        <v>-9.8883333333333319</v>
      </c>
      <c r="CY52" s="18">
        <f>BG52-MAX(BG$3:BG52)</f>
        <v>-7</v>
      </c>
      <c r="CZ52" s="18">
        <f>BH52-MAX(BH$3:BH52)</f>
        <v>-5.4750000000000014</v>
      </c>
      <c r="DA52" s="18"/>
      <c r="DB52" s="18">
        <f>BJ52-MAX(BJ$3:BJ52)</f>
        <v>-6.5200000000000031</v>
      </c>
      <c r="DC52" s="18">
        <f>BK52-MAX(BK$3:BK52)</f>
        <v>-22.049333333333365</v>
      </c>
      <c r="DD52" s="18">
        <f>BL52-MAX(BL$3:BL52)</f>
        <v>-20.159666666666674</v>
      </c>
      <c r="DE52" s="18">
        <f>BM52-MAX(BM$3:BM52)</f>
        <v>-28.359333333333346</v>
      </c>
      <c r="DF52" s="18">
        <f>BN52-MAX(BN$3:BN52)</f>
        <v>-15.173500000000004</v>
      </c>
      <c r="DG52" s="18">
        <f>BO52-MAX(BO$3:BO52)</f>
        <v>-8.1935000000000073</v>
      </c>
      <c r="DI52" s="18">
        <f>BQ52-MAX(BQ$3:BQ52)</f>
        <v>-25.07</v>
      </c>
      <c r="DJ52" s="18">
        <f>BR52-MAX(BR$3:BR52)</f>
        <v>-13.365238095238084</v>
      </c>
      <c r="DK52" s="18">
        <f>BS52-MAX(BS$3:BS52)</f>
        <v>-10.688333333333329</v>
      </c>
      <c r="DL52" s="18">
        <f>BT52-MAX(BT$3:BT52)</f>
        <v>-10.688333333333329</v>
      </c>
      <c r="DM52" s="18">
        <f>BU52-MAX(BU$3:BU52)</f>
        <v>-8.399999999999995</v>
      </c>
      <c r="DN52" s="18">
        <f>BV52-MAX(BV$3:BV52)</f>
        <v>-7.2749999999999968</v>
      </c>
      <c r="DO52" s="18"/>
      <c r="DP52" s="18">
        <f>BX52-MAX(BX$3:BX52)</f>
        <v>-6.5200000000000031</v>
      </c>
      <c r="DQ52" s="18">
        <f>BY52-MAX(BY$3:BY52)</f>
        <v>-27.649333333333438</v>
      </c>
      <c r="DR52" s="18">
        <f>BZ52-MAX(BZ$3:BZ52)</f>
        <v>-25.759666666666657</v>
      </c>
      <c r="DS52" s="18">
        <f>CA52-MAX(CA$3:CA52)</f>
        <v>-33.959333333333426</v>
      </c>
      <c r="DT52" s="18">
        <f>CB52-MAX(CB$3:CB52)</f>
        <v>-20.773500000000084</v>
      </c>
      <c r="DU52" s="18">
        <f>CC52-MAX(CC$3:CC52)</f>
        <v>-13.793500000000087</v>
      </c>
      <c r="DV52" s="18"/>
      <c r="DW52" s="18"/>
      <c r="DX52" s="18">
        <f>CF52-MAX(CF$3:CF52)</f>
        <v>-25.07</v>
      </c>
      <c r="DY52" s="18">
        <f>CG52-MAX(CG$3:CG52)</f>
        <v>-11.052166666666693</v>
      </c>
      <c r="DZ52" s="18">
        <f>CH52-MAX(CH$3:CH52)</f>
        <v>-7.8621666666666616</v>
      </c>
      <c r="EA52" s="18">
        <f>CI52-MAX(CI$3:CI52)</f>
        <v>-10.411285714285761</v>
      </c>
      <c r="EB52" s="18">
        <f>CJ52-MAX(CJ$3:CJ52)</f>
        <v>-9.2130000000000223</v>
      </c>
      <c r="EC52" s="18">
        <f>CK52-MAX(CK$3:CK52)</f>
        <v>-6.8129999999999953</v>
      </c>
      <c r="ED52" s="18">
        <f>CL52-MAX(CL$3:CL52)</f>
        <v>-13.218499999999995</v>
      </c>
      <c r="EE52" s="18">
        <f>CM52-MAX(CM$3:CM52)</f>
        <v>-7.8621666666666616</v>
      </c>
      <c r="EF52" s="18">
        <f>CN52-MAX(CN$3:CN52)</f>
        <v>-10.025999999999996</v>
      </c>
      <c r="EG52" s="18">
        <f>CO52-MAX(CO$3:CO52)</f>
        <v>-7.2259999999999955</v>
      </c>
    </row>
    <row r="53" spans="1:137">
      <c r="A53" s="36" t="s">
        <v>131</v>
      </c>
      <c r="B53" s="36"/>
      <c r="C53" s="92">
        <v>-7.57</v>
      </c>
      <c r="D53" s="83">
        <v>-11.764999999999999</v>
      </c>
      <c r="E53" s="84">
        <v>11.285</v>
      </c>
      <c r="F53" s="84">
        <v>-0.23999999999999932</v>
      </c>
      <c r="G53" s="84">
        <v>-4.0816666666666661</v>
      </c>
      <c r="I53" s="84">
        <v>7.330000000000001</v>
      </c>
      <c r="J53" s="84">
        <v>7.1300000000000008</v>
      </c>
      <c r="L53" s="84">
        <v>3.4883333333333342</v>
      </c>
      <c r="M53" s="85">
        <v>3.288333333333334</v>
      </c>
      <c r="N53" s="95">
        <v>-11.764999999999999</v>
      </c>
      <c r="O53" s="96">
        <v>9.4275000000000002</v>
      </c>
      <c r="P53" s="96">
        <v>-1.1687499999999993</v>
      </c>
      <c r="Q53" s="96">
        <v>-1.1687499999999993</v>
      </c>
      <c r="S53" s="84">
        <v>6.401250000000001</v>
      </c>
      <c r="T53" s="84">
        <v>6.2012500000000008</v>
      </c>
      <c r="V53" s="84">
        <v>6.401250000000001</v>
      </c>
      <c r="W53" s="85">
        <v>6.2012500000000008</v>
      </c>
      <c r="X53" s="83">
        <v>-11.764999999999999</v>
      </c>
      <c r="Y53" s="84">
        <v>11.285</v>
      </c>
      <c r="Z53" s="90">
        <v>-0.23999999999999932</v>
      </c>
      <c r="AA53" s="84">
        <v>-4.0816666666666661</v>
      </c>
      <c r="AC53" s="84">
        <v>7.330000000000001</v>
      </c>
      <c r="AD53" s="90">
        <v>7.1300000000000008</v>
      </c>
      <c r="AF53" s="84">
        <v>3.4883333333333342</v>
      </c>
      <c r="AG53" s="85">
        <v>3.288333333333334</v>
      </c>
      <c r="AH53" s="106">
        <v>-3.5</v>
      </c>
      <c r="AI53" s="107">
        <v>11.285</v>
      </c>
      <c r="AJ53" s="107">
        <v>3.8925000000000001</v>
      </c>
      <c r="AK53" s="107">
        <v>1.4283333333333335</v>
      </c>
      <c r="AL53" s="107"/>
      <c r="AM53" s="107">
        <v>11.4625</v>
      </c>
      <c r="AN53" s="107">
        <v>11.262500000000001</v>
      </c>
      <c r="AO53" s="107"/>
      <c r="AP53" s="107">
        <v>8.9983333333333331</v>
      </c>
      <c r="AQ53" s="108">
        <v>8.7983333333333338</v>
      </c>
      <c r="AR53" s="109">
        <v>-2.5</v>
      </c>
      <c r="AS53" s="110">
        <v>11.555</v>
      </c>
      <c r="AT53" s="110">
        <v>4.5274999999999999</v>
      </c>
      <c r="AU53" s="110">
        <v>2.1850000000000001</v>
      </c>
      <c r="AW53" s="110">
        <v>12.0975</v>
      </c>
      <c r="AX53" s="110">
        <v>11.897500000000001</v>
      </c>
      <c r="AZ53" s="110">
        <v>9.7550000000000008</v>
      </c>
      <c r="BA53" s="111">
        <v>9.5550000000000015</v>
      </c>
      <c r="BC53" s="97">
        <f t="shared" si="37"/>
        <v>-25.84</v>
      </c>
      <c r="BD53" s="97">
        <f t="shared" si="38"/>
        <v>6.3702619047619091</v>
      </c>
      <c r="BE53" s="97">
        <f t="shared" si="39"/>
        <v>5.9215043290043301</v>
      </c>
      <c r="BF53" s="97">
        <f t="shared" si="40"/>
        <v>9.7602619047619061</v>
      </c>
      <c r="BG53" s="97">
        <f t="shared" si="8"/>
        <v>14.265202380952378</v>
      </c>
      <c r="BH53" s="97">
        <f t="shared" si="9"/>
        <v>11.40757142857143</v>
      </c>
      <c r="BJ53" s="97">
        <f t="shared" si="41"/>
        <v>25.84</v>
      </c>
      <c r="BK53" s="97">
        <f t="shared" si="42"/>
        <v>79.338106060606023</v>
      </c>
      <c r="BL53" s="97">
        <f t="shared" si="43"/>
        <v>29.879189393939384</v>
      </c>
      <c r="BM53" s="97">
        <f t="shared" si="44"/>
        <v>65.878106060606044</v>
      </c>
      <c r="BN53" s="97">
        <f t="shared" si="10"/>
        <v>88.116499999999988</v>
      </c>
      <c r="BO53" s="97">
        <f t="shared" si="11"/>
        <v>57.519333333333321</v>
      </c>
      <c r="BQ53" s="97">
        <f t="shared" si="12"/>
        <v>-25.84</v>
      </c>
      <c r="BR53" s="97">
        <f t="shared" si="48"/>
        <v>-3.2297380952380719</v>
      </c>
      <c r="BS53" s="97">
        <f t="shared" si="49"/>
        <v>-3.6784956709956509</v>
      </c>
      <c r="BT53" s="97">
        <f t="shared" si="50"/>
        <v>0.16026190476192886</v>
      </c>
      <c r="BU53" s="97">
        <f t="shared" si="13"/>
        <v>4.6652023809523895</v>
      </c>
      <c r="BV53" s="97">
        <f t="shared" si="14"/>
        <v>1.8075714285714313</v>
      </c>
      <c r="BW53" s="97"/>
      <c r="BX53" s="97">
        <f t="shared" si="15"/>
        <v>25.84</v>
      </c>
      <c r="BY53" s="97">
        <f t="shared" si="51"/>
        <v>69.738106060605929</v>
      </c>
      <c r="BZ53" s="97">
        <f t="shared" si="52"/>
        <v>20.279189393939401</v>
      </c>
      <c r="CA53" s="97">
        <f t="shared" si="53"/>
        <v>56.27810606060595</v>
      </c>
      <c r="CB53" s="97">
        <f t="shared" si="16"/>
        <v>78.516499999999894</v>
      </c>
      <c r="CC53" s="97">
        <f t="shared" si="17"/>
        <v>47.919333333333235</v>
      </c>
      <c r="CF53" s="101">
        <f t="shared" si="18"/>
        <v>-25.84</v>
      </c>
      <c r="CG53" s="102">
        <f t="shared" si="54"/>
        <v>33.254183982683891</v>
      </c>
      <c r="CH53" s="102">
        <f t="shared" si="55"/>
        <v>8.3003468614718887</v>
      </c>
      <c r="CI53" s="102">
        <f t="shared" si="56"/>
        <v>28.219183982683937</v>
      </c>
      <c r="CJ53" s="102">
        <f t="shared" si="19"/>
        <v>41.590851190476101</v>
      </c>
      <c r="CK53" s="102">
        <f t="shared" si="20"/>
        <v>24.863452380952406</v>
      </c>
      <c r="CL53" s="102">
        <f t="shared" si="57"/>
        <v>14.376388722388754</v>
      </c>
      <c r="CM53" s="102">
        <f t="shared" si="58"/>
        <v>8.3003468614718887</v>
      </c>
      <c r="CN53" s="102">
        <f t="shared" si="21"/>
        <v>17.769349789099817</v>
      </c>
      <c r="CO53" s="102">
        <f t="shared" si="22"/>
        <v>10.281328005328023</v>
      </c>
      <c r="CU53" s="18">
        <f>BC53-MAX(BC$3:BC53)</f>
        <v>-32.64</v>
      </c>
      <c r="CV53" s="18">
        <f>BD53-MAX(BD$3:BD53)</f>
        <v>-21.730238095238093</v>
      </c>
      <c r="CW53" s="18">
        <f>BE53-MAX(BE$3:BE53)</f>
        <v>-21.653333333333329</v>
      </c>
      <c r="CX53" s="18">
        <f>BF53-MAX(BF$3:BF53)</f>
        <v>-21.653333333333329</v>
      </c>
      <c r="CY53" s="18">
        <f>BG53-MAX(BG$3:BG53)</f>
        <v>-10.5</v>
      </c>
      <c r="CZ53" s="18">
        <f>BH53-MAX(BH$3:BH53)</f>
        <v>-7.9750000000000014</v>
      </c>
      <c r="DA53" s="18"/>
      <c r="DB53" s="18">
        <f>BJ53-MAX(BJ$3:BJ53)</f>
        <v>0</v>
      </c>
      <c r="DC53" s="18">
        <f>BK53-MAX(BK$3:BK53)</f>
        <v>-10.764333333333369</v>
      </c>
      <c r="DD53" s="18">
        <f>BL53-MAX(BL$3:BL53)</f>
        <v>-10.732166666666672</v>
      </c>
      <c r="DE53" s="18">
        <f>BM53-MAX(BM$3:BM53)</f>
        <v>-17.074333333333342</v>
      </c>
      <c r="DF53" s="18">
        <f>BN53-MAX(BN$3:BN53)</f>
        <v>-3.8885000000000076</v>
      </c>
      <c r="DG53" s="18">
        <f>BO53-MAX(BO$3:BO53)</f>
        <v>0</v>
      </c>
      <c r="DI53" s="18">
        <f>BQ53-MAX(BQ$3:BQ53)</f>
        <v>-32.64</v>
      </c>
      <c r="DJ53" s="18">
        <f>BR53-MAX(BR$3:BR53)</f>
        <v>-25.330238095238084</v>
      </c>
      <c r="DK53" s="18">
        <f>BS53-MAX(BS$3:BS53)</f>
        <v>-22.653333333333329</v>
      </c>
      <c r="DL53" s="18">
        <f>BT53-MAX(BT$3:BT53)</f>
        <v>-22.653333333333329</v>
      </c>
      <c r="DM53" s="18">
        <f>BU53-MAX(BU$3:BU53)</f>
        <v>-12.099999999999994</v>
      </c>
      <c r="DN53" s="18">
        <f>BV53-MAX(BV$3:BV53)</f>
        <v>-9.9749999999999961</v>
      </c>
      <c r="DO53" s="18"/>
      <c r="DP53" s="18">
        <f>BX53-MAX(BX$3:BX53)</f>
        <v>0</v>
      </c>
      <c r="DQ53" s="18">
        <f>BY53-MAX(BY$3:BY53)</f>
        <v>-16.564333333333437</v>
      </c>
      <c r="DR53" s="18">
        <f>BZ53-MAX(BZ$3:BZ53)</f>
        <v>-16.532166666666658</v>
      </c>
      <c r="DS53" s="18">
        <f>CA53-MAX(CA$3:CA53)</f>
        <v>-22.874333333333425</v>
      </c>
      <c r="DT53" s="18">
        <f>CB53-MAX(CB$3:CB53)</f>
        <v>-9.68850000000009</v>
      </c>
      <c r="DU53" s="18">
        <f>CC53-MAX(CC$3:CC53)</f>
        <v>-2.43850000000009</v>
      </c>
      <c r="DV53" s="18"/>
      <c r="DW53" s="18"/>
      <c r="DX53" s="18">
        <f>CF53-MAX(CF$3:CF53)</f>
        <v>-32.64</v>
      </c>
      <c r="DY53" s="18">
        <f>CG53-MAX(CG$3:CG53)</f>
        <v>-11.492166666666698</v>
      </c>
      <c r="DZ53" s="18">
        <f>CH53-MAX(CH$3:CH53)</f>
        <v>-9.2309166666666602</v>
      </c>
      <c r="EA53" s="18">
        <f>CI53-MAX(CI$3:CI53)</f>
        <v>-10.851285714285758</v>
      </c>
      <c r="EB53" s="18">
        <f>CJ53-MAX(CJ$3:CJ53)</f>
        <v>-5.5205000000000268</v>
      </c>
      <c r="EC53" s="18">
        <f>CK53-MAX(CK$3:CK53)</f>
        <v>-2.4854999999999947</v>
      </c>
      <c r="ED53" s="18">
        <f>CL53-MAX(CL$3:CL53)</f>
        <v>-17.500166666666662</v>
      </c>
      <c r="EE53" s="18">
        <f>CM53-MAX(CM$3:CM53)</f>
        <v>-9.2309166666666602</v>
      </c>
      <c r="EF53" s="18">
        <f>CN53-MAX(CN$3:CN53)</f>
        <v>-8.797666666666661</v>
      </c>
      <c r="EG53" s="18">
        <f>CO53-MAX(CO$3:CO53)</f>
        <v>-5.2409999999999943</v>
      </c>
    </row>
    <row r="54" spans="1:137">
      <c r="A54" s="36" t="s">
        <v>132</v>
      </c>
      <c r="B54" s="36"/>
      <c r="C54" s="92">
        <v>7.2</v>
      </c>
      <c r="D54" s="83">
        <v>7.5620000000000003</v>
      </c>
      <c r="E54" s="84">
        <v>-13.04</v>
      </c>
      <c r="F54" s="84">
        <v>-2.7389999999999994</v>
      </c>
      <c r="G54" s="84">
        <v>4.1283333333333339</v>
      </c>
      <c r="I54" s="84">
        <v>-9.9390000000000001</v>
      </c>
      <c r="J54" s="84">
        <v>-10.138999999999999</v>
      </c>
      <c r="L54" s="84">
        <v>-3.0716666666666663</v>
      </c>
      <c r="M54" s="85">
        <v>-3.2716666666666665</v>
      </c>
      <c r="N54" s="95">
        <v>7.5620000000000003</v>
      </c>
      <c r="O54" s="96">
        <v>-8.3680000000000003</v>
      </c>
      <c r="P54" s="96">
        <v>-0.40300000000000002</v>
      </c>
      <c r="Q54" s="96">
        <v>-0.40300000000000014</v>
      </c>
      <c r="S54" s="84">
        <v>-7.6029999999999998</v>
      </c>
      <c r="T54" s="84">
        <v>-7.8029999999999999</v>
      </c>
      <c r="V54" s="84">
        <v>-7.6030000000000006</v>
      </c>
      <c r="W54" s="85">
        <v>-7.8030000000000008</v>
      </c>
      <c r="X54" s="83">
        <v>7.5620000000000003</v>
      </c>
      <c r="Y54" s="84">
        <v>-13.04</v>
      </c>
      <c r="Z54" s="90">
        <v>-2.7389999999999994</v>
      </c>
      <c r="AA54" s="84">
        <v>4.1283333333333339</v>
      </c>
      <c r="AC54" s="84">
        <v>-9.9390000000000001</v>
      </c>
      <c r="AD54" s="90">
        <v>-10.138999999999999</v>
      </c>
      <c r="AF54" s="84">
        <v>-3.0716666666666663</v>
      </c>
      <c r="AG54" s="85">
        <v>-3.2716666666666665</v>
      </c>
      <c r="AH54" s="106">
        <v>7.5620000000000003</v>
      </c>
      <c r="AI54" s="107">
        <v>-3.5</v>
      </c>
      <c r="AJ54" s="107">
        <v>2.0310000000000001</v>
      </c>
      <c r="AK54" s="107">
        <v>5.7183333333333337</v>
      </c>
      <c r="AL54" s="107"/>
      <c r="AM54" s="107">
        <v>-5.1690000000000005</v>
      </c>
      <c r="AN54" s="107">
        <v>-5.3690000000000007</v>
      </c>
      <c r="AO54" s="107"/>
      <c r="AP54" s="107">
        <v>-1.4816666666666665</v>
      </c>
      <c r="AQ54" s="108">
        <v>-1.6816666666666664</v>
      </c>
      <c r="AR54" s="109">
        <v>2.6759999999999997</v>
      </c>
      <c r="AS54" s="110">
        <v>-2.5</v>
      </c>
      <c r="AT54" s="110">
        <v>8.7999999999999856E-2</v>
      </c>
      <c r="AU54" s="110">
        <v>1.8133333333333332</v>
      </c>
      <c r="AW54" s="110">
        <v>-7.1120000000000001</v>
      </c>
      <c r="AX54" s="110">
        <v>-7.3120000000000003</v>
      </c>
      <c r="AZ54" s="110">
        <v>-5.3866666666666667</v>
      </c>
      <c r="BA54" s="111">
        <v>-5.5866666666666669</v>
      </c>
      <c r="BC54" s="97">
        <f t="shared" si="37"/>
        <v>-18.64</v>
      </c>
      <c r="BD54" s="97">
        <f t="shared" si="38"/>
        <v>13.932261904761909</v>
      </c>
      <c r="BE54" s="97">
        <f t="shared" si="39"/>
        <v>13.483504329004329</v>
      </c>
      <c r="BF54" s="97">
        <f t="shared" si="40"/>
        <v>17.322261904761906</v>
      </c>
      <c r="BG54" s="97">
        <f t="shared" si="8"/>
        <v>21.827202380952379</v>
      </c>
      <c r="BH54" s="97">
        <f t="shared" si="9"/>
        <v>14.08357142857143</v>
      </c>
      <c r="BJ54" s="97">
        <f t="shared" si="41"/>
        <v>18.64</v>
      </c>
      <c r="BK54" s="97">
        <f t="shared" si="42"/>
        <v>66.298106060606017</v>
      </c>
      <c r="BL54" s="97">
        <f t="shared" si="43"/>
        <v>21.511189393939382</v>
      </c>
      <c r="BM54" s="97">
        <f t="shared" si="44"/>
        <v>52.838106060606044</v>
      </c>
      <c r="BN54" s="97">
        <f t="shared" si="10"/>
        <v>84.616499999999988</v>
      </c>
      <c r="BO54" s="97">
        <f t="shared" si="11"/>
        <v>55.019333333333321</v>
      </c>
      <c r="BQ54" s="97">
        <f t="shared" si="12"/>
        <v>-18.64</v>
      </c>
      <c r="BR54" s="97">
        <f t="shared" si="48"/>
        <v>4.1322619047619282</v>
      </c>
      <c r="BS54" s="97">
        <f t="shared" si="49"/>
        <v>3.6835043290043492</v>
      </c>
      <c r="BT54" s="97">
        <f t="shared" si="50"/>
        <v>7.5222619047619288</v>
      </c>
      <c r="BU54" s="97">
        <f t="shared" si="13"/>
        <v>12.02720238095239</v>
      </c>
      <c r="BV54" s="97">
        <f t="shared" si="14"/>
        <v>4.283571428571431</v>
      </c>
      <c r="BW54" s="97"/>
      <c r="BX54" s="97">
        <f t="shared" si="15"/>
        <v>18.64</v>
      </c>
      <c r="BY54" s="97">
        <f t="shared" si="51"/>
        <v>56.498106060605927</v>
      </c>
      <c r="BZ54" s="97">
        <f t="shared" si="52"/>
        <v>11.711189393939401</v>
      </c>
      <c r="CA54" s="97">
        <f t="shared" si="53"/>
        <v>43.038106060605948</v>
      </c>
      <c r="CB54" s="97">
        <f t="shared" si="16"/>
        <v>74.816499999999891</v>
      </c>
      <c r="CC54" s="97">
        <f t="shared" si="17"/>
        <v>45.219333333333232</v>
      </c>
      <c r="CF54" s="101">
        <f t="shared" si="18"/>
        <v>-18.64</v>
      </c>
      <c r="CG54" s="102">
        <f t="shared" si="54"/>
        <v>30.315183982683891</v>
      </c>
      <c r="CH54" s="102">
        <f t="shared" si="55"/>
        <v>7.6973468614718881</v>
      </c>
      <c r="CI54" s="102">
        <f t="shared" si="56"/>
        <v>25.280183982683937</v>
      </c>
      <c r="CJ54" s="102">
        <f t="shared" si="19"/>
        <v>43.421851190476097</v>
      </c>
      <c r="CK54" s="102">
        <f t="shared" si="20"/>
        <v>24.751452380952408</v>
      </c>
      <c r="CL54" s="102">
        <f t="shared" si="57"/>
        <v>18.304722055722088</v>
      </c>
      <c r="CM54" s="102">
        <f t="shared" si="58"/>
        <v>7.6973468614718881</v>
      </c>
      <c r="CN54" s="102">
        <f t="shared" si="21"/>
        <v>23.287683122433151</v>
      </c>
      <c r="CO54" s="102">
        <f t="shared" si="22"/>
        <v>11.894661338661356</v>
      </c>
      <c r="CU54" s="18">
        <f>BC54-MAX(BC$3:BC54)</f>
        <v>-25.439999999999998</v>
      </c>
      <c r="CV54" s="18">
        <f>BD54-MAX(BD$3:BD54)</f>
        <v>-14.168238095238092</v>
      </c>
      <c r="CW54" s="18">
        <f>BE54-MAX(BE$3:BE54)</f>
        <v>-14.091333333333331</v>
      </c>
      <c r="CX54" s="18">
        <f>BF54-MAX(BF$3:BF54)</f>
        <v>-14.091333333333331</v>
      </c>
      <c r="CY54" s="18">
        <f>BG54-MAX(BG$3:BG54)</f>
        <v>-2.9379999999999988</v>
      </c>
      <c r="CZ54" s="18">
        <f>BH54-MAX(BH$3:BH54)</f>
        <v>-5.2990000000000013</v>
      </c>
      <c r="DA54" s="18"/>
      <c r="DB54" s="18">
        <f>BJ54-MAX(BJ$3:BJ54)</f>
        <v>-7.1999999999999993</v>
      </c>
      <c r="DC54" s="18">
        <f>BK54-MAX(BK$3:BK54)</f>
        <v>-23.804333333333375</v>
      </c>
      <c r="DD54" s="18">
        <f>BL54-MAX(BL$3:BL54)</f>
        <v>-19.100166666666674</v>
      </c>
      <c r="DE54" s="18">
        <f>BM54-MAX(BM$3:BM54)</f>
        <v>-30.114333333333342</v>
      </c>
      <c r="DF54" s="18">
        <f>BN54-MAX(BN$3:BN54)</f>
        <v>-7.3885000000000076</v>
      </c>
      <c r="DG54" s="18">
        <f>BO54-MAX(BO$3:BO54)</f>
        <v>-2.5</v>
      </c>
      <c r="DI54" s="18">
        <f>BQ54-MAX(BQ$3:BQ54)</f>
        <v>-25.439999999999998</v>
      </c>
      <c r="DJ54" s="18">
        <f>BR54-MAX(BR$3:BR54)</f>
        <v>-17.968238095238082</v>
      </c>
      <c r="DK54" s="18">
        <f>BS54-MAX(BS$3:BS54)</f>
        <v>-15.291333333333327</v>
      </c>
      <c r="DL54" s="18">
        <f>BT54-MAX(BT$3:BT54)</f>
        <v>-15.291333333333327</v>
      </c>
      <c r="DM54" s="18">
        <f>BU54-MAX(BU$3:BU54)</f>
        <v>-4.7379999999999942</v>
      </c>
      <c r="DN54" s="18">
        <f>BV54-MAX(BV$3:BV54)</f>
        <v>-7.498999999999997</v>
      </c>
      <c r="DO54" s="18"/>
      <c r="DP54" s="18">
        <f>BX54-MAX(BX$3:BX54)</f>
        <v>-7.1999999999999993</v>
      </c>
      <c r="DQ54" s="18">
        <f>BY54-MAX(BY$3:BY54)</f>
        <v>-29.804333333333439</v>
      </c>
      <c r="DR54" s="18">
        <f>BZ54-MAX(BZ$3:BZ54)</f>
        <v>-25.100166666666659</v>
      </c>
      <c r="DS54" s="18">
        <f>CA54-MAX(CA$3:CA54)</f>
        <v>-36.114333333333427</v>
      </c>
      <c r="DT54" s="18">
        <f>CB54-MAX(CB$3:CB54)</f>
        <v>-13.388500000000093</v>
      </c>
      <c r="DU54" s="18">
        <f>CC54-MAX(CC$3:CC54)</f>
        <v>-5.1385000000000929</v>
      </c>
      <c r="DV54" s="18"/>
      <c r="DW54" s="18"/>
      <c r="DX54" s="18">
        <f>CF54-MAX(CF$3:CF54)</f>
        <v>-25.439999999999998</v>
      </c>
      <c r="DY54" s="18">
        <f>CG54-MAX(CG$3:CG54)</f>
        <v>-14.431166666666698</v>
      </c>
      <c r="DZ54" s="18">
        <f>CH54-MAX(CH$3:CH54)</f>
        <v>-9.83391666666666</v>
      </c>
      <c r="EA54" s="18">
        <f>CI54-MAX(CI$3:CI54)</f>
        <v>-13.790285714285758</v>
      </c>
      <c r="EB54" s="18">
        <f>CJ54-MAX(CJ$3:CJ54)</f>
        <v>-3.6895000000000309</v>
      </c>
      <c r="EC54" s="18">
        <f>CK54-MAX(CK$3:CK54)</f>
        <v>-2.597499999999993</v>
      </c>
      <c r="ED54" s="18">
        <f>CL54-MAX(CL$3:CL54)</f>
        <v>-13.571833333333327</v>
      </c>
      <c r="EE54" s="18">
        <f>CM54-MAX(CM$3:CM54)</f>
        <v>-9.83391666666666</v>
      </c>
      <c r="EF54" s="18">
        <f>CN54-MAX(CN$3:CN54)</f>
        <v>-3.2793333333333266</v>
      </c>
      <c r="EG54" s="18">
        <f>CO54-MAX(CO$3:CO54)</f>
        <v>-3.627666666666661</v>
      </c>
    </row>
    <row r="55" spans="1:137">
      <c r="A55" s="36" t="s">
        <v>134</v>
      </c>
      <c r="B55" s="36"/>
      <c r="C55" s="92">
        <v>2.42</v>
      </c>
      <c r="D55" s="83">
        <v>4.72</v>
      </c>
      <c r="E55" s="84">
        <v>-6</v>
      </c>
      <c r="F55" s="84">
        <v>-0.64000000000000012</v>
      </c>
      <c r="G55" s="84">
        <v>2.04</v>
      </c>
      <c r="I55" s="84">
        <v>-3.06</v>
      </c>
      <c r="J55" s="84">
        <v>-3.2600000000000002</v>
      </c>
      <c r="L55" s="84">
        <v>-0.37999999999999989</v>
      </c>
      <c r="M55" s="85">
        <v>-0.57999999999999985</v>
      </c>
      <c r="N55" s="95">
        <v>4.72</v>
      </c>
      <c r="O55" s="96">
        <v>-3.6133333333333333</v>
      </c>
      <c r="P55" s="96">
        <v>0.55333333333333323</v>
      </c>
      <c r="Q55" s="96">
        <v>0.55333333333333334</v>
      </c>
      <c r="S55" s="84">
        <v>-1.8666666666666667</v>
      </c>
      <c r="T55" s="84">
        <v>-2.0666666666666669</v>
      </c>
      <c r="V55" s="84">
        <v>-1.8666666666666667</v>
      </c>
      <c r="W55" s="85">
        <v>-2.0666666666666669</v>
      </c>
      <c r="X55" s="83">
        <v>4.72</v>
      </c>
      <c r="Y55" s="84">
        <v>-6</v>
      </c>
      <c r="Z55" s="90">
        <v>-0.64000000000000012</v>
      </c>
      <c r="AA55" s="84">
        <v>2.04</v>
      </c>
      <c r="AC55" s="84">
        <v>-3.06</v>
      </c>
      <c r="AD55" s="90">
        <v>-3.2600000000000002</v>
      </c>
      <c r="AF55" s="84">
        <v>-0.37999999999999989</v>
      </c>
      <c r="AG55" s="85">
        <v>-0.57999999999999985</v>
      </c>
      <c r="AH55" s="106">
        <v>1.75</v>
      </c>
      <c r="AI55" s="107">
        <v>-3.5</v>
      </c>
      <c r="AJ55" s="107">
        <v>-0.875</v>
      </c>
      <c r="AK55" s="107">
        <v>0.4375</v>
      </c>
      <c r="AL55" s="107"/>
      <c r="AM55" s="107">
        <v>-3.2949999999999999</v>
      </c>
      <c r="AN55" s="107">
        <v>-3.4950000000000001</v>
      </c>
      <c r="AO55" s="107"/>
      <c r="AP55" s="107">
        <v>-1.9824999999999999</v>
      </c>
      <c r="AQ55" s="108">
        <v>-2.1825000000000001</v>
      </c>
      <c r="AR55" s="109">
        <v>2.4166666666666665</v>
      </c>
      <c r="AS55" s="110">
        <v>-2.5</v>
      </c>
      <c r="AT55" s="110">
        <v>-4.1666666666666741E-2</v>
      </c>
      <c r="AU55" s="110">
        <v>1.1875</v>
      </c>
      <c r="AW55" s="110">
        <v>-2.4616666666666669</v>
      </c>
      <c r="AX55" s="110">
        <v>-2.6616666666666671</v>
      </c>
      <c r="AZ55" s="110">
        <v>-1.2324999999999999</v>
      </c>
      <c r="BA55" s="111">
        <v>-1.4324999999999999</v>
      </c>
      <c r="BC55" s="97">
        <f t="shared" si="37"/>
        <v>-16.22</v>
      </c>
      <c r="BD55" s="97">
        <f t="shared" si="38"/>
        <v>18.652261904761907</v>
      </c>
      <c r="BE55" s="97">
        <f t="shared" si="39"/>
        <v>18.203504329004328</v>
      </c>
      <c r="BF55" s="97">
        <f t="shared" si="40"/>
        <v>22.042261904761904</v>
      </c>
      <c r="BG55" s="97">
        <f t="shared" si="8"/>
        <v>23.577202380952379</v>
      </c>
      <c r="BH55" s="97">
        <f t="shared" si="9"/>
        <v>16.500238095238096</v>
      </c>
      <c r="BJ55" s="97">
        <f t="shared" si="41"/>
        <v>16.22</v>
      </c>
      <c r="BK55" s="97">
        <f t="shared" si="42"/>
        <v>60.298106060606017</v>
      </c>
      <c r="BL55" s="97">
        <f t="shared" si="43"/>
        <v>17.897856060606049</v>
      </c>
      <c r="BM55" s="97">
        <f t="shared" si="44"/>
        <v>46.838106060606044</v>
      </c>
      <c r="BN55" s="97">
        <f t="shared" si="10"/>
        <v>81.116499999999988</v>
      </c>
      <c r="BO55" s="97">
        <f t="shared" si="11"/>
        <v>52.519333333333321</v>
      </c>
      <c r="BQ55" s="97">
        <f t="shared" si="12"/>
        <v>-16.22</v>
      </c>
      <c r="BR55" s="97">
        <f t="shared" si="48"/>
        <v>8.6522619047619287</v>
      </c>
      <c r="BS55" s="97">
        <f t="shared" si="49"/>
        <v>8.2035043290043497</v>
      </c>
      <c r="BT55" s="97">
        <f t="shared" si="50"/>
        <v>12.042261904761929</v>
      </c>
      <c r="BU55" s="97">
        <f t="shared" si="13"/>
        <v>13.577202380952391</v>
      </c>
      <c r="BV55" s="97">
        <f t="shared" si="14"/>
        <v>6.5002380952380969</v>
      </c>
      <c r="BW55" s="97"/>
      <c r="BX55" s="97">
        <f t="shared" si="15"/>
        <v>16.22</v>
      </c>
      <c r="BY55" s="97">
        <f t="shared" si="51"/>
        <v>50.298106060605924</v>
      </c>
      <c r="BZ55" s="97">
        <f t="shared" si="52"/>
        <v>7.8978560606060677</v>
      </c>
      <c r="CA55" s="97">
        <f t="shared" si="53"/>
        <v>36.838106060605945</v>
      </c>
      <c r="CB55" s="97">
        <f t="shared" si="16"/>
        <v>71.116499999999888</v>
      </c>
      <c r="CC55" s="97">
        <f t="shared" si="17"/>
        <v>42.519333333333229</v>
      </c>
      <c r="CF55" s="101">
        <f t="shared" si="18"/>
        <v>-16.22</v>
      </c>
      <c r="CG55" s="102">
        <f t="shared" si="54"/>
        <v>29.475183982683891</v>
      </c>
      <c r="CH55" s="102">
        <f t="shared" si="55"/>
        <v>8.0506801948052225</v>
      </c>
      <c r="CI55" s="102">
        <f t="shared" si="56"/>
        <v>24.440183982683937</v>
      </c>
      <c r="CJ55" s="102">
        <f t="shared" si="19"/>
        <v>42.346851190476094</v>
      </c>
      <c r="CK55" s="102">
        <f t="shared" si="20"/>
        <v>24.509785714285741</v>
      </c>
      <c r="CL55" s="102">
        <f t="shared" si="57"/>
        <v>20.144722055722088</v>
      </c>
      <c r="CM55" s="102">
        <f t="shared" si="58"/>
        <v>8.0506801948052225</v>
      </c>
      <c r="CN55" s="102">
        <f t="shared" si="21"/>
        <v>23.525183122433152</v>
      </c>
      <c r="CO55" s="102">
        <f t="shared" si="22"/>
        <v>12.882161338661357</v>
      </c>
      <c r="CU55" s="18">
        <f>BC55-MAX(BC$3:BC55)</f>
        <v>-23.019999999999996</v>
      </c>
      <c r="CV55" s="18">
        <f>BD55-MAX(BD$3:BD55)</f>
        <v>-9.4482380952380929</v>
      </c>
      <c r="CW55" s="18">
        <f>BE55-MAX(BE$3:BE55)</f>
        <v>-9.3713333333333324</v>
      </c>
      <c r="CX55" s="18">
        <f>BF55-MAX(BF$3:BF55)</f>
        <v>-9.3713333333333324</v>
      </c>
      <c r="CY55" s="18">
        <f>BG55-MAX(BG$3:BG55)</f>
        <v>-1.1879999999999988</v>
      </c>
      <c r="CZ55" s="18">
        <f>BH55-MAX(BH$3:BH55)</f>
        <v>-2.8823333333333352</v>
      </c>
      <c r="DA55" s="18"/>
      <c r="DB55" s="18">
        <f>BJ55-MAX(BJ$3:BJ55)</f>
        <v>-9.620000000000001</v>
      </c>
      <c r="DC55" s="18">
        <f>BK55-MAX(BK$3:BK55)</f>
        <v>-29.804333333333375</v>
      </c>
      <c r="DD55" s="18">
        <f>BL55-MAX(BL$3:BL55)</f>
        <v>-22.713500000000007</v>
      </c>
      <c r="DE55" s="18">
        <f>BM55-MAX(BM$3:BM55)</f>
        <v>-36.114333333333342</v>
      </c>
      <c r="DF55" s="18">
        <f>BN55-MAX(BN$3:BN55)</f>
        <v>-10.888500000000008</v>
      </c>
      <c r="DG55" s="18">
        <f>BO55-MAX(BO$3:BO55)</f>
        <v>-5</v>
      </c>
      <c r="DI55" s="18">
        <f>BQ55-MAX(BQ$3:BQ55)</f>
        <v>-23.019999999999996</v>
      </c>
      <c r="DJ55" s="18">
        <f>BR55-MAX(BR$3:BR55)</f>
        <v>-13.448238095238082</v>
      </c>
      <c r="DK55" s="18">
        <f>BS55-MAX(BS$3:BS55)</f>
        <v>-10.771333333333327</v>
      </c>
      <c r="DL55" s="18">
        <f>BT55-MAX(BT$3:BT55)</f>
        <v>-10.771333333333327</v>
      </c>
      <c r="DM55" s="18">
        <f>BU55-MAX(BU$3:BU55)</f>
        <v>-3.1879999999999935</v>
      </c>
      <c r="DN55" s="18">
        <f>BV55-MAX(BV$3:BV55)</f>
        <v>-5.2823333333333311</v>
      </c>
      <c r="DO55" s="18"/>
      <c r="DP55" s="18">
        <f>BX55-MAX(BX$3:BX55)</f>
        <v>-9.620000000000001</v>
      </c>
      <c r="DQ55" s="18">
        <f>BY55-MAX(BY$3:BY55)</f>
        <v>-36.004333333333442</v>
      </c>
      <c r="DR55" s="18">
        <f>BZ55-MAX(BZ$3:BZ55)</f>
        <v>-28.913499999999992</v>
      </c>
      <c r="DS55" s="18">
        <f>CA55-MAX(CA$3:CA55)</f>
        <v>-42.31433333333343</v>
      </c>
      <c r="DT55" s="18">
        <f>CB55-MAX(CB$3:CB55)</f>
        <v>-17.088500000000096</v>
      </c>
      <c r="DU55" s="18">
        <f>CC55-MAX(CC$3:CC55)</f>
        <v>-7.8385000000000957</v>
      </c>
      <c r="DV55" s="18"/>
      <c r="DW55" s="18"/>
      <c r="DX55" s="18">
        <f>CF55-MAX(CF$3:CF55)</f>
        <v>-23.019999999999996</v>
      </c>
      <c r="DY55" s="18">
        <f>CG55-MAX(CG$3:CG55)</f>
        <v>-15.271166666666698</v>
      </c>
      <c r="DZ55" s="18">
        <f>CH55-MAX(CH$3:CH55)</f>
        <v>-9.4805833333333265</v>
      </c>
      <c r="EA55" s="18">
        <f>CI55-MAX(CI$3:CI55)</f>
        <v>-14.630285714285758</v>
      </c>
      <c r="EB55" s="18">
        <f>CJ55-MAX(CJ$3:CJ55)</f>
        <v>-4.7645000000000337</v>
      </c>
      <c r="EC55" s="18">
        <f>CK55-MAX(CK$3:CK55)</f>
        <v>-2.8391666666666602</v>
      </c>
      <c r="ED55" s="18">
        <f>CL55-MAX(CL$3:CL55)</f>
        <v>-11.731833333333327</v>
      </c>
      <c r="EE55" s="18">
        <f>CM55-MAX(CM$3:CM55)</f>
        <v>-9.4805833333333265</v>
      </c>
      <c r="EF55" s="18">
        <f>CN55-MAX(CN$3:CN55)</f>
        <v>-3.0418333333333258</v>
      </c>
      <c r="EG55" s="18">
        <f>CO55-MAX(CO$3:CO55)</f>
        <v>-2.6401666666666603</v>
      </c>
    </row>
    <row r="56" spans="1:137">
      <c r="A56" s="36" t="s">
        <v>136</v>
      </c>
      <c r="B56" s="36"/>
      <c r="C56" s="92">
        <v>-0.79</v>
      </c>
      <c r="D56" s="83">
        <v>7.4000000000000205E-2</v>
      </c>
      <c r="E56" s="84">
        <v>-0.95</v>
      </c>
      <c r="F56" s="84">
        <v>-0.43799999999999989</v>
      </c>
      <c r="G56" s="84">
        <v>-9.6666666666666498E-2</v>
      </c>
      <c r="I56" s="84">
        <v>0.35200000000000015</v>
      </c>
      <c r="J56" s="84">
        <v>0.15200000000000014</v>
      </c>
      <c r="L56" s="84">
        <v>0.69333333333333358</v>
      </c>
      <c r="M56" s="85">
        <v>0.49333333333333357</v>
      </c>
      <c r="N56" s="95">
        <v>7.4000000000000205E-2</v>
      </c>
      <c r="O56" s="96">
        <v>0.442</v>
      </c>
      <c r="P56" s="96">
        <v>0.25800000000000012</v>
      </c>
      <c r="Q56" s="96">
        <v>0.25800000000000012</v>
      </c>
      <c r="S56" s="84">
        <v>1.048</v>
      </c>
      <c r="T56" s="84">
        <v>0.84800000000000009</v>
      </c>
      <c r="V56" s="84">
        <v>1.048</v>
      </c>
      <c r="W56" s="85">
        <v>0.84800000000000009</v>
      </c>
      <c r="X56" s="83">
        <v>7.4000000000000205E-2</v>
      </c>
      <c r="Y56" s="84">
        <v>-0.95</v>
      </c>
      <c r="Z56" s="90">
        <v>-0.43799999999999989</v>
      </c>
      <c r="AA56" s="84">
        <v>-9.6666666666666498E-2</v>
      </c>
      <c r="AC56" s="84">
        <v>0.35200000000000015</v>
      </c>
      <c r="AD56" s="90">
        <v>0.15200000000000014</v>
      </c>
      <c r="AF56" s="84">
        <v>0.69333333333333358</v>
      </c>
      <c r="AG56" s="85">
        <v>0.49333333333333357</v>
      </c>
      <c r="AH56" s="106">
        <v>2.0620000000000003</v>
      </c>
      <c r="AI56" s="107">
        <v>-3.5</v>
      </c>
      <c r="AJ56" s="107">
        <v>-0.71899999999999986</v>
      </c>
      <c r="AK56" s="107">
        <v>1.135</v>
      </c>
      <c r="AL56" s="107"/>
      <c r="AM56" s="107">
        <v>7.1000000000000174E-2</v>
      </c>
      <c r="AN56" s="107">
        <v>-0.12899999999999984</v>
      </c>
      <c r="AO56" s="107"/>
      <c r="AP56" s="107">
        <v>1.925</v>
      </c>
      <c r="AQ56" s="108">
        <v>1.7250000000000001</v>
      </c>
      <c r="AR56" s="109">
        <v>1.3980000000000001</v>
      </c>
      <c r="AS56" s="110">
        <v>-2.5</v>
      </c>
      <c r="AT56" s="110">
        <v>-0.55099999999999993</v>
      </c>
      <c r="AU56" s="110">
        <v>0.74833333333333341</v>
      </c>
      <c r="AW56" s="110">
        <v>0.2390000000000001</v>
      </c>
      <c r="AX56" s="110">
        <v>3.900000000000009E-2</v>
      </c>
      <c r="AZ56" s="110">
        <v>1.5383333333333336</v>
      </c>
      <c r="BA56" s="111">
        <v>1.3383333333333336</v>
      </c>
      <c r="BC56" s="97">
        <f t="shared" si="37"/>
        <v>-17.009999999999998</v>
      </c>
      <c r="BD56" s="97">
        <f t="shared" si="38"/>
        <v>18.726261904761909</v>
      </c>
      <c r="BE56" s="97">
        <f t="shared" si="39"/>
        <v>18.27750432900433</v>
      </c>
      <c r="BF56" s="97">
        <f t="shared" si="40"/>
        <v>22.116261904761906</v>
      </c>
      <c r="BG56" s="97">
        <f t="shared" si="8"/>
        <v>25.63920238095238</v>
      </c>
      <c r="BH56" s="97">
        <f t="shared" si="9"/>
        <v>17.898238095238096</v>
      </c>
      <c r="BJ56" s="97">
        <f t="shared" si="41"/>
        <v>17.009999999999998</v>
      </c>
      <c r="BK56" s="97">
        <f t="shared" si="42"/>
        <v>59.348106060606014</v>
      </c>
      <c r="BL56" s="97">
        <f t="shared" si="43"/>
        <v>18.339856060606049</v>
      </c>
      <c r="BM56" s="97">
        <f t="shared" si="44"/>
        <v>45.888106060606042</v>
      </c>
      <c r="BN56" s="97">
        <f t="shared" si="10"/>
        <v>77.616499999999988</v>
      </c>
      <c r="BO56" s="97">
        <f t="shared" si="11"/>
        <v>50.019333333333321</v>
      </c>
      <c r="BQ56" s="97">
        <f t="shared" si="12"/>
        <v>-17.009999999999998</v>
      </c>
      <c r="BR56" s="97">
        <f t="shared" si="48"/>
        <v>8.5262619047619292</v>
      </c>
      <c r="BS56" s="97">
        <f t="shared" si="49"/>
        <v>8.0775043290043502</v>
      </c>
      <c r="BT56" s="97">
        <f t="shared" si="50"/>
        <v>11.91626190476193</v>
      </c>
      <c r="BU56" s="97">
        <f t="shared" si="13"/>
        <v>15.439202380952391</v>
      </c>
      <c r="BV56" s="97">
        <f t="shared" si="14"/>
        <v>7.6982380952380973</v>
      </c>
      <c r="BW56" s="97"/>
      <c r="BX56" s="97">
        <f t="shared" si="15"/>
        <v>17.009999999999998</v>
      </c>
      <c r="BY56" s="97">
        <f t="shared" si="51"/>
        <v>49.148106060605919</v>
      </c>
      <c r="BZ56" s="97">
        <f t="shared" si="52"/>
        <v>8.1398560606060677</v>
      </c>
      <c r="CA56" s="97">
        <f t="shared" si="53"/>
        <v>35.688106060605939</v>
      </c>
      <c r="CB56" s="97">
        <f t="shared" si="16"/>
        <v>67.416499999999886</v>
      </c>
      <c r="CC56" s="97">
        <f t="shared" si="17"/>
        <v>39.819333333333226</v>
      </c>
      <c r="CF56" s="101">
        <f t="shared" si="18"/>
        <v>-17.009999999999998</v>
      </c>
      <c r="CG56" s="102">
        <f t="shared" si="54"/>
        <v>28.837183982683893</v>
      </c>
      <c r="CH56" s="102">
        <f t="shared" si="55"/>
        <v>8.1086801948052241</v>
      </c>
      <c r="CI56" s="102">
        <f t="shared" si="56"/>
        <v>23.802183982683939</v>
      </c>
      <c r="CJ56" s="102">
        <f t="shared" si="19"/>
        <v>41.42785119047609</v>
      </c>
      <c r="CK56" s="102">
        <f t="shared" si="20"/>
        <v>23.758785714285743</v>
      </c>
      <c r="CL56" s="102">
        <f t="shared" si="57"/>
        <v>19.848055389055421</v>
      </c>
      <c r="CM56" s="102">
        <f t="shared" si="58"/>
        <v>8.1086801948052241</v>
      </c>
      <c r="CN56" s="102">
        <f t="shared" si="21"/>
        <v>24.460183122433154</v>
      </c>
      <c r="CO56" s="102">
        <f t="shared" si="22"/>
        <v>13.43049467199469</v>
      </c>
      <c r="CU56" s="18">
        <f>BC56-MAX(BC$3:BC56)</f>
        <v>-23.809999999999995</v>
      </c>
      <c r="CV56" s="18">
        <f>BD56-MAX(BD$3:BD56)</f>
        <v>-9.3742380952380913</v>
      </c>
      <c r="CW56" s="18">
        <f>BE56-MAX(BE$3:BE56)</f>
        <v>-9.2973333333333308</v>
      </c>
      <c r="CX56" s="18">
        <f>BF56-MAX(BF$3:BF56)</f>
        <v>-9.2973333333333308</v>
      </c>
      <c r="CY56" s="18">
        <f>BG56-MAX(BG$3:BG56)</f>
        <v>0</v>
      </c>
      <c r="CZ56" s="18">
        <f>BH56-MAX(BH$3:BH56)</f>
        <v>-1.4843333333333355</v>
      </c>
      <c r="DA56" s="18"/>
      <c r="DB56" s="18">
        <f>BJ56-MAX(BJ$3:BJ56)</f>
        <v>-8.8300000000000018</v>
      </c>
      <c r="DC56" s="18">
        <f>BK56-MAX(BK$3:BK56)</f>
        <v>-30.754333333333378</v>
      </c>
      <c r="DD56" s="18">
        <f>BL56-MAX(BL$3:BL56)</f>
        <v>-22.271500000000007</v>
      </c>
      <c r="DE56" s="18">
        <f>BM56-MAX(BM$3:BM56)</f>
        <v>-37.064333333333344</v>
      </c>
      <c r="DF56" s="18">
        <f>BN56-MAX(BN$3:BN56)</f>
        <v>-14.388500000000008</v>
      </c>
      <c r="DG56" s="18">
        <f>BO56-MAX(BO$3:BO56)</f>
        <v>-7.5</v>
      </c>
      <c r="DI56" s="18">
        <f>BQ56-MAX(BQ$3:BQ56)</f>
        <v>-23.809999999999995</v>
      </c>
      <c r="DJ56" s="18">
        <f>BR56-MAX(BR$3:BR56)</f>
        <v>-13.574238095238082</v>
      </c>
      <c r="DK56" s="18">
        <f>BS56-MAX(BS$3:BS56)</f>
        <v>-10.897333333333327</v>
      </c>
      <c r="DL56" s="18">
        <f>BT56-MAX(BT$3:BT56)</f>
        <v>-10.897333333333327</v>
      </c>
      <c r="DM56" s="18">
        <f>BU56-MAX(BU$3:BU56)</f>
        <v>-1.3259999999999934</v>
      </c>
      <c r="DN56" s="18">
        <f>BV56-MAX(BV$3:BV56)</f>
        <v>-4.0843333333333307</v>
      </c>
      <c r="DO56" s="18"/>
      <c r="DP56" s="18">
        <f>BX56-MAX(BX$3:BX56)</f>
        <v>-8.8300000000000018</v>
      </c>
      <c r="DQ56" s="18">
        <f>BY56-MAX(BY$3:BY56)</f>
        <v>-37.154333333333447</v>
      </c>
      <c r="DR56" s="18">
        <f>BZ56-MAX(BZ$3:BZ56)</f>
        <v>-28.671499999999991</v>
      </c>
      <c r="DS56" s="18">
        <f>CA56-MAX(CA$3:CA56)</f>
        <v>-43.464333333333435</v>
      </c>
      <c r="DT56" s="18">
        <f>CB56-MAX(CB$3:CB56)</f>
        <v>-20.788500000000099</v>
      </c>
      <c r="DU56" s="18">
        <f>CC56-MAX(CC$3:CC56)</f>
        <v>-10.538500000000099</v>
      </c>
      <c r="DV56" s="18"/>
      <c r="DW56" s="18"/>
      <c r="DX56" s="18">
        <f>CF56-MAX(CF$3:CF56)</f>
        <v>-23.809999999999995</v>
      </c>
      <c r="DY56" s="18">
        <f>CG56-MAX(CG$3:CG56)</f>
        <v>-15.909166666666696</v>
      </c>
      <c r="DZ56" s="18">
        <f>CH56-MAX(CH$3:CH56)</f>
        <v>-9.4225833333333249</v>
      </c>
      <c r="EA56" s="18">
        <f>CI56-MAX(CI$3:CI56)</f>
        <v>-15.268285714285756</v>
      </c>
      <c r="EB56" s="18">
        <f>CJ56-MAX(CJ$3:CJ56)</f>
        <v>-5.6835000000000377</v>
      </c>
      <c r="EC56" s="18">
        <f>CK56-MAX(CK$3:CK56)</f>
        <v>-3.5901666666666578</v>
      </c>
      <c r="ED56" s="18">
        <f>CL56-MAX(CL$3:CL56)</f>
        <v>-12.028499999999994</v>
      </c>
      <c r="EE56" s="18">
        <f>CM56-MAX(CM$3:CM56)</f>
        <v>-9.4225833333333249</v>
      </c>
      <c r="EF56" s="18">
        <f>CN56-MAX(CN$3:CN56)</f>
        <v>-2.1068333333333236</v>
      </c>
      <c r="EG56" s="18">
        <f>CO56-MAX(CO$3:CO56)</f>
        <v>-2.0918333333333266</v>
      </c>
    </row>
    <row r="57" spans="1:137">
      <c r="A57" s="59" t="s">
        <v>139</v>
      </c>
      <c r="B57" s="59" t="s">
        <v>159</v>
      </c>
      <c r="C57" s="92">
        <v>2.6</v>
      </c>
      <c r="AH57" s="106"/>
      <c r="AI57" s="107"/>
      <c r="AJ57" s="107"/>
      <c r="AK57" s="107"/>
      <c r="AL57" s="107"/>
      <c r="AM57" s="107"/>
      <c r="AN57" s="107"/>
      <c r="AO57" s="107"/>
      <c r="AP57" s="107"/>
      <c r="AQ57" s="108"/>
      <c r="BC57" s="97">
        <f t="shared" si="37"/>
        <v>-14.409999999999998</v>
      </c>
      <c r="BD57" s="97">
        <f t="shared" si="38"/>
        <v>18.726261904761909</v>
      </c>
      <c r="BE57" s="97">
        <f t="shared" si="39"/>
        <v>18.27750432900433</v>
      </c>
      <c r="BF57" s="97">
        <f t="shared" si="40"/>
        <v>22.116261904761906</v>
      </c>
      <c r="BG57" s="97">
        <f t="shared" si="8"/>
        <v>25.63920238095238</v>
      </c>
      <c r="BH57" s="97">
        <f t="shared" si="9"/>
        <v>17.898238095238096</v>
      </c>
      <c r="BJ57" s="97">
        <f t="shared" si="41"/>
        <v>14.409999999999998</v>
      </c>
      <c r="BK57" s="97">
        <f t="shared" si="42"/>
        <v>59.348106060606014</v>
      </c>
      <c r="BL57" s="97">
        <f t="shared" si="43"/>
        <v>18.339856060606049</v>
      </c>
      <c r="BM57" s="97">
        <f t="shared" si="44"/>
        <v>45.888106060606042</v>
      </c>
      <c r="BN57" s="97">
        <f t="shared" si="10"/>
        <v>77.616499999999988</v>
      </c>
      <c r="BO57" s="97">
        <f t="shared" si="11"/>
        <v>50.019333333333321</v>
      </c>
      <c r="BQ57" s="97">
        <f t="shared" si="12"/>
        <v>-14.409999999999998</v>
      </c>
      <c r="BR57" s="97">
        <f t="shared" si="48"/>
        <v>8.32626190476193</v>
      </c>
      <c r="BS57" s="97">
        <f t="shared" si="49"/>
        <v>7.87750432900435</v>
      </c>
      <c r="BT57" s="97">
        <f t="shared" si="50"/>
        <v>11.716261904761931</v>
      </c>
      <c r="BU57" s="97">
        <f t="shared" si="13"/>
        <v>15.239202380952392</v>
      </c>
      <c r="BV57" s="97">
        <f t="shared" si="14"/>
        <v>7.4982380952380971</v>
      </c>
      <c r="BW57" s="97"/>
      <c r="BX57" s="97">
        <f t="shared" si="15"/>
        <v>14.409999999999998</v>
      </c>
      <c r="BY57" s="97">
        <f t="shared" si="51"/>
        <v>48.948106060605916</v>
      </c>
      <c r="BZ57" s="97">
        <f t="shared" si="52"/>
        <v>7.9398560606060675</v>
      </c>
      <c r="CA57" s="97">
        <f t="shared" si="53"/>
        <v>35.488106060605936</v>
      </c>
      <c r="CB57" s="97">
        <f t="shared" si="16"/>
        <v>67.216499999999883</v>
      </c>
      <c r="CC57" s="97">
        <f t="shared" si="17"/>
        <v>39.619333333333223</v>
      </c>
      <c r="CF57" s="101">
        <f t="shared" si="18"/>
        <v>-14.409999999999998</v>
      </c>
      <c r="CG57" s="102">
        <f t="shared" si="54"/>
        <v>28.637183982683894</v>
      </c>
      <c r="CH57" s="102">
        <f t="shared" si="55"/>
        <v>7.9086801948052239</v>
      </c>
      <c r="CI57" s="102">
        <f t="shared" si="56"/>
        <v>23.60218398268394</v>
      </c>
      <c r="CJ57" s="102">
        <f t="shared" si="19"/>
        <v>41.227851190476088</v>
      </c>
      <c r="CK57" s="102">
        <f t="shared" si="20"/>
        <v>23.558785714285744</v>
      </c>
      <c r="CL57" s="102">
        <f t="shared" si="57"/>
        <v>19.648055389055422</v>
      </c>
      <c r="CM57" s="102">
        <f t="shared" si="58"/>
        <v>7.9086801948052239</v>
      </c>
      <c r="CN57" s="102">
        <f t="shared" si="21"/>
        <v>24.260183122433155</v>
      </c>
      <c r="CO57" s="102">
        <f t="shared" si="22"/>
        <v>13.230494671994691</v>
      </c>
      <c r="CU57" s="18">
        <f>BC57-MAX(BC$3:BC57)</f>
        <v>-21.209999999999997</v>
      </c>
      <c r="CV57" s="18">
        <f>BD57-MAX(BD$3:BD57)</f>
        <v>-9.3742380952380913</v>
      </c>
      <c r="CW57" s="18">
        <f>BE57-MAX(BE$3:BE57)</f>
        <v>-9.2973333333333308</v>
      </c>
      <c r="CX57" s="18">
        <f>BF57-MAX(BF$3:BF57)</f>
        <v>-9.2973333333333308</v>
      </c>
      <c r="CY57" s="18">
        <f>BG57-MAX(BG$3:BG57)</f>
        <v>0</v>
      </c>
      <c r="CZ57" s="18">
        <f>BH57-MAX(BH$3:BH57)</f>
        <v>-1.4843333333333355</v>
      </c>
      <c r="DA57" s="18"/>
      <c r="DB57" s="18">
        <f>BJ57-MAX(BJ$3:BJ57)</f>
        <v>-11.430000000000001</v>
      </c>
      <c r="DC57" s="18">
        <f>BK57-MAX(BK$3:BK57)</f>
        <v>-30.754333333333378</v>
      </c>
      <c r="DD57" s="18">
        <f>BL57-MAX(BL$3:BL57)</f>
        <v>-22.271500000000007</v>
      </c>
      <c r="DE57" s="18">
        <f>BM57-MAX(BM$3:BM57)</f>
        <v>-37.064333333333344</v>
      </c>
      <c r="DF57" s="18">
        <f>BN57-MAX(BN$3:BN57)</f>
        <v>-14.388500000000008</v>
      </c>
      <c r="DG57" s="18">
        <f>BO57-MAX(BO$3:BO57)</f>
        <v>-7.5</v>
      </c>
      <c r="DI57" s="18">
        <f>BQ57-MAX(BQ$3:BQ57)</f>
        <v>-21.209999999999997</v>
      </c>
      <c r="DJ57" s="18">
        <f>BR57-MAX(BR$3:BR57)</f>
        <v>-13.774238095238081</v>
      </c>
      <c r="DK57" s="18">
        <f>BS57-MAX(BS$3:BS57)</f>
        <v>-11.097333333333328</v>
      </c>
      <c r="DL57" s="18">
        <f>BT57-MAX(BT$3:BT57)</f>
        <v>-11.097333333333326</v>
      </c>
      <c r="DM57" s="18">
        <f>BU57-MAX(BU$3:BU57)</f>
        <v>-1.5259999999999927</v>
      </c>
      <c r="DN57" s="18">
        <f>BV57-MAX(BV$3:BV57)</f>
        <v>-4.2843333333333309</v>
      </c>
      <c r="DO57" s="18"/>
      <c r="DP57" s="18">
        <f>BX57-MAX(BX$3:BX57)</f>
        <v>-11.430000000000001</v>
      </c>
      <c r="DQ57" s="18">
        <f>BY57-MAX(BY$3:BY57)</f>
        <v>-37.35433333333345</v>
      </c>
      <c r="DR57" s="18">
        <f>BZ57-MAX(BZ$3:BZ57)</f>
        <v>-28.87149999999999</v>
      </c>
      <c r="DS57" s="18">
        <f>CA57-MAX(CA$3:CA57)</f>
        <v>-43.664333333333438</v>
      </c>
      <c r="DT57" s="18">
        <f>CB57-MAX(CB$3:CB57)</f>
        <v>-20.988500000000101</v>
      </c>
      <c r="DU57" s="18">
        <f>CC57-MAX(CC$3:CC57)</f>
        <v>-10.738500000000101</v>
      </c>
      <c r="DV57" s="18"/>
      <c r="DW57" s="18"/>
      <c r="DX57" s="18">
        <f>CF57-MAX(CF$3:CF57)</f>
        <v>-21.209999999999997</v>
      </c>
      <c r="DY57" s="18">
        <f>CG57-MAX(CG$3:CG57)</f>
        <v>-16.109166666666695</v>
      </c>
      <c r="DZ57" s="18">
        <f>CH57-MAX(CH$3:CH57)</f>
        <v>-9.6225833333333242</v>
      </c>
      <c r="EA57" s="18">
        <f>CI57-MAX(CI$3:CI57)</f>
        <v>-15.468285714285756</v>
      </c>
      <c r="EB57" s="18">
        <f>CJ57-MAX(CJ$3:CJ57)</f>
        <v>-5.8835000000000406</v>
      </c>
      <c r="EC57" s="18">
        <f>CK57-MAX(CK$3:CK57)</f>
        <v>-3.7901666666666571</v>
      </c>
      <c r="ED57" s="18">
        <f>CL57-MAX(CL$3:CL57)</f>
        <v>-12.228499999999993</v>
      </c>
      <c r="EE57" s="18">
        <f>CM57-MAX(CM$3:CM57)</f>
        <v>-9.6225833333333242</v>
      </c>
      <c r="EF57" s="18">
        <f>CN57-MAX(CN$3:CN57)</f>
        <v>-2.3068333333333229</v>
      </c>
      <c r="EG57" s="18">
        <f>CO57-MAX(CO$3:CO57)</f>
        <v>-2.2918333333333258</v>
      </c>
    </row>
    <row r="58" spans="1:137">
      <c r="A58" s="36" t="s">
        <v>142</v>
      </c>
      <c r="B58" s="36"/>
      <c r="C58" s="92">
        <v>-5.67</v>
      </c>
      <c r="D58" s="83">
        <v>-3.09</v>
      </c>
      <c r="E58" s="84">
        <v>14.408000000000001</v>
      </c>
      <c r="F58" s="84">
        <v>5.6590000000000007</v>
      </c>
      <c r="G58" s="84">
        <v>7.8462500000000013</v>
      </c>
      <c r="I58" s="84">
        <v>11.329000000000001</v>
      </c>
      <c r="J58" s="84">
        <v>11.129000000000001</v>
      </c>
      <c r="L58" s="84">
        <v>13.516250000000001</v>
      </c>
      <c r="M58" s="85">
        <v>13.316250000000002</v>
      </c>
      <c r="N58" s="95">
        <v>-4.1219999999999999</v>
      </c>
      <c r="O58" s="96">
        <v>14.408000000000001</v>
      </c>
      <c r="P58" s="96">
        <v>5.1430000000000007</v>
      </c>
      <c r="Q58" s="96">
        <v>5.1430000000000007</v>
      </c>
      <c r="S58" s="84">
        <v>10.813000000000001</v>
      </c>
      <c r="T58" s="84">
        <v>10.613000000000001</v>
      </c>
      <c r="V58" s="84">
        <v>10.813000000000001</v>
      </c>
      <c r="W58" s="85">
        <v>10.613000000000001</v>
      </c>
      <c r="X58" s="83">
        <v>-3.09</v>
      </c>
      <c r="Y58" s="84">
        <v>14.408000000000001</v>
      </c>
      <c r="Z58" s="90">
        <v>5.6590000000000007</v>
      </c>
      <c r="AA58" s="84">
        <v>7.8462500000000013</v>
      </c>
      <c r="AC58" s="84">
        <v>11.329000000000001</v>
      </c>
      <c r="AD58" s="90">
        <v>11.129000000000001</v>
      </c>
      <c r="AF58" s="84">
        <v>13.516250000000001</v>
      </c>
      <c r="AG58" s="85">
        <v>13.316250000000002</v>
      </c>
      <c r="AH58" s="106">
        <v>-3.5</v>
      </c>
      <c r="AI58" s="107">
        <v>14.408000000000001</v>
      </c>
      <c r="AJ58" s="107">
        <v>5.4540000000000006</v>
      </c>
      <c r="AK58" s="107">
        <v>7.6925000000000008</v>
      </c>
      <c r="AL58" s="107"/>
      <c r="AM58" s="107">
        <v>11.124000000000001</v>
      </c>
      <c r="AN58" s="107">
        <v>10.924000000000001</v>
      </c>
      <c r="AO58" s="107"/>
      <c r="AP58" s="107">
        <v>13.362500000000001</v>
      </c>
      <c r="AQ58" s="108">
        <v>13.162500000000001</v>
      </c>
      <c r="AR58" s="109">
        <v>-2.5</v>
      </c>
      <c r="AS58" s="110">
        <v>10.784000000000001</v>
      </c>
      <c r="AT58" s="110">
        <v>4.1420000000000003</v>
      </c>
      <c r="AU58" s="110">
        <v>5.8025000000000002</v>
      </c>
      <c r="AW58" s="110">
        <v>9.8120000000000012</v>
      </c>
      <c r="AX58" s="110">
        <v>9.6120000000000019</v>
      </c>
      <c r="AZ58" s="110">
        <v>11.4725</v>
      </c>
      <c r="BA58" s="111">
        <v>11.272500000000001</v>
      </c>
      <c r="BC58" s="97">
        <f t="shared" si="37"/>
        <v>-20.079999999999998</v>
      </c>
      <c r="BD58" s="97">
        <f t="shared" si="38"/>
        <v>15.636261904761909</v>
      </c>
      <c r="BE58" s="97">
        <f t="shared" si="39"/>
        <v>14.15550432900433</v>
      </c>
      <c r="BF58" s="97">
        <f t="shared" si="40"/>
        <v>19.026261904761906</v>
      </c>
      <c r="BG58" s="97">
        <f t="shared" si="8"/>
        <v>22.13920238095238</v>
      </c>
      <c r="BH58" s="97">
        <f t="shared" si="9"/>
        <v>15.398238095238096</v>
      </c>
      <c r="BJ58" s="97">
        <f t="shared" si="41"/>
        <v>20.079999999999998</v>
      </c>
      <c r="BK58" s="97">
        <f t="shared" si="42"/>
        <v>73.756106060606015</v>
      </c>
      <c r="BL58" s="97">
        <f t="shared" si="43"/>
        <v>32.747856060606054</v>
      </c>
      <c r="BM58" s="97">
        <f t="shared" si="44"/>
        <v>60.296106060606043</v>
      </c>
      <c r="BN58" s="97">
        <f t="shared" si="10"/>
        <v>92.024499999999989</v>
      </c>
      <c r="BO58" s="97">
        <f t="shared" si="11"/>
        <v>60.80333333333332</v>
      </c>
      <c r="BQ58" s="97">
        <f t="shared" si="12"/>
        <v>-20.079999999999998</v>
      </c>
      <c r="BR58" s="97">
        <f t="shared" si="48"/>
        <v>5.0362619047619299</v>
      </c>
      <c r="BS58" s="97">
        <f t="shared" si="49"/>
        <v>3.55550432900435</v>
      </c>
      <c r="BT58" s="97">
        <f t="shared" si="50"/>
        <v>8.4262619047619314</v>
      </c>
      <c r="BU58" s="97">
        <f t="shared" si="13"/>
        <v>11.539202380952393</v>
      </c>
      <c r="BV58" s="97">
        <f t="shared" si="14"/>
        <v>4.798238095238097</v>
      </c>
      <c r="BW58" s="97"/>
      <c r="BX58" s="97">
        <f t="shared" si="15"/>
        <v>20.079999999999998</v>
      </c>
      <c r="BY58" s="97">
        <f t="shared" si="51"/>
        <v>63.156106060605914</v>
      </c>
      <c r="BZ58" s="97">
        <f t="shared" si="52"/>
        <v>22.14785606060607</v>
      </c>
      <c r="CA58" s="97">
        <f t="shared" si="53"/>
        <v>49.696106060605935</v>
      </c>
      <c r="CB58" s="97">
        <f t="shared" si="16"/>
        <v>81.424499999999881</v>
      </c>
      <c r="CC58" s="97">
        <f t="shared" si="17"/>
        <v>50.203333333333219</v>
      </c>
      <c r="CF58" s="101">
        <f t="shared" si="18"/>
        <v>-20.079999999999998</v>
      </c>
      <c r="CG58" s="102">
        <f t="shared" si="54"/>
        <v>34.09618398268389</v>
      </c>
      <c r="CH58" s="102">
        <f t="shared" si="55"/>
        <v>12.851680194805226</v>
      </c>
      <c r="CI58" s="102">
        <f t="shared" si="56"/>
        <v>29.061183982683939</v>
      </c>
      <c r="CJ58" s="102">
        <f t="shared" si="19"/>
        <v>46.481851190476085</v>
      </c>
      <c r="CK58" s="102">
        <f t="shared" si="20"/>
        <v>27.500785714285744</v>
      </c>
      <c r="CL58" s="102">
        <f t="shared" si="57"/>
        <v>27.294305389055424</v>
      </c>
      <c r="CM58" s="102">
        <f t="shared" si="58"/>
        <v>12.851680194805226</v>
      </c>
      <c r="CN58" s="102">
        <f t="shared" si="21"/>
        <v>31.752683122433158</v>
      </c>
      <c r="CO58" s="102">
        <f t="shared" si="22"/>
        <v>18.832994671994694</v>
      </c>
      <c r="CU58" s="18">
        <f>BC58-MAX(BC$3:BC58)</f>
        <v>-26.879999999999995</v>
      </c>
      <c r="CV58" s="18">
        <f>BD58-MAX(BD$3:BD58)</f>
        <v>-12.464238095238091</v>
      </c>
      <c r="CW58" s="18">
        <f>BE58-MAX(BE$3:BE58)</f>
        <v>-13.419333333333331</v>
      </c>
      <c r="CX58" s="18">
        <f>BF58-MAX(BF$3:BF58)</f>
        <v>-12.387333333333331</v>
      </c>
      <c r="CY58" s="18">
        <f>BG58-MAX(BG$3:BG58)</f>
        <v>-3.5</v>
      </c>
      <c r="CZ58" s="18">
        <f>BH58-MAX(BH$3:BH58)</f>
        <v>-3.9843333333333355</v>
      </c>
      <c r="DA58" s="18"/>
      <c r="DB58" s="18">
        <f>BJ58-MAX(BJ$3:BJ58)</f>
        <v>-5.7600000000000016</v>
      </c>
      <c r="DC58" s="18">
        <f>BK58-MAX(BK$3:BK58)</f>
        <v>-16.346333333333376</v>
      </c>
      <c r="DD58" s="18">
        <f>BL58-MAX(BL$3:BL58)</f>
        <v>-7.8635000000000019</v>
      </c>
      <c r="DE58" s="18">
        <f>BM58-MAX(BM$3:BM58)</f>
        <v>-22.656333333333343</v>
      </c>
      <c r="DF58" s="18">
        <f>BN58-MAX(BN$3:BN58)</f>
        <v>0</v>
      </c>
      <c r="DG58" s="18">
        <f>BO58-MAX(BO$3:BO58)</f>
        <v>0</v>
      </c>
      <c r="DI58" s="18">
        <f>BQ58-MAX(BQ$3:BQ58)</f>
        <v>-26.879999999999995</v>
      </c>
      <c r="DJ58" s="18">
        <f>BR58-MAX(BR$3:BR58)</f>
        <v>-17.064238095238082</v>
      </c>
      <c r="DK58" s="18">
        <f>BS58-MAX(BS$3:BS58)</f>
        <v>-15.419333333333327</v>
      </c>
      <c r="DL58" s="18">
        <f>BT58-MAX(BT$3:BT58)</f>
        <v>-14.387333333333325</v>
      </c>
      <c r="DM58" s="18">
        <f>BU58-MAX(BU$3:BU58)</f>
        <v>-5.225999999999992</v>
      </c>
      <c r="DN58" s="18">
        <f>BV58-MAX(BV$3:BV58)</f>
        <v>-6.9843333333333311</v>
      </c>
      <c r="DO58" s="18"/>
      <c r="DP58" s="18">
        <f>BX58-MAX(BX$3:BX58)</f>
        <v>-5.7600000000000016</v>
      </c>
      <c r="DQ58" s="18">
        <f>BY58-MAX(BY$3:BY58)</f>
        <v>-23.146333333333452</v>
      </c>
      <c r="DR58" s="18">
        <f>BZ58-MAX(BZ$3:BZ58)</f>
        <v>-14.663499999999988</v>
      </c>
      <c r="DS58" s="18">
        <f>CA58-MAX(CA$3:CA58)</f>
        <v>-29.45633333333344</v>
      </c>
      <c r="DT58" s="18">
        <f>CB58-MAX(CB$3:CB58)</f>
        <v>-6.780500000000103</v>
      </c>
      <c r="DU58" s="18">
        <f>CC58-MAX(CC$3:CC58)</f>
        <v>-0.15450000000010533</v>
      </c>
      <c r="DV58" s="18"/>
      <c r="DW58" s="18"/>
      <c r="DX58" s="18">
        <f>CF58-MAX(CF$3:CF58)</f>
        <v>-26.879999999999995</v>
      </c>
      <c r="DY58" s="18">
        <f>CG58-MAX(CG$3:CG58)</f>
        <v>-10.650166666666699</v>
      </c>
      <c r="DZ58" s="18">
        <f>CH58-MAX(CH$3:CH58)</f>
        <v>-4.6795833333333228</v>
      </c>
      <c r="EA58" s="18">
        <f>CI58-MAX(CI$3:CI58)</f>
        <v>-10.009285714285756</v>
      </c>
      <c r="EB58" s="18">
        <f>CJ58-MAX(CJ$3:CJ58)</f>
        <v>-0.6295000000000428</v>
      </c>
      <c r="EC58" s="18">
        <f>CK58-MAX(CK$3:CK58)</f>
        <v>0</v>
      </c>
      <c r="ED58" s="18">
        <f>CL58-MAX(CL$3:CL58)</f>
        <v>-4.5822499999999913</v>
      </c>
      <c r="EE58" s="18">
        <f>CM58-MAX(CM$3:CM58)</f>
        <v>-4.6795833333333228</v>
      </c>
      <c r="EF58" s="18">
        <f>CN58-MAX(CN$3:CN58)</f>
        <v>0</v>
      </c>
      <c r="EG58" s="18">
        <f>CO58-MAX(CO$3:CO58)</f>
        <v>0</v>
      </c>
    </row>
    <row r="59" spans="1:137">
      <c r="A59" s="36" t="s">
        <v>143</v>
      </c>
      <c r="B59" s="36"/>
      <c r="C59" s="92">
        <v>2.83</v>
      </c>
      <c r="D59" s="83">
        <v>0.57999999999999996</v>
      </c>
      <c r="E59" s="84">
        <v>-2.0699999999999998</v>
      </c>
      <c r="F59" s="84">
        <v>-0.74499999999999988</v>
      </c>
      <c r="G59" s="84">
        <v>-0.30333333333333329</v>
      </c>
      <c r="I59" s="84">
        <v>-3.5750000000000002</v>
      </c>
      <c r="J59" s="84">
        <v>-3.7750000000000004</v>
      </c>
      <c r="L59" s="84">
        <v>-3.1333333333333333</v>
      </c>
      <c r="M59" s="85">
        <v>-3.3333333333333335</v>
      </c>
      <c r="N59" s="95">
        <v>0.57999999999999996</v>
      </c>
      <c r="O59" s="96">
        <v>-2.4500000000000002</v>
      </c>
      <c r="P59" s="96">
        <v>-0.93500000000000005</v>
      </c>
      <c r="Q59" s="96">
        <v>-0.93500000000000005</v>
      </c>
      <c r="S59" s="84">
        <v>-3.7650000000000001</v>
      </c>
      <c r="T59" s="84">
        <v>-3.9650000000000003</v>
      </c>
      <c r="V59" s="84">
        <v>-3.7650000000000001</v>
      </c>
      <c r="W59" s="85">
        <v>-3.9650000000000003</v>
      </c>
      <c r="X59" s="83">
        <v>0.57999999999999996</v>
      </c>
      <c r="Y59" s="84">
        <v>-2.0699999999999998</v>
      </c>
      <c r="Z59" s="90">
        <v>-0.74499999999999988</v>
      </c>
      <c r="AA59" s="84">
        <v>-0.30333333333333329</v>
      </c>
      <c r="AC59" s="84">
        <v>-3.5750000000000002</v>
      </c>
      <c r="AD59" s="90">
        <v>-3.7750000000000004</v>
      </c>
      <c r="AF59" s="84">
        <v>-3.1333333333333333</v>
      </c>
      <c r="AG59" s="85">
        <v>-3.3333333333333335</v>
      </c>
      <c r="AH59" s="106">
        <v>-0.46500000000000008</v>
      </c>
      <c r="AI59" s="107">
        <v>-3.5</v>
      </c>
      <c r="AJ59" s="107">
        <v>-1.9824999999999999</v>
      </c>
      <c r="AK59" s="107">
        <v>-1.4766666666666666</v>
      </c>
      <c r="AL59" s="107"/>
      <c r="AM59" s="107">
        <v>-4.8125</v>
      </c>
      <c r="AN59" s="107">
        <v>-5.0125000000000002</v>
      </c>
      <c r="AO59" s="107"/>
      <c r="AP59" s="107">
        <v>-4.3066666666666666</v>
      </c>
      <c r="AQ59" s="108">
        <v>-4.5066666666666668</v>
      </c>
      <c r="AR59" s="109">
        <v>3.499999999999992E-2</v>
      </c>
      <c r="AS59" s="110">
        <v>-2.5</v>
      </c>
      <c r="AT59" s="110">
        <v>-1.2324999999999999</v>
      </c>
      <c r="AU59" s="110">
        <v>-0.81</v>
      </c>
      <c r="AW59" s="110">
        <v>-4.0625</v>
      </c>
      <c r="AX59" s="110">
        <v>-4.2625000000000002</v>
      </c>
      <c r="AZ59" s="110">
        <v>-3.64</v>
      </c>
      <c r="BA59" s="111">
        <v>-3.8400000000000003</v>
      </c>
      <c r="BC59" s="97">
        <f t="shared" si="37"/>
        <v>-17.25</v>
      </c>
      <c r="BD59" s="97">
        <f t="shared" si="38"/>
        <v>16.216261904761907</v>
      </c>
      <c r="BE59" s="97">
        <f t="shared" si="39"/>
        <v>14.73550432900433</v>
      </c>
      <c r="BF59" s="97">
        <f t="shared" si="40"/>
        <v>19.606261904761904</v>
      </c>
      <c r="BG59" s="97">
        <f t="shared" si="8"/>
        <v>21.67420238095238</v>
      </c>
      <c r="BH59" s="97">
        <f t="shared" si="9"/>
        <v>15.433238095238096</v>
      </c>
      <c r="BJ59" s="97">
        <f t="shared" si="41"/>
        <v>17.25</v>
      </c>
      <c r="BK59" s="97">
        <f t="shared" si="42"/>
        <v>71.686106060606022</v>
      </c>
      <c r="BL59" s="97">
        <f t="shared" si="43"/>
        <v>30.297856060606055</v>
      </c>
      <c r="BM59" s="97">
        <f t="shared" si="44"/>
        <v>58.226106060606043</v>
      </c>
      <c r="BN59" s="97">
        <f t="shared" si="10"/>
        <v>88.524499999999989</v>
      </c>
      <c r="BO59" s="97">
        <f t="shared" si="11"/>
        <v>58.30333333333332</v>
      </c>
      <c r="BQ59" s="97">
        <f t="shared" si="12"/>
        <v>-17.25</v>
      </c>
      <c r="BR59" s="97">
        <f t="shared" si="48"/>
        <v>5.4162619047619298</v>
      </c>
      <c r="BS59" s="97">
        <f t="shared" si="49"/>
        <v>3.9355043290043499</v>
      </c>
      <c r="BT59" s="97">
        <f t="shared" si="50"/>
        <v>8.8062619047619322</v>
      </c>
      <c r="BU59" s="97">
        <f t="shared" si="13"/>
        <v>10.874202380952394</v>
      </c>
      <c r="BV59" s="97">
        <f t="shared" si="14"/>
        <v>4.6332380952380969</v>
      </c>
      <c r="BW59" s="97"/>
      <c r="BX59" s="97">
        <f t="shared" si="15"/>
        <v>17.25</v>
      </c>
      <c r="BY59" s="97">
        <f t="shared" si="51"/>
        <v>60.886106060605911</v>
      </c>
      <c r="BZ59" s="97">
        <f t="shared" si="52"/>
        <v>19.497856060606072</v>
      </c>
      <c r="CA59" s="97">
        <f t="shared" si="53"/>
        <v>47.426106060605932</v>
      </c>
      <c r="CB59" s="97">
        <f t="shared" si="16"/>
        <v>77.724499999999878</v>
      </c>
      <c r="CC59" s="97">
        <f t="shared" si="17"/>
        <v>47.503333333333217</v>
      </c>
      <c r="CF59" s="101">
        <f t="shared" si="18"/>
        <v>-17.25</v>
      </c>
      <c r="CG59" s="102">
        <f t="shared" si="54"/>
        <v>33.151183982683889</v>
      </c>
      <c r="CH59" s="102">
        <f t="shared" si="55"/>
        <v>11.716680194805226</v>
      </c>
      <c r="CI59" s="102">
        <f t="shared" si="56"/>
        <v>28.116183982683939</v>
      </c>
      <c r="CJ59" s="102">
        <f t="shared" si="19"/>
        <v>44.299351190476081</v>
      </c>
      <c r="CK59" s="102">
        <f t="shared" si="20"/>
        <v>26.068285714285746</v>
      </c>
      <c r="CL59" s="102">
        <f t="shared" si="57"/>
        <v>26.79097205572209</v>
      </c>
      <c r="CM59" s="102">
        <f t="shared" si="58"/>
        <v>11.716680194805226</v>
      </c>
      <c r="CN59" s="102">
        <f t="shared" si="21"/>
        <v>30.076016455766492</v>
      </c>
      <c r="CO59" s="102">
        <f t="shared" si="22"/>
        <v>17.822994671994696</v>
      </c>
      <c r="CU59" s="18">
        <f>BC59-MAX(BC$3:BC59)</f>
        <v>-24.049999999999997</v>
      </c>
      <c r="CV59" s="18">
        <f>BD59-MAX(BD$3:BD59)</f>
        <v>-11.884238095238093</v>
      </c>
      <c r="CW59" s="18">
        <f>BE59-MAX(BE$3:BE59)</f>
        <v>-12.839333333333331</v>
      </c>
      <c r="CX59" s="18">
        <f>BF59-MAX(BF$3:BF59)</f>
        <v>-11.807333333333332</v>
      </c>
      <c r="CY59" s="18">
        <f>BG59-MAX(BG$3:BG59)</f>
        <v>-3.9649999999999999</v>
      </c>
      <c r="CZ59" s="18">
        <f>BH59-MAX(BH$3:BH59)</f>
        <v>-3.9493333333333354</v>
      </c>
      <c r="DA59" s="18"/>
      <c r="DB59" s="18">
        <f>BJ59-MAX(BJ$3:BJ59)</f>
        <v>-8.59</v>
      </c>
      <c r="DC59" s="18">
        <f>BK59-MAX(BK$3:BK59)</f>
        <v>-18.41633333333337</v>
      </c>
      <c r="DD59" s="18">
        <f>BL59-MAX(BL$3:BL59)</f>
        <v>-10.313500000000001</v>
      </c>
      <c r="DE59" s="18">
        <f>BM59-MAX(BM$3:BM59)</f>
        <v>-24.726333333333343</v>
      </c>
      <c r="DF59" s="18">
        <f>BN59-MAX(BN$3:BN59)</f>
        <v>-3.5</v>
      </c>
      <c r="DG59" s="18">
        <f>BO59-MAX(BO$3:BO59)</f>
        <v>-2.5</v>
      </c>
      <c r="DI59" s="18">
        <f>BQ59-MAX(BQ$3:BQ59)</f>
        <v>-24.049999999999997</v>
      </c>
      <c r="DJ59" s="18">
        <f>BR59-MAX(BR$3:BR59)</f>
        <v>-16.684238095238079</v>
      </c>
      <c r="DK59" s="18">
        <f>BS59-MAX(BS$3:BS59)</f>
        <v>-15.039333333333328</v>
      </c>
      <c r="DL59" s="18">
        <f>BT59-MAX(BT$3:BT59)</f>
        <v>-14.007333333333325</v>
      </c>
      <c r="DM59" s="18">
        <f>BU59-MAX(BU$3:BU59)</f>
        <v>-5.8909999999999911</v>
      </c>
      <c r="DN59" s="18">
        <f>BV59-MAX(BV$3:BV59)</f>
        <v>-7.1493333333333311</v>
      </c>
      <c r="DO59" s="18"/>
      <c r="DP59" s="18">
        <f>BX59-MAX(BX$3:BX59)</f>
        <v>-8.59</v>
      </c>
      <c r="DQ59" s="18">
        <f>BY59-MAX(BY$3:BY59)</f>
        <v>-25.416333333333455</v>
      </c>
      <c r="DR59" s="18">
        <f>BZ59-MAX(BZ$3:BZ59)</f>
        <v>-17.313499999999987</v>
      </c>
      <c r="DS59" s="18">
        <f>CA59-MAX(CA$3:CA59)</f>
        <v>-31.726333333333443</v>
      </c>
      <c r="DT59" s="18">
        <f>CB59-MAX(CB$3:CB59)</f>
        <v>-10.480500000000106</v>
      </c>
      <c r="DU59" s="18">
        <f>CC59-MAX(CC$3:CC59)</f>
        <v>-2.8545000000001082</v>
      </c>
      <c r="DV59" s="18"/>
      <c r="DW59" s="18"/>
      <c r="DX59" s="18">
        <f>CF59-MAX(CF$3:CF59)</f>
        <v>-24.049999999999997</v>
      </c>
      <c r="DY59" s="18">
        <f>CG59-MAX(CG$3:CG59)</f>
        <v>-11.595166666666699</v>
      </c>
      <c r="DZ59" s="18">
        <f>CH59-MAX(CH$3:CH59)</f>
        <v>-5.8145833333333226</v>
      </c>
      <c r="EA59" s="18">
        <f>CI59-MAX(CI$3:CI59)</f>
        <v>-10.954285714285756</v>
      </c>
      <c r="EB59" s="18">
        <f>CJ59-MAX(CJ$3:CJ59)</f>
        <v>-2.8120000000000474</v>
      </c>
      <c r="EC59" s="18">
        <f>CK59-MAX(CK$3:CK59)</f>
        <v>-1.4324999999999974</v>
      </c>
      <c r="ED59" s="18">
        <f>CL59-MAX(CL$3:CL59)</f>
        <v>-5.0855833333333251</v>
      </c>
      <c r="EE59" s="18">
        <f>CM59-MAX(CM$3:CM59)</f>
        <v>-5.8145833333333226</v>
      </c>
      <c r="EF59" s="18">
        <f>CN59-MAX(CN$3:CN59)</f>
        <v>-1.6766666666666659</v>
      </c>
      <c r="EG59" s="18">
        <f>CO59-MAX(CO$3:CO59)</f>
        <v>-1.009999999999998</v>
      </c>
    </row>
    <row r="60" spans="1:137">
      <c r="C60" s="92" t="s">
        <v>1</v>
      </c>
      <c r="D60" s="83" t="s">
        <v>33</v>
      </c>
      <c r="E60" s="84" t="s">
        <v>34</v>
      </c>
      <c r="F60" s="84" t="s">
        <v>36</v>
      </c>
      <c r="G60" s="84" t="s">
        <v>35</v>
      </c>
      <c r="H60" s="84" t="s">
        <v>36</v>
      </c>
      <c r="I60" s="84" t="s">
        <v>37</v>
      </c>
      <c r="J60" s="84" t="s">
        <v>38</v>
      </c>
      <c r="K60" s="84" t="s">
        <v>35</v>
      </c>
      <c r="L60" s="84" t="s">
        <v>37</v>
      </c>
      <c r="M60" s="85" t="s">
        <v>38</v>
      </c>
      <c r="N60" s="95" t="s">
        <v>33</v>
      </c>
      <c r="O60" s="96" t="s">
        <v>34</v>
      </c>
      <c r="P60" s="96" t="s">
        <v>36</v>
      </c>
      <c r="Q60" s="96" t="s">
        <v>35</v>
      </c>
      <c r="R60" s="84" t="s">
        <v>36</v>
      </c>
      <c r="S60" s="84" t="s">
        <v>37</v>
      </c>
      <c r="T60" s="84" t="s">
        <v>38</v>
      </c>
      <c r="U60" s="84" t="s">
        <v>35</v>
      </c>
      <c r="V60" s="84" t="s">
        <v>37</v>
      </c>
      <c r="W60" s="85" t="s">
        <v>38</v>
      </c>
      <c r="X60" s="83" t="s">
        <v>33</v>
      </c>
      <c r="Y60" s="84" t="s">
        <v>34</v>
      </c>
      <c r="Z60" s="90" t="s">
        <v>36</v>
      </c>
      <c r="AA60" s="84" t="s">
        <v>35</v>
      </c>
      <c r="AB60" s="84" t="s">
        <v>36</v>
      </c>
      <c r="AC60" s="84" t="s">
        <v>37</v>
      </c>
      <c r="AD60" s="90" t="s">
        <v>38</v>
      </c>
      <c r="AE60" s="84" t="s">
        <v>35</v>
      </c>
      <c r="AF60" s="84" t="s">
        <v>37</v>
      </c>
      <c r="AG60" s="85" t="s">
        <v>38</v>
      </c>
      <c r="AH60" s="106" t="s">
        <v>33</v>
      </c>
      <c r="AI60" s="107" t="s">
        <v>34</v>
      </c>
      <c r="AJ60" s="107" t="s">
        <v>36</v>
      </c>
      <c r="AK60" s="107" t="s">
        <v>35</v>
      </c>
      <c r="AL60" s="107" t="s">
        <v>36</v>
      </c>
      <c r="AM60" s="107" t="s">
        <v>37</v>
      </c>
      <c r="AN60" s="107" t="s">
        <v>38</v>
      </c>
      <c r="AO60" s="107" t="s">
        <v>35</v>
      </c>
      <c r="AP60" s="107" t="s">
        <v>37</v>
      </c>
      <c r="AQ60" s="108" t="s">
        <v>38</v>
      </c>
      <c r="AR60" s="109" t="s">
        <v>33</v>
      </c>
      <c r="AS60" s="110" t="s">
        <v>34</v>
      </c>
      <c r="AT60" s="110" t="s">
        <v>36</v>
      </c>
      <c r="AU60" s="110" t="s">
        <v>35</v>
      </c>
      <c r="AV60" s="110" t="s">
        <v>36</v>
      </c>
      <c r="AW60" s="110" t="s">
        <v>37</v>
      </c>
      <c r="AX60" s="110" t="s">
        <v>38</v>
      </c>
      <c r="AY60" s="110" t="s">
        <v>35</v>
      </c>
      <c r="AZ60" s="110" t="s">
        <v>37</v>
      </c>
      <c r="BA60" s="111" t="s">
        <v>38</v>
      </c>
      <c r="BB60" t="s">
        <v>147</v>
      </c>
      <c r="CF60" s="101"/>
      <c r="CG60" s="36"/>
      <c r="CH60" s="36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</row>
    <row r="61" spans="1:137">
      <c r="C61" s="92">
        <f>SUM(C4:C60)</f>
        <v>-17.25</v>
      </c>
      <c r="D61" s="83">
        <f>SUM(D4:D60)</f>
        <v>16.216261904761907</v>
      </c>
      <c r="E61" s="84">
        <f>SUM(E4:E60)</f>
        <v>71.686106060606022</v>
      </c>
      <c r="F61" s="84">
        <f>SUM(F4:F60)</f>
        <v>43.951183982683972</v>
      </c>
      <c r="G61" s="84">
        <f>SUM(G4:G60)</f>
        <v>37.590972055722041</v>
      </c>
      <c r="I61" s="84">
        <f>SUM(I4:I60)</f>
        <v>62.30118398268398</v>
      </c>
      <c r="J61" s="84">
        <f>SUM(J4:J60)</f>
        <v>54.701183982683979</v>
      </c>
      <c r="L61" s="84">
        <f t="shared" ref="L61:Q61" si="59">SUM(L4:L60)</f>
        <v>55.940972055722064</v>
      </c>
      <c r="M61" s="85">
        <f t="shared" si="59"/>
        <v>48.340972055722055</v>
      </c>
      <c r="N61" s="95">
        <f t="shared" si="59"/>
        <v>14.73550432900433</v>
      </c>
      <c r="O61" s="96">
        <f t="shared" si="59"/>
        <v>30.297856060606055</v>
      </c>
      <c r="P61" s="96">
        <f t="shared" si="59"/>
        <v>22.516680194805197</v>
      </c>
      <c r="Q61" s="96">
        <f t="shared" si="59"/>
        <v>22.516680194805197</v>
      </c>
      <c r="S61" s="84">
        <f>SUM(S4:S60)</f>
        <v>40.866680194805198</v>
      </c>
      <c r="T61" s="84">
        <f>SUM(T4:T60)</f>
        <v>33.266680194805197</v>
      </c>
      <c r="V61" s="84">
        <f t="shared" ref="V61:AA61" si="60">SUM(V4:V60)</f>
        <v>40.866680194805198</v>
      </c>
      <c r="W61" s="85">
        <f t="shared" si="60"/>
        <v>33.266680194805197</v>
      </c>
      <c r="X61" s="83">
        <f t="shared" si="60"/>
        <v>19.606261904761904</v>
      </c>
      <c r="Y61" s="84">
        <f t="shared" si="60"/>
        <v>58.226106060606043</v>
      </c>
      <c r="Z61" s="90">
        <f t="shared" si="60"/>
        <v>38.916183982683975</v>
      </c>
      <c r="AA61" s="84">
        <f t="shared" si="60"/>
        <v>29.597265706515707</v>
      </c>
      <c r="AC61" s="84">
        <f>SUM(AC4:AC60)</f>
        <v>57.266183982683977</v>
      </c>
      <c r="AD61" s="90">
        <f>SUM(AD4:AD60)</f>
        <v>49.666183982683997</v>
      </c>
      <c r="AF61" s="84">
        <f t="shared" ref="AF61:AK61" si="61">SUM(AF4:AF60)</f>
        <v>47.947265706515729</v>
      </c>
      <c r="AG61" s="85">
        <f t="shared" si="61"/>
        <v>40.347265706515707</v>
      </c>
      <c r="AH61" s="109">
        <f t="shared" si="61"/>
        <v>21.67420238095238</v>
      </c>
      <c r="AI61" s="110">
        <f t="shared" si="61"/>
        <v>88.524499999999989</v>
      </c>
      <c r="AJ61" s="110">
        <f t="shared" si="61"/>
        <v>55.099351190476177</v>
      </c>
      <c r="AK61" s="110">
        <f t="shared" si="61"/>
        <v>40.876016455766461</v>
      </c>
      <c r="AM61" s="110">
        <f>SUM(AM4:AM60)</f>
        <v>73.449351190476179</v>
      </c>
      <c r="AN61" s="110">
        <f>SUM(AN4:AN60)</f>
        <v>65.849351190476185</v>
      </c>
      <c r="AP61" s="110">
        <f t="shared" ref="AP61:AU61" si="62">SUM(AP4:AP60)</f>
        <v>59.226016455766448</v>
      </c>
      <c r="AQ61" s="111">
        <f t="shared" si="62"/>
        <v>51.626016455766468</v>
      </c>
      <c r="AR61" s="109">
        <f t="shared" si="62"/>
        <v>15.433238095238096</v>
      </c>
      <c r="AS61" s="110">
        <f t="shared" si="62"/>
        <v>58.30333333333332</v>
      </c>
      <c r="AT61" s="110">
        <f t="shared" si="62"/>
        <v>36.868285714285726</v>
      </c>
      <c r="AU61" s="110">
        <f t="shared" si="62"/>
        <v>28.622994671994672</v>
      </c>
      <c r="AW61" s="110">
        <f>SUM(AW4:AW60)</f>
        <v>55.218285714285713</v>
      </c>
      <c r="AX61" s="110">
        <f>SUM(AX4:AX60)</f>
        <v>47.618285714285719</v>
      </c>
      <c r="AZ61" s="110">
        <f>SUM(AZ4:AZ60)</f>
        <v>46.972994671994684</v>
      </c>
      <c r="BA61" s="111">
        <f>SUM(BA4:BA60)</f>
        <v>39.372994671994675</v>
      </c>
      <c r="CF61" s="101"/>
      <c r="CS61" t="s">
        <v>175</v>
      </c>
      <c r="CU61" s="18">
        <f>+BC59</f>
        <v>-17.25</v>
      </c>
      <c r="CV61" s="18">
        <f t="shared" ref="CV61:EG61" si="63">+BD59</f>
        <v>16.216261904761907</v>
      </c>
      <c r="CW61" s="18">
        <f t="shared" si="63"/>
        <v>14.73550432900433</v>
      </c>
      <c r="CX61" s="18">
        <f t="shared" si="63"/>
        <v>19.606261904761904</v>
      </c>
      <c r="CY61" s="18">
        <f t="shared" si="63"/>
        <v>21.67420238095238</v>
      </c>
      <c r="CZ61" s="18">
        <f t="shared" si="63"/>
        <v>15.433238095238096</v>
      </c>
      <c r="DA61" s="18"/>
      <c r="DB61" s="18">
        <f t="shared" si="63"/>
        <v>17.25</v>
      </c>
      <c r="DC61" s="18">
        <f t="shared" si="63"/>
        <v>71.686106060606022</v>
      </c>
      <c r="DD61" s="18">
        <f t="shared" si="63"/>
        <v>30.297856060606055</v>
      </c>
      <c r="DE61" s="18">
        <f t="shared" si="63"/>
        <v>58.226106060606043</v>
      </c>
      <c r="DF61" s="18">
        <f t="shared" si="63"/>
        <v>88.524499999999989</v>
      </c>
      <c r="DG61" s="18">
        <f t="shared" si="63"/>
        <v>58.30333333333332</v>
      </c>
      <c r="DI61" s="18">
        <f t="shared" si="63"/>
        <v>-17.25</v>
      </c>
      <c r="DJ61" s="18">
        <f t="shared" si="63"/>
        <v>5.4162619047619298</v>
      </c>
      <c r="DK61" s="18">
        <f t="shared" si="63"/>
        <v>3.9355043290043499</v>
      </c>
      <c r="DL61" s="18">
        <f t="shared" si="63"/>
        <v>8.8062619047619322</v>
      </c>
      <c r="DM61" s="18">
        <f t="shared" si="63"/>
        <v>10.874202380952394</v>
      </c>
      <c r="DN61" s="18">
        <f t="shared" si="63"/>
        <v>4.6332380952380969</v>
      </c>
      <c r="DO61" s="18"/>
      <c r="DP61" s="18">
        <f t="shared" si="63"/>
        <v>17.25</v>
      </c>
      <c r="DQ61" s="18">
        <f t="shared" si="63"/>
        <v>60.886106060605911</v>
      </c>
      <c r="DR61" s="18">
        <f t="shared" si="63"/>
        <v>19.497856060606072</v>
      </c>
      <c r="DS61" s="18">
        <f t="shared" si="63"/>
        <v>47.426106060605932</v>
      </c>
      <c r="DT61" s="18">
        <f t="shared" si="63"/>
        <v>77.724499999999878</v>
      </c>
      <c r="DU61" s="18">
        <f t="shared" si="63"/>
        <v>47.503333333333217</v>
      </c>
      <c r="DV61" s="18"/>
      <c r="DW61" s="18"/>
      <c r="DX61" s="18">
        <f t="shared" si="63"/>
        <v>-17.25</v>
      </c>
      <c r="DY61" s="18">
        <f t="shared" si="63"/>
        <v>33.151183982683889</v>
      </c>
      <c r="DZ61" s="18">
        <f t="shared" si="63"/>
        <v>11.716680194805226</v>
      </c>
      <c r="EA61" s="18">
        <f t="shared" si="63"/>
        <v>28.116183982683939</v>
      </c>
      <c r="EB61" s="18">
        <f t="shared" si="63"/>
        <v>44.299351190476081</v>
      </c>
      <c r="EC61" s="18">
        <f t="shared" si="63"/>
        <v>26.068285714285746</v>
      </c>
      <c r="ED61" s="18">
        <f t="shared" si="63"/>
        <v>26.79097205572209</v>
      </c>
      <c r="EE61" s="18">
        <f t="shared" si="63"/>
        <v>11.716680194805226</v>
      </c>
      <c r="EF61" s="18">
        <f t="shared" si="63"/>
        <v>30.076016455766492</v>
      </c>
      <c r="EG61" s="18">
        <f t="shared" si="63"/>
        <v>17.822994671994696</v>
      </c>
    </row>
    <row r="62" spans="1:137">
      <c r="A62" s="2" t="s">
        <v>171</v>
      </c>
      <c r="CS62" t="s">
        <v>172</v>
      </c>
      <c r="CU62" s="121">
        <f>CU61/$A$63</f>
        <v>-3.6964285714285712</v>
      </c>
      <c r="CV62" s="121">
        <f t="shared" ref="CV62:EG62" si="64">CV61/$A$63</f>
        <v>3.4749132653061228</v>
      </c>
      <c r="CW62" s="121">
        <f t="shared" si="64"/>
        <v>3.1576080705009275</v>
      </c>
      <c r="CX62" s="121">
        <f t="shared" si="64"/>
        <v>4.2013418367346933</v>
      </c>
      <c r="CY62" s="121">
        <f t="shared" si="64"/>
        <v>4.64447193877551</v>
      </c>
      <c r="CZ62" s="121">
        <f t="shared" si="64"/>
        <v>3.3071224489795918</v>
      </c>
      <c r="DA62" s="121"/>
      <c r="DB62" s="121">
        <f t="shared" si="64"/>
        <v>3.6964285714285712</v>
      </c>
      <c r="DC62" s="121">
        <f t="shared" si="64"/>
        <v>15.361308441558432</v>
      </c>
      <c r="DD62" s="121">
        <f t="shared" si="64"/>
        <v>6.492397727272726</v>
      </c>
      <c r="DE62" s="121">
        <f t="shared" si="64"/>
        <v>12.477022727272722</v>
      </c>
      <c r="DF62" s="121">
        <f t="shared" si="64"/>
        <v>18.969535714285712</v>
      </c>
      <c r="DG62" s="121">
        <f t="shared" si="64"/>
        <v>12.493571428571425</v>
      </c>
      <c r="DI62" s="97">
        <f t="shared" si="64"/>
        <v>-3.6964285714285712</v>
      </c>
      <c r="DJ62" s="97">
        <f t="shared" si="64"/>
        <v>1.1606275510204134</v>
      </c>
      <c r="DK62" s="97">
        <f t="shared" si="64"/>
        <v>0.84332235621521778</v>
      </c>
      <c r="DL62" s="97">
        <f t="shared" si="64"/>
        <v>1.8870561224489852</v>
      </c>
      <c r="DM62" s="97">
        <f t="shared" si="64"/>
        <v>2.3301862244897986</v>
      </c>
      <c r="DN62" s="97">
        <f t="shared" si="64"/>
        <v>0.9928367346938779</v>
      </c>
      <c r="DO62" s="97"/>
      <c r="DP62" s="97">
        <f t="shared" si="64"/>
        <v>3.6964285714285712</v>
      </c>
      <c r="DQ62" s="97">
        <f t="shared" si="64"/>
        <v>13.047022727272694</v>
      </c>
      <c r="DR62" s="97">
        <f t="shared" si="64"/>
        <v>4.1781120129870155</v>
      </c>
      <c r="DS62" s="97">
        <f t="shared" si="64"/>
        <v>10.162737012986984</v>
      </c>
      <c r="DT62" s="97">
        <f t="shared" si="64"/>
        <v>16.655249999999974</v>
      </c>
      <c r="DU62" s="97">
        <f t="shared" si="64"/>
        <v>10.179285714285689</v>
      </c>
      <c r="DV62" s="97"/>
      <c r="DW62" s="97"/>
      <c r="DX62" s="97">
        <f t="shared" si="64"/>
        <v>-3.6964285714285712</v>
      </c>
      <c r="DY62" s="97">
        <f t="shared" si="64"/>
        <v>7.1038251391465472</v>
      </c>
      <c r="DZ62" s="97">
        <f t="shared" si="64"/>
        <v>2.5107171846011198</v>
      </c>
      <c r="EA62" s="97">
        <f t="shared" si="64"/>
        <v>6.0248965677179864</v>
      </c>
      <c r="EB62" s="97">
        <f t="shared" si="64"/>
        <v>9.4927181122448747</v>
      </c>
      <c r="EC62" s="97">
        <f t="shared" si="64"/>
        <v>5.5860612244898027</v>
      </c>
      <c r="ED62" s="97">
        <f t="shared" si="64"/>
        <v>5.7409225833690192</v>
      </c>
      <c r="EE62" s="97">
        <f t="shared" si="64"/>
        <v>2.5107171846011198</v>
      </c>
      <c r="EF62" s="97">
        <f t="shared" si="64"/>
        <v>6.4448606690928196</v>
      </c>
      <c r="EG62" s="97">
        <f t="shared" si="64"/>
        <v>3.819213143998863</v>
      </c>
    </row>
    <row r="63" spans="1:137">
      <c r="A63" s="2">
        <f>COUNTA(A4:A60)/12</f>
        <v>4.666666666666667</v>
      </c>
      <c r="CS63" t="s">
        <v>173</v>
      </c>
      <c r="CU63" s="122">
        <f>MIN(CU3:CU61)</f>
        <v>-32.64</v>
      </c>
      <c r="CV63" s="122">
        <f t="shared" ref="CV63:EG63" si="65">MIN(CV3:CV61)</f>
        <v>-21.730238095238093</v>
      </c>
      <c r="CW63" s="122">
        <f t="shared" si="65"/>
        <v>-21.653333333333329</v>
      </c>
      <c r="CX63" s="122">
        <f t="shared" si="65"/>
        <v>-21.653333333333329</v>
      </c>
      <c r="CY63" s="122">
        <f t="shared" si="65"/>
        <v>-16.644666666666666</v>
      </c>
      <c r="CZ63" s="122">
        <f t="shared" si="65"/>
        <v>-12.592000000000001</v>
      </c>
      <c r="DA63" s="122"/>
      <c r="DB63" s="122">
        <f t="shared" si="65"/>
        <v>-25.64</v>
      </c>
      <c r="DC63" s="122">
        <f t="shared" si="65"/>
        <v>-30.754333333333378</v>
      </c>
      <c r="DD63" s="122">
        <f t="shared" si="65"/>
        <v>-22.713500000000007</v>
      </c>
      <c r="DE63" s="122">
        <f t="shared" si="65"/>
        <v>-37.064333333333344</v>
      </c>
      <c r="DF63" s="122">
        <f t="shared" si="65"/>
        <v>-15.627499999999998</v>
      </c>
      <c r="DG63" s="122">
        <f t="shared" si="65"/>
        <v>-12.447500000000005</v>
      </c>
      <c r="DI63" s="18">
        <f t="shared" si="65"/>
        <v>-32.64</v>
      </c>
      <c r="DJ63" s="18">
        <f t="shared" si="65"/>
        <v>-25.330238095238084</v>
      </c>
      <c r="DK63" s="18">
        <f t="shared" si="65"/>
        <v>-22.653333333333329</v>
      </c>
      <c r="DL63" s="18">
        <f t="shared" si="65"/>
        <v>-22.653333333333329</v>
      </c>
      <c r="DM63" s="18">
        <f t="shared" si="65"/>
        <v>-19.444666666666667</v>
      </c>
      <c r="DN63" s="18">
        <f t="shared" si="65"/>
        <v>-15.392000000000001</v>
      </c>
      <c r="DO63" s="18"/>
      <c r="DP63" s="18">
        <f t="shared" si="65"/>
        <v>-25.64</v>
      </c>
      <c r="DQ63" s="18">
        <f t="shared" si="65"/>
        <v>-37.35433333333345</v>
      </c>
      <c r="DR63" s="18">
        <f t="shared" si="65"/>
        <v>-28.913499999999992</v>
      </c>
      <c r="DS63" s="18">
        <f t="shared" si="65"/>
        <v>-43.664333333333438</v>
      </c>
      <c r="DT63" s="18">
        <f t="shared" si="65"/>
        <v>-20.988500000000101</v>
      </c>
      <c r="DU63" s="18">
        <f t="shared" si="65"/>
        <v>-16.447500000000062</v>
      </c>
      <c r="DV63" s="18"/>
      <c r="DW63" s="18"/>
      <c r="DX63" s="18">
        <f t="shared" si="65"/>
        <v>-32.64</v>
      </c>
      <c r="DY63" s="18">
        <f t="shared" si="65"/>
        <v>-16.109166666666695</v>
      </c>
      <c r="DZ63" s="18">
        <f t="shared" si="65"/>
        <v>-9.83391666666666</v>
      </c>
      <c r="EA63" s="18">
        <f t="shared" si="65"/>
        <v>-15.468285714285756</v>
      </c>
      <c r="EB63" s="18">
        <f t="shared" si="65"/>
        <v>-9.2130000000000223</v>
      </c>
      <c r="EC63" s="18">
        <f t="shared" si="65"/>
        <v>-7.0259642857142737</v>
      </c>
      <c r="ED63" s="18">
        <f t="shared" si="65"/>
        <v>-17.500166666666662</v>
      </c>
      <c r="EE63" s="18">
        <f t="shared" si="65"/>
        <v>-9.83391666666666</v>
      </c>
      <c r="EF63" s="18">
        <f t="shared" si="65"/>
        <v>-10.025999999999996</v>
      </c>
      <c r="EG63" s="18">
        <f t="shared" si="65"/>
        <v>-9.2029999999999923</v>
      </c>
    </row>
    <row r="64" spans="1:137">
      <c r="CS64" t="s">
        <v>170</v>
      </c>
      <c r="CU64" s="121">
        <f>+CU62/-CU63</f>
        <v>-0.11324842436974789</v>
      </c>
      <c r="CV64" s="121">
        <f t="shared" ref="CV64:CZ64" si="66">+CV62/-CV63</f>
        <v>0.15991142159034172</v>
      </c>
      <c r="CW64" s="121">
        <f t="shared" si="66"/>
        <v>0.14582549586673005</v>
      </c>
      <c r="CX64" s="121">
        <f t="shared" si="66"/>
        <v>0.19402748630240274</v>
      </c>
      <c r="CY64" s="121">
        <f t="shared" si="66"/>
        <v>0.27903664469753137</v>
      </c>
      <c r="CZ64" s="121">
        <f t="shared" si="66"/>
        <v>0.26263678915022171</v>
      </c>
      <c r="DA64" s="121"/>
      <c r="DB64" s="121">
        <f t="shared" ref="DB64:DG64" si="67">+DB62/-DB63</f>
        <v>0.14416648094495207</v>
      </c>
      <c r="DC64" s="121">
        <f t="shared" si="67"/>
        <v>0.49948435802732655</v>
      </c>
      <c r="DD64" s="121">
        <f t="shared" si="67"/>
        <v>0.2858387182632674</v>
      </c>
      <c r="DE64" s="121">
        <f t="shared" si="67"/>
        <v>0.3366315162089174</v>
      </c>
      <c r="DF64" s="121">
        <f t="shared" si="67"/>
        <v>1.2138560687432869</v>
      </c>
      <c r="DG64" s="121">
        <f t="shared" si="67"/>
        <v>1.0037012595759325</v>
      </c>
      <c r="DI64" s="97">
        <f t="shared" ref="DI64:DN64" si="68">+DI62/-DI63</f>
        <v>-0.11324842436974789</v>
      </c>
      <c r="DJ64" s="97">
        <f t="shared" si="68"/>
        <v>4.581984372419317E-2</v>
      </c>
      <c r="DK64" s="97">
        <f t="shared" si="68"/>
        <v>3.7227296478011387E-2</v>
      </c>
      <c r="DL64" s="97">
        <f t="shared" si="68"/>
        <v>8.3301476859137094E-2</v>
      </c>
      <c r="DM64" s="97">
        <f t="shared" si="68"/>
        <v>0.11983677912485678</v>
      </c>
      <c r="DN64" s="97">
        <f t="shared" si="68"/>
        <v>6.4503426110568987E-2</v>
      </c>
      <c r="DO64" s="97"/>
      <c r="DP64" s="97">
        <f t="shared" ref="DP64:DU64" si="69">+DP62/-DP63</f>
        <v>0.14416648094495207</v>
      </c>
      <c r="DQ64" s="97">
        <f t="shared" si="69"/>
        <v>0.34927735454001729</v>
      </c>
      <c r="DR64" s="97">
        <f t="shared" si="69"/>
        <v>0.14450384813277592</v>
      </c>
      <c r="DS64" s="97">
        <f t="shared" si="69"/>
        <v>0.23274687226768512</v>
      </c>
      <c r="DT64" s="97">
        <f t="shared" si="69"/>
        <v>0.79354170140790881</v>
      </c>
      <c r="DU64" s="97">
        <f t="shared" si="69"/>
        <v>0.61889562026360545</v>
      </c>
      <c r="DV64" s="97"/>
      <c r="DW64" s="97"/>
      <c r="DX64" s="97">
        <f t="shared" ref="DX64:EG64" si="70">+DX62/-DX63</f>
        <v>-0.11324842436974789</v>
      </c>
      <c r="DY64" s="97">
        <f t="shared" si="70"/>
        <v>0.44098029936246658</v>
      </c>
      <c r="DZ64" s="97">
        <f t="shared" si="70"/>
        <v>0.25531202568672584</v>
      </c>
      <c r="EA64" s="97">
        <f t="shared" si="70"/>
        <v>0.38949995358268341</v>
      </c>
      <c r="EB64" s="97">
        <f t="shared" si="70"/>
        <v>1.0303612408818899</v>
      </c>
      <c r="EC64" s="97">
        <f t="shared" si="70"/>
        <v>0.79505972380870316</v>
      </c>
      <c r="ED64" s="97">
        <f t="shared" si="70"/>
        <v>0.32804959476780338</v>
      </c>
      <c r="EE64" s="97">
        <f t="shared" si="70"/>
        <v>0.25531202568672584</v>
      </c>
      <c r="EF64" s="97">
        <f t="shared" si="70"/>
        <v>0.64281474856301835</v>
      </c>
      <c r="EG64" s="97">
        <f t="shared" si="70"/>
        <v>0.41499653851992463</v>
      </c>
    </row>
    <row r="65" spans="99:138" ht="15.75" thickBot="1"/>
    <row r="66" spans="99:138" ht="15.75" thickBot="1">
      <c r="CU66" s="130" t="s">
        <v>151</v>
      </c>
      <c r="CV66" s="131"/>
      <c r="CW66" s="131"/>
      <c r="CX66" s="132"/>
      <c r="CY66" s="112"/>
      <c r="CZ66" s="112"/>
      <c r="DB66" s="130" t="s">
        <v>155</v>
      </c>
      <c r="DC66" s="131"/>
      <c r="DD66" s="131"/>
      <c r="DE66" s="132"/>
      <c r="DF66" s="112"/>
      <c r="DG66" s="112"/>
      <c r="DH66" s="123"/>
      <c r="DI66" s="133" t="s">
        <v>156</v>
      </c>
      <c r="DJ66" s="134"/>
      <c r="DK66" s="134"/>
      <c r="DL66" s="135"/>
      <c r="DM66" s="113"/>
      <c r="DN66" s="113"/>
      <c r="DP66" s="133" t="s">
        <v>157</v>
      </c>
      <c r="DQ66" s="134"/>
      <c r="DR66" s="134"/>
      <c r="DS66" s="135"/>
      <c r="DT66" s="113"/>
      <c r="DU66" s="113"/>
      <c r="DW66" s="98"/>
      <c r="DX66" s="133" t="s">
        <v>160</v>
      </c>
      <c r="DY66" s="134"/>
      <c r="DZ66" s="134"/>
      <c r="EA66" s="135"/>
      <c r="EB66" s="100"/>
      <c r="EC66" s="100"/>
      <c r="ED66" s="128" t="s">
        <v>161</v>
      </c>
      <c r="EE66" s="129"/>
    </row>
    <row r="67" spans="99:138">
      <c r="CU67" s="97" t="s">
        <v>1</v>
      </c>
      <c r="CV67" s="97" t="s">
        <v>152</v>
      </c>
      <c r="CW67" s="97" t="s">
        <v>153</v>
      </c>
      <c r="CX67" s="97" t="s">
        <v>154</v>
      </c>
      <c r="CY67" s="97" t="s">
        <v>164</v>
      </c>
      <c r="CZ67" s="97" t="s">
        <v>165</v>
      </c>
      <c r="DA67" t="s">
        <v>147</v>
      </c>
      <c r="DB67" s="97" t="s">
        <v>1</v>
      </c>
      <c r="DC67" s="97" t="s">
        <v>152</v>
      </c>
      <c r="DD67" s="97" t="s">
        <v>153</v>
      </c>
      <c r="DE67" s="97" t="s">
        <v>154</v>
      </c>
      <c r="DF67" s="97" t="s">
        <v>164</v>
      </c>
      <c r="DG67" s="97" t="s">
        <v>165</v>
      </c>
      <c r="DH67" s="2" t="s">
        <v>147</v>
      </c>
      <c r="DI67" s="97" t="s">
        <v>1</v>
      </c>
      <c r="DJ67" s="97" t="s">
        <v>152</v>
      </c>
      <c r="DK67" s="97" t="s">
        <v>153</v>
      </c>
      <c r="DL67" s="97" t="s">
        <v>154</v>
      </c>
      <c r="DM67" s="97" t="s">
        <v>164</v>
      </c>
      <c r="DN67" s="97" t="s">
        <v>165</v>
      </c>
      <c r="DO67" t="s">
        <v>147</v>
      </c>
      <c r="DP67" s="97" t="s">
        <v>1</v>
      </c>
      <c r="DQ67" s="97" t="s">
        <v>152</v>
      </c>
      <c r="DR67" s="97" t="s">
        <v>153</v>
      </c>
      <c r="DS67" s="97" t="s">
        <v>154</v>
      </c>
      <c r="DT67" s="97" t="s">
        <v>164</v>
      </c>
      <c r="DU67" s="97" t="s">
        <v>165</v>
      </c>
      <c r="DV67" t="s">
        <v>147</v>
      </c>
      <c r="DX67" s="97" t="s">
        <v>1</v>
      </c>
      <c r="DY67" s="97" t="s">
        <v>152</v>
      </c>
      <c r="DZ67" s="97" t="s">
        <v>153</v>
      </c>
      <c r="EA67" s="97" t="s">
        <v>154</v>
      </c>
      <c r="EB67" s="97" t="s">
        <v>164</v>
      </c>
      <c r="EC67" s="97" t="s">
        <v>165</v>
      </c>
      <c r="ED67" s="97" t="s">
        <v>168</v>
      </c>
      <c r="EE67" s="97" t="s">
        <v>169</v>
      </c>
      <c r="EF67" s="97" t="s">
        <v>166</v>
      </c>
      <c r="EG67" s="97" t="s">
        <v>167</v>
      </c>
      <c r="EH67" t="s">
        <v>147</v>
      </c>
    </row>
    <row r="68" spans="99:138">
      <c r="DI68" t="s">
        <v>174</v>
      </c>
      <c r="DP68" t="s">
        <v>174</v>
      </c>
      <c r="DX68" t="s">
        <v>174</v>
      </c>
      <c r="ED68" t="s">
        <v>174</v>
      </c>
    </row>
  </sheetData>
  <autoFilter ref="A3:B61"/>
  <mergeCells count="23">
    <mergeCell ref="CU1:CX1"/>
    <mergeCell ref="BC1:BF1"/>
    <mergeCell ref="BJ1:BM1"/>
    <mergeCell ref="BQ1:BT1"/>
    <mergeCell ref="BX1:CA1"/>
    <mergeCell ref="CF1:CI1"/>
    <mergeCell ref="CL1:CM1"/>
    <mergeCell ref="D2:M2"/>
    <mergeCell ref="N2:W2"/>
    <mergeCell ref="X2:AG2"/>
    <mergeCell ref="AH2:AQ2"/>
    <mergeCell ref="AR2:BA2"/>
    <mergeCell ref="CU66:CX66"/>
    <mergeCell ref="DB66:DE66"/>
    <mergeCell ref="DI66:DL66"/>
    <mergeCell ref="DP66:DS66"/>
    <mergeCell ref="DX66:EA66"/>
    <mergeCell ref="ED66:EE66"/>
    <mergeCell ref="DB1:DE1"/>
    <mergeCell ref="DI1:DL1"/>
    <mergeCell ref="DP1:DS1"/>
    <mergeCell ref="DX1:EA1"/>
    <mergeCell ref="ED1:EE1"/>
  </mergeCells>
  <conditionalFormatting sqref="CU64:EG6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U62:EG62">
    <cfRule type="cellIs" dxfId="0" priority="2" operator="greaterThan">
      <formula>0</formula>
    </cfRule>
  </conditionalFormatting>
  <conditionalFormatting sqref="CU63:EG63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resultados</vt:lpstr>
      <vt:lpstr>notas</vt:lpstr>
      <vt:lpstr>resultados (con lossYprof)</vt:lpstr>
      <vt:lpstr>resultados (indexado al indice)</vt:lpstr>
      <vt:lpstr>res (lossYprof indexado al Ibex</vt:lpstr>
      <vt:lpstr>resultados (index. sin liquidez</vt:lpstr>
      <vt:lpstr>resultados (lossYprof indSinLiq</vt:lpstr>
      <vt:lpstr>Resumen comparativo_</vt:lpstr>
      <vt:lpstr>Resumen comp_ (sin anomalias)</vt:lpstr>
      <vt:lpstr>TODO</vt:lpstr>
      <vt:lpstr>TODO quitando when IBEX=a,b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2015-04-06T11:18:30Z</dcterms:created>
  <dcterms:modified xsi:type="dcterms:W3CDTF">2019-07-02T06:03:44Z</dcterms:modified>
</cp:coreProperties>
</file>