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dge\PycharmProjects\py_cplex\"/>
    </mc:Choice>
  </mc:AlternateContent>
  <bookViews>
    <workbookView xWindow="0" yWindow="0" windowWidth="28800" windowHeight="1221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1" l="1"/>
  <c r="L20" i="1"/>
  <c r="L22" i="1"/>
  <c r="L23" i="1"/>
  <c r="L11" i="1"/>
  <c r="L12" i="1"/>
  <c r="L13" i="1"/>
  <c r="L14" i="1"/>
  <c r="L3" i="1"/>
  <c r="L4" i="1"/>
  <c r="L5" i="1"/>
  <c r="K3" i="1"/>
  <c r="K13" i="1"/>
  <c r="K21" i="1"/>
  <c r="J40" i="1"/>
  <c r="K43" i="1"/>
  <c r="J43" i="1"/>
  <c r="K42" i="1"/>
  <c r="J42" i="1"/>
  <c r="K41" i="1"/>
  <c r="J41" i="1"/>
  <c r="K40" i="1"/>
  <c r="K23" i="1"/>
  <c r="K22" i="1"/>
  <c r="K20" i="1"/>
  <c r="K14" i="1"/>
  <c r="K12" i="1"/>
  <c r="K11" i="1"/>
  <c r="K5" i="1"/>
  <c r="K4" i="1"/>
  <c r="J3" i="1"/>
  <c r="J4" i="1"/>
  <c r="J5" i="1"/>
  <c r="J11" i="1"/>
  <c r="J12" i="1"/>
  <c r="J13" i="1"/>
  <c r="J14" i="1"/>
  <c r="J20" i="1"/>
  <c r="J21" i="1"/>
  <c r="J22" i="1"/>
  <c r="J23" i="1"/>
  <c r="J31" i="1"/>
  <c r="J32" i="1"/>
  <c r="J33" i="1"/>
  <c r="J34" i="1"/>
  <c r="J48" i="1"/>
  <c r="J49" i="1"/>
  <c r="J50" i="1"/>
  <c r="J51" i="1"/>
  <c r="J52" i="1"/>
  <c r="J2" i="1"/>
  <c r="B49" i="1"/>
  <c r="C49" i="1"/>
  <c r="D49" i="1"/>
  <c r="E49" i="1"/>
  <c r="F49" i="1"/>
  <c r="G49" i="1"/>
  <c r="H49" i="1"/>
  <c r="I49" i="1"/>
  <c r="B50" i="1"/>
  <c r="C50" i="1"/>
  <c r="D50" i="1"/>
  <c r="E50" i="1"/>
  <c r="F50" i="1"/>
  <c r="G50" i="1"/>
  <c r="H50" i="1"/>
  <c r="I50" i="1"/>
  <c r="B51" i="1"/>
  <c r="C51" i="1"/>
  <c r="D51" i="1"/>
  <c r="E51" i="1"/>
  <c r="F51" i="1"/>
  <c r="G51" i="1"/>
  <c r="H51" i="1"/>
  <c r="I51" i="1"/>
  <c r="B52" i="1"/>
  <c r="C52" i="1"/>
  <c r="D52" i="1"/>
  <c r="E52" i="1"/>
  <c r="F52" i="1"/>
  <c r="G52" i="1"/>
  <c r="H52" i="1"/>
  <c r="I52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40" i="1"/>
  <c r="C40" i="1"/>
  <c r="D40" i="1"/>
  <c r="E40" i="1"/>
  <c r="F40" i="1"/>
  <c r="G40" i="1"/>
  <c r="H40" i="1"/>
  <c r="I40" i="1"/>
  <c r="B41" i="1"/>
  <c r="C41" i="1"/>
  <c r="D41" i="1"/>
  <c r="E41" i="1"/>
  <c r="F41" i="1"/>
  <c r="G41" i="1"/>
  <c r="H41" i="1"/>
  <c r="I41" i="1"/>
  <c r="B42" i="1"/>
  <c r="C42" i="1"/>
  <c r="D42" i="1"/>
  <c r="E42" i="1"/>
  <c r="F42" i="1"/>
  <c r="G42" i="1"/>
  <c r="H42" i="1"/>
  <c r="I42" i="1"/>
  <c r="B43" i="1"/>
  <c r="C43" i="1"/>
  <c r="D43" i="1"/>
  <c r="E43" i="1"/>
  <c r="F43" i="1"/>
  <c r="G43" i="1"/>
  <c r="H43" i="1"/>
  <c r="I43" i="1"/>
  <c r="C31" i="1"/>
  <c r="D31" i="1"/>
  <c r="E31" i="1"/>
  <c r="F31" i="1"/>
  <c r="G31" i="1"/>
  <c r="H31" i="1"/>
  <c r="I31" i="1"/>
  <c r="B31" i="1"/>
</calcChain>
</file>

<file path=xl/sharedStrings.xml><?xml version="1.0" encoding="utf-8"?>
<sst xmlns="http://schemas.openxmlformats.org/spreadsheetml/2006/main" count="38" uniqueCount="16">
  <si>
    <t>method0</t>
    <phoneticPr fontId="1" type="noConversion"/>
  </si>
  <si>
    <t>method1</t>
    <phoneticPr fontId="1" type="noConversion"/>
  </si>
  <si>
    <t>method2</t>
    <phoneticPr fontId="1" type="noConversion"/>
  </si>
  <si>
    <t>method3</t>
    <phoneticPr fontId="1" type="noConversion"/>
  </si>
  <si>
    <t>行驶总距离</t>
    <phoneticPr fontId="1" type="noConversion"/>
  </si>
  <si>
    <t>总等待时间</t>
    <phoneticPr fontId="1" type="noConversion"/>
  </si>
  <si>
    <t>车辆数量</t>
    <phoneticPr fontId="1" type="noConversion"/>
  </si>
  <si>
    <t>平均值</t>
    <phoneticPr fontId="1" type="noConversion"/>
  </si>
  <si>
    <t>S0</t>
    <phoneticPr fontId="1" type="noConversion"/>
  </si>
  <si>
    <t>S1</t>
    <phoneticPr fontId="1" type="noConversion"/>
  </si>
  <si>
    <t>S2</t>
  </si>
  <si>
    <t>S3</t>
  </si>
  <si>
    <t>与S0相比</t>
    <phoneticPr fontId="1" type="noConversion"/>
  </si>
  <si>
    <t>平均等待时间</t>
    <phoneticPr fontId="1" type="noConversion"/>
  </si>
  <si>
    <t>与S0相比</t>
    <phoneticPr fontId="1" type="noConversion"/>
  </si>
  <si>
    <t>平均车辆数量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</si>
</sst>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.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58" fontId="0" fillId="0" borderId="0" xfId="0" applyNumberFormat="1">
      <alignment vertical="center"/>
    </xf>
    <xf numFmtId="180" fontId="0" fillId="0" borderId="0" xfId="0" applyNumberFormat="1">
      <alignment vertical="center"/>
    </xf>
    <xf numFmtId="1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乘客总等待时间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S0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Sheet1!$B$10:$I$10</c:f>
              <c:numCache>
                <c:formatCode>m"月"d"日"</c:formatCode>
                <c:ptCount val="8"/>
                <c:pt idx="0">
                  <c:v>43210</c:v>
                </c:pt>
                <c:pt idx="1">
                  <c:v>43211</c:v>
                </c:pt>
                <c:pt idx="2">
                  <c:v>43212</c:v>
                </c:pt>
                <c:pt idx="3">
                  <c:v>43213</c:v>
                </c:pt>
                <c:pt idx="4">
                  <c:v>43214</c:v>
                </c:pt>
                <c:pt idx="5">
                  <c:v>43215</c:v>
                </c:pt>
                <c:pt idx="6">
                  <c:v>43216</c:v>
                </c:pt>
                <c:pt idx="7">
                  <c:v>43217</c:v>
                </c:pt>
              </c:numCache>
            </c:numRef>
          </c:cat>
          <c:val>
            <c:numRef>
              <c:f>Sheet1!$B$11:$I$11</c:f>
              <c:numCache>
                <c:formatCode>General</c:formatCode>
                <c:ptCount val="8"/>
                <c:pt idx="0">
                  <c:v>1575</c:v>
                </c:pt>
                <c:pt idx="1">
                  <c:v>1130</c:v>
                </c:pt>
                <c:pt idx="2">
                  <c:v>1297</c:v>
                </c:pt>
                <c:pt idx="3">
                  <c:v>1453</c:v>
                </c:pt>
                <c:pt idx="4">
                  <c:v>1387</c:v>
                </c:pt>
                <c:pt idx="5">
                  <c:v>1396</c:v>
                </c:pt>
                <c:pt idx="6">
                  <c:v>1541</c:v>
                </c:pt>
                <c:pt idx="7">
                  <c:v>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1-48C7-927A-1E8F9025B37D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S1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Sheet1!$B$10:$I$10</c:f>
              <c:numCache>
                <c:formatCode>m"月"d"日"</c:formatCode>
                <c:ptCount val="8"/>
                <c:pt idx="0">
                  <c:v>43210</c:v>
                </c:pt>
                <c:pt idx="1">
                  <c:v>43211</c:v>
                </c:pt>
                <c:pt idx="2">
                  <c:v>43212</c:v>
                </c:pt>
                <c:pt idx="3">
                  <c:v>43213</c:v>
                </c:pt>
                <c:pt idx="4">
                  <c:v>43214</c:v>
                </c:pt>
                <c:pt idx="5">
                  <c:v>43215</c:v>
                </c:pt>
                <c:pt idx="6">
                  <c:v>43216</c:v>
                </c:pt>
                <c:pt idx="7">
                  <c:v>43217</c:v>
                </c:pt>
              </c:numCache>
            </c:numRef>
          </c:cat>
          <c:val>
            <c:numRef>
              <c:f>Sheet1!$B$12:$I$12</c:f>
              <c:numCache>
                <c:formatCode>General</c:formatCode>
                <c:ptCount val="8"/>
                <c:pt idx="0">
                  <c:v>1450</c:v>
                </c:pt>
                <c:pt idx="1">
                  <c:v>786</c:v>
                </c:pt>
                <c:pt idx="2">
                  <c:v>1071</c:v>
                </c:pt>
                <c:pt idx="3">
                  <c:v>1253</c:v>
                </c:pt>
                <c:pt idx="4">
                  <c:v>1045</c:v>
                </c:pt>
                <c:pt idx="5">
                  <c:v>1110</c:v>
                </c:pt>
                <c:pt idx="6">
                  <c:v>1153</c:v>
                </c:pt>
                <c:pt idx="7">
                  <c:v>1812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01-48C7-927A-1E8F9025B37D}"/>
            </c:ext>
          </c:extLst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S2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Sheet1!$B$10:$I$10</c:f>
              <c:numCache>
                <c:formatCode>m"月"d"日"</c:formatCode>
                <c:ptCount val="8"/>
                <c:pt idx="0">
                  <c:v>43210</c:v>
                </c:pt>
                <c:pt idx="1">
                  <c:v>43211</c:v>
                </c:pt>
                <c:pt idx="2">
                  <c:v>43212</c:v>
                </c:pt>
                <c:pt idx="3">
                  <c:v>43213</c:v>
                </c:pt>
                <c:pt idx="4">
                  <c:v>43214</c:v>
                </c:pt>
                <c:pt idx="5">
                  <c:v>43215</c:v>
                </c:pt>
                <c:pt idx="6">
                  <c:v>43216</c:v>
                </c:pt>
                <c:pt idx="7">
                  <c:v>43217</c:v>
                </c:pt>
              </c:numCache>
            </c:numRef>
          </c:cat>
          <c:val>
            <c:numRef>
              <c:f>Sheet1!$B$13:$I$13</c:f>
              <c:numCache>
                <c:formatCode>General</c:formatCode>
                <c:ptCount val="8"/>
                <c:pt idx="0">
                  <c:v>1520</c:v>
                </c:pt>
                <c:pt idx="1">
                  <c:v>1159</c:v>
                </c:pt>
                <c:pt idx="2">
                  <c:v>1381</c:v>
                </c:pt>
                <c:pt idx="3">
                  <c:v>1855</c:v>
                </c:pt>
                <c:pt idx="4">
                  <c:v>1326</c:v>
                </c:pt>
                <c:pt idx="5">
                  <c:v>1443</c:v>
                </c:pt>
                <c:pt idx="6">
                  <c:v>1456</c:v>
                </c:pt>
                <c:pt idx="7">
                  <c:v>1948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01-48C7-927A-1E8F9025B37D}"/>
            </c:ext>
          </c:extLst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S3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Sheet1!$B$10:$I$10</c:f>
              <c:numCache>
                <c:formatCode>m"月"d"日"</c:formatCode>
                <c:ptCount val="8"/>
                <c:pt idx="0">
                  <c:v>43210</c:v>
                </c:pt>
                <c:pt idx="1">
                  <c:v>43211</c:v>
                </c:pt>
                <c:pt idx="2">
                  <c:v>43212</c:v>
                </c:pt>
                <c:pt idx="3">
                  <c:v>43213</c:v>
                </c:pt>
                <c:pt idx="4">
                  <c:v>43214</c:v>
                </c:pt>
                <c:pt idx="5">
                  <c:v>43215</c:v>
                </c:pt>
                <c:pt idx="6">
                  <c:v>43216</c:v>
                </c:pt>
                <c:pt idx="7">
                  <c:v>43217</c:v>
                </c:pt>
              </c:numCache>
            </c:numRef>
          </c:cat>
          <c:val>
            <c:numRef>
              <c:f>Sheet1!$B$14:$I$14</c:f>
              <c:numCache>
                <c:formatCode>General</c:formatCode>
                <c:ptCount val="8"/>
                <c:pt idx="0">
                  <c:v>596</c:v>
                </c:pt>
                <c:pt idx="1">
                  <c:v>375</c:v>
                </c:pt>
                <c:pt idx="2">
                  <c:v>367</c:v>
                </c:pt>
                <c:pt idx="3">
                  <c:v>944</c:v>
                </c:pt>
                <c:pt idx="4">
                  <c:v>423</c:v>
                </c:pt>
                <c:pt idx="5">
                  <c:v>370</c:v>
                </c:pt>
                <c:pt idx="6">
                  <c:v>1006</c:v>
                </c:pt>
                <c:pt idx="7">
                  <c:v>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01-48C7-927A-1E8F9025B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978815"/>
        <c:axId val="1007967999"/>
      </c:lineChart>
      <c:dateAx>
        <c:axId val="1007978815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7967999"/>
        <c:crosses val="autoZero"/>
        <c:auto val="1"/>
        <c:lblOffset val="100"/>
        <c:baseTimeUnit val="days"/>
      </c:dateAx>
      <c:valAx>
        <c:axId val="1007967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797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总行驶距离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Sheet1!$B$1:$I$1</c:f>
              <c:numCache>
                <c:formatCode>m"月"d"日"</c:formatCode>
                <c:ptCount val="8"/>
                <c:pt idx="0">
                  <c:v>43210</c:v>
                </c:pt>
                <c:pt idx="1">
                  <c:v>43211</c:v>
                </c:pt>
                <c:pt idx="2">
                  <c:v>43212</c:v>
                </c:pt>
                <c:pt idx="3">
                  <c:v>43213</c:v>
                </c:pt>
                <c:pt idx="4">
                  <c:v>43214</c:v>
                </c:pt>
                <c:pt idx="5">
                  <c:v>43215</c:v>
                </c:pt>
                <c:pt idx="6">
                  <c:v>43216</c:v>
                </c:pt>
                <c:pt idx="7">
                  <c:v>43217</c:v>
                </c:pt>
              </c:numCache>
            </c:numRef>
          </c:cat>
          <c:val>
            <c:numRef>
              <c:f>Sheet1!$B$2:$I$2</c:f>
              <c:numCache>
                <c:formatCode>0</c:formatCode>
                <c:ptCount val="8"/>
                <c:pt idx="0">
                  <c:v>1357.2000000600001</c:v>
                </c:pt>
                <c:pt idx="1">
                  <c:v>842.3000002</c:v>
                </c:pt>
                <c:pt idx="2">
                  <c:v>1007.7</c:v>
                </c:pt>
                <c:pt idx="3">
                  <c:v>1138.2000195999999</c:v>
                </c:pt>
                <c:pt idx="4">
                  <c:v>873.6</c:v>
                </c:pt>
                <c:pt idx="5">
                  <c:v>1043.9000000000001</c:v>
                </c:pt>
                <c:pt idx="6">
                  <c:v>1233</c:v>
                </c:pt>
                <c:pt idx="7">
                  <c:v>1601.2000201200001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FA-49FD-8AB2-315A9DDEBC3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Sheet1!$B$1:$I$1</c:f>
              <c:numCache>
                <c:formatCode>m"月"d"日"</c:formatCode>
                <c:ptCount val="8"/>
                <c:pt idx="0">
                  <c:v>43210</c:v>
                </c:pt>
                <c:pt idx="1">
                  <c:v>43211</c:v>
                </c:pt>
                <c:pt idx="2">
                  <c:v>43212</c:v>
                </c:pt>
                <c:pt idx="3">
                  <c:v>43213</c:v>
                </c:pt>
                <c:pt idx="4">
                  <c:v>43214</c:v>
                </c:pt>
                <c:pt idx="5">
                  <c:v>43215</c:v>
                </c:pt>
                <c:pt idx="6">
                  <c:v>43216</c:v>
                </c:pt>
                <c:pt idx="7">
                  <c:v>43217</c:v>
                </c:pt>
              </c:numCache>
            </c:numRef>
          </c:cat>
          <c:val>
            <c:numRef>
              <c:f>Sheet1!$B$3:$I$3</c:f>
              <c:numCache>
                <c:formatCode>0</c:formatCode>
                <c:ptCount val="8"/>
                <c:pt idx="0">
                  <c:v>1108.0999999999999</c:v>
                </c:pt>
                <c:pt idx="1">
                  <c:v>836</c:v>
                </c:pt>
                <c:pt idx="2">
                  <c:v>901</c:v>
                </c:pt>
                <c:pt idx="3">
                  <c:v>1088.30005493</c:v>
                </c:pt>
                <c:pt idx="4">
                  <c:v>871.6</c:v>
                </c:pt>
                <c:pt idx="5">
                  <c:v>990.3</c:v>
                </c:pt>
                <c:pt idx="6">
                  <c:v>1204.5999999999999</c:v>
                </c:pt>
                <c:pt idx="7">
                  <c:v>1457.5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FA-49FD-8AB2-315A9DDEBC30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Sheet1!$B$1:$I$1</c:f>
              <c:numCache>
                <c:formatCode>m"月"d"日"</c:formatCode>
                <c:ptCount val="8"/>
                <c:pt idx="0">
                  <c:v>43210</c:v>
                </c:pt>
                <c:pt idx="1">
                  <c:v>43211</c:v>
                </c:pt>
                <c:pt idx="2">
                  <c:v>43212</c:v>
                </c:pt>
                <c:pt idx="3">
                  <c:v>43213</c:v>
                </c:pt>
                <c:pt idx="4">
                  <c:v>43214</c:v>
                </c:pt>
                <c:pt idx="5">
                  <c:v>43215</c:v>
                </c:pt>
                <c:pt idx="6">
                  <c:v>43216</c:v>
                </c:pt>
                <c:pt idx="7">
                  <c:v>43217</c:v>
                </c:pt>
              </c:numCache>
            </c:numRef>
          </c:cat>
          <c:val>
            <c:numRef>
              <c:f>Sheet1!$B$4:$I$4</c:f>
              <c:numCache>
                <c:formatCode>0</c:formatCode>
                <c:ptCount val="8"/>
                <c:pt idx="0">
                  <c:v>1046.0999999999999</c:v>
                </c:pt>
                <c:pt idx="1">
                  <c:v>719.80000325000003</c:v>
                </c:pt>
                <c:pt idx="2">
                  <c:v>865.9</c:v>
                </c:pt>
                <c:pt idx="3">
                  <c:v>1020.2</c:v>
                </c:pt>
                <c:pt idx="4">
                  <c:v>789.60000080999998</c:v>
                </c:pt>
                <c:pt idx="5">
                  <c:v>850.8</c:v>
                </c:pt>
                <c:pt idx="6">
                  <c:v>1126.8</c:v>
                </c:pt>
                <c:pt idx="7">
                  <c:v>1288.2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FA-49FD-8AB2-315A9DDEBC30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S3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Sheet1!$B$1:$I$1</c:f>
              <c:numCache>
                <c:formatCode>m"月"d"日"</c:formatCode>
                <c:ptCount val="8"/>
                <c:pt idx="0">
                  <c:v>43210</c:v>
                </c:pt>
                <c:pt idx="1">
                  <c:v>43211</c:v>
                </c:pt>
                <c:pt idx="2">
                  <c:v>43212</c:v>
                </c:pt>
                <c:pt idx="3">
                  <c:v>43213</c:v>
                </c:pt>
                <c:pt idx="4">
                  <c:v>43214</c:v>
                </c:pt>
                <c:pt idx="5">
                  <c:v>43215</c:v>
                </c:pt>
                <c:pt idx="6">
                  <c:v>43216</c:v>
                </c:pt>
                <c:pt idx="7">
                  <c:v>43217</c:v>
                </c:pt>
              </c:numCache>
            </c:numRef>
          </c:cat>
          <c:val>
            <c:numRef>
              <c:f>Sheet1!$B$5:$I$5</c:f>
              <c:numCache>
                <c:formatCode>0</c:formatCode>
                <c:ptCount val="8"/>
                <c:pt idx="0">
                  <c:v>1324.2</c:v>
                </c:pt>
                <c:pt idx="1">
                  <c:v>1004</c:v>
                </c:pt>
                <c:pt idx="2">
                  <c:v>1101</c:v>
                </c:pt>
                <c:pt idx="3">
                  <c:v>1125.4000000000001</c:v>
                </c:pt>
                <c:pt idx="4">
                  <c:v>1116.4000000000001</c:v>
                </c:pt>
                <c:pt idx="5">
                  <c:v>1055</c:v>
                </c:pt>
                <c:pt idx="6">
                  <c:v>1246.4000000000001</c:v>
                </c:pt>
                <c:pt idx="7">
                  <c:v>1753.6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FA-49FD-8AB2-315A9DDEB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968415"/>
        <c:axId val="1007971327"/>
      </c:lineChart>
      <c:dateAx>
        <c:axId val="1007968415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7971327"/>
        <c:crosses val="autoZero"/>
        <c:auto val="1"/>
        <c:lblOffset val="100"/>
        <c:baseTimeUnit val="days"/>
      </c:dateAx>
      <c:valAx>
        <c:axId val="100797132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796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车辆数量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S0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Sheet1!$B$19:$I$19</c:f>
              <c:numCache>
                <c:formatCode>m"月"d"日"</c:formatCode>
                <c:ptCount val="8"/>
                <c:pt idx="0">
                  <c:v>43210</c:v>
                </c:pt>
                <c:pt idx="1">
                  <c:v>43211</c:v>
                </c:pt>
                <c:pt idx="2">
                  <c:v>43212</c:v>
                </c:pt>
                <c:pt idx="3">
                  <c:v>43213</c:v>
                </c:pt>
                <c:pt idx="4">
                  <c:v>43214</c:v>
                </c:pt>
                <c:pt idx="5">
                  <c:v>43215</c:v>
                </c:pt>
                <c:pt idx="6">
                  <c:v>43216</c:v>
                </c:pt>
                <c:pt idx="7">
                  <c:v>43217</c:v>
                </c:pt>
              </c:numCache>
            </c:numRef>
          </c:cat>
          <c:val>
            <c:numRef>
              <c:f>Sheet1!$B$20:$I$20</c:f>
              <c:numCache>
                <c:formatCode>General</c:formatCode>
                <c:ptCount val="8"/>
                <c:pt idx="0">
                  <c:v>53</c:v>
                </c:pt>
                <c:pt idx="1">
                  <c:v>40</c:v>
                </c:pt>
                <c:pt idx="2">
                  <c:v>47</c:v>
                </c:pt>
                <c:pt idx="3">
                  <c:v>53</c:v>
                </c:pt>
                <c:pt idx="4">
                  <c:v>41</c:v>
                </c:pt>
                <c:pt idx="5">
                  <c:v>47</c:v>
                </c:pt>
                <c:pt idx="6">
                  <c:v>53</c:v>
                </c:pt>
                <c:pt idx="7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9-48BB-A0CD-4D5EBA91AF9D}"/>
            </c:ext>
          </c:extLst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S1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Sheet1!$B$19:$I$19</c:f>
              <c:numCache>
                <c:formatCode>m"月"d"日"</c:formatCode>
                <c:ptCount val="8"/>
                <c:pt idx="0">
                  <c:v>43210</c:v>
                </c:pt>
                <c:pt idx="1">
                  <c:v>43211</c:v>
                </c:pt>
                <c:pt idx="2">
                  <c:v>43212</c:v>
                </c:pt>
                <c:pt idx="3">
                  <c:v>43213</c:v>
                </c:pt>
                <c:pt idx="4">
                  <c:v>43214</c:v>
                </c:pt>
                <c:pt idx="5">
                  <c:v>43215</c:v>
                </c:pt>
                <c:pt idx="6">
                  <c:v>43216</c:v>
                </c:pt>
                <c:pt idx="7">
                  <c:v>43217</c:v>
                </c:pt>
              </c:numCache>
            </c:numRef>
          </c:cat>
          <c:val>
            <c:numRef>
              <c:f>Sheet1!$B$21:$I$21</c:f>
              <c:numCache>
                <c:formatCode>General</c:formatCode>
                <c:ptCount val="8"/>
                <c:pt idx="0">
                  <c:v>50</c:v>
                </c:pt>
                <c:pt idx="1">
                  <c:v>41</c:v>
                </c:pt>
                <c:pt idx="2">
                  <c:v>42</c:v>
                </c:pt>
                <c:pt idx="3">
                  <c:v>52</c:v>
                </c:pt>
                <c:pt idx="4">
                  <c:v>40</c:v>
                </c:pt>
                <c:pt idx="5">
                  <c:v>46</c:v>
                </c:pt>
                <c:pt idx="6">
                  <c:v>56</c:v>
                </c:pt>
                <c:pt idx="7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9-48BB-A0CD-4D5EBA91AF9D}"/>
            </c:ext>
          </c:extLst>
        </c:ser>
        <c:ser>
          <c:idx val="2"/>
          <c:order val="2"/>
          <c:tx>
            <c:strRef>
              <c:f>Sheet1!$A$22</c:f>
              <c:strCache>
                <c:ptCount val="1"/>
                <c:pt idx="0">
                  <c:v>S2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Sheet1!$B$19:$I$19</c:f>
              <c:numCache>
                <c:formatCode>m"月"d"日"</c:formatCode>
                <c:ptCount val="8"/>
                <c:pt idx="0">
                  <c:v>43210</c:v>
                </c:pt>
                <c:pt idx="1">
                  <c:v>43211</c:v>
                </c:pt>
                <c:pt idx="2">
                  <c:v>43212</c:v>
                </c:pt>
                <c:pt idx="3">
                  <c:v>43213</c:v>
                </c:pt>
                <c:pt idx="4">
                  <c:v>43214</c:v>
                </c:pt>
                <c:pt idx="5">
                  <c:v>43215</c:v>
                </c:pt>
                <c:pt idx="6">
                  <c:v>43216</c:v>
                </c:pt>
                <c:pt idx="7">
                  <c:v>43217</c:v>
                </c:pt>
              </c:numCache>
            </c:numRef>
          </c:cat>
          <c:val>
            <c:numRef>
              <c:f>Sheet1!$B$22:$I$22</c:f>
              <c:numCache>
                <c:formatCode>General</c:formatCode>
                <c:ptCount val="8"/>
                <c:pt idx="0">
                  <c:v>46</c:v>
                </c:pt>
                <c:pt idx="1">
                  <c:v>34</c:v>
                </c:pt>
                <c:pt idx="2">
                  <c:v>39</c:v>
                </c:pt>
                <c:pt idx="3">
                  <c:v>54</c:v>
                </c:pt>
                <c:pt idx="4">
                  <c:v>36</c:v>
                </c:pt>
                <c:pt idx="5">
                  <c:v>39</c:v>
                </c:pt>
                <c:pt idx="6">
                  <c:v>50</c:v>
                </c:pt>
                <c:pt idx="7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9-48BB-A0CD-4D5EBA91AF9D}"/>
            </c:ext>
          </c:extLst>
        </c:ser>
        <c:ser>
          <c:idx val="3"/>
          <c:order val="3"/>
          <c:tx>
            <c:strRef>
              <c:f>Sheet1!$A$23</c:f>
              <c:strCache>
                <c:ptCount val="1"/>
                <c:pt idx="0">
                  <c:v>S3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Sheet1!$B$19:$I$19</c:f>
              <c:numCache>
                <c:formatCode>m"月"d"日"</c:formatCode>
                <c:ptCount val="8"/>
                <c:pt idx="0">
                  <c:v>43210</c:v>
                </c:pt>
                <c:pt idx="1">
                  <c:v>43211</c:v>
                </c:pt>
                <c:pt idx="2">
                  <c:v>43212</c:v>
                </c:pt>
                <c:pt idx="3">
                  <c:v>43213</c:v>
                </c:pt>
                <c:pt idx="4">
                  <c:v>43214</c:v>
                </c:pt>
                <c:pt idx="5">
                  <c:v>43215</c:v>
                </c:pt>
                <c:pt idx="6">
                  <c:v>43216</c:v>
                </c:pt>
                <c:pt idx="7">
                  <c:v>43217</c:v>
                </c:pt>
              </c:numCache>
            </c:numRef>
          </c:cat>
          <c:val>
            <c:numRef>
              <c:f>Sheet1!$B$23:$I$23</c:f>
              <c:numCache>
                <c:formatCode>General</c:formatCode>
                <c:ptCount val="8"/>
                <c:pt idx="0">
                  <c:v>61</c:v>
                </c:pt>
                <c:pt idx="1">
                  <c:v>50</c:v>
                </c:pt>
                <c:pt idx="2">
                  <c:v>54</c:v>
                </c:pt>
                <c:pt idx="3">
                  <c:v>57</c:v>
                </c:pt>
                <c:pt idx="4">
                  <c:v>54</c:v>
                </c:pt>
                <c:pt idx="5">
                  <c:v>49</c:v>
                </c:pt>
                <c:pt idx="6">
                  <c:v>59</c:v>
                </c:pt>
                <c:pt idx="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99-48BB-A0CD-4D5EBA91A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967583"/>
        <c:axId val="1007980063"/>
      </c:lineChart>
      <c:dateAx>
        <c:axId val="1007967583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7980063"/>
        <c:crosses val="autoZero"/>
        <c:auto val="1"/>
        <c:lblOffset val="100"/>
        <c:baseTimeUnit val="days"/>
      </c:dateAx>
      <c:valAx>
        <c:axId val="1007980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796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13</xdr:row>
      <xdr:rowOff>76200</xdr:rowOff>
    </xdr:from>
    <xdr:to>
      <xdr:col>22</xdr:col>
      <xdr:colOff>647700</xdr:colOff>
      <xdr:row>28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323850</xdr:colOff>
      <xdr:row>4</xdr:row>
      <xdr:rowOff>171450</xdr:rowOff>
    </xdr:from>
    <xdr:to>
      <xdr:col>26</xdr:col>
      <xdr:colOff>95250</xdr:colOff>
      <xdr:row>20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247650</xdr:colOff>
      <xdr:row>4</xdr:row>
      <xdr:rowOff>19050</xdr:rowOff>
    </xdr:from>
    <xdr:to>
      <xdr:col>22</xdr:col>
      <xdr:colOff>19050</xdr:colOff>
      <xdr:row>19</xdr:row>
      <xdr:rowOff>47625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workbookViewId="0">
      <selection activeCell="M33" sqref="M33"/>
    </sheetView>
  </sheetViews>
  <sheetFormatPr defaultRowHeight="14.25" x14ac:dyDescent="0.2"/>
  <cols>
    <col min="10" max="10" width="8.375" customWidth="1"/>
    <col min="11" max="12" width="10.375" customWidth="1"/>
  </cols>
  <sheetData>
    <row r="1" spans="1:12" x14ac:dyDescent="0.2">
      <c r="A1" t="s">
        <v>4</v>
      </c>
      <c r="B1" s="1">
        <v>43210</v>
      </c>
      <c r="C1" s="1">
        <v>43211</v>
      </c>
      <c r="D1" s="1">
        <v>43212</v>
      </c>
      <c r="E1" s="1">
        <v>43213</v>
      </c>
      <c r="F1" s="1">
        <v>43214</v>
      </c>
      <c r="G1" s="1">
        <v>43215</v>
      </c>
      <c r="H1" s="1">
        <v>43216</v>
      </c>
      <c r="I1" s="1">
        <v>43217</v>
      </c>
      <c r="J1" s="1" t="s">
        <v>7</v>
      </c>
      <c r="K1" t="s">
        <v>12</v>
      </c>
    </row>
    <row r="2" spans="1:12" x14ac:dyDescent="0.2">
      <c r="A2" t="s">
        <v>8</v>
      </c>
      <c r="B2" s="3">
        <v>1357.2000000600001</v>
      </c>
      <c r="C2" s="3">
        <v>842.3000002</v>
      </c>
      <c r="D2" s="3">
        <v>1007.7</v>
      </c>
      <c r="E2" s="3">
        <v>1138.2000195999999</v>
      </c>
      <c r="F2" s="3">
        <v>873.6</v>
      </c>
      <c r="G2" s="3">
        <v>1043.9000000000001</v>
      </c>
      <c r="H2" s="3">
        <v>1233</v>
      </c>
      <c r="I2" s="3">
        <v>1601.2000201200001</v>
      </c>
      <c r="J2" s="3">
        <f>AVERAGE(B2:I2)</f>
        <v>1137.1375049975002</v>
      </c>
      <c r="K2" s="4"/>
      <c r="L2" s="4"/>
    </row>
    <row r="3" spans="1:12" x14ac:dyDescent="0.2">
      <c r="A3" t="s">
        <v>9</v>
      </c>
      <c r="B3" s="3">
        <v>1108.0999999999999</v>
      </c>
      <c r="C3" s="3">
        <v>836</v>
      </c>
      <c r="D3" s="3">
        <v>901</v>
      </c>
      <c r="E3" s="3">
        <v>1088.30005493</v>
      </c>
      <c r="F3" s="3">
        <v>871.6</v>
      </c>
      <c r="G3" s="3">
        <v>990.3</v>
      </c>
      <c r="H3" s="3">
        <v>1204.5999999999999</v>
      </c>
      <c r="I3" s="3">
        <v>1457.5</v>
      </c>
      <c r="J3" s="3">
        <f t="shared" ref="J3:J52" si="0">AVERAGE(B3:I3)</f>
        <v>1057.17500686625</v>
      </c>
      <c r="K3" s="4">
        <f>(I3-I$2)/I$2</f>
        <v>-8.9745202544545724E-2</v>
      </c>
      <c r="L3" s="4">
        <f>(J3-J$2)/J$2</f>
        <v>-7.0319110731842382E-2</v>
      </c>
    </row>
    <row r="4" spans="1:12" x14ac:dyDescent="0.2">
      <c r="A4" t="s">
        <v>10</v>
      </c>
      <c r="B4" s="3">
        <v>1046.0999999999999</v>
      </c>
      <c r="C4" s="3">
        <v>719.80000325000003</v>
      </c>
      <c r="D4" s="3">
        <v>865.9</v>
      </c>
      <c r="E4" s="3">
        <v>1020.2</v>
      </c>
      <c r="F4" s="3">
        <v>789.60000080999998</v>
      </c>
      <c r="G4" s="3">
        <v>850.8</v>
      </c>
      <c r="H4" s="3">
        <v>1126.8</v>
      </c>
      <c r="I4" s="3">
        <v>1288.2</v>
      </c>
      <c r="J4" s="3">
        <f t="shared" si="0"/>
        <v>963.42500050750004</v>
      </c>
      <c r="K4" s="4">
        <f t="shared" ref="K4:L5" si="1">(I4-I$2)/I$2</f>
        <v>-0.19547840131587221</v>
      </c>
      <c r="L4" s="4">
        <f t="shared" si="1"/>
        <v>-0.15276297169565436</v>
      </c>
    </row>
    <row r="5" spans="1:12" x14ac:dyDescent="0.2">
      <c r="A5" t="s">
        <v>11</v>
      </c>
      <c r="B5" s="3">
        <v>1324.2</v>
      </c>
      <c r="C5" s="3">
        <v>1004</v>
      </c>
      <c r="D5" s="3">
        <v>1101</v>
      </c>
      <c r="E5" s="3">
        <v>1125.4000000000001</v>
      </c>
      <c r="F5" s="3">
        <v>1116.4000000000001</v>
      </c>
      <c r="G5" s="3">
        <v>1055</v>
      </c>
      <c r="H5" s="3">
        <v>1246.4000000000001</v>
      </c>
      <c r="I5" s="3">
        <v>1753.6</v>
      </c>
      <c r="J5" s="3">
        <f t="shared" si="0"/>
        <v>1215.75</v>
      </c>
      <c r="K5" s="4">
        <f t="shared" si="1"/>
        <v>9.5178602276421637E-2</v>
      </c>
      <c r="L5" s="4">
        <f t="shared" si="1"/>
        <v>6.9131916463060147E-2</v>
      </c>
    </row>
    <row r="6" spans="1:12" x14ac:dyDescent="0.2">
      <c r="J6" s="2"/>
    </row>
    <row r="7" spans="1:12" x14ac:dyDescent="0.2">
      <c r="J7" s="2"/>
    </row>
    <row r="8" spans="1:12" x14ac:dyDescent="0.2">
      <c r="J8" s="2"/>
    </row>
    <row r="9" spans="1:12" x14ac:dyDescent="0.2">
      <c r="J9" s="2"/>
    </row>
    <row r="10" spans="1:12" x14ac:dyDescent="0.2">
      <c r="A10" t="s">
        <v>5</v>
      </c>
      <c r="B10" s="1">
        <v>43210</v>
      </c>
      <c r="C10" s="1">
        <v>43211</v>
      </c>
      <c r="D10" s="1">
        <v>43212</v>
      </c>
      <c r="E10" s="1">
        <v>43213</v>
      </c>
      <c r="F10" s="1">
        <v>43214</v>
      </c>
      <c r="G10" s="1">
        <v>43215</v>
      </c>
      <c r="H10" s="1">
        <v>43216</v>
      </c>
      <c r="I10" s="1">
        <v>43217</v>
      </c>
      <c r="J10" s="2" t="s">
        <v>13</v>
      </c>
      <c r="K10" t="s">
        <v>14</v>
      </c>
    </row>
    <row r="11" spans="1:12" x14ac:dyDescent="0.2">
      <c r="A11" t="s">
        <v>8</v>
      </c>
      <c r="B11">
        <v>1575</v>
      </c>
      <c r="C11">
        <v>1130</v>
      </c>
      <c r="D11">
        <v>1297</v>
      </c>
      <c r="E11">
        <v>1453</v>
      </c>
      <c r="F11">
        <v>1387</v>
      </c>
      <c r="G11">
        <v>1396</v>
      </c>
      <c r="H11">
        <v>1541</v>
      </c>
      <c r="I11">
        <v>2102</v>
      </c>
      <c r="J11" s="3">
        <f t="shared" si="0"/>
        <v>1485.125</v>
      </c>
      <c r="K11" s="4">
        <f>(I11-I$11)/I$11</f>
        <v>0</v>
      </c>
      <c r="L11" s="4">
        <f>(J11-J$11)/J$11</f>
        <v>0</v>
      </c>
    </row>
    <row r="12" spans="1:12" x14ac:dyDescent="0.2">
      <c r="A12" t="s">
        <v>9</v>
      </c>
      <c r="B12">
        <v>1450</v>
      </c>
      <c r="C12">
        <v>786</v>
      </c>
      <c r="D12">
        <v>1071</v>
      </c>
      <c r="E12">
        <v>1253</v>
      </c>
      <c r="F12">
        <v>1045</v>
      </c>
      <c r="G12">
        <v>1110</v>
      </c>
      <c r="H12">
        <v>1153</v>
      </c>
      <c r="I12">
        <v>1812</v>
      </c>
      <c r="J12" s="3">
        <f t="shared" si="0"/>
        <v>1210</v>
      </c>
      <c r="K12" s="4">
        <f t="shared" ref="K12:L14" si="2">(I12-I$11)/I$11</f>
        <v>-0.1379638439581351</v>
      </c>
      <c r="L12" s="4">
        <f t="shared" si="2"/>
        <v>-0.18525376651796988</v>
      </c>
    </row>
    <row r="13" spans="1:12" x14ac:dyDescent="0.2">
      <c r="A13" t="s">
        <v>10</v>
      </c>
      <c r="B13">
        <v>1520</v>
      </c>
      <c r="C13">
        <v>1159</v>
      </c>
      <c r="D13">
        <v>1381</v>
      </c>
      <c r="E13">
        <v>1855</v>
      </c>
      <c r="F13">
        <v>1326</v>
      </c>
      <c r="G13">
        <v>1443</v>
      </c>
      <c r="H13">
        <v>1456</v>
      </c>
      <c r="I13">
        <v>1948</v>
      </c>
      <c r="J13" s="3">
        <f t="shared" si="0"/>
        <v>1511</v>
      </c>
      <c r="K13" s="4">
        <f>(I13-I$11)/I$11</f>
        <v>-7.3263558515699337E-2</v>
      </c>
      <c r="L13" s="4">
        <f>(J13-J$11)/J$11</f>
        <v>1.7422775860617794E-2</v>
      </c>
    </row>
    <row r="14" spans="1:12" x14ac:dyDescent="0.2">
      <c r="A14" t="s">
        <v>11</v>
      </c>
      <c r="B14">
        <v>596</v>
      </c>
      <c r="C14">
        <v>375</v>
      </c>
      <c r="D14">
        <v>367</v>
      </c>
      <c r="E14">
        <v>944</v>
      </c>
      <c r="F14">
        <v>423</v>
      </c>
      <c r="G14">
        <v>370</v>
      </c>
      <c r="H14">
        <v>1006</v>
      </c>
      <c r="I14">
        <v>472</v>
      </c>
      <c r="J14" s="3">
        <f t="shared" si="0"/>
        <v>569.125</v>
      </c>
      <c r="K14" s="4">
        <f t="shared" si="2"/>
        <v>-0.77545195052331117</v>
      </c>
      <c r="L14" s="4">
        <f t="shared" si="2"/>
        <v>-0.61678309906573525</v>
      </c>
    </row>
    <row r="15" spans="1:12" x14ac:dyDescent="0.2">
      <c r="J15" s="2"/>
    </row>
    <row r="16" spans="1:12" x14ac:dyDescent="0.2">
      <c r="J16" s="2"/>
    </row>
    <row r="17" spans="1:12" x14ac:dyDescent="0.2">
      <c r="J17" s="2"/>
    </row>
    <row r="18" spans="1:12" x14ac:dyDescent="0.2">
      <c r="J18" s="2"/>
    </row>
    <row r="19" spans="1:12" x14ac:dyDescent="0.2">
      <c r="A19" t="s">
        <v>6</v>
      </c>
      <c r="B19" s="1">
        <v>43210</v>
      </c>
      <c r="C19" s="1">
        <v>43211</v>
      </c>
      <c r="D19" s="1">
        <v>43212</v>
      </c>
      <c r="E19" s="1">
        <v>43213</v>
      </c>
      <c r="F19" s="1">
        <v>43214</v>
      </c>
      <c r="G19" s="1">
        <v>43215</v>
      </c>
      <c r="H19" s="1">
        <v>43216</v>
      </c>
      <c r="I19" s="1">
        <v>43217</v>
      </c>
      <c r="J19" s="2" t="s">
        <v>15</v>
      </c>
      <c r="K19" t="s">
        <v>14</v>
      </c>
    </row>
    <row r="20" spans="1:12" x14ac:dyDescent="0.2">
      <c r="A20" t="s">
        <v>8</v>
      </c>
      <c r="B20">
        <v>53</v>
      </c>
      <c r="C20">
        <v>40</v>
      </c>
      <c r="D20">
        <v>47</v>
      </c>
      <c r="E20">
        <v>53</v>
      </c>
      <c r="F20">
        <v>41</v>
      </c>
      <c r="G20">
        <v>47</v>
      </c>
      <c r="H20">
        <v>53</v>
      </c>
      <c r="I20">
        <v>68</v>
      </c>
      <c r="J20" s="3">
        <f t="shared" si="0"/>
        <v>50.25</v>
      </c>
      <c r="K20" s="4">
        <f>(I20-I$20)/I$20</f>
        <v>0</v>
      </c>
      <c r="L20" s="4">
        <f>(J20-J$20)/J$20</f>
        <v>0</v>
      </c>
    </row>
    <row r="21" spans="1:12" x14ac:dyDescent="0.2">
      <c r="A21" t="s">
        <v>9</v>
      </c>
      <c r="B21">
        <v>50</v>
      </c>
      <c r="C21">
        <v>41</v>
      </c>
      <c r="D21">
        <v>42</v>
      </c>
      <c r="E21">
        <v>52</v>
      </c>
      <c r="F21">
        <v>40</v>
      </c>
      <c r="G21">
        <v>46</v>
      </c>
      <c r="H21">
        <v>56</v>
      </c>
      <c r="I21">
        <v>65</v>
      </c>
      <c r="J21" s="3">
        <f t="shared" si="0"/>
        <v>49</v>
      </c>
      <c r="K21" s="4">
        <f>(I21-I$20)/I$20</f>
        <v>-4.4117647058823532E-2</v>
      </c>
      <c r="L21" s="4">
        <f>(J21-J$20)/J$20</f>
        <v>-2.4875621890547265E-2</v>
      </c>
    </row>
    <row r="22" spans="1:12" x14ac:dyDescent="0.2">
      <c r="A22" t="s">
        <v>10</v>
      </c>
      <c r="B22">
        <v>46</v>
      </c>
      <c r="C22">
        <v>34</v>
      </c>
      <c r="D22">
        <v>39</v>
      </c>
      <c r="E22">
        <v>54</v>
      </c>
      <c r="F22">
        <v>36</v>
      </c>
      <c r="G22">
        <v>39</v>
      </c>
      <c r="H22">
        <v>50</v>
      </c>
      <c r="I22">
        <v>55</v>
      </c>
      <c r="J22" s="3">
        <f t="shared" si="0"/>
        <v>44.125</v>
      </c>
      <c r="K22" s="4">
        <f t="shared" ref="K21:L23" si="3">(I22-I$20)/I$20</f>
        <v>-0.19117647058823528</v>
      </c>
      <c r="L22" s="4">
        <f t="shared" si="3"/>
        <v>-0.12189054726368159</v>
      </c>
    </row>
    <row r="23" spans="1:12" x14ac:dyDescent="0.2">
      <c r="A23" t="s">
        <v>11</v>
      </c>
      <c r="B23">
        <v>61</v>
      </c>
      <c r="C23">
        <v>50</v>
      </c>
      <c r="D23">
        <v>54</v>
      </c>
      <c r="E23">
        <v>57</v>
      </c>
      <c r="F23">
        <v>54</v>
      </c>
      <c r="G23">
        <v>49</v>
      </c>
      <c r="H23">
        <v>59</v>
      </c>
      <c r="I23">
        <v>80</v>
      </c>
      <c r="J23" s="3">
        <f t="shared" si="0"/>
        <v>58</v>
      </c>
      <c r="K23" s="4">
        <f t="shared" si="3"/>
        <v>0.17647058823529413</v>
      </c>
      <c r="L23" s="4">
        <f t="shared" si="3"/>
        <v>0.15422885572139303</v>
      </c>
    </row>
    <row r="24" spans="1:12" x14ac:dyDescent="0.2">
      <c r="J24" s="2"/>
    </row>
    <row r="25" spans="1:12" x14ac:dyDescent="0.2">
      <c r="J25" s="2"/>
    </row>
    <row r="26" spans="1:12" x14ac:dyDescent="0.2">
      <c r="B26">
        <v>91</v>
      </c>
      <c r="C26">
        <v>63</v>
      </c>
      <c r="D26">
        <v>71</v>
      </c>
      <c r="E26">
        <v>89</v>
      </c>
      <c r="F26">
        <v>73</v>
      </c>
      <c r="G26">
        <v>73</v>
      </c>
      <c r="H26">
        <v>90</v>
      </c>
      <c r="I26">
        <v>114</v>
      </c>
      <c r="J26" s="2"/>
    </row>
    <row r="27" spans="1:12" x14ac:dyDescent="0.2">
      <c r="J27" s="2"/>
    </row>
    <row r="28" spans="1:12" x14ac:dyDescent="0.2">
      <c r="J28" s="2"/>
    </row>
    <row r="29" spans="1:12" x14ac:dyDescent="0.2">
      <c r="J29" s="2"/>
    </row>
    <row r="30" spans="1:12" x14ac:dyDescent="0.2">
      <c r="A30" t="s">
        <v>4</v>
      </c>
      <c r="B30" s="1">
        <v>43210</v>
      </c>
      <c r="C30" s="1">
        <v>43211</v>
      </c>
      <c r="D30" s="1">
        <v>43212</v>
      </c>
      <c r="E30" s="1">
        <v>43213</v>
      </c>
      <c r="F30" s="1">
        <v>43214</v>
      </c>
      <c r="G30" s="1">
        <v>43215</v>
      </c>
      <c r="H30" s="1">
        <v>43216</v>
      </c>
      <c r="I30" s="1">
        <v>43217</v>
      </c>
      <c r="J30" s="2"/>
    </row>
    <row r="31" spans="1:12" x14ac:dyDescent="0.2">
      <c r="A31" t="s">
        <v>8</v>
      </c>
      <c r="B31">
        <f>B2/B$26</f>
        <v>14.914285714945056</v>
      </c>
      <c r="C31">
        <f t="shared" ref="C31:I31" si="4">C2/C$26</f>
        <v>13.369841273015872</v>
      </c>
      <c r="D31">
        <f t="shared" si="4"/>
        <v>14.192957746478873</v>
      </c>
      <c r="E31">
        <f t="shared" si="4"/>
        <v>12.788764265168538</v>
      </c>
      <c r="F31">
        <f t="shared" si="4"/>
        <v>11.967123287671233</v>
      </c>
      <c r="G31">
        <f t="shared" si="4"/>
        <v>14.3</v>
      </c>
      <c r="H31">
        <f t="shared" si="4"/>
        <v>13.7</v>
      </c>
      <c r="I31">
        <f t="shared" si="4"/>
        <v>14.045614211578949</v>
      </c>
      <c r="J31" s="2">
        <f t="shared" si="0"/>
        <v>13.659823312357315</v>
      </c>
    </row>
    <row r="32" spans="1:12" x14ac:dyDescent="0.2">
      <c r="A32" t="s">
        <v>9</v>
      </c>
      <c r="B32">
        <f t="shared" ref="B32:I32" si="5">B3/B$26</f>
        <v>12.176923076923076</v>
      </c>
      <c r="C32">
        <f t="shared" si="5"/>
        <v>13.269841269841271</v>
      </c>
      <c r="D32">
        <f t="shared" si="5"/>
        <v>12.690140845070422</v>
      </c>
      <c r="E32">
        <f t="shared" si="5"/>
        <v>12.22809050483146</v>
      </c>
      <c r="F32">
        <f t="shared" si="5"/>
        <v>11.93972602739726</v>
      </c>
      <c r="G32">
        <f t="shared" si="5"/>
        <v>13.565753424657533</v>
      </c>
      <c r="H32">
        <f t="shared" si="5"/>
        <v>13.384444444444444</v>
      </c>
      <c r="I32">
        <f t="shared" si="5"/>
        <v>12.785087719298245</v>
      </c>
      <c r="J32" s="2">
        <f t="shared" si="0"/>
        <v>12.755000914057963</v>
      </c>
    </row>
    <row r="33" spans="1:11" x14ac:dyDescent="0.2">
      <c r="A33" t="s">
        <v>10</v>
      </c>
      <c r="B33">
        <f t="shared" ref="B33:I33" si="6">B4/B$26</f>
        <v>11.495604395604394</v>
      </c>
      <c r="C33">
        <f t="shared" si="6"/>
        <v>11.425396876984127</v>
      </c>
      <c r="D33">
        <f t="shared" si="6"/>
        <v>12.195774647887324</v>
      </c>
      <c r="E33">
        <f t="shared" si="6"/>
        <v>11.462921348314607</v>
      </c>
      <c r="F33">
        <f t="shared" si="6"/>
        <v>10.816438367260274</v>
      </c>
      <c r="G33">
        <f t="shared" si="6"/>
        <v>11.654794520547945</v>
      </c>
      <c r="H33">
        <f t="shared" si="6"/>
        <v>12.52</v>
      </c>
      <c r="I33">
        <f t="shared" si="6"/>
        <v>11.3</v>
      </c>
      <c r="J33" s="2">
        <f t="shared" si="0"/>
        <v>11.608866269574833</v>
      </c>
    </row>
    <row r="34" spans="1:11" x14ac:dyDescent="0.2">
      <c r="A34" t="s">
        <v>11</v>
      </c>
      <c r="B34">
        <f t="shared" ref="B34:I34" si="7">B5/B$26</f>
        <v>14.551648351648351</v>
      </c>
      <c r="C34">
        <f t="shared" si="7"/>
        <v>15.936507936507937</v>
      </c>
      <c r="D34">
        <f t="shared" si="7"/>
        <v>15.507042253521126</v>
      </c>
      <c r="E34">
        <f t="shared" si="7"/>
        <v>12.64494382022472</v>
      </c>
      <c r="F34">
        <f t="shared" si="7"/>
        <v>15.293150684931508</v>
      </c>
      <c r="G34">
        <f t="shared" si="7"/>
        <v>14.452054794520548</v>
      </c>
      <c r="H34">
        <f t="shared" si="7"/>
        <v>13.84888888888889</v>
      </c>
      <c r="I34">
        <f t="shared" si="7"/>
        <v>15.382456140350877</v>
      </c>
      <c r="J34" s="2">
        <f t="shared" si="0"/>
        <v>14.702086608824246</v>
      </c>
    </row>
    <row r="35" spans="1:11" x14ac:dyDescent="0.2">
      <c r="J35" s="2"/>
    </row>
    <row r="36" spans="1:11" x14ac:dyDescent="0.2">
      <c r="J36" s="2"/>
    </row>
    <row r="37" spans="1:11" x14ac:dyDescent="0.2">
      <c r="J37" s="2"/>
    </row>
    <row r="38" spans="1:11" x14ac:dyDescent="0.2">
      <c r="B38" s="1"/>
      <c r="C38" s="1"/>
      <c r="D38" s="1"/>
      <c r="E38" s="1"/>
      <c r="F38" s="1"/>
      <c r="G38" s="1"/>
      <c r="H38" s="1"/>
      <c r="I38" s="1"/>
      <c r="J38" s="2"/>
    </row>
    <row r="39" spans="1:11" x14ac:dyDescent="0.2">
      <c r="A39" t="s">
        <v>5</v>
      </c>
      <c r="B39" s="1">
        <v>43210</v>
      </c>
      <c r="C39" s="1">
        <v>43211</v>
      </c>
      <c r="D39" s="1">
        <v>43212</v>
      </c>
      <c r="E39" s="1">
        <v>43213</v>
      </c>
      <c r="F39" s="1">
        <v>43214</v>
      </c>
      <c r="G39" s="1">
        <v>43215</v>
      </c>
      <c r="H39" s="1">
        <v>43216</v>
      </c>
      <c r="I39" s="1">
        <v>43217</v>
      </c>
      <c r="J39" s="2" t="s">
        <v>15</v>
      </c>
      <c r="K39" t="s">
        <v>14</v>
      </c>
    </row>
    <row r="40" spans="1:11" x14ac:dyDescent="0.2">
      <c r="A40" t="s">
        <v>8</v>
      </c>
      <c r="B40">
        <f t="shared" ref="B40:I40" si="8">B11/B$26</f>
        <v>17.307692307692307</v>
      </c>
      <c r="C40">
        <f t="shared" si="8"/>
        <v>17.936507936507937</v>
      </c>
      <c r="D40">
        <f t="shared" si="8"/>
        <v>18.267605633802816</v>
      </c>
      <c r="E40">
        <f t="shared" si="8"/>
        <v>16.325842696629213</v>
      </c>
      <c r="F40">
        <f t="shared" si="8"/>
        <v>19</v>
      </c>
      <c r="G40">
        <f t="shared" si="8"/>
        <v>19.123287671232877</v>
      </c>
      <c r="H40">
        <f t="shared" si="8"/>
        <v>17.122222222222224</v>
      </c>
      <c r="I40">
        <f t="shared" si="8"/>
        <v>18.438596491228068</v>
      </c>
      <c r="J40" s="3">
        <f>AVERAGE(B40:I40)</f>
        <v>17.940219369914431</v>
      </c>
      <c r="K40" s="4">
        <f>(I40-I$20)/I$20</f>
        <v>-0.72884416924664608</v>
      </c>
    </row>
    <row r="41" spans="1:11" x14ac:dyDescent="0.2">
      <c r="A41" t="s">
        <v>9</v>
      </c>
      <c r="B41">
        <f t="shared" ref="B41:I41" si="9">B12/B$26</f>
        <v>15.934065934065934</v>
      </c>
      <c r="C41">
        <f t="shared" si="9"/>
        <v>12.476190476190476</v>
      </c>
      <c r="D41">
        <f t="shared" si="9"/>
        <v>15.084507042253522</v>
      </c>
      <c r="E41">
        <f t="shared" si="9"/>
        <v>14.078651685393259</v>
      </c>
      <c r="F41">
        <f t="shared" si="9"/>
        <v>14.315068493150685</v>
      </c>
      <c r="G41">
        <f t="shared" si="9"/>
        <v>15.205479452054794</v>
      </c>
      <c r="H41">
        <f t="shared" si="9"/>
        <v>12.811111111111112</v>
      </c>
      <c r="I41">
        <f t="shared" si="9"/>
        <v>15.894736842105264</v>
      </c>
      <c r="J41" s="3">
        <f t="shared" ref="J40:J43" si="10">AVERAGE(B41:I41)</f>
        <v>14.47497637954063</v>
      </c>
      <c r="K41" s="4">
        <f t="shared" ref="K41:K43" si="11">(I41-I$20)/I$20</f>
        <v>-0.76625386996904032</v>
      </c>
    </row>
    <row r="42" spans="1:11" x14ac:dyDescent="0.2">
      <c r="A42" t="s">
        <v>10</v>
      </c>
      <c r="B42">
        <f t="shared" ref="B42:I42" si="12">B13/B$26</f>
        <v>16.703296703296704</v>
      </c>
      <c r="C42">
        <f t="shared" si="12"/>
        <v>18.396825396825395</v>
      </c>
      <c r="D42">
        <f t="shared" si="12"/>
        <v>19.450704225352112</v>
      </c>
      <c r="E42">
        <f t="shared" si="12"/>
        <v>20.842696629213481</v>
      </c>
      <c r="F42">
        <f t="shared" si="12"/>
        <v>18.164383561643834</v>
      </c>
      <c r="G42">
        <f t="shared" si="12"/>
        <v>19.767123287671232</v>
      </c>
      <c r="H42">
        <f t="shared" si="12"/>
        <v>16.177777777777777</v>
      </c>
      <c r="I42">
        <f t="shared" si="12"/>
        <v>17.087719298245613</v>
      </c>
      <c r="J42" s="3">
        <f t="shared" si="10"/>
        <v>18.323815860003268</v>
      </c>
      <c r="K42" s="4">
        <f t="shared" si="11"/>
        <v>-0.74871001031991735</v>
      </c>
    </row>
    <row r="43" spans="1:11" x14ac:dyDescent="0.2">
      <c r="A43" t="s">
        <v>11</v>
      </c>
      <c r="B43">
        <f t="shared" ref="B43:I43" si="13">B14/B$26</f>
        <v>6.5494505494505493</v>
      </c>
      <c r="C43">
        <f t="shared" si="13"/>
        <v>5.9523809523809526</v>
      </c>
      <c r="D43">
        <f t="shared" si="13"/>
        <v>5.169014084507042</v>
      </c>
      <c r="E43">
        <f t="shared" si="13"/>
        <v>10.606741573033707</v>
      </c>
      <c r="F43">
        <f t="shared" si="13"/>
        <v>5.7945205479452051</v>
      </c>
      <c r="G43">
        <f t="shared" si="13"/>
        <v>5.0684931506849313</v>
      </c>
      <c r="H43">
        <f t="shared" si="13"/>
        <v>11.177777777777777</v>
      </c>
      <c r="I43">
        <f t="shared" si="13"/>
        <v>4.1403508771929829</v>
      </c>
      <c r="J43" s="3">
        <f t="shared" si="10"/>
        <v>6.8073411891216438</v>
      </c>
      <c r="K43" s="4">
        <f t="shared" si="11"/>
        <v>-0.93911248710010309</v>
      </c>
    </row>
    <row r="47" spans="1:11" x14ac:dyDescent="0.2">
      <c r="B47" s="1"/>
      <c r="C47" s="1"/>
      <c r="D47" s="1"/>
      <c r="E47" s="1"/>
      <c r="F47" s="1"/>
      <c r="G47" s="1"/>
      <c r="H47" s="1"/>
      <c r="I47" s="1"/>
    </row>
    <row r="48" spans="1:11" x14ac:dyDescent="0.2">
      <c r="A48" t="s">
        <v>6</v>
      </c>
      <c r="B48" s="1">
        <v>43210</v>
      </c>
      <c r="C48" s="1">
        <v>43211</v>
      </c>
      <c r="D48" s="1">
        <v>43212</v>
      </c>
      <c r="E48" s="1">
        <v>43213</v>
      </c>
      <c r="F48" s="1">
        <v>43214</v>
      </c>
      <c r="G48" s="1">
        <v>43215</v>
      </c>
      <c r="H48" s="1">
        <v>43216</v>
      </c>
      <c r="I48" s="1">
        <v>43217</v>
      </c>
      <c r="J48">
        <f t="shared" si="0"/>
        <v>43213.5</v>
      </c>
    </row>
    <row r="49" spans="1:10" x14ac:dyDescent="0.2">
      <c r="A49" t="s">
        <v>0</v>
      </c>
      <c r="B49">
        <f t="shared" ref="B49:I49" si="14">B20/B$26</f>
        <v>0.58241758241758246</v>
      </c>
      <c r="C49">
        <f t="shared" si="14"/>
        <v>0.63492063492063489</v>
      </c>
      <c r="D49">
        <f t="shared" si="14"/>
        <v>0.6619718309859155</v>
      </c>
      <c r="E49">
        <f t="shared" si="14"/>
        <v>0.5955056179775281</v>
      </c>
      <c r="F49">
        <f t="shared" si="14"/>
        <v>0.56164383561643838</v>
      </c>
      <c r="G49">
        <f t="shared" si="14"/>
        <v>0.64383561643835618</v>
      </c>
      <c r="H49">
        <f t="shared" si="14"/>
        <v>0.58888888888888891</v>
      </c>
      <c r="I49">
        <f t="shared" si="14"/>
        <v>0.59649122807017541</v>
      </c>
      <c r="J49">
        <f t="shared" si="0"/>
        <v>0.60820940441443994</v>
      </c>
    </row>
    <row r="50" spans="1:10" x14ac:dyDescent="0.2">
      <c r="A50" t="s">
        <v>1</v>
      </c>
      <c r="B50">
        <f t="shared" ref="B50:I50" si="15">B21/B$26</f>
        <v>0.5494505494505495</v>
      </c>
      <c r="C50">
        <f t="shared" si="15"/>
        <v>0.65079365079365081</v>
      </c>
      <c r="D50">
        <f t="shared" si="15"/>
        <v>0.59154929577464788</v>
      </c>
      <c r="E50">
        <f t="shared" si="15"/>
        <v>0.5842696629213483</v>
      </c>
      <c r="F50">
        <f t="shared" si="15"/>
        <v>0.54794520547945202</v>
      </c>
      <c r="G50">
        <f t="shared" si="15"/>
        <v>0.63013698630136983</v>
      </c>
      <c r="H50">
        <f t="shared" si="15"/>
        <v>0.62222222222222223</v>
      </c>
      <c r="I50">
        <f t="shared" si="15"/>
        <v>0.57017543859649122</v>
      </c>
      <c r="J50">
        <f t="shared" si="0"/>
        <v>0.59331787644246647</v>
      </c>
    </row>
    <row r="51" spans="1:10" x14ac:dyDescent="0.2">
      <c r="A51" t="s">
        <v>2</v>
      </c>
      <c r="B51">
        <f t="shared" ref="B51:I51" si="16">B22/B$26</f>
        <v>0.50549450549450547</v>
      </c>
      <c r="C51">
        <f t="shared" si="16"/>
        <v>0.53968253968253965</v>
      </c>
      <c r="D51">
        <f t="shared" si="16"/>
        <v>0.54929577464788737</v>
      </c>
      <c r="E51">
        <f t="shared" si="16"/>
        <v>0.6067415730337079</v>
      </c>
      <c r="F51">
        <f t="shared" si="16"/>
        <v>0.49315068493150682</v>
      </c>
      <c r="G51">
        <f t="shared" si="16"/>
        <v>0.53424657534246578</v>
      </c>
      <c r="H51">
        <f t="shared" si="16"/>
        <v>0.55555555555555558</v>
      </c>
      <c r="I51">
        <f t="shared" si="16"/>
        <v>0.48245614035087719</v>
      </c>
      <c r="J51">
        <f t="shared" si="0"/>
        <v>0.53332791862988072</v>
      </c>
    </row>
    <row r="52" spans="1:10" x14ac:dyDescent="0.2">
      <c r="A52" t="s">
        <v>3</v>
      </c>
      <c r="B52">
        <f t="shared" ref="B52:I52" si="17">B23/B$26</f>
        <v>0.67032967032967028</v>
      </c>
      <c r="C52">
        <f t="shared" si="17"/>
        <v>0.79365079365079361</v>
      </c>
      <c r="D52">
        <f t="shared" si="17"/>
        <v>0.76056338028169013</v>
      </c>
      <c r="E52">
        <f t="shared" si="17"/>
        <v>0.6404494382022472</v>
      </c>
      <c r="F52">
        <f t="shared" si="17"/>
        <v>0.73972602739726023</v>
      </c>
      <c r="G52">
        <f t="shared" si="17"/>
        <v>0.67123287671232879</v>
      </c>
      <c r="H52">
        <f t="shared" si="17"/>
        <v>0.65555555555555556</v>
      </c>
      <c r="I52">
        <f t="shared" si="17"/>
        <v>0.70175438596491224</v>
      </c>
      <c r="J52">
        <f t="shared" si="0"/>
        <v>0.70415776601180724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2018-06-06T12:57:49Z</dcterms:created>
  <dcterms:modified xsi:type="dcterms:W3CDTF">2018-06-11T05:27:22Z</dcterms:modified>
</cp:coreProperties>
</file>