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4" i="2"/>
  <c r="A3" i="2"/>
  <c r="A2" i="2"/>
  <c r="C2" i="1"/>
  <c r="C5" i="1"/>
  <c r="C4" i="1"/>
  <c r="A8" i="2"/>
  <c r="A9" i="2"/>
  <c r="A7" i="2"/>
</calcChain>
</file>

<file path=xl/sharedStrings.xml><?xml version="1.0" encoding="utf-8"?>
<sst xmlns="http://schemas.openxmlformats.org/spreadsheetml/2006/main" count="26" uniqueCount="20">
  <si>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</si>
  <si>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</si>
  <si>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</si>
  <si>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</si>
  <si>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</si>
  <si>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</si>
  <si>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</si>
  <si>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</si>
  <si>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</si>
  <si>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</si>
  <si>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</si>
  <si>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</si>
  <si>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</si>
  <si>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index</t>
  </si>
  <si>
    <t>fixings</t>
  </si>
  <si>
    <t>convexity</t>
  </si>
  <si>
    <t>mean revert</t>
  </si>
  <si>
    <t>EDU4</t>
  </si>
  <si>
    <t>EDZ4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</si>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</sst>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C5" sqref="C5"/>
    </sheetView>
  </sheetViews>
  <sheetFormatPr baseColWidth="10" defaultRowHeight="11.25" x14ac:dyDescent="0.2"/>
  <cols>
    <col min="1" max="1" width="11.42578125" style="1"/>
    <col min="2" max="2" width="9" style="4" bestFit="1" customWidth="1"/>
    <col min="3" max="3" width="12.140625" style="3" bestFit="1" customWidth="1"/>
    <col min="4" max="16384" width="11.42578125" style="1"/>
  </cols>
  <sheetData>
    <row r="2" spans="2:3" x14ac:dyDescent="0.2">
      <c r="B2" s="4" t="s">
        <v>0</v>
      </c>
      <c r="C2" s="2">
        <f>_xll.ADDIN.PRICING.DATE()</f>
        <v>41773</v>
      </c>
    </row>
    <row r="4" spans="2:3" x14ac:dyDescent="0.2">
      <c r="B4" s="4" t="s">
        <v>13</v>
      </c>
      <c r="C4" s="3" t="str">
        <f>_xll.OBJECT.IBOR.INDEX("us_libor",C5,"3M",2,"USD Libor","Following",TRUE,"ACT/360",C5)</f>
        <v>us_libor#0004</v>
      </c>
    </row>
    <row r="5" spans="2:3" x14ac:dyDescent="0.2">
      <c r="B5" s="4" t="s">
        <v>14</v>
      </c>
      <c r="C5" s="3" t="str">
        <f>_xll.INSTANCE.SERIE.TEMPORELLE("us_libor_h",B6:B8,C6:C8,B6:C8)</f>
        <v>us_libor_h#0000</v>
      </c>
    </row>
    <row r="6" spans="2:3" x14ac:dyDescent="0.2">
      <c r="B6" s="5">
        <v>41744</v>
      </c>
      <c r="C6" s="6">
        <v>2.2634999999999999E-3</v>
      </c>
    </row>
    <row r="7" spans="2:3" x14ac:dyDescent="0.2">
      <c r="B7" s="5">
        <v>41743</v>
      </c>
      <c r="C7" s="6">
        <v>2.2864999999999999E-3</v>
      </c>
    </row>
    <row r="8" spans="2:3" x14ac:dyDescent="0.2">
      <c r="B8" s="5">
        <v>41740</v>
      </c>
      <c r="C8" s="6">
        <v>2.2645E-3</v>
      </c>
    </row>
    <row r="9" spans="2:3" x14ac:dyDescent="0.2">
      <c r="B9" s="5" t="s">
        <v>15</v>
      </c>
      <c r="C9" s="3">
        <v>8.9999999999999993E-3</v>
      </c>
    </row>
    <row r="10" spans="2:3" x14ac:dyDescent="0.2">
      <c r="B10" s="4" t="s">
        <v>16</v>
      </c>
      <c r="C10" s="3">
        <v>0.09</v>
      </c>
    </row>
    <row r="14" spans="2:3" x14ac:dyDescent="0.2">
      <c r="B14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7" sqref="A7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7.85546875" style="1" bestFit="1" customWidth="1"/>
    <col min="5" max="16384" width="11.42578125" style="1"/>
  </cols>
  <sheetData>
    <row r="1" spans="1:4" x14ac:dyDescent="0.2">
      <c r="A1" s="1" t="s">
        <v>4</v>
      </c>
      <c r="B1" s="1" t="s">
        <v>5</v>
      </c>
      <c r="C1" s="1" t="s">
        <v>2</v>
      </c>
      <c r="D1" s="1" t="s">
        <v>12</v>
      </c>
    </row>
    <row r="2" spans="1:4" x14ac:dyDescent="0.2">
      <c r="A2" s="1" t="str">
        <f>_xll.OBJECT.CURVE.HELPER.DEPOSIT2("deposits_" &amp; C2,C2,"USD",0,D2,"ACT/360",C2:D2)</f>
        <v>deposits_O/N#0012</v>
      </c>
      <c r="B2" s="1" t="s">
        <v>1</v>
      </c>
      <c r="C2" s="1" t="s">
        <v>3</v>
      </c>
      <c r="D2" s="7">
        <v>9.0700000000000004E-4</v>
      </c>
    </row>
    <row r="3" spans="1:4" x14ac:dyDescent="0.2">
      <c r="A3" s="1" t="str">
        <f>_xll.OBJECT.CURVE.HELPER.DEPOSIT2("deposits_" &amp; C3,C3,"USD",1,D3,"ACT/360",C3:D3)</f>
        <v>deposits_T/N#0001</v>
      </c>
      <c r="B3" s="1" t="s">
        <v>1</v>
      </c>
      <c r="C3" s="1" t="s">
        <v>6</v>
      </c>
      <c r="D3" s="7">
        <v>1.4250000000000001E-3</v>
      </c>
    </row>
    <row r="4" spans="1:4" x14ac:dyDescent="0.2">
      <c r="A4" s="1" t="str">
        <f>_xll.OBJECT.CURVE.HELPER.DEPOSIT2("deposits_" &amp; C4,C4,"USD",2,D4,"ACT/360",C4:D4)</f>
        <v>deposits_1W#0003</v>
      </c>
      <c r="B4" s="1" t="s">
        <v>1</v>
      </c>
      <c r="C4" s="1" t="s">
        <v>7</v>
      </c>
      <c r="D4" s="7">
        <v>1.2149999999999999E-3</v>
      </c>
    </row>
    <row r="5" spans="1:4" x14ac:dyDescent="0.2">
      <c r="A5" s="1" t="str">
        <f>_xll.OBJECT.CURVE.HELPER.DEPOSIT2("deposits_" &amp; C5,C5,"USD",2,D5,"ACT/360",C5:D5)</f>
        <v>deposits_1M#0002</v>
      </c>
      <c r="B5" s="1" t="s">
        <v>1</v>
      </c>
      <c r="C5" s="1" t="s">
        <v>8</v>
      </c>
      <c r="D5" s="7">
        <v>1.5200000000000001E-3</v>
      </c>
    </row>
    <row r="6" spans="1:4" x14ac:dyDescent="0.2">
      <c r="A6" s="1" t="str">
        <f>_xll.OBJECT.CURVE.HELPER.DEPOSIT2("deposits_" &amp; C6,C6,"USD",2,D6,"ACT/360",C6:D6)</f>
        <v>deposits_2M#0002</v>
      </c>
      <c r="B6" s="1" t="s">
        <v>1</v>
      </c>
      <c r="C6" s="1" t="s">
        <v>9</v>
      </c>
      <c r="D6" s="7">
        <v>1.9300000000000001E-3</v>
      </c>
    </row>
    <row r="7" spans="1:4" x14ac:dyDescent="0.2">
      <c r="A7" s="1" t="str">
        <f>_xll.OBJECT.CURVE.FUTURE.HELPER(B7 &amp; "_" &amp; C7,RIGHT(C7,2),controls!$C$4,D7,controls!$C$9,controls!$C$10,D7)</f>
        <v>future_EDM4#0001</v>
      </c>
      <c r="B7" s="1" t="s">
        <v>10</v>
      </c>
      <c r="C7" s="1" t="s">
        <v>11</v>
      </c>
      <c r="D7" s="8">
        <v>99.77</v>
      </c>
    </row>
    <row r="8" spans="1:4" x14ac:dyDescent="0.2">
      <c r="A8" s="1" t="str">
        <f>_xll.OBJECT.CURVE.FUTURE.HELPER(B8 &amp; "_" &amp; C8,RIGHT(C8,2),controls!$C$4,D8,controls!$C$9,controls!$C$10,D8)</f>
        <v>future_EDU4#0001</v>
      </c>
      <c r="B8" s="1" t="s">
        <v>10</v>
      </c>
      <c r="C8" s="1" t="s">
        <v>17</v>
      </c>
      <c r="D8" s="8">
        <v>99.76</v>
      </c>
    </row>
    <row r="9" spans="1:4" x14ac:dyDescent="0.2">
      <c r="A9" s="1" t="str">
        <f>_xll.OBJECT.CURVE.FUTURE.HELPER(B9 &amp; "_" &amp; C9,RIGHT(C9,2),controls!$C$4,D9,controls!$C$9,controls!$C$10,D9)</f>
        <v>future_EDZ4#0001</v>
      </c>
      <c r="B9" s="1" t="s">
        <v>10</v>
      </c>
      <c r="C9" s="1" t="s">
        <v>18</v>
      </c>
      <c r="D9" s="8">
        <v>99.721500000000006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2014-05-16T17:51:01Z</dcterms:modified>
</cp:coreProperties>
</file>