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E4" i="1"/>
  <c r="D3" i="1"/>
  <c r="E3" i="1"/>
  <c r="D6" i="1"/>
  <c r="E6" i="1"/>
  <c r="D2" i="1"/>
  <c r="E2" i="1"/>
  <c r="D5" i="1"/>
  <c r="E5" i="1"/>
  <c r="D8" i="1"/>
  <c r="E8" i="1"/>
  <c r="D11" i="1"/>
  <c r="E11" i="1"/>
  <c r="D9" i="1"/>
  <c r="E9" i="1"/>
  <c r="D10" i="1"/>
  <c r="E10" i="1"/>
  <c r="D12" i="1"/>
  <c r="E12" i="1"/>
</calcChain>
</file>

<file path=xl/sharedStrings.xml><?xml version="1.0" encoding="utf-8"?>
<sst xmlns="http://schemas.openxmlformats.org/spreadsheetml/2006/main" count="16" uniqueCount="12">
  <si>
    <t>Insertions</t>
  </si>
  <si>
    <t>Controls</t>
  </si>
  <si>
    <t>min</t>
  </si>
  <si>
    <t>median</t>
  </si>
  <si>
    <t>Q1</t>
  </si>
  <si>
    <t>Q3</t>
  </si>
  <si>
    <t>max</t>
  </si>
  <si>
    <t>box1-hidden</t>
  </si>
  <si>
    <t>box2-lower</t>
  </si>
  <si>
    <t>box3-upper</t>
  </si>
  <si>
    <t>whisker top</t>
  </si>
  <si>
    <t>whisker 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</si>
</sst>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925160731055"/>
          <c:y val="0.012396694214876"/>
          <c:w val="0.745557032435166"/>
          <c:h val="0.9207714583197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box1-hidden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Ref>
                <c:f>Sheet1!$D$12:$E$12</c:f>
                <c:numCache>
                  <c:formatCode>General</c:formatCode>
                  <c:ptCount val="2"/>
                  <c:pt idx="0">
                    <c:v>0.0</c:v>
                  </c:pt>
                  <c:pt idx="1">
                    <c:v>3845.0</c:v>
                  </c:pt>
                </c:numCache>
              </c:numRef>
            </c:plus>
            <c:minus>
              <c:numRef>
                <c:f>Sheet1!$D$12:$E$12</c:f>
                <c:numCache>
                  <c:formatCode>General</c:formatCode>
                  <c:ptCount val="2"/>
                  <c:pt idx="0">
                    <c:v>0.0</c:v>
                  </c:pt>
                  <c:pt idx="1">
                    <c:v>3845.0</c:v>
                  </c:pt>
                </c:numCache>
              </c:numRef>
            </c:minus>
            <c:spPr>
              <a:ln>
                <a:prstDash val="lgDash"/>
              </a:ln>
            </c:spPr>
          </c:errBars>
          <c:cat>
            <c:strRef>
              <c:f>Sheet1!$D$7:$E$7</c:f>
              <c:strCache>
                <c:ptCount val="2"/>
                <c:pt idx="0">
                  <c:v>Insertions</c:v>
                </c:pt>
                <c:pt idx="1">
                  <c:v>Controls</c:v>
                </c:pt>
              </c:strCache>
            </c:strRef>
          </c:cat>
          <c:val>
            <c:numRef>
              <c:f>Sheet1!$D$8:$E$8</c:f>
              <c:numCache>
                <c:formatCode>General</c:formatCode>
                <c:ptCount val="2"/>
                <c:pt idx="0">
                  <c:v>1.0</c:v>
                </c:pt>
                <c:pt idx="1">
                  <c:v>3846.0</c:v>
                </c:pt>
              </c:numCache>
            </c:numRef>
          </c:val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box2-lower</c:v>
                </c:pt>
              </c:strCache>
            </c:strRef>
          </c:tx>
          <c:spPr>
            <a:noFill/>
            <a:ln w="254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25400">
                <a:solidFill>
                  <a:schemeClr val="tx1"/>
                </a:solidFill>
              </a:ln>
              <a:effectLst/>
            </c:spPr>
          </c:dPt>
          <c:cat>
            <c:strRef>
              <c:f>Sheet1!$D$7:$E$7</c:f>
              <c:strCache>
                <c:ptCount val="2"/>
                <c:pt idx="0">
                  <c:v>Insertions</c:v>
                </c:pt>
                <c:pt idx="1">
                  <c:v>Controls</c:v>
                </c:pt>
              </c:strCache>
            </c:strRef>
          </c:cat>
          <c:val>
            <c:numRef>
              <c:f>Sheet1!$D$9:$E$9</c:f>
              <c:numCache>
                <c:formatCode>General</c:formatCode>
                <c:ptCount val="2"/>
                <c:pt idx="0">
                  <c:v>0.0</c:v>
                </c:pt>
                <c:pt idx="1">
                  <c:v>5148.0</c:v>
                </c:pt>
              </c:numCache>
            </c:numRef>
          </c:val>
        </c:ser>
        <c:ser>
          <c:idx val="2"/>
          <c:order val="2"/>
          <c:tx>
            <c:strRef>
              <c:f>Sheet1!$C$10</c:f>
              <c:strCache>
                <c:ptCount val="1"/>
                <c:pt idx="0">
                  <c:v>box3-upper</c:v>
                </c:pt>
              </c:strCache>
            </c:strRef>
          </c:tx>
          <c:spPr>
            <a:noFill/>
            <a:ln w="254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25400">
                <a:solidFill>
                  <a:schemeClr val="tx1"/>
                </a:solidFill>
              </a:ln>
              <a:effectLst/>
            </c:spPr>
          </c:dPt>
          <c:errBars>
            <c:errBarType val="plus"/>
            <c:errValType val="cust"/>
            <c:noEndCap val="0"/>
            <c:plus>
              <c:numRef>
                <c:f>Sheet1!$D$11:$E$11</c:f>
                <c:numCache>
                  <c:formatCode>General</c:formatCode>
                  <c:ptCount val="2"/>
                  <c:pt idx="0">
                    <c:v>5148.0</c:v>
                  </c:pt>
                  <c:pt idx="1">
                    <c:v>6899.0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ln>
                <a:prstDash val="lgDash"/>
              </a:ln>
            </c:spPr>
          </c:errBars>
          <c:cat>
            <c:strRef>
              <c:f>Sheet1!$D$7:$E$7</c:f>
              <c:strCache>
                <c:ptCount val="2"/>
                <c:pt idx="0">
                  <c:v>Insertions</c:v>
                </c:pt>
                <c:pt idx="1">
                  <c:v>Controls</c:v>
                </c:pt>
              </c:strCache>
            </c:strRef>
          </c:cat>
          <c:val>
            <c:numRef>
              <c:f>Sheet1!$D$10:$E$10</c:f>
              <c:numCache>
                <c:formatCode>General</c:formatCode>
                <c:ptCount val="2"/>
                <c:pt idx="0">
                  <c:v>3845.0</c:v>
                </c:pt>
                <c:pt idx="1">
                  <c:v>5086.0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7403976"/>
        <c:axId val="-2017400920"/>
      </c:barChart>
      <c:catAx>
        <c:axId val="-2017403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400920"/>
        <c:crosses val="autoZero"/>
        <c:auto val="1"/>
        <c:lblAlgn val="ctr"/>
        <c:lblOffset val="100"/>
        <c:noMultiLvlLbl val="0"/>
      </c:catAx>
      <c:valAx>
        <c:axId val="-2017400920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 D</a:t>
                </a:r>
                <a:r>
                  <a:rPr lang="en-US"/>
                  <a:t>istance to closest Confirmed TELs (bp)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174039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0">
          <a:latin typeface="Helvetica"/>
          <a:cs typeface="Helvetica"/>
        </a:defRPr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2</xdr:row>
      <xdr:rowOff>12700</xdr:rowOff>
    </xdr:from>
    <xdr:to>
      <xdr:col>14</xdr:col>
      <xdr:colOff>292100</xdr:colOff>
      <xdr:row>34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D20" sqref="D20"/>
    </sheetView>
  </sheetViews>
  <sheetFormatPr baseColWidth="10" defaultRowHeight="15" x14ac:dyDescent="0"/>
  <sheetData>
    <row r="1" spans="1:5">
      <c r="A1" t="s">
        <v>0</v>
      </c>
      <c r="B1" t="s">
        <v>1</v>
      </c>
      <c r="D1" s="1" t="s">
        <v>0</v>
      </c>
      <c r="E1" s="1" t="s">
        <v>1</v>
      </c>
    </row>
    <row r="2" spans="1:5">
      <c r="A2">
        <v>1</v>
      </c>
      <c r="B2">
        <v>1</v>
      </c>
      <c r="C2" t="s">
        <v>2</v>
      </c>
      <c r="D2">
        <f>MIN(A:A)</f>
        <v>1</v>
      </c>
      <c r="E2">
        <f>MIN(B:B)</f>
        <v>1</v>
      </c>
    </row>
    <row r="3" spans="1:5">
      <c r="A3">
        <v>1</v>
      </c>
      <c r="B3">
        <v>1185</v>
      </c>
      <c r="C3" t="s">
        <v>4</v>
      </c>
      <c r="D3">
        <f>QUARTILE(A:A,1)</f>
        <v>1</v>
      </c>
      <c r="E3">
        <f>QUARTILE(B:B,1)</f>
        <v>3846</v>
      </c>
    </row>
    <row r="4" spans="1:5">
      <c r="A4">
        <v>1</v>
      </c>
      <c r="B4">
        <v>2001</v>
      </c>
      <c r="C4" t="s">
        <v>3</v>
      </c>
      <c r="D4">
        <f>MEDIAN(A:A)</f>
        <v>1</v>
      </c>
      <c r="E4">
        <f>MEDIAN(B:B)</f>
        <v>8994</v>
      </c>
    </row>
    <row r="5" spans="1:5">
      <c r="A5">
        <v>1</v>
      </c>
      <c r="B5">
        <v>2525</v>
      </c>
      <c r="C5" t="s">
        <v>5</v>
      </c>
      <c r="D5">
        <f>QUARTILE(A:A,3)</f>
        <v>3846</v>
      </c>
      <c r="E5">
        <f>QUARTILE(B:B,3)</f>
        <v>14080</v>
      </c>
    </row>
    <row r="6" spans="1:5">
      <c r="A6">
        <v>1</v>
      </c>
      <c r="B6">
        <v>3469</v>
      </c>
      <c r="C6" t="s">
        <v>6</v>
      </c>
      <c r="D6">
        <f>MAX(A:A)</f>
        <v>8994</v>
      </c>
      <c r="E6">
        <f>MAX(B:B)</f>
        <v>20979</v>
      </c>
    </row>
    <row r="7" spans="1:5">
      <c r="A7">
        <v>1</v>
      </c>
      <c r="B7">
        <v>4223</v>
      </c>
      <c r="D7" t="s">
        <v>0</v>
      </c>
      <c r="E7" t="s">
        <v>1</v>
      </c>
    </row>
    <row r="8" spans="1:5">
      <c r="A8">
        <v>1</v>
      </c>
      <c r="B8">
        <v>4399</v>
      </c>
      <c r="C8" t="s">
        <v>7</v>
      </c>
      <c r="D8">
        <f>D3</f>
        <v>1</v>
      </c>
      <c r="E8">
        <f>E3</f>
        <v>3846</v>
      </c>
    </row>
    <row r="9" spans="1:5">
      <c r="A9">
        <v>1</v>
      </c>
      <c r="B9">
        <v>4751</v>
      </c>
      <c r="C9" t="s">
        <v>8</v>
      </c>
      <c r="D9">
        <f t="shared" ref="D9:E11" si="0">D4-D3</f>
        <v>0</v>
      </c>
      <c r="E9">
        <f t="shared" si="0"/>
        <v>5148</v>
      </c>
    </row>
    <row r="10" spans="1:5">
      <c r="A10">
        <v>1</v>
      </c>
      <c r="B10">
        <v>5368</v>
      </c>
      <c r="C10" t="s">
        <v>9</v>
      </c>
      <c r="D10">
        <f t="shared" si="0"/>
        <v>3845</v>
      </c>
      <c r="E10">
        <f t="shared" si="0"/>
        <v>5086</v>
      </c>
    </row>
    <row r="11" spans="1:5">
      <c r="A11">
        <v>1</v>
      </c>
      <c r="B11">
        <v>8994</v>
      </c>
      <c r="C11" t="s">
        <v>10</v>
      </c>
      <c r="D11">
        <f t="shared" si="0"/>
        <v>5148</v>
      </c>
      <c r="E11">
        <f t="shared" si="0"/>
        <v>6899</v>
      </c>
    </row>
    <row r="12" spans="1:5">
      <c r="A12">
        <v>1185</v>
      </c>
      <c r="B12">
        <v>10040</v>
      </c>
      <c r="C12" t="s">
        <v>11</v>
      </c>
      <c r="D12">
        <f>D3-D2</f>
        <v>0</v>
      </c>
      <c r="E12">
        <f>E3-E2</f>
        <v>3845</v>
      </c>
    </row>
    <row r="13" spans="1:5">
      <c r="A13">
        <v>2001</v>
      </c>
      <c r="B13">
        <v>10163</v>
      </c>
    </row>
    <row r="14" spans="1:5">
      <c r="A14">
        <v>2525</v>
      </c>
      <c r="B14">
        <v>11475</v>
      </c>
    </row>
    <row r="15" spans="1:5">
      <c r="A15">
        <v>3469</v>
      </c>
      <c r="B15">
        <v>13498</v>
      </c>
    </row>
    <row r="16" spans="1:5">
      <c r="A16">
        <v>4223</v>
      </c>
      <c r="B16">
        <v>14662</v>
      </c>
    </row>
    <row r="17" spans="1:2">
      <c r="A17">
        <v>4399</v>
      </c>
      <c r="B17">
        <v>15528</v>
      </c>
    </row>
    <row r="18" spans="1:2">
      <c r="A18">
        <v>4751</v>
      </c>
      <c r="B18">
        <v>20095</v>
      </c>
    </row>
    <row r="19" spans="1:2">
      <c r="A19">
        <v>5368</v>
      </c>
      <c r="B19">
        <v>20934</v>
      </c>
    </row>
    <row r="20" spans="1:2">
      <c r="A20">
        <v>8994</v>
      </c>
      <c r="B20">
        <v>20979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Methodist Hospital System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TMH TMHS</dc:creator>
  <cp:lastModifiedBy>TMH TMHS</cp:lastModifiedBy>
  <dcterms:created xsi:type="dcterms:W3CDTF">2018-02-08T15:57:06Z</dcterms:created>
  <dcterms:modified xsi:type="dcterms:W3CDTF">2018-02-14T02:06:25Z</dcterms:modified>
</cp:coreProperties>
</file>