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2" i="1"/>
  <c r="F12" i="1"/>
  <c r="E3" i="1"/>
  <c r="E2" i="1"/>
  <c r="E12" i="1"/>
  <c r="E4" i="1"/>
  <c r="F4" i="1"/>
  <c r="E6" i="1"/>
  <c r="F6" i="1"/>
  <c r="E5" i="1"/>
  <c r="F5" i="1"/>
  <c r="E8" i="1"/>
  <c r="F8" i="1"/>
  <c r="E11" i="1"/>
  <c r="F11" i="1"/>
  <c r="E9" i="1"/>
  <c r="F9" i="1"/>
  <c r="E10" i="1"/>
  <c r="F10" i="1"/>
</calcChain>
</file>

<file path=xl/sharedStrings.xml><?xml version="1.0" encoding="utf-8"?>
<sst xmlns="http://schemas.openxmlformats.org/spreadsheetml/2006/main" count="16" uniqueCount="12">
  <si>
    <t>Insertions</t>
  </si>
  <si>
    <t>Controls</t>
  </si>
  <si>
    <t>min</t>
  </si>
  <si>
    <t>median</t>
  </si>
  <si>
    <t>Q1</t>
  </si>
  <si>
    <t>Q3</t>
  </si>
  <si>
    <t>max</t>
  </si>
  <si>
    <t>box1-hidden</t>
  </si>
  <si>
    <t>box2-lower</t>
  </si>
  <si>
    <t>box3-upper</t>
  </si>
  <si>
    <t>whisker top</t>
  </si>
  <si>
    <t>whisker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</si>
</sst>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92890269450264"/>
          <c:y val="0.0144628099173554"/>
          <c:w val="0.784089142526909"/>
          <c:h val="0.9207714583197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box1-hidden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Sheet1!$E$12:$F$12</c:f>
                <c:numCache>
                  <c:formatCode>General</c:formatCode>
                  <c:ptCount val="2"/>
                  <c:pt idx="0">
                    <c:v>0.0</c:v>
                  </c:pt>
                  <c:pt idx="1">
                    <c:v>0.42</c:v>
                  </c:pt>
                </c:numCache>
              </c:numRef>
            </c:plus>
            <c:minus>
              <c:numRef>
                <c:f>Sheet1!$E$12:$F$12</c:f>
                <c:numCache>
                  <c:formatCode>General</c:formatCode>
                  <c:ptCount val="2"/>
                  <c:pt idx="0">
                    <c:v>0.0</c:v>
                  </c:pt>
                  <c:pt idx="1">
                    <c:v>0.42</c:v>
                  </c:pt>
                </c:numCache>
              </c:numRef>
            </c:minus>
            <c:spPr>
              <a:ln>
                <a:solidFill>
                  <a:schemeClr val="tx1"/>
                </a:solidFill>
                <a:prstDash val="lgDash"/>
              </a:ln>
            </c:spPr>
          </c:errBars>
          <c:cat>
            <c:strRef>
              <c:f>Sheet1!$E$7:$F$7</c:f>
              <c:strCache>
                <c:ptCount val="2"/>
                <c:pt idx="0">
                  <c:v>Insertions</c:v>
                </c:pt>
                <c:pt idx="1">
                  <c:v>Controls</c:v>
                </c:pt>
              </c:strCache>
            </c:strRef>
          </c:cat>
          <c:val>
            <c:numRef>
              <c:f>Sheet1!$E$8:$F$8</c:f>
              <c:numCache>
                <c:formatCode>General</c:formatCode>
                <c:ptCount val="2"/>
                <c:pt idx="0">
                  <c:v>1.0</c:v>
                </c:pt>
                <c:pt idx="1">
                  <c:v>1.42</c:v>
                </c:pt>
              </c:numCache>
            </c:numRef>
          </c:val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box2-lower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dPt>
          <c:cat>
            <c:strRef>
              <c:f>Sheet1!$E$7:$F$7</c:f>
              <c:strCache>
                <c:ptCount val="2"/>
                <c:pt idx="0">
                  <c:v>Insertions</c:v>
                </c:pt>
                <c:pt idx="1">
                  <c:v>Controls</c:v>
                </c:pt>
              </c:strCache>
            </c:strRef>
          </c:cat>
          <c:val>
            <c:numRef>
              <c:f>Sheet1!$E$9:$F$9</c:f>
              <c:numCache>
                <c:formatCode>General</c:formatCode>
                <c:ptCount val="2"/>
                <c:pt idx="0">
                  <c:v>0.0</c:v>
                </c:pt>
                <c:pt idx="1">
                  <c:v>195.76</c:v>
                </c:pt>
              </c:numCache>
            </c:numRef>
          </c:val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box3-upper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dPt>
          <c:errBars>
            <c:errBarType val="plus"/>
            <c:errValType val="cust"/>
            <c:noEndCap val="0"/>
            <c:plus>
              <c:numRef>
                <c:f>Sheet1!$E$11:$F$11</c:f>
                <c:numCache>
                  <c:formatCode>General</c:formatCode>
                  <c:ptCount val="2"/>
                  <c:pt idx="0">
                    <c:v>596.0</c:v>
                  </c:pt>
                  <c:pt idx="1">
                    <c:v>986.33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prstDash val="lgDash"/>
              </a:ln>
            </c:spPr>
          </c:errBars>
          <c:cat>
            <c:strRef>
              <c:f>Sheet1!$E$7:$F$7</c:f>
              <c:strCache>
                <c:ptCount val="2"/>
                <c:pt idx="0">
                  <c:v>Insertions</c:v>
                </c:pt>
                <c:pt idx="1">
                  <c:v>Controls</c:v>
                </c:pt>
              </c:strCache>
            </c:strRef>
          </c:cat>
          <c:val>
            <c:numRef>
              <c:f>Sheet1!$E$10:$F$10</c:f>
              <c:numCache>
                <c:formatCode>General</c:formatCode>
                <c:ptCount val="2"/>
                <c:pt idx="0">
                  <c:v>243.0</c:v>
                </c:pt>
                <c:pt idx="1">
                  <c:v>772.4000000000001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0242888"/>
        <c:axId val="-2052334920"/>
      </c:barChart>
      <c:catAx>
        <c:axId val="-205024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34920"/>
        <c:crosses val="autoZero"/>
        <c:auto val="1"/>
        <c:lblAlgn val="ctr"/>
        <c:lblOffset val="100"/>
        <c:noMultiLvlLbl val="0"/>
      </c:catAx>
      <c:valAx>
        <c:axId val="-2052334920"/>
        <c:scaling>
          <c:orientation val="minMax"/>
          <c:max val="2400.0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crossAx val="-205024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50800</xdr:rowOff>
    </xdr:from>
    <xdr:to>
      <xdr:col>13</xdr:col>
      <xdr:colOff>647700</xdr:colOff>
      <xdr:row>34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D25" sqref="D25"/>
    </sheetView>
  </sheetViews>
  <sheetFormatPr baseColWidth="10" defaultRowHeight="15" x14ac:dyDescent="0"/>
  <sheetData>
    <row r="1" spans="1:6">
      <c r="A1" t="s">
        <v>0</v>
      </c>
      <c r="B1" t="s">
        <v>1</v>
      </c>
      <c r="E1" s="1" t="s">
        <v>0</v>
      </c>
      <c r="F1" s="1" t="s">
        <v>1</v>
      </c>
    </row>
    <row r="2" spans="1:6">
      <c r="A2">
        <v>1</v>
      </c>
      <c r="B2">
        <v>1</v>
      </c>
      <c r="D2" t="s">
        <v>2</v>
      </c>
      <c r="E2">
        <f>MIN(A:A)</f>
        <v>1</v>
      </c>
      <c r="F2">
        <f>MIN(B:B)</f>
        <v>1</v>
      </c>
    </row>
    <row r="3" spans="1:6">
      <c r="A3">
        <v>1</v>
      </c>
      <c r="B3">
        <v>1</v>
      </c>
      <c r="D3" t="s">
        <v>4</v>
      </c>
      <c r="E3">
        <f>QUARTILE(A:A,1)</f>
        <v>1</v>
      </c>
      <c r="F3">
        <f>QUARTILE(B:B,1)</f>
        <v>1.42</v>
      </c>
    </row>
    <row r="4" spans="1:6">
      <c r="A4">
        <v>1</v>
      </c>
      <c r="B4">
        <v>1</v>
      </c>
      <c r="D4" t="s">
        <v>3</v>
      </c>
      <c r="E4">
        <f>MEDIAN(A:A)</f>
        <v>1</v>
      </c>
      <c r="F4">
        <f>MEDIAN(B:B)</f>
        <v>197.18</v>
      </c>
    </row>
    <row r="5" spans="1:6">
      <c r="A5">
        <v>1</v>
      </c>
      <c r="B5">
        <v>1</v>
      </c>
      <c r="D5" t="s">
        <v>5</v>
      </c>
      <c r="E5">
        <f>QUARTILE(A:A,3)</f>
        <v>244</v>
      </c>
      <c r="F5">
        <f>QUARTILE(B:B,3)</f>
        <v>969.58</v>
      </c>
    </row>
    <row r="6" spans="1:6">
      <c r="A6">
        <v>1</v>
      </c>
      <c r="B6">
        <v>1</v>
      </c>
      <c r="D6" t="s">
        <v>6</v>
      </c>
      <c r="E6">
        <f>MAX(A:A)</f>
        <v>840</v>
      </c>
      <c r="F6">
        <f>MAX(B:B)</f>
        <v>1955.91</v>
      </c>
    </row>
    <row r="7" spans="1:6">
      <c r="A7">
        <v>1</v>
      </c>
      <c r="B7">
        <v>1</v>
      </c>
      <c r="E7" t="s">
        <v>0</v>
      </c>
      <c r="F7" t="s">
        <v>1</v>
      </c>
    </row>
    <row r="8" spans="1:6">
      <c r="A8">
        <v>1</v>
      </c>
      <c r="B8">
        <v>1</v>
      </c>
      <c r="D8" t="s">
        <v>7</v>
      </c>
      <c r="E8">
        <f>E3</f>
        <v>1</v>
      </c>
      <c r="F8">
        <f>F3</f>
        <v>1.42</v>
      </c>
    </row>
    <row r="9" spans="1:6">
      <c r="A9">
        <v>1</v>
      </c>
      <c r="B9">
        <v>1</v>
      </c>
      <c r="D9" t="s">
        <v>8</v>
      </c>
      <c r="E9">
        <f t="shared" ref="E9:F11" si="0">E4-E3</f>
        <v>0</v>
      </c>
      <c r="F9">
        <f t="shared" si="0"/>
        <v>195.76000000000002</v>
      </c>
    </row>
    <row r="10" spans="1:6">
      <c r="A10">
        <v>1</v>
      </c>
      <c r="B10">
        <v>1</v>
      </c>
      <c r="D10" t="s">
        <v>9</v>
      </c>
      <c r="E10">
        <f t="shared" si="0"/>
        <v>243</v>
      </c>
      <c r="F10">
        <f t="shared" si="0"/>
        <v>772.40000000000009</v>
      </c>
    </row>
    <row r="11" spans="1:6">
      <c r="A11">
        <v>1</v>
      </c>
      <c r="B11">
        <v>1.42</v>
      </c>
      <c r="D11" t="s">
        <v>10</v>
      </c>
      <c r="E11">
        <f t="shared" si="0"/>
        <v>596</v>
      </c>
      <c r="F11">
        <f t="shared" si="0"/>
        <v>986.33</v>
      </c>
    </row>
    <row r="12" spans="1:6">
      <c r="A12">
        <v>1</v>
      </c>
      <c r="B12">
        <v>2.65</v>
      </c>
      <c r="D12" t="s">
        <v>11</v>
      </c>
      <c r="E12">
        <f>E3-E2</f>
        <v>0</v>
      </c>
      <c r="F12">
        <f>F3-F2</f>
        <v>0.41999999999999993</v>
      </c>
    </row>
    <row r="13" spans="1:6">
      <c r="A13">
        <v>1</v>
      </c>
      <c r="B13">
        <v>3.55</v>
      </c>
    </row>
    <row r="14" spans="1:6">
      <c r="A14">
        <v>1</v>
      </c>
      <c r="B14">
        <v>5.58</v>
      </c>
    </row>
    <row r="15" spans="1:6">
      <c r="A15">
        <v>1</v>
      </c>
      <c r="B15">
        <v>18.11</v>
      </c>
    </row>
    <row r="16" spans="1:6">
      <c r="A16">
        <v>1</v>
      </c>
      <c r="B16">
        <v>29.03</v>
      </c>
    </row>
    <row r="17" spans="1:2">
      <c r="A17">
        <v>1</v>
      </c>
      <c r="B17">
        <v>55.74</v>
      </c>
    </row>
    <row r="18" spans="1:2">
      <c r="A18">
        <v>1</v>
      </c>
      <c r="B18">
        <v>98.13</v>
      </c>
    </row>
    <row r="19" spans="1:2">
      <c r="A19">
        <v>1</v>
      </c>
      <c r="B19">
        <v>139.35</v>
      </c>
    </row>
    <row r="20" spans="1:2">
      <c r="A20">
        <v>1</v>
      </c>
      <c r="B20">
        <v>197.18</v>
      </c>
    </row>
    <row r="21" spans="1:2">
      <c r="A21">
        <v>1</v>
      </c>
      <c r="B21">
        <v>255.04</v>
      </c>
    </row>
    <row r="22" spans="1:2">
      <c r="A22">
        <v>1</v>
      </c>
      <c r="B22">
        <v>307.20999999999998</v>
      </c>
    </row>
    <row r="23" spans="1:2">
      <c r="A23">
        <v>1</v>
      </c>
      <c r="B23">
        <v>371.55</v>
      </c>
    </row>
    <row r="24" spans="1:2">
      <c r="A24">
        <v>1</v>
      </c>
      <c r="B24">
        <v>467.57</v>
      </c>
    </row>
    <row r="25" spans="1:2">
      <c r="A25">
        <v>2</v>
      </c>
      <c r="B25">
        <v>572.21</v>
      </c>
    </row>
    <row r="26" spans="1:2">
      <c r="A26">
        <v>2</v>
      </c>
      <c r="B26">
        <v>672.1</v>
      </c>
    </row>
    <row r="27" spans="1:2">
      <c r="A27">
        <v>125</v>
      </c>
      <c r="B27">
        <v>765.91</v>
      </c>
    </row>
    <row r="28" spans="1:2">
      <c r="A28">
        <v>175</v>
      </c>
      <c r="B28">
        <v>877.83</v>
      </c>
    </row>
    <row r="29" spans="1:2">
      <c r="A29">
        <v>244</v>
      </c>
      <c r="B29">
        <v>969.58</v>
      </c>
    </row>
    <row r="30" spans="1:2">
      <c r="A30">
        <v>282</v>
      </c>
      <c r="B30">
        <v>1066.56</v>
      </c>
    </row>
    <row r="31" spans="1:2">
      <c r="A31">
        <v>377</v>
      </c>
      <c r="B31">
        <v>1156.05</v>
      </c>
    </row>
    <row r="32" spans="1:2">
      <c r="A32">
        <v>398</v>
      </c>
      <c r="B32">
        <v>1253.82</v>
      </c>
    </row>
    <row r="33" spans="1:2">
      <c r="A33">
        <v>430</v>
      </c>
      <c r="B33">
        <v>1394.43</v>
      </c>
    </row>
    <row r="34" spans="1:2">
      <c r="A34">
        <v>490</v>
      </c>
      <c r="B34">
        <v>1499.77</v>
      </c>
    </row>
    <row r="35" spans="1:2">
      <c r="A35">
        <v>534</v>
      </c>
      <c r="B35">
        <v>1604.74</v>
      </c>
    </row>
    <row r="36" spans="1:2">
      <c r="A36">
        <v>543</v>
      </c>
      <c r="B36">
        <v>1738.35</v>
      </c>
    </row>
    <row r="37" spans="1:2">
      <c r="A37">
        <v>818</v>
      </c>
      <c r="B37">
        <v>1857.51</v>
      </c>
    </row>
    <row r="38" spans="1:2">
      <c r="A38">
        <v>840</v>
      </c>
      <c r="B38">
        <v>1955.91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Methodist Hospital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TMH TMHS</dc:creator>
  <cp:lastModifiedBy>TMH TMHS</cp:lastModifiedBy>
  <dcterms:created xsi:type="dcterms:W3CDTF">2018-02-08T15:57:06Z</dcterms:created>
  <dcterms:modified xsi:type="dcterms:W3CDTF">2018-02-09T11:16:59Z</dcterms:modified>
</cp:coreProperties>
</file>