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3.5.1\"/>
    </mc:Choice>
  </mc:AlternateContent>
  <xr:revisionPtr revIDLastSave="0" documentId="13_ncr:1_{88C286B1-AE49-4890-A746-1013B81F75DC}" xr6:coauthVersionLast="47" xr6:coauthVersionMax="47" xr10:uidLastSave="{00000000-0000-0000-0000-000000000000}"/>
  <bookViews>
    <workbookView xWindow="-110" yWindow="-110" windowWidth="19420" windowHeight="10420" xr2:uid="{C88968DA-82DD-48AD-9E9E-C2E81B773E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C19" i="1" s="1"/>
  <c r="D20" i="1"/>
  <c r="D21" i="1"/>
  <c r="C20" i="1"/>
  <c r="C21" i="1"/>
  <c r="B20" i="1"/>
  <c r="B21" i="1"/>
  <c r="A20" i="1"/>
  <c r="A21" i="1"/>
  <c r="E16" i="1"/>
  <c r="E17" i="1"/>
  <c r="F16" i="1"/>
  <c r="F17" i="1"/>
  <c r="G17" i="1" s="1"/>
  <c r="G16" i="1"/>
  <c r="G15" i="1"/>
  <c r="B25" i="1"/>
  <c r="B26" i="1"/>
  <c r="B24" i="1"/>
  <c r="F15" i="1"/>
  <c r="E15" i="1"/>
  <c r="D19" i="1" s="1"/>
  <c r="C15" i="1"/>
  <c r="C16" i="1"/>
  <c r="D16" i="1" s="1"/>
  <c r="C17" i="1"/>
  <c r="D17" i="1"/>
  <c r="B4" i="1"/>
  <c r="C4" i="1"/>
  <c r="D4" i="1"/>
  <c r="E4" i="1"/>
  <c r="F4" i="1"/>
  <c r="G4" i="1"/>
  <c r="H4" i="1"/>
  <c r="I4" i="1"/>
  <c r="A4" i="1"/>
  <c r="A19" i="1" l="1"/>
  <c r="D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906A-C21A-4DF7-8FED-8CE59894F1BE}">
  <dimension ref="A1:V26"/>
  <sheetViews>
    <sheetView tabSelected="1" topLeftCell="A8" workbookViewId="0">
      <selection activeCell="B20" sqref="B20"/>
    </sheetView>
  </sheetViews>
  <sheetFormatPr defaultRowHeight="14.5" x14ac:dyDescent="0.35"/>
  <cols>
    <col min="1" max="1" width="11.81640625" bestFit="1" customWidth="1"/>
    <col min="3" max="6" width="11.81640625" bestFit="1" customWidth="1"/>
  </cols>
  <sheetData>
    <row r="1" spans="1:22" x14ac:dyDescent="0.35">
      <c r="A1">
        <v>0.5</v>
      </c>
      <c r="B1">
        <v>1</v>
      </c>
      <c r="C1">
        <v>1.5</v>
      </c>
      <c r="D1">
        <v>2</v>
      </c>
      <c r="E1">
        <v>2.5</v>
      </c>
      <c r="F1">
        <v>3</v>
      </c>
      <c r="G1">
        <v>3.5</v>
      </c>
      <c r="H1">
        <v>4</v>
      </c>
      <c r="I1">
        <v>4.5</v>
      </c>
      <c r="J1">
        <v>5</v>
      </c>
    </row>
    <row r="2" spans="1:22" x14ac:dyDescent="0.35">
      <c r="A2">
        <v>35.08</v>
      </c>
      <c r="B2">
        <v>33.619999999999997</v>
      </c>
      <c r="C2">
        <v>31.78</v>
      </c>
      <c r="D2">
        <v>31.15</v>
      </c>
      <c r="E2">
        <v>30.68</v>
      </c>
      <c r="F2">
        <v>30.34</v>
      </c>
      <c r="G2">
        <v>30.37</v>
      </c>
      <c r="H2">
        <v>30.45</v>
      </c>
      <c r="I2">
        <v>30.48</v>
      </c>
      <c r="J2">
        <v>30.45</v>
      </c>
    </row>
    <row r="3" spans="1:22" x14ac:dyDescent="0.35">
      <c r="A3">
        <v>35.119999999999997</v>
      </c>
      <c r="B3">
        <v>33.630000000000003</v>
      </c>
      <c r="C3">
        <v>31.8</v>
      </c>
      <c r="D3">
        <v>31.13</v>
      </c>
      <c r="E3">
        <v>30.68</v>
      </c>
      <c r="F3">
        <v>30.36</v>
      </c>
      <c r="G3">
        <v>30.37</v>
      </c>
      <c r="H3">
        <v>30.48</v>
      </c>
      <c r="I3">
        <v>30.49</v>
      </c>
    </row>
    <row r="4" spans="1:22" x14ac:dyDescent="0.35">
      <c r="A4">
        <f>AVERAGE(A2:A3)</f>
        <v>35.099999999999994</v>
      </c>
      <c r="B4">
        <f t="shared" ref="B4:I4" si="0">AVERAGE(B2:B3)</f>
        <v>33.625</v>
      </c>
      <c r="C4">
        <f t="shared" si="0"/>
        <v>31.79</v>
      </c>
      <c r="D4">
        <f t="shared" si="0"/>
        <v>31.14</v>
      </c>
      <c r="E4">
        <f t="shared" si="0"/>
        <v>30.68</v>
      </c>
      <c r="F4">
        <f t="shared" si="0"/>
        <v>30.35</v>
      </c>
      <c r="G4">
        <f t="shared" si="0"/>
        <v>30.37</v>
      </c>
      <c r="H4">
        <f t="shared" si="0"/>
        <v>30.465</v>
      </c>
      <c r="I4">
        <f t="shared" si="0"/>
        <v>30.484999999999999</v>
      </c>
      <c r="J4">
        <v>30.45</v>
      </c>
    </row>
    <row r="6" spans="1:22" x14ac:dyDescent="0.35">
      <c r="A6">
        <v>126.04</v>
      </c>
      <c r="B6">
        <v>129.75</v>
      </c>
      <c r="C6">
        <v>128.27000000000001</v>
      </c>
      <c r="D6">
        <v>124.21</v>
      </c>
      <c r="E6">
        <v>116.28</v>
      </c>
      <c r="F6">
        <v>101.85</v>
      </c>
      <c r="G6">
        <v>88.28</v>
      </c>
      <c r="H6">
        <v>70.84</v>
      </c>
      <c r="I6">
        <v>49.42</v>
      </c>
      <c r="J6">
        <v>25.42</v>
      </c>
      <c r="K6">
        <v>4.22</v>
      </c>
      <c r="L6">
        <v>-7.9</v>
      </c>
      <c r="M6">
        <v>-11.61</v>
      </c>
      <c r="N6">
        <v>-36.53</v>
      </c>
      <c r="O6">
        <v>-58.8</v>
      </c>
      <c r="P6">
        <v>-76.28</v>
      </c>
      <c r="Q6">
        <v>-89.65</v>
      </c>
      <c r="R6">
        <v>-103.69</v>
      </c>
      <c r="S6">
        <v>-111.91</v>
      </c>
      <c r="T6">
        <v>-115.7</v>
      </c>
      <c r="U6">
        <v>-117.58</v>
      </c>
      <c r="V6">
        <v>-113.03</v>
      </c>
    </row>
    <row r="7" spans="1:22" x14ac:dyDescent="0.35">
      <c r="A7">
        <v>24.94</v>
      </c>
      <c r="B7">
        <v>22.02</v>
      </c>
      <c r="C7">
        <v>19.04</v>
      </c>
      <c r="D7">
        <v>16.05</v>
      </c>
      <c r="E7">
        <v>13.02</v>
      </c>
      <c r="F7">
        <v>10</v>
      </c>
      <c r="G7">
        <v>8.02</v>
      </c>
      <c r="H7">
        <v>6.04</v>
      </c>
      <c r="I7">
        <v>4.05</v>
      </c>
      <c r="J7">
        <v>2.09</v>
      </c>
      <c r="K7">
        <v>0.51</v>
      </c>
      <c r="L7">
        <v>-0.56000000000000005</v>
      </c>
      <c r="M7">
        <v>-2.0299999999999998</v>
      </c>
      <c r="N7">
        <v>-4.0199999999999996</v>
      </c>
      <c r="O7">
        <v>-6.07</v>
      </c>
      <c r="P7">
        <v>-8.08</v>
      </c>
      <c r="Q7">
        <v>-10.08</v>
      </c>
      <c r="R7">
        <v>-13.03</v>
      </c>
      <c r="S7">
        <v>-16.05</v>
      </c>
      <c r="T7">
        <v>-19.03</v>
      </c>
      <c r="U7">
        <v>-22.01</v>
      </c>
      <c r="V7">
        <v>-24.94</v>
      </c>
    </row>
    <row r="9" spans="1:22" x14ac:dyDescent="0.35">
      <c r="A9">
        <v>78.69</v>
      </c>
      <c r="B9">
        <v>76.53</v>
      </c>
      <c r="C9">
        <v>74.22</v>
      </c>
      <c r="D9">
        <v>71.67</v>
      </c>
      <c r="E9">
        <v>67.8</v>
      </c>
      <c r="F9">
        <v>61.11</v>
      </c>
      <c r="G9">
        <v>54.15</v>
      </c>
      <c r="H9">
        <v>44.38</v>
      </c>
      <c r="I9">
        <v>32.85</v>
      </c>
      <c r="J9">
        <v>18.100000000000001</v>
      </c>
      <c r="K9">
        <v>6.44</v>
      </c>
      <c r="L9">
        <v>-1.48</v>
      </c>
      <c r="M9">
        <v>-10.24</v>
      </c>
      <c r="N9">
        <v>-24.5</v>
      </c>
      <c r="O9">
        <v>-35.869999999999997</v>
      </c>
      <c r="P9">
        <v>-45.37</v>
      </c>
      <c r="Q9">
        <v>-51.5</v>
      </c>
      <c r="R9">
        <v>-58.4</v>
      </c>
      <c r="S9">
        <v>-61.77</v>
      </c>
      <c r="T9">
        <v>-63.96</v>
      </c>
      <c r="U9">
        <v>-66.02</v>
      </c>
      <c r="V9">
        <v>-67.900000000000006</v>
      </c>
    </row>
    <row r="10" spans="1:22" x14ac:dyDescent="0.35">
      <c r="A10">
        <v>24.94</v>
      </c>
      <c r="B10">
        <v>22.05</v>
      </c>
      <c r="C10">
        <v>19.04</v>
      </c>
      <c r="D10">
        <v>16.059999999999999</v>
      </c>
      <c r="E10">
        <v>13.04</v>
      </c>
      <c r="F10">
        <v>10.07</v>
      </c>
      <c r="G10">
        <v>8.07</v>
      </c>
      <c r="H10">
        <v>6.01</v>
      </c>
      <c r="I10">
        <v>4.0999999999999996</v>
      </c>
      <c r="J10">
        <v>2.0299999999999998</v>
      </c>
      <c r="K10">
        <v>0.53</v>
      </c>
      <c r="L10">
        <v>-0.5</v>
      </c>
      <c r="M10">
        <v>-2.0699999999999998</v>
      </c>
      <c r="N10">
        <v>-4.0999999999999996</v>
      </c>
      <c r="O10">
        <v>-6.03</v>
      </c>
      <c r="P10">
        <v>-8.09</v>
      </c>
      <c r="Q10">
        <v>-10.050000000000001</v>
      </c>
      <c r="R10">
        <v>-13.14</v>
      </c>
      <c r="S10">
        <v>-16.059999999999999</v>
      </c>
      <c r="T10">
        <v>-19</v>
      </c>
      <c r="U10">
        <v>-22.02</v>
      </c>
      <c r="V10">
        <v>-24.94</v>
      </c>
    </row>
    <row r="12" spans="1:22" x14ac:dyDescent="0.35">
      <c r="A12">
        <v>39.840000000000003</v>
      </c>
      <c r="B12">
        <v>38.549999999999997</v>
      </c>
      <c r="C12">
        <v>37.229999999999997</v>
      </c>
      <c r="D12">
        <v>35.83</v>
      </c>
      <c r="E12">
        <v>34.159999999999997</v>
      </c>
      <c r="F12">
        <v>31.26</v>
      </c>
      <c r="G12">
        <v>28.09</v>
      </c>
      <c r="H12">
        <v>23.6</v>
      </c>
      <c r="I12">
        <v>17.75</v>
      </c>
      <c r="J12">
        <v>10.29</v>
      </c>
      <c r="K12">
        <v>4.13</v>
      </c>
      <c r="L12">
        <v>-0.35</v>
      </c>
      <c r="M12">
        <v>-5.7</v>
      </c>
      <c r="N12">
        <v>-13.16</v>
      </c>
      <c r="O12">
        <v>-18.88</v>
      </c>
      <c r="P12">
        <v>-23.27</v>
      </c>
      <c r="Q12">
        <v>-26.35</v>
      </c>
      <c r="R12">
        <v>-29.07</v>
      </c>
      <c r="S12">
        <v>-30.69</v>
      </c>
      <c r="T12">
        <v>-31.9</v>
      </c>
      <c r="U12">
        <v>-33.01</v>
      </c>
      <c r="V12">
        <v>-34.130000000000003</v>
      </c>
    </row>
    <row r="13" spans="1:22" x14ac:dyDescent="0.35">
      <c r="A13">
        <v>24.94</v>
      </c>
      <c r="B13">
        <v>22.09</v>
      </c>
      <c r="C13">
        <v>19.100000000000001</v>
      </c>
      <c r="D13">
        <v>16.03</v>
      </c>
      <c r="E13">
        <v>13.06</v>
      </c>
      <c r="F13">
        <v>10.050000000000001</v>
      </c>
      <c r="G13">
        <v>8.0299999999999994</v>
      </c>
      <c r="H13">
        <v>6.02</v>
      </c>
      <c r="I13">
        <v>4.0599999999999996</v>
      </c>
      <c r="J13">
        <v>2.02</v>
      </c>
      <c r="K13">
        <v>0.51</v>
      </c>
      <c r="L13">
        <v>-0.53</v>
      </c>
      <c r="M13">
        <v>-2.02</v>
      </c>
      <c r="N13">
        <v>-4.0599999999999996</v>
      </c>
      <c r="O13">
        <v>-6</v>
      </c>
      <c r="P13">
        <v>-8.0299999999999994</v>
      </c>
      <c r="Q13">
        <v>-10.029999999999999</v>
      </c>
      <c r="R13">
        <v>-13.01</v>
      </c>
      <c r="S13">
        <v>-16.059999999999999</v>
      </c>
      <c r="T13">
        <v>-19.149999999999999</v>
      </c>
      <c r="U13">
        <v>-22.05</v>
      </c>
      <c r="V13">
        <v>-24.94</v>
      </c>
    </row>
    <row r="15" spans="1:22" x14ac:dyDescent="0.35">
      <c r="A15">
        <v>118.81</v>
      </c>
      <c r="B15">
        <v>10.14</v>
      </c>
      <c r="C15">
        <f>0.5*1.6*10^(-19)*A15/(B15*1.38*10^(-23))</f>
        <v>67924.420432781626</v>
      </c>
      <c r="D15">
        <f>C15/11800</f>
        <v>5.7563068163374256</v>
      </c>
      <c r="E15">
        <f>(A15*10^(-6)/(0.4*1.6*10^(-19)*PI()*0.2*5.2*10^(-6)*SQRT(2*1.38*10^(-23)*C15/(22*1.66*10^(-27)))))*10^(-6)</f>
        <v>79302646803.956345</v>
      </c>
      <c r="F15">
        <f>5.6*10^(4)*SQRT(E15)</f>
        <v>15770006353.112452</v>
      </c>
      <c r="G15">
        <f>F15/10^10</f>
        <v>1.5770006353112451</v>
      </c>
    </row>
    <row r="16" spans="1:22" x14ac:dyDescent="0.35">
      <c r="A16">
        <v>60.05</v>
      </c>
      <c r="B16">
        <v>6.99</v>
      </c>
      <c r="C16">
        <f>0.5*1.6*10^(-19)*A16/(B16*1.38*10^(-23))</f>
        <v>49801.994567809073</v>
      </c>
      <c r="D16">
        <f t="shared" ref="D16:D17" si="1">C16/11800</f>
        <v>4.2205080142211076</v>
      </c>
      <c r="E16">
        <f t="shared" ref="E16:E17" si="2">(A16*10^(-6)/(0.4*1.6*10^(-19)*PI()*0.2*5.2*10^(-6)*SQRT(2*1.38*10^(-23)*C16/(22*1.66*10^(-27)))))*10^(-6)</f>
        <v>46809855541.760414</v>
      </c>
      <c r="F16">
        <f t="shared" ref="F16:F17" si="3">5.6*10^(4)*SQRT(E16)</f>
        <v>12115927821.630527</v>
      </c>
      <c r="G16">
        <f t="shared" ref="G16:G17" si="4">F16/10^10</f>
        <v>1.2115927821630528</v>
      </c>
    </row>
    <row r="17" spans="1:7" x14ac:dyDescent="0.35">
      <c r="A17">
        <v>28.55</v>
      </c>
      <c r="B17">
        <v>3.01</v>
      </c>
      <c r="C17">
        <f t="shared" ref="C17" si="5">0.5*1.6*10^(-19)*A17/(B17*1.38*10^(-23))</f>
        <v>54985.79613847562</v>
      </c>
      <c r="D17">
        <f t="shared" si="1"/>
        <v>4.6598132320742049</v>
      </c>
      <c r="E17">
        <f t="shared" si="2"/>
        <v>21180124626.121346</v>
      </c>
      <c r="F17">
        <f t="shared" si="3"/>
        <v>8149900050.1550045</v>
      </c>
      <c r="G17">
        <f t="shared" si="4"/>
        <v>0.81499000501550045</v>
      </c>
    </row>
    <row r="19" spans="1:7" x14ac:dyDescent="0.35">
      <c r="A19">
        <f>SQRT(C15*1.38*10^(-16)/(4*PI()*E15*(4.8*10^(-10))^2))</f>
        <v>6.3894356895272007E-3</v>
      </c>
      <c r="B19">
        <f>SQRT(300*1.38*10^(-16)/(4*PI()*E15*(4.8*10^(-10))^2))</f>
        <v>4.246294976183346E-4</v>
      </c>
      <c r="C19">
        <f>(4/3)*E15*(B19)^(3)*PI()</f>
        <v>25.433537617764831</v>
      </c>
      <c r="D19">
        <f>1.38*10^(-23)*E15*10^(6)*300/2/133.31</f>
        <v>1.2313890847212487E-6</v>
      </c>
    </row>
    <row r="20" spans="1:7" x14ac:dyDescent="0.35">
      <c r="A20">
        <f t="shared" ref="A20:A21" si="6">SQRT(C16*1.38*10^(-16)/(4*PI()*E16*(4.8*10^(-10))^2))</f>
        <v>7.1211165143536641E-3</v>
      </c>
      <c r="B20">
        <f t="shared" ref="B20:B21" si="7">SQRT(300*1.38*10^(-16)/(4*PI()*E16*(4.8*10^(-10))^2))</f>
        <v>5.5269476458955167E-4</v>
      </c>
      <c r="C20">
        <f t="shared" ref="C20:C21" si="8">(4/3)*E16*(B20)^(3)*PI()</f>
        <v>33.104113504061665</v>
      </c>
      <c r="D20">
        <f t="shared" ref="D20:D21" si="9">1.38*10^(-23)*E16*10^(6)*300/2/133.31</f>
        <v>7.2685020607189307E-7</v>
      </c>
    </row>
    <row r="21" spans="1:7" x14ac:dyDescent="0.35">
      <c r="A21">
        <f t="shared" si="6"/>
        <v>1.1123830867313146E-2</v>
      </c>
      <c r="B21">
        <f t="shared" si="7"/>
        <v>8.216554600608538E-4</v>
      </c>
      <c r="C21">
        <f t="shared" si="8"/>
        <v>49.213738493228213</v>
      </c>
      <c r="D21">
        <f t="shared" si="9"/>
        <v>3.2887898864354652E-7</v>
      </c>
    </row>
    <row r="24" spans="1:7" x14ac:dyDescent="0.35">
      <c r="A24">
        <v>79302646803.956345</v>
      </c>
      <c r="B24">
        <f>A24/10^10</f>
        <v>7.9302646803956343</v>
      </c>
    </row>
    <row r="25" spans="1:7" x14ac:dyDescent="0.35">
      <c r="A25">
        <v>46809855541.760414</v>
      </c>
      <c r="B25">
        <f t="shared" ref="B25:B26" si="10">A25/10^10</f>
        <v>4.6809855541760417</v>
      </c>
    </row>
    <row r="26" spans="1:7" x14ac:dyDescent="0.35">
      <c r="A26">
        <v>21180124626.121346</v>
      </c>
      <c r="B26">
        <f t="shared" si="10"/>
        <v>2.1180124626121346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Салтыкова</dc:creator>
  <cp:lastModifiedBy>Дарья Салтыкова</cp:lastModifiedBy>
  <dcterms:created xsi:type="dcterms:W3CDTF">2022-10-08T20:08:40Z</dcterms:created>
  <dcterms:modified xsi:type="dcterms:W3CDTF">2022-10-12T14:44:41Z</dcterms:modified>
</cp:coreProperties>
</file>