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7.2\"/>
    </mc:Choice>
  </mc:AlternateContent>
  <xr:revisionPtr revIDLastSave="0" documentId="13_ncr:1_{2517969B-F7DF-47A7-9B59-2E42A3EDD8D9}" xr6:coauthVersionLast="47" xr6:coauthVersionMax="47" xr10:uidLastSave="{00000000-0000-0000-0000-000000000000}"/>
  <bookViews>
    <workbookView xWindow="-110" yWindow="-110" windowWidth="19420" windowHeight="10420" xr2:uid="{29EFBBE6-EA19-401B-8B91-36FB3BB213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C57" i="1"/>
  <c r="D57" i="1"/>
  <c r="B57" i="1"/>
  <c r="C56" i="1"/>
  <c r="D56" i="1"/>
  <c r="B56" i="1"/>
  <c r="F44" i="1"/>
  <c r="E44" i="1"/>
  <c r="D44" i="1"/>
  <c r="C44" i="1"/>
  <c r="B44" i="1"/>
  <c r="G39" i="1"/>
  <c r="F39" i="1"/>
  <c r="E39" i="1"/>
  <c r="D39" i="1"/>
  <c r="C39" i="1"/>
  <c r="B39" i="1"/>
  <c r="A33" i="1"/>
  <c r="B33" i="1"/>
  <c r="C33" i="1"/>
  <c r="D33" i="1"/>
  <c r="E33" i="1"/>
  <c r="B30" i="1"/>
  <c r="C30" i="1"/>
  <c r="D30" i="1"/>
  <c r="E30" i="1"/>
  <c r="A30" i="1"/>
  <c r="B27" i="1"/>
  <c r="C27" i="1"/>
  <c r="D27" i="1"/>
  <c r="E27" i="1"/>
  <c r="F27" i="1"/>
  <c r="A27" i="1"/>
  <c r="C12" i="1"/>
  <c r="C14" i="1" s="1"/>
  <c r="E20" i="1"/>
  <c r="E22" i="1" s="1"/>
  <c r="D20" i="1"/>
  <c r="D22" i="1" s="1"/>
  <c r="C20" i="1"/>
  <c r="C22" i="1" s="1"/>
  <c r="B20" i="1"/>
  <c r="B22" i="1" s="1"/>
  <c r="A20" i="1"/>
  <c r="A22" i="1" s="1"/>
  <c r="E12" i="1"/>
  <c r="E14" i="1" s="1"/>
  <c r="D12" i="1"/>
  <c r="D14" i="1" s="1"/>
  <c r="B12" i="1"/>
  <c r="B14" i="1" s="1"/>
  <c r="A12" i="1"/>
  <c r="A14" i="1" s="1"/>
  <c r="B6" i="1"/>
  <c r="C6" i="1"/>
  <c r="D6" i="1"/>
  <c r="E6" i="1"/>
  <c r="F6" i="1"/>
  <c r="A6" i="1"/>
  <c r="B4" i="1"/>
  <c r="C4" i="1"/>
  <c r="D4" i="1"/>
  <c r="E4" i="1"/>
  <c r="F4" i="1"/>
  <c r="A4" i="1"/>
</calcChain>
</file>

<file path=xl/sharedStrings.xml><?xml version="1.0" encoding="utf-8"?>
<sst xmlns="http://schemas.openxmlformats.org/spreadsheetml/2006/main" count="41" uniqueCount="22">
  <si>
    <t>r^2</t>
  </si>
  <si>
    <t>r</t>
  </si>
  <si>
    <t>m</t>
  </si>
  <si>
    <t>delta r</t>
  </si>
  <si>
    <t>delta r^2</t>
  </si>
  <si>
    <t>L = (38,2 \pm 1,0) cm</t>
  </si>
  <si>
    <t>L = (56,7 \pm 1,0) cm</t>
  </si>
  <si>
    <t>L = (98,5 \pm 1,0) cm</t>
  </si>
  <si>
    <t>Дашины данные</t>
  </si>
  <si>
    <t>$L = (38,2 \pm 1,0) \text{ см}$</t>
  </si>
  <si>
    <t>$m$</t>
  </si>
  <si>
    <t>$r, \text{ см}$</t>
  </si>
  <si>
    <t>$r^2, \text{ см}^2$</t>
  </si>
  <si>
    <t>$\sigma r^2, \text{ см}^2$</t>
  </si>
  <si>
    <t>$L = (56,7 \pm 1,0) \text{ см}$</t>
  </si>
  <si>
    <t>$L = (98,5 \pm 1,0) \text{ см}$</t>
  </si>
  <si>
    <t>$L, \text{ см}$</t>
  </si>
  <si>
    <t>$k$</t>
  </si>
  <si>
    <t>$\sigma_k$</t>
  </si>
  <si>
    <t>$n_o - n_e$</t>
  </si>
  <si>
    <t>$\sigma_{n_o - n_e}$</t>
  </si>
  <si>
    <t>$0,135 \pm 0,005$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</si>
</sst>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Лист1!$A$10:$E$10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Лист1!$A$12:$E$12</c:f>
              <c:numCache>
                <c:formatCode>0.0</c:formatCode>
                <c:ptCount val="5"/>
                <c:pt idx="0">
                  <c:v>3.61</c:v>
                </c:pt>
                <c:pt idx="1">
                  <c:v>6.25</c:v>
                </c:pt>
                <c:pt idx="2">
                  <c:v>10.240000000000002</c:v>
                </c:pt>
                <c:pt idx="3">
                  <c:v>13.690000000000001</c:v>
                </c:pt>
                <c:pt idx="4">
                  <c:v>16.809999999999999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6C-4936-BCEB-1CA2333BBEBF}"/>
            </c:ext>
          </c:extLst>
        </c:ser>
        <c:ser>
          <c:idx val="6"/>
          <c:order val="6"/>
          <c:tx>
            <c:v>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Лист1!$A$2:$F$2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Лист1!$A$4:$F$4</c:f>
              <c:numCache>
                <c:formatCode>0.0</c:formatCode>
                <c:ptCount val="6"/>
                <c:pt idx="0">
                  <c:v>0.81</c:v>
                </c:pt>
                <c:pt idx="1">
                  <c:v>1.9599999999999997</c:v>
                </c:pt>
                <c:pt idx="2">
                  <c:v>3.24</c:v>
                </c:pt>
                <c:pt idx="3">
                  <c:v>4.41</c:v>
                </c:pt>
                <c:pt idx="4">
                  <c:v>5.76</c:v>
                </c:pt>
                <c:pt idx="5">
                  <c:v>7.2900000000000009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6C-4936-BCEB-1CA2333BBEBF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Лист1!$A$18:$E$18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Лист1!$A$20:$E$20</c:f>
              <c:numCache>
                <c:formatCode>0.0</c:formatCode>
                <c:ptCount val="5"/>
                <c:pt idx="0">
                  <c:v>13.690000000000001</c:v>
                </c:pt>
                <c:pt idx="1">
                  <c:v>20.25</c:v>
                </c:pt>
                <c:pt idx="2">
                  <c:v>29.160000000000004</c:v>
                </c:pt>
                <c:pt idx="3">
                  <c:v>38.440000000000005</c:v>
                </c:pt>
                <c:pt idx="4">
                  <c:v>47.610000000000007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6C-4936-BCEB-1CA2333B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83615"/>
        <c:axId val="22988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Лист1!$A$9:$A$14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</c:v>
                      </c:pt>
                      <c:pt idx="3" formatCode="0.0">
                        <c:v>3.61</c:v>
                      </c:pt>
                      <c:pt idx="4">
                        <c:v>0.3</c:v>
                      </c:pt>
                      <c:pt idx="5" formatCode="0.0">
                        <c:v>0.80610173055266421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86C-4936-BCEB-1CA2333BBEBF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2</c:v>
                      </c:pt>
                      <c:pt idx="2">
                        <c:v>2.5</c:v>
                      </c:pt>
                      <c:pt idx="3" formatCode="0.0">
                        <c:v>6.25</c:v>
                      </c:pt>
                      <c:pt idx="4">
                        <c:v>0.1</c:v>
                      </c:pt>
                      <c:pt idx="5" formatCode="0.0">
                        <c:v>0.35355339059327379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86C-4936-BCEB-1CA2333BBEB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3</c:v>
                      </c:pt>
                      <c:pt idx="2">
                        <c:v>3.2</c:v>
                      </c:pt>
                      <c:pt idx="3" formatCode="0.0">
                        <c:v>10.240000000000002</c:v>
                      </c:pt>
                      <c:pt idx="4">
                        <c:v>0.1</c:v>
                      </c:pt>
                      <c:pt idx="5" formatCode="0.0">
                        <c:v>0.45254833995939053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86C-4936-BCEB-1CA2333BBEB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4</c:v>
                      </c:pt>
                      <c:pt idx="2">
                        <c:v>3.7</c:v>
                      </c:pt>
                      <c:pt idx="3" formatCode="0.0">
                        <c:v>13.690000000000001</c:v>
                      </c:pt>
                      <c:pt idx="4">
                        <c:v>0.2</c:v>
                      </c:pt>
                      <c:pt idx="5" formatCode="0.0">
                        <c:v>1.0465180361560906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86C-4936-BCEB-1CA2333BBEB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Лист1!$E$9:$E$14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5</c:v>
                      </c:pt>
                      <c:pt idx="2">
                        <c:v>4.0999999999999996</c:v>
                      </c:pt>
                      <c:pt idx="3" formatCode="0.0">
                        <c:v>16.809999999999999</c:v>
                      </c:pt>
                      <c:pt idx="4">
                        <c:v>0.2</c:v>
                      </c:pt>
                      <c:pt idx="5" formatCode="0.0">
                        <c:v>1.1596551211459383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86C-4936-BCEB-1CA2333BBEBF}"/>
                  </c:ext>
                </c:extLst>
              </c15:ser>
            </c15:filteredScatterSeries>
          </c:ext>
        </c:extLst>
      </c:scatterChart>
      <c:valAx>
        <c:axId val="2298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80287"/>
        <c:crosses val="autoZero"/>
        <c:crossBetween val="midCat"/>
      </c:valAx>
      <c:valAx>
        <c:axId val="2298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8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Лист1!$A$25:$F$25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Лист1!$A$27:$F$27</c:f>
              <c:numCache>
                <c:formatCode>General</c:formatCode>
                <c:ptCount val="6"/>
                <c:pt idx="0">
                  <c:v>1.44</c:v>
                </c:pt>
                <c:pt idx="1">
                  <c:v>2.5600000000000005</c:v>
                </c:pt>
                <c:pt idx="2">
                  <c:v>4</c:v>
                </c:pt>
                <c:pt idx="3">
                  <c:v>5.2899999999999991</c:v>
                </c:pt>
                <c:pt idx="4">
                  <c:v>6.25</c:v>
                </c:pt>
                <c:pt idx="5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6-432A-B05B-5AA05B47823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Лист1!$A$28:$E$28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Лист1!$A$30:$E$30</c:f>
              <c:numCache>
                <c:formatCode>General</c:formatCode>
                <c:ptCount val="5"/>
                <c:pt idx="0">
                  <c:v>4</c:v>
                </c:pt>
                <c:pt idx="1">
                  <c:v>7.839999999999999</c:v>
                </c:pt>
                <c:pt idx="2">
                  <c:v>11.559999999999999</c:v>
                </c:pt>
                <c:pt idx="3">
                  <c:v>15.209999999999999</c:v>
                </c:pt>
                <c:pt idx="4">
                  <c:v>19.360000000000003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6-432A-B05B-5AA05B47823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Лист1!$A$31:$E$31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Лист1!$A$33:$E$33</c:f>
              <c:numCache>
                <c:formatCode>General</c:formatCode>
                <c:ptCount val="5"/>
                <c:pt idx="0">
                  <c:v>11.559999999999999</c:v>
                </c:pt>
                <c:pt idx="1">
                  <c:v>22.090000000000003</c:v>
                </c:pt>
                <c:pt idx="2">
                  <c:v>32.49</c:v>
                </c:pt>
                <c:pt idx="3">
                  <c:v>43.559999999999995</c:v>
                </c:pt>
                <c:pt idx="4">
                  <c:v>53.29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6-432A-B05B-5AA05B47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47919"/>
        <c:axId val="231647503"/>
      </c:scatterChart>
      <c:valAx>
        <c:axId val="23164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47503"/>
        <c:crosses val="autoZero"/>
        <c:crossBetween val="midCat"/>
      </c:valAx>
      <c:valAx>
        <c:axId val="2316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4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2</xdr:row>
      <xdr:rowOff>88900</xdr:rowOff>
    </xdr:from>
    <xdr:to>
      <xdr:col>15</xdr:col>
      <xdr:colOff>231775</xdr:colOff>
      <xdr:row>17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BF441A-D62C-3CEC-F797-12B69025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384175</xdr:colOff>
      <xdr:row>19</xdr:row>
      <xdr:rowOff>0</xdr:rowOff>
    </xdr:from>
    <xdr:to>
      <xdr:col>16</xdr:col>
      <xdr:colOff>79375</xdr:colOff>
      <xdr:row>33</xdr:row>
      <xdr:rowOff>165100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0169C27-A230-BD4A-7F12-2EE4A7FF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01E-0F76-4EA3-9D7A-E7749FE28B4B}">
  <dimension ref="A1:G58"/>
  <sheetViews>
    <sheetView tabSelected="1" topLeftCell="A44" workbookViewId="0">
      <selection activeCell="C56" sqref="C56"/>
    </sheetView>
  </sheetViews>
  <sheetFormatPr defaultRowHeight="14.5" x14ac:dyDescent="0.35"/>
  <cols>
    <col min="2" max="2" width="11.90625" bestFit="1" customWidth="1"/>
    <col min="3" max="4" width="11.26953125" bestFit="1" customWidth="1"/>
  </cols>
  <sheetData>
    <row r="1" spans="1:7" x14ac:dyDescent="0.35">
      <c r="A1" t="s">
        <v>5</v>
      </c>
    </row>
    <row r="2" spans="1:7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 t="s">
        <v>2</v>
      </c>
    </row>
    <row r="3" spans="1:7" x14ac:dyDescent="0.35">
      <c r="A3">
        <v>0.9</v>
      </c>
      <c r="B3">
        <v>1.4</v>
      </c>
      <c r="C3">
        <v>1.8</v>
      </c>
      <c r="D3">
        <v>2.1</v>
      </c>
      <c r="E3">
        <v>2.4</v>
      </c>
      <c r="F3">
        <v>2.7</v>
      </c>
      <c r="G3" t="s">
        <v>1</v>
      </c>
    </row>
    <row r="4" spans="1:7" x14ac:dyDescent="0.35">
      <c r="A4" s="2">
        <f>A3^2</f>
        <v>0.81</v>
      </c>
      <c r="B4" s="2">
        <f t="shared" ref="B4:F4" si="0">B3^2</f>
        <v>1.9599999999999997</v>
      </c>
      <c r="C4" s="2">
        <f t="shared" si="0"/>
        <v>3.24</v>
      </c>
      <c r="D4" s="2">
        <f t="shared" si="0"/>
        <v>4.41</v>
      </c>
      <c r="E4" s="2">
        <f t="shared" si="0"/>
        <v>5.76</v>
      </c>
      <c r="F4" s="2">
        <f t="shared" si="0"/>
        <v>7.2900000000000009</v>
      </c>
      <c r="G4" t="s">
        <v>0</v>
      </c>
    </row>
    <row r="5" spans="1:7" x14ac:dyDescent="0.35">
      <c r="A5">
        <v>0.3</v>
      </c>
      <c r="B5">
        <v>0.2</v>
      </c>
      <c r="C5">
        <v>0.1</v>
      </c>
      <c r="D5">
        <v>0.1</v>
      </c>
      <c r="E5">
        <v>0.2</v>
      </c>
      <c r="F5">
        <v>0.2</v>
      </c>
      <c r="G5" t="s">
        <v>3</v>
      </c>
    </row>
    <row r="6" spans="1:7" x14ac:dyDescent="0.35">
      <c r="A6" s="2">
        <f>SQRT(2)*A4*(A5/A3)</f>
        <v>0.38183766184073564</v>
      </c>
      <c r="B6" s="2">
        <f>SQRT(2)*B4*(B5/B3)</f>
        <v>0.39597979746446665</v>
      </c>
      <c r="C6" s="2">
        <f t="shared" ref="C6:F6" si="1">SQRT(2)*C4*(C5/C3)</f>
        <v>0.25455844122715715</v>
      </c>
      <c r="D6" s="2">
        <f t="shared" si="1"/>
        <v>0.29698484809834996</v>
      </c>
      <c r="E6" s="2">
        <f t="shared" si="1"/>
        <v>0.67882250993908566</v>
      </c>
      <c r="F6" s="2">
        <f t="shared" si="1"/>
        <v>0.7636753236814714</v>
      </c>
      <c r="G6" t="s">
        <v>4</v>
      </c>
    </row>
    <row r="9" spans="1:7" x14ac:dyDescent="0.35">
      <c r="A9" t="s">
        <v>6</v>
      </c>
    </row>
    <row r="10" spans="1:7" x14ac:dyDescent="0.35">
      <c r="A10">
        <v>1</v>
      </c>
      <c r="B10">
        <v>2</v>
      </c>
      <c r="C10">
        <v>3</v>
      </c>
      <c r="D10">
        <v>4</v>
      </c>
      <c r="E10">
        <v>5</v>
      </c>
      <c r="G10" t="s">
        <v>2</v>
      </c>
    </row>
    <row r="11" spans="1:7" x14ac:dyDescent="0.35">
      <c r="A11">
        <v>1.9</v>
      </c>
      <c r="B11">
        <v>2.5</v>
      </c>
      <c r="C11">
        <v>3.2</v>
      </c>
      <c r="D11">
        <v>3.7</v>
      </c>
      <c r="E11">
        <v>4.0999999999999996</v>
      </c>
      <c r="G11" t="s">
        <v>1</v>
      </c>
    </row>
    <row r="12" spans="1:7" x14ac:dyDescent="0.35">
      <c r="A12" s="2">
        <f>A11^2</f>
        <v>3.61</v>
      </c>
      <c r="B12" s="2">
        <f t="shared" ref="B12" si="2">B11^2</f>
        <v>6.25</v>
      </c>
      <c r="C12" s="2">
        <f>C11^2</f>
        <v>10.240000000000002</v>
      </c>
      <c r="D12" s="2">
        <f t="shared" ref="D12" si="3">D11^2</f>
        <v>13.690000000000001</v>
      </c>
      <c r="E12" s="2">
        <f t="shared" ref="E12" si="4">E11^2</f>
        <v>16.809999999999999</v>
      </c>
      <c r="F12" s="2"/>
      <c r="G12" t="s">
        <v>0</v>
      </c>
    </row>
    <row r="13" spans="1:7" x14ac:dyDescent="0.35">
      <c r="A13">
        <v>0.3</v>
      </c>
      <c r="B13">
        <v>0.1</v>
      </c>
      <c r="C13">
        <v>0.1</v>
      </c>
      <c r="D13">
        <v>0.2</v>
      </c>
      <c r="E13">
        <v>0.2</v>
      </c>
      <c r="G13" t="s">
        <v>3</v>
      </c>
    </row>
    <row r="14" spans="1:7" x14ac:dyDescent="0.35">
      <c r="A14" s="2">
        <f>SQRT(2)*A12*(A13/A11)</f>
        <v>0.80610173055266421</v>
      </c>
      <c r="B14" s="2">
        <f>SQRT(2)*B12*(B13/B11)</f>
        <v>0.35355339059327379</v>
      </c>
      <c r="C14" s="2">
        <f t="shared" ref="C14" si="5">SQRT(2)*C12*(C13/C11)</f>
        <v>0.45254833995939053</v>
      </c>
      <c r="D14" s="2">
        <f t="shared" ref="D14" si="6">SQRT(2)*D12*(D13/D11)</f>
        <v>1.0465180361560906</v>
      </c>
      <c r="E14" s="2">
        <f t="shared" ref="E14" si="7">SQRT(2)*E12*(E13/E11)</f>
        <v>1.1596551211459383</v>
      </c>
      <c r="F14" s="2"/>
      <c r="G14" t="s">
        <v>4</v>
      </c>
    </row>
    <row r="17" spans="1:7" x14ac:dyDescent="0.35">
      <c r="A17" t="s">
        <v>7</v>
      </c>
    </row>
    <row r="18" spans="1:7" x14ac:dyDescent="0.35">
      <c r="A18">
        <v>1</v>
      </c>
      <c r="B18">
        <v>2</v>
      </c>
      <c r="C18">
        <v>3</v>
      </c>
      <c r="D18">
        <v>4</v>
      </c>
      <c r="E18">
        <v>5</v>
      </c>
      <c r="G18" t="s">
        <v>2</v>
      </c>
    </row>
    <row r="19" spans="1:7" x14ac:dyDescent="0.35">
      <c r="A19">
        <v>3.7</v>
      </c>
      <c r="B19">
        <v>4.5</v>
      </c>
      <c r="C19">
        <v>5.4</v>
      </c>
      <c r="D19">
        <v>6.2</v>
      </c>
      <c r="E19">
        <v>6.9</v>
      </c>
      <c r="G19" t="s">
        <v>1</v>
      </c>
    </row>
    <row r="20" spans="1:7" x14ac:dyDescent="0.35">
      <c r="A20" s="2">
        <f>A19^2</f>
        <v>13.690000000000001</v>
      </c>
      <c r="B20" s="2">
        <f t="shared" ref="B20" si="8">B19^2</f>
        <v>20.25</v>
      </c>
      <c r="C20" s="2">
        <f t="shared" ref="C20" si="9">C19^2</f>
        <v>29.160000000000004</v>
      </c>
      <c r="D20" s="2">
        <f t="shared" ref="D20" si="10">D19^2</f>
        <v>38.440000000000005</v>
      </c>
      <c r="E20" s="2">
        <f t="shared" ref="E20" si="11">E19^2</f>
        <v>47.610000000000007</v>
      </c>
      <c r="F20" s="2"/>
      <c r="G20" t="s">
        <v>0</v>
      </c>
    </row>
    <row r="21" spans="1:7" x14ac:dyDescent="0.35">
      <c r="A21">
        <v>0.3</v>
      </c>
      <c r="B21">
        <v>0.1</v>
      </c>
      <c r="C21">
        <v>0.1</v>
      </c>
      <c r="D21">
        <v>0.1</v>
      </c>
      <c r="E21">
        <v>0.2</v>
      </c>
      <c r="G21" t="s">
        <v>3</v>
      </c>
    </row>
    <row r="22" spans="1:7" x14ac:dyDescent="0.35">
      <c r="A22" s="2">
        <f>SQRT(2)*A20*(A21/A19)</f>
        <v>1.5697770542341356</v>
      </c>
      <c r="B22" s="2">
        <f>SQRT(2)*B20*(B21/B19)</f>
        <v>0.63639610306789285</v>
      </c>
      <c r="C22" s="2">
        <f t="shared" ref="C22" si="12">SQRT(2)*C20*(C21/C19)</f>
        <v>0.7636753236814714</v>
      </c>
      <c r="D22" s="2">
        <f t="shared" ref="D22" si="13">SQRT(2)*D20*(D21/D19)</f>
        <v>0.87681240867131915</v>
      </c>
      <c r="E22" s="2">
        <f t="shared" ref="E22" si="14">SQRT(2)*E20*(E21/E19)</f>
        <v>1.9516147160748714</v>
      </c>
      <c r="F22" s="2"/>
      <c r="G22" t="s">
        <v>4</v>
      </c>
    </row>
    <row r="24" spans="1:7" x14ac:dyDescent="0.35">
      <c r="A24" t="s">
        <v>8</v>
      </c>
    </row>
    <row r="25" spans="1:7" x14ac:dyDescent="0.35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</row>
    <row r="26" spans="1:7" x14ac:dyDescent="0.35">
      <c r="A26">
        <v>1.2</v>
      </c>
      <c r="B26">
        <v>1.6</v>
      </c>
      <c r="C26">
        <v>2</v>
      </c>
      <c r="D26">
        <v>2.2999999999999998</v>
      </c>
      <c r="E26">
        <v>2.5</v>
      </c>
      <c r="F26">
        <v>2.9</v>
      </c>
    </row>
    <row r="27" spans="1:7" x14ac:dyDescent="0.35">
      <c r="A27">
        <f>A26^2</f>
        <v>1.44</v>
      </c>
      <c r="B27">
        <f t="shared" ref="B27:F27" si="15">B26^2</f>
        <v>2.5600000000000005</v>
      </c>
      <c r="C27">
        <f t="shared" si="15"/>
        <v>4</v>
      </c>
      <c r="D27">
        <f t="shared" si="15"/>
        <v>5.2899999999999991</v>
      </c>
      <c r="E27">
        <f t="shared" si="15"/>
        <v>6.25</v>
      </c>
      <c r="F27">
        <f t="shared" si="15"/>
        <v>8.41</v>
      </c>
    </row>
    <row r="28" spans="1:7" x14ac:dyDescent="0.35">
      <c r="A28">
        <v>1</v>
      </c>
      <c r="B28">
        <v>2</v>
      </c>
      <c r="C28">
        <v>3</v>
      </c>
      <c r="D28">
        <v>4</v>
      </c>
      <c r="E28">
        <v>5</v>
      </c>
    </row>
    <row r="29" spans="1:7" x14ac:dyDescent="0.35">
      <c r="A29">
        <v>2</v>
      </c>
      <c r="B29">
        <v>2.8</v>
      </c>
      <c r="C29">
        <v>3.4</v>
      </c>
      <c r="D29">
        <v>3.9</v>
      </c>
      <c r="E29">
        <v>4.4000000000000004</v>
      </c>
    </row>
    <row r="30" spans="1:7" x14ac:dyDescent="0.35">
      <c r="A30">
        <f>A29^2</f>
        <v>4</v>
      </c>
      <c r="B30">
        <f t="shared" ref="B30:E30" si="16">B29^2</f>
        <v>7.839999999999999</v>
      </c>
      <c r="C30">
        <f t="shared" si="16"/>
        <v>11.559999999999999</v>
      </c>
      <c r="D30">
        <f t="shared" si="16"/>
        <v>15.209999999999999</v>
      </c>
      <c r="E30">
        <f t="shared" si="16"/>
        <v>19.360000000000003</v>
      </c>
    </row>
    <row r="31" spans="1:7" x14ac:dyDescent="0.35">
      <c r="A31">
        <v>1</v>
      </c>
      <c r="B31">
        <v>2</v>
      </c>
      <c r="C31">
        <v>3</v>
      </c>
      <c r="D31">
        <v>4</v>
      </c>
      <c r="E31">
        <v>5</v>
      </c>
    </row>
    <row r="32" spans="1:7" x14ac:dyDescent="0.35">
      <c r="A32">
        <v>3.4</v>
      </c>
      <c r="B32">
        <v>4.7</v>
      </c>
      <c r="C32">
        <v>5.7</v>
      </c>
      <c r="D32">
        <v>6.6</v>
      </c>
      <c r="E32">
        <v>7.3</v>
      </c>
    </row>
    <row r="33" spans="1:7" x14ac:dyDescent="0.35">
      <c r="A33">
        <f>A32^2</f>
        <v>11.559999999999999</v>
      </c>
      <c r="B33">
        <f t="shared" ref="B33:E33" si="17">B32^2</f>
        <v>22.090000000000003</v>
      </c>
      <c r="C33">
        <f t="shared" si="17"/>
        <v>32.49</v>
      </c>
      <c r="D33">
        <f t="shared" si="17"/>
        <v>43.559999999999995</v>
      </c>
      <c r="E33">
        <f t="shared" si="17"/>
        <v>53.29</v>
      </c>
    </row>
    <row r="36" spans="1:7" x14ac:dyDescent="0.35">
      <c r="A36" s="3" t="s">
        <v>9</v>
      </c>
      <c r="B36" s="3"/>
      <c r="C36" s="3"/>
      <c r="D36" s="3"/>
      <c r="E36" s="3"/>
      <c r="F36" s="3"/>
      <c r="G36" s="3"/>
    </row>
    <row r="37" spans="1:7" x14ac:dyDescent="0.35">
      <c r="A37" t="s">
        <v>10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</row>
    <row r="38" spans="1:7" x14ac:dyDescent="0.35">
      <c r="A38" t="s">
        <v>11</v>
      </c>
      <c r="B38">
        <v>0.9</v>
      </c>
      <c r="C38">
        <v>1.4</v>
      </c>
      <c r="D38">
        <v>1.8</v>
      </c>
      <c r="E38">
        <v>2.1</v>
      </c>
      <c r="F38">
        <v>2.4</v>
      </c>
      <c r="G38">
        <v>2.7</v>
      </c>
    </row>
    <row r="39" spans="1:7" x14ac:dyDescent="0.35">
      <c r="A39" t="s">
        <v>12</v>
      </c>
      <c r="B39" s="2">
        <f>B38^2</f>
        <v>0.81</v>
      </c>
      <c r="C39" s="2">
        <f t="shared" ref="C39" si="18">C38^2</f>
        <v>1.9599999999999997</v>
      </c>
      <c r="D39" s="2">
        <f t="shared" ref="D39" si="19">D38^2</f>
        <v>3.24</v>
      </c>
      <c r="E39" s="2">
        <f t="shared" ref="E39" si="20">E38^2</f>
        <v>4.41</v>
      </c>
      <c r="F39" s="2">
        <f t="shared" ref="F39" si="21">F38^2</f>
        <v>5.76</v>
      </c>
      <c r="G39" s="2">
        <f t="shared" ref="G39" si="22">G38^2</f>
        <v>7.2900000000000009</v>
      </c>
    </row>
    <row r="40" spans="1:7" x14ac:dyDescent="0.35">
      <c r="A40" t="s">
        <v>13</v>
      </c>
      <c r="B40" s="2">
        <v>0.38183766184073564</v>
      </c>
      <c r="C40" s="2">
        <v>0.39597979746446665</v>
      </c>
      <c r="D40" s="2">
        <v>0.25455844122715715</v>
      </c>
      <c r="E40" s="2">
        <v>0.29698484809834996</v>
      </c>
      <c r="F40" s="2">
        <v>0.67882250993908566</v>
      </c>
      <c r="G40" s="2">
        <v>0.7636753236814714</v>
      </c>
    </row>
    <row r="41" spans="1:7" x14ac:dyDescent="0.35">
      <c r="A41" s="3" t="s">
        <v>14</v>
      </c>
      <c r="B41" s="3"/>
      <c r="C41" s="3"/>
      <c r="D41" s="3"/>
      <c r="E41" s="3"/>
      <c r="F41" s="3"/>
    </row>
    <row r="42" spans="1:7" x14ac:dyDescent="0.35">
      <c r="A42" t="s">
        <v>10</v>
      </c>
      <c r="B42">
        <v>1</v>
      </c>
      <c r="C42">
        <v>2</v>
      </c>
      <c r="D42">
        <v>3</v>
      </c>
      <c r="E42">
        <v>4</v>
      </c>
      <c r="F42">
        <v>5</v>
      </c>
    </row>
    <row r="43" spans="1:7" x14ac:dyDescent="0.35">
      <c r="A43" t="s">
        <v>11</v>
      </c>
      <c r="B43">
        <v>1.9</v>
      </c>
      <c r="C43">
        <v>2.5</v>
      </c>
      <c r="D43">
        <v>3.2</v>
      </c>
      <c r="E43">
        <v>3.7</v>
      </c>
      <c r="F43">
        <v>4.0999999999999996</v>
      </c>
    </row>
    <row r="44" spans="1:7" x14ac:dyDescent="0.35">
      <c r="A44" t="s">
        <v>12</v>
      </c>
      <c r="B44" s="2">
        <f>B43^2</f>
        <v>3.61</v>
      </c>
      <c r="C44" s="2">
        <f t="shared" ref="C44" si="23">C43^2</f>
        <v>6.25</v>
      </c>
      <c r="D44" s="2">
        <f>D43^2</f>
        <v>10.240000000000002</v>
      </c>
      <c r="E44" s="2">
        <f t="shared" ref="E44" si="24">E43^2</f>
        <v>13.690000000000001</v>
      </c>
      <c r="F44" s="2">
        <f t="shared" ref="F44" si="25">F43^2</f>
        <v>16.809999999999999</v>
      </c>
    </row>
    <row r="45" spans="1:7" x14ac:dyDescent="0.35">
      <c r="A45" t="s">
        <v>13</v>
      </c>
      <c r="B45" s="2">
        <v>0.80610173055266421</v>
      </c>
      <c r="C45" s="2">
        <v>0.35355339059327379</v>
      </c>
      <c r="D45" s="2">
        <v>0.45254833995939053</v>
      </c>
      <c r="E45" s="2">
        <v>1.0465180361560906</v>
      </c>
      <c r="F45" s="2">
        <v>1.1596551211459383</v>
      </c>
    </row>
    <row r="46" spans="1:7" x14ac:dyDescent="0.35">
      <c r="A46" s="3" t="s">
        <v>15</v>
      </c>
      <c r="B46" s="3"/>
      <c r="C46" s="3"/>
      <c r="D46" s="3"/>
      <c r="E46" s="3"/>
      <c r="F46" s="3"/>
    </row>
    <row r="47" spans="1:7" x14ac:dyDescent="0.35">
      <c r="A47" t="s">
        <v>10</v>
      </c>
      <c r="B47">
        <v>1</v>
      </c>
      <c r="C47">
        <v>2</v>
      </c>
      <c r="D47">
        <v>3</v>
      </c>
      <c r="E47">
        <v>4</v>
      </c>
      <c r="F47">
        <v>5</v>
      </c>
    </row>
    <row r="48" spans="1:7" x14ac:dyDescent="0.35">
      <c r="A48" t="s">
        <v>11</v>
      </c>
      <c r="B48">
        <v>3.7</v>
      </c>
      <c r="C48">
        <v>4.5</v>
      </c>
      <c r="D48">
        <v>5.4</v>
      </c>
      <c r="E48">
        <v>6.2</v>
      </c>
      <c r="F48">
        <v>6.9</v>
      </c>
    </row>
    <row r="49" spans="1:7" x14ac:dyDescent="0.35">
      <c r="A49" t="s">
        <v>12</v>
      </c>
      <c r="B49" s="2">
        <v>13.690000000000001</v>
      </c>
      <c r="C49" s="2">
        <v>20.25</v>
      </c>
      <c r="D49" s="2">
        <v>29.160000000000004</v>
      </c>
      <c r="E49" s="2">
        <v>38.440000000000005</v>
      </c>
      <c r="F49" s="2">
        <v>47.610000000000007</v>
      </c>
    </row>
    <row r="50" spans="1:7" x14ac:dyDescent="0.35">
      <c r="A50" t="s">
        <v>13</v>
      </c>
      <c r="B50" s="2">
        <v>1.5697770542341356</v>
      </c>
      <c r="C50" s="2">
        <v>0.63639610306789285</v>
      </c>
      <c r="D50" s="2">
        <v>0.7636753236814714</v>
      </c>
      <c r="E50" s="2">
        <v>0.87681240867131915</v>
      </c>
      <c r="F50" s="2">
        <v>1.9516147160748714</v>
      </c>
    </row>
    <row r="53" spans="1:7" x14ac:dyDescent="0.35">
      <c r="A53" t="s">
        <v>16</v>
      </c>
      <c r="B53">
        <v>38.200000000000003</v>
      </c>
      <c r="C53">
        <v>56.7</v>
      </c>
      <c r="D53">
        <v>98.5</v>
      </c>
    </row>
    <row r="54" spans="1:7" x14ac:dyDescent="0.35">
      <c r="A54" t="s">
        <v>17</v>
      </c>
      <c r="B54">
        <v>1.25</v>
      </c>
      <c r="C54">
        <v>3.51</v>
      </c>
      <c r="D54">
        <v>8.7899999999999991</v>
      </c>
    </row>
    <row r="55" spans="1:7" x14ac:dyDescent="0.35">
      <c r="A55" t="s">
        <v>18</v>
      </c>
      <c r="B55">
        <v>0.03</v>
      </c>
      <c r="C55">
        <v>0.19</v>
      </c>
      <c r="D55">
        <v>0.33</v>
      </c>
    </row>
    <row r="56" spans="1:7" x14ac:dyDescent="0.35">
      <c r="A56" t="s">
        <v>19</v>
      </c>
      <c r="B56" s="1">
        <f>( (0.63/26)*10^(-3)*(2.29 *B53)^2)/B54</f>
        <v>0.14833884015138465</v>
      </c>
      <c r="C56" s="1">
        <f>( (0.63/26)*10^(-3)*(2.29 *C53)^2)/C54</f>
        <v>0.11638504195562134</v>
      </c>
      <c r="D56" s="1">
        <f>( (0.63/26)*10^(-3)*(2.29 *D53)^2)/D54</f>
        <v>0.14025609788986612</v>
      </c>
    </row>
    <row r="57" spans="1:7" x14ac:dyDescent="0.35">
      <c r="A57" t="s">
        <v>20</v>
      </c>
      <c r="B57" s="1">
        <f>B56*SQRT((B55/B54)^2+(1/B53)^2)</f>
        <v>5.2681975360554601E-3</v>
      </c>
      <c r="C57" s="1">
        <f t="shared" ref="C57:D57" si="26">C56*SQRT((C55/C54)^2+(1/C53)^2)</f>
        <v>6.6260035976992817E-3</v>
      </c>
      <c r="D57" s="1">
        <f t="shared" si="26"/>
        <v>5.4547187888267529E-3</v>
      </c>
      <c r="G57">
        <f>AVERAGE(B57:D57)</f>
        <v>5.7829733075271646E-3</v>
      </c>
    </row>
    <row r="58" spans="1:7" x14ac:dyDescent="0.35">
      <c r="A58" t="s">
        <v>19</v>
      </c>
      <c r="B58" s="3" t="s">
        <v>21</v>
      </c>
      <c r="C58" s="3"/>
      <c r="D58" s="3"/>
      <c r="G58" s="1">
        <f xml:space="preserve"> AVERAGE(B56:D56)</f>
        <v>0.13499332666562402</v>
      </c>
    </row>
  </sheetData>
  <mergeCells count="4">
    <mergeCell ref="A36:G36"/>
    <mergeCell ref="A41:F41"/>
    <mergeCell ref="A46:F46"/>
    <mergeCell ref="B58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2023-02-06T10:45:29Z</dcterms:created>
  <dcterms:modified xsi:type="dcterms:W3CDTF">2023-02-08T15:33:31Z</dcterms:modified>
</cp:coreProperties>
</file>