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fahad_rehman_swib_state_wi_us/Documents/Desktop/Data BootCamp/Module 1/"/>
    </mc:Choice>
  </mc:AlternateContent>
  <xr:revisionPtr revIDLastSave="340" documentId="13_ncr:1_{DC93931D-1147-450A-8350-4A352ED6BA11}" xr6:coauthVersionLast="45" xr6:coauthVersionMax="45" xr10:uidLastSave="{F4B78E4C-41E2-49A5-A92A-916E5F3FA6DA}"/>
  <bookViews>
    <workbookView xWindow="28680" yWindow="-120" windowWidth="29040" windowHeight="15840" xr2:uid="{00000000-000D-0000-FFFF-FFFF00000000}"/>
  </bookViews>
  <sheets>
    <sheet name="Kickstarter" sheetId="1" r:id="rId1"/>
    <sheet name="Theater Outcomes by Launch Date" sheetId="13" r:id="rId2"/>
    <sheet name="Outcomes Based on Goals" sheetId="14" r:id="rId3"/>
  </sheets>
  <definedNames>
    <definedName name="_xlnm._FilterDatabase" localSheetId="0" hidden="1">Kickstarter!$A$1:$U$4115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4" l="1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3" i="14"/>
  <c r="B12" i="14"/>
  <c r="B11" i="14"/>
  <c r="B10" i="14"/>
  <c r="B9" i="14"/>
  <c r="B8" i="14"/>
  <c r="B7" i="14"/>
  <c r="B6" i="14"/>
  <c r="B5" i="14"/>
  <c r="B4" i="14"/>
  <c r="B13" i="14"/>
  <c r="B2" i="14"/>
  <c r="E2" i="14" l="1"/>
  <c r="H2" i="14" s="1"/>
  <c r="E13" i="14"/>
  <c r="G13" i="14" s="1"/>
  <c r="E12" i="14"/>
  <c r="H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H6" i="14" s="1"/>
  <c r="E5" i="14"/>
  <c r="G5" i="14" s="1"/>
  <c r="E4" i="14"/>
  <c r="G4" i="14" s="1"/>
  <c r="E3" i="14"/>
  <c r="F3" i="14" s="1"/>
  <c r="G2" i="14" l="1"/>
  <c r="F2" i="14"/>
  <c r="F11" i="14"/>
  <c r="H9" i="14"/>
  <c r="F9" i="14"/>
  <c r="F8" i="14"/>
  <c r="F7" i="14"/>
  <c r="G6" i="14"/>
  <c r="F6" i="14"/>
  <c r="F5" i="14"/>
  <c r="F13" i="14"/>
  <c r="G3" i="14"/>
  <c r="F4" i="14"/>
  <c r="F12" i="14"/>
  <c r="H13" i="14"/>
  <c r="H8" i="14"/>
  <c r="H3" i="14"/>
  <c r="F10" i="14"/>
  <c r="H10" i="14"/>
  <c r="H4" i="14"/>
  <c r="G12" i="14"/>
  <c r="H5" i="14"/>
  <c r="H11" i="14"/>
  <c r="H7" i="14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12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</calcChain>
</file>

<file path=xl/sharedStrings.xml><?xml version="1.0" encoding="utf-8"?>
<sst xmlns="http://schemas.openxmlformats.org/spreadsheetml/2006/main" count="32974" uniqueCount="8400">
  <si>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</si>
  <si>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</si>
  <si>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</si>
  <si>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</si>
  <si>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</si>
  <si>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</si>
  <si>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</si>
  <si>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</si>
  <si>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</si>
  <si>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</si>
  <si>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</si>
  <si>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</si>
  <si>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</si>
  <si>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</si>
  <si>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</si>
  <si>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</si>
  <si>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</si>
  <si>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</si>
  <si>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</si>
  <si>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</si>
  <si>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</si>
  <si>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</si>
  <si>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</si>
  <si>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</si>
  <si>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</si>
  <si>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</si>
  <si>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</si>
  <si>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</si>
  <si>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</si>
  <si>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</si>
  <si>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</si>
  <si>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</si>
  <si>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</si>
  <si>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</si>
  <si>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</si>
  <si>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</si>
  <si>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</si>
  <si>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</si>
  <si>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</si>
  <si>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</si>
  <si>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</si>
  <si>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</si>
  <si>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</si>
  <si>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</si>
  <si>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</si>
  <si>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</si>
  <si>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</si>
  <si>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</si>
  <si>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</si>
  <si>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</si>
  <si>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</si>
  <si>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</si>
  <si>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</si>
  <si>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</si>
  <si>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</si>
  <si>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</si>
  <si>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</si>
  <si>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</si>
  <si>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</si>
  <si>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</si>
  <si>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</si>
  <si>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</si>
  <si>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</si>
  <si>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</si>
  <si>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</si>
  <si>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</si>
  <si>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</si>
  <si>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</si>
  <si>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</si>
  <si>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</si>
  <si>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</si>
  <si>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</si>
  <si>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</si>
  <si>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</si>
  <si>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</si>
  <si>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</si>
  <si>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</si>
  <si>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</si>
  <si>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</si>
  <si>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</si>
  <si>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</si>
  <si>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</si>
  <si>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</si>
  <si>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</si>
  <si>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</si>
  <si>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</si>
  <si>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</si>
  <si>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</si>
  <si>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</si>
  <si>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</si>
  <si>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</si>
  <si>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</si>
  <si>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</si>
  <si>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</si>
  <si>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</si>
  <si>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</si>
  <si>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</si>
  <si>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</si>
  <si>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</si>
  <si>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</si>
  <si>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</si>
  <si>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</si>
  <si>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</si>
  <si>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</si>
  <si>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</si>
  <si>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</si>
  <si>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</si>
  <si>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</si>
  <si>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</si>
  <si>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</si>
  <si>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</si>
  <si>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</si>
  <si>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</si>
  <si>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</si>
  <si>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</si>
  <si>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</si>
  <si>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</si>
  <si>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</si>
  <si>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</si>
  <si>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</si>
  <si>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</si>
  <si>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</si>
  <si>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</si>
  <si>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</si>
  <si>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</si>
  <si>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</si>
  <si>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</si>
  <si>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</si>
  <si>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</si>
  <si>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</si>
  <si>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</si>
  <si>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</si>
  <si>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</si>
  <si>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</si>
  <si>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</si>
  <si>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</si>
  <si>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</si>
  <si>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</si>
  <si>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</si>
  <si>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</si>
  <si>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</si>
  <si>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</si>
  <si>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</si>
  <si>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</si>
  <si>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</si>
  <si>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</si>
  <si>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</si>
  <si>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</si>
  <si>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</si>
  <si>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</si>
  <si>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</si>
  <si>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</si>
  <si>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</si>
  <si>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</si>
  <si>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</si>
  <si>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</si>
  <si>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</si>
  <si>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</si>
  <si>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</si>
  <si>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</si>
  <si>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</si>
  <si>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</si>
  <si>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</si>
  <si>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</si>
  <si>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</si>
  <si>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</si>
  <si>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</si>
  <si>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</si>
  <si>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</si>
  <si>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</si>
  <si>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</si>
  <si>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</si>
  <si>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</si>
  <si>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</si>
  <si>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</si>
  <si>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</si>
  <si>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</si>
  <si>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</si>
  <si>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</si>
  <si>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</si>
  <si>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</si>
  <si>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</si>
  <si>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</si>
  <si>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</si>
  <si>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</si>
  <si>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</si>
  <si>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</si>
  <si>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</si>
  <si>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</si>
  <si>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</si>
  <si>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</si>
  <si>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</si>
  <si>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</si>
  <si>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</si>
  <si>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</si>
  <si>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</si>
  <si>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</si>
  <si>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</si>
  <si>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</si>
  <si>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</si>
  <si>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</si>
  <si>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</si>
  <si>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</si>
  <si>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</si>
  <si>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</si>
  <si>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</si>
  <si>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</si>
  <si>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</si>
  <si>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</si>
  <si>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</si>
  <si>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</si>
  <si>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</si>
  <si>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</si>
  <si>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</si>
  <si>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</si>
  <si>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</si>
  <si>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</si>
  <si>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</si>
  <si>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</si>
  <si>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</si>
  <si>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</si>
  <si>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</si>
  <si>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</si>
  <si>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</si>
  <si>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</si>
  <si>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</si>
  <si>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</si>
  <si>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</si>
  <si>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</si>
  <si>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</si>
  <si>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</si>
  <si>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</si>
  <si>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</si>
  <si>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</si>
  <si>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</si>
  <si>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</si>
  <si>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</si>
  <si>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</si>
  <si>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</si>
  <si>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</si>
  <si>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</si>
  <si>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</si>
  <si>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</si>
  <si>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</si>
  <si>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</si>
  <si>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</si>
  <si>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</si>
  <si>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</si>
  <si>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</si>
  <si>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</si>
  <si>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</si>
  <si>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</si>
  <si>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</si>
  <si>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</si>
  <si>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</si>
  <si>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</si>
  <si>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</si>
  <si>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</si>
  <si>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</si>
  <si>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</si>
  <si>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</si>
  <si>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</si>
  <si>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</si>
  <si>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</si>
  <si>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</si>
  <si>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</si>
  <si>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</si>
  <si>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</si>
  <si>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</si>
  <si>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</si>
  <si>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</si>
  <si>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</si>
  <si>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</si>
  <si>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</si>
  <si>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</si>
  <si>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</si>
  <si>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</si>
  <si>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</si>
  <si>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</si>
  <si>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</si>
  <si>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</si>
  <si>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</si>
  <si>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</si>
  <si>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</si>
  <si>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</si>
  <si>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</si>
  <si>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</si>
  <si>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</si>
  <si>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</si>
  <si>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</si>
  <si>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</si>
  <si>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</si>
  <si>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</si>
  <si>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</si>
  <si>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</si>
  <si>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</si>
  <si>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</si>
  <si>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</si>
  <si>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</si>
  <si>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</si>
  <si>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</si>
  <si>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</si>
  <si>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</si>
  <si>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</si>
  <si>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</si>
  <si>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</si>
  <si>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</si>
  <si>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</si>
  <si>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</si>
  <si>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</si>
  <si>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</si>
  <si>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</si>
  <si>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</si>
  <si>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</si>
  <si>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</si>
  <si>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</si>
  <si>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</si>
  <si>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</si>
  <si>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</si>
  <si>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</si>
  <si>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</si>
  <si>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</si>
  <si>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</si>
  <si>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</si>
  <si>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</si>
  <si>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</si>
  <si>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</si>
  <si>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</si>
  <si>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</si>
  <si>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</si>
  <si>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</si>
  <si>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</si>
  <si>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</si>
  <si>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</si>
  <si>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</si>
  <si>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</si>
  <si>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</si>
  <si>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</si>
  <si>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</si>
  <si>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</si>
  <si>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</si>
  <si>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</si>
  <si>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</si>
  <si>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</si>
  <si>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</si>
  <si>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</si>
  <si>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</si>
  <si>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</si>
  <si>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</si>
  <si>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</si>
  <si>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</si>
  <si>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</si>
  <si>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</si>
  <si>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</si>
  <si>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</si>
  <si>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</si>
  <si>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</si>
  <si>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</si>
  <si>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</si>
  <si>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</si>
  <si>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</si>
  <si>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</si>
  <si>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</si>
  <si>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</si>
  <si>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</si>
  <si>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</si>
  <si>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</si>
  <si>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</si>
  <si>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</si>
  <si>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</si>
  <si>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</si>
  <si>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</si>
  <si>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</si>
  <si>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</si>
  <si>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</si>
  <si>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</si>
  <si>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</si>
  <si>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</si>
  <si>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</si>
  <si>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</si>
  <si>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</si>
  <si>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</si>
  <si>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</si>
  <si>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</si>
  <si>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</si>
  <si>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</si>
  <si>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</si>
  <si>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</si>
  <si>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</si>
  <si>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</si>
  <si>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</si>
  <si>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</si>
  <si>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</si>
  <si>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</si>
  <si>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</si>
  <si>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</si>
  <si>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</si>
  <si>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</si>
  <si>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</si>
  <si>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</si>
  <si>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</si>
  <si>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</si>
  <si>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</si>
  <si>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</si>
  <si>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</si>
  <si>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</si>
  <si>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</si>
  <si>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</si>
  <si>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</si>
  <si>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</si>
  <si>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</si>
  <si>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</si>
  <si>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</si>
  <si>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</si>
  <si>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</si>
  <si>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</si>
  <si>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</si>
  <si>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</si>
  <si>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</si>
  <si>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</si>
  <si>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</si>
  <si>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</si>
  <si>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</si>
  <si>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</si>
  <si>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</si>
  <si>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</si>
  <si>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</si>
  <si>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</si>
  <si>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</si>
  <si>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</si>
  <si>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</si>
  <si>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</si>
  <si>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</si>
  <si>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</si>
  <si>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</si>
  <si>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</si>
  <si>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</si>
  <si>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</si>
  <si>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</si>
  <si>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</si>
  <si>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</si>
  <si>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</si>
  <si>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</si>
  <si>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</si>
  <si>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</si>
  <si>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</si>
  <si>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</si>
  <si>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</si>
  <si>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</si>
  <si>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</si>
  <si>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</si>
  <si>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</si>
  <si>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</si>
  <si>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</si>
  <si>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</si>
  <si>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</si>
  <si>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</si>
  <si>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</si>
  <si>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</si>
  <si>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</si>
  <si>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</si>
  <si>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</si>
  <si>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</si>
  <si>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</si>
  <si>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</si>
  <si>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</si>
  <si>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</si>
  <si>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</si>
  <si>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</si>
  <si>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</si>
  <si>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</si>
  <si>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</si>
  <si>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</si>
  <si>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</si>
  <si>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</si>
  <si>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</si>
  <si>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</si>
  <si>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</si>
  <si>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</si>
  <si>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</si>
  <si>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</si>
  <si>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</si>
  <si>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</si>
  <si>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</si>
  <si>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</si>
  <si>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</si>
  <si>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</si>
  <si>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</si>
  <si>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</si>
  <si>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</si>
  <si>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</si>
  <si>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</si>
  <si>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</si>
  <si>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</si>
  <si>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</si>
  <si>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</si>
  <si>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</si>
  <si>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</si>
  <si>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</si>
  <si>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</si>
  <si>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</si>
  <si>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</si>
  <si>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</si>
  <si>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</si>
  <si>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</si>
  <si>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</si>
  <si>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</si>
  <si>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</si>
  <si>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</si>
  <si>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</si>
  <si>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</si>
  <si>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</si>
  <si>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</si>
  <si>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</si>
  <si>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</si>
  <si>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</si>
  <si>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</si>
  <si>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</si>
  <si>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</si>
  <si>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</si>
  <si>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</si>
  <si>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</si>
  <si>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</si>
  <si>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</si>
  <si>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</si>
  <si>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</si>
  <si>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</si>
  <si>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</si>
  <si>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</si>
  <si>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</si>
  <si>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</si>
  <si>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</si>
  <si>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</si>
  <si>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</si>
  <si>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</si>
  <si>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</si>
  <si>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</si>
  <si>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</si>
  <si>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</si>
  <si>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</si>
  <si>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</si>
  <si>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</si>
  <si>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</si>
  <si>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</si>
  <si>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</si>
  <si>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</si>
  <si>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</si>
  <si>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</si>
  <si>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</si>
  <si>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</si>
  <si>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</si>
  <si>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</si>
  <si>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</si>
  <si>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</si>
  <si>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</si>
  <si>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</si>
  <si>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</si>
  <si>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</si>
  <si>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</si>
  <si>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</si>
  <si>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</si>
  <si>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</si>
  <si>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</si>
  <si>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</si>
  <si>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</si>
  <si>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</si>
  <si>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</si>
  <si>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</si>
  <si>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</si>
  <si>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</si>
  <si>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</si>
  <si>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</si>
  <si>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</si>
  <si>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</si>
  <si>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</si>
  <si>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</si>
  <si>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</si>
  <si>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</si>
  <si>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</si>
  <si>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</si>
  <si>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</si>
  <si>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</si>
  <si>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</si>
  <si>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</si>
  <si>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</si>
  <si>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</si>
  <si>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</si>
  <si>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</si>
  <si>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</si>
  <si>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</si>
  <si>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</si>
  <si>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</si>
  <si>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</si>
  <si>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</si>
  <si>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</si>
  <si>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</si>
  <si>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</si>
  <si>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</si>
  <si>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</si>
  <si>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</si>
  <si>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</si>
  <si>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</si>
  <si>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</si>
  <si>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</si>
  <si>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</si>
  <si>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</si>
  <si>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</si>
  <si>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</si>
  <si>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</si>
  <si>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</si>
  <si>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</si>
  <si>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</si>
  <si>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</si>
  <si>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</si>
  <si>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</si>
  <si>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</si>
  <si>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</si>
  <si>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</si>
  <si>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</si>
  <si>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</si>
  <si>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</si>
  <si>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</si>
  <si>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</si>
  <si>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</si>
  <si>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</si>
  <si>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</si>
  <si>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</si>
  <si>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</si>
  <si>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</si>
  <si>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</si>
  <si>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</si>
  <si>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</si>
  <si>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</si>
  <si>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</si>
  <si>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</si>
  <si>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</si>
  <si>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</si>
  <si>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</si>
  <si>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</si>
  <si>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</si>
  <si>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</si>
  <si>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</si>
  <si>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</si>
  <si>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</si>
  <si>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</si>
  <si>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</si>
  <si>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</si>
  <si>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</si>
  <si>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</si>
  <si>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</si>
  <si>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</si>
  <si>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</si>
  <si>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</si>
  <si>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</si>
  <si>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</si>
  <si>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</si>
  <si>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</si>
  <si>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</si>
  <si>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</si>
  <si>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</si>
  <si>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</si>
  <si>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</si>
  <si>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</si>
  <si>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</si>
  <si>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</si>
  <si>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</si>
  <si>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</si>
  <si>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</si>
  <si>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</si>
  <si>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</si>
  <si>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</si>
  <si>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</si>
  <si>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</si>
  <si>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</si>
  <si>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</si>
  <si>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</si>
  <si>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</si>
  <si>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</si>
  <si>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</si>
  <si>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</si>
  <si>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</si>
  <si>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</si>
  <si>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</si>
  <si>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</si>
  <si>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</si>
  <si>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</si>
  <si>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</si>
  <si>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</si>
  <si>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</si>
  <si>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</si>
  <si>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</si>
  <si>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</si>
  <si>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</si>
  <si>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</si>
  <si>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</si>
  <si>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</si>
  <si>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</si>
  <si>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</si>
  <si>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</si>
  <si>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</si>
  <si>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</si>
  <si>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</si>
  <si>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</si>
  <si>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</si>
  <si>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</si>
  <si>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</si>
  <si>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</si>
  <si>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</si>
  <si>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</si>
  <si>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</si>
  <si>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</si>
  <si>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</si>
  <si>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</si>
  <si>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</si>
  <si>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</si>
  <si>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</si>
  <si>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</si>
  <si>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</si>
  <si>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</si>
  <si>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</si>
  <si>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</si>
  <si>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</si>
  <si>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</si>
  <si>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</si>
  <si>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</si>
  <si>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</si>
  <si>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</si>
  <si>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</si>
  <si>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</si>
  <si>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</si>
  <si>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</si>
  <si>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</si>
  <si>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</si>
  <si>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</si>
  <si>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</si>
  <si>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</si>
  <si>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</si>
  <si>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</si>
  <si>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</si>
  <si>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</si>
  <si>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</si>
  <si>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</si>
  <si>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</si>
  <si>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</si>
  <si>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</si>
  <si>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</si>
  <si>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</si>
  <si>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</si>
  <si>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</si>
  <si>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</si>
  <si>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</si>
  <si>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</si>
  <si>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</si>
  <si>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</si>
  <si>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</si>
  <si>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</si>
  <si>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</si>
  <si>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</si>
  <si>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</si>
  <si>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</si>
  <si>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</si>
  <si>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</si>
  <si>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</si>
  <si>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</si>
  <si>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</si>
  <si>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</si>
  <si>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</si>
  <si>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</si>
  <si>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</si>
  <si>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</si>
  <si>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</si>
  <si>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</si>
  <si>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</si>
  <si>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</si>
  <si>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</si>
  <si>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</si>
  <si>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</si>
  <si>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</si>
  <si>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</si>
  <si>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</si>
  <si>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</si>
  <si>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</si>
  <si>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</si>
  <si>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</si>
  <si>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</si>
  <si>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</si>
  <si>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</si>
  <si>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</si>
  <si>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</si>
  <si>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</si>
  <si>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</si>
  <si>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</si>
  <si>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</si>
  <si>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</si>
  <si>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</si>
  <si>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</si>
  <si>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</si>
  <si>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</si>
  <si>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</si>
  <si>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</si>
  <si>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</si>
  <si>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</si>
  <si>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</si>
  <si>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</si>
  <si>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</si>
  <si>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</si>
  <si>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</si>
  <si>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</si>
  <si>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</si>
  <si>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</si>
  <si>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</si>
  <si>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</si>
  <si>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</si>
  <si>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</si>
  <si>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</si>
  <si>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</si>
  <si>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</si>
  <si>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</si>
  <si>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</si>
  <si>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</si>
  <si>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</si>
  <si>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</si>
  <si>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</si>
  <si>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</si>
  <si>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</si>
  <si>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</si>
  <si>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</si>
  <si>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</si>
  <si>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</si>
  <si>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</si>
  <si>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</si>
  <si>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</si>
  <si>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</si>
  <si>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</si>
  <si>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</si>
  <si>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</si>
  <si>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</si>
  <si>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</si>
  <si>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</si>
  <si>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</si>
  <si>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</si>
  <si>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</si>
  <si>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</si>
  <si>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</si>
  <si>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</si>
  <si>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</si>
  <si>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</si>
  <si>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</si>
  <si>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</si>
  <si>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</si>
  <si>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</si>
  <si>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</si>
  <si>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</si>
  <si>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</si>
  <si>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</si>
  <si>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</si>
  <si>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</si>
  <si>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</si>
  <si>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</si>
  <si>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</si>
  <si>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</si>
  <si>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</si>
  <si>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</si>
  <si>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</si>
  <si>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</si>
  <si>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</si>
  <si>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</si>
  <si>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</si>
  <si>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</si>
  <si>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</si>
  <si>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</si>
  <si>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</si>
  <si>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</si>
  <si>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</si>
  <si>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</si>
  <si>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</si>
  <si>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</si>
  <si>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</si>
  <si>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</si>
  <si>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</si>
  <si>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</si>
  <si>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</si>
  <si>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</si>
  <si>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</si>
  <si>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</si>
  <si>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</si>
  <si>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</si>
  <si>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</si>
  <si>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</si>
  <si>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</si>
  <si>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</si>
  <si>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</si>
  <si>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</si>
  <si>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</si>
  <si>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</si>
  <si>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</si>
  <si>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</si>
  <si>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</si>
  <si>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</si>
  <si>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</si>
  <si>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</si>
  <si>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</si>
  <si>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</si>
  <si>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</si>
  <si>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</si>
  <si>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</si>
  <si>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</si>
  <si>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</si>
  <si>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</si>
  <si>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</si>
  <si>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</si>
  <si>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</si>
  <si>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</si>
  <si>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</si>
  <si>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</si>
  <si>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</si>
  <si>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</si>
  <si>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</si>
  <si>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</si>
  <si>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</si>
  <si>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</si>
  <si>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</si>
  <si>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</si>
  <si>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</si>
  <si>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</si>
  <si>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</si>
  <si>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</si>
  <si>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</si>
  <si>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</si>
  <si>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</si>
  <si>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</si>
  <si>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</si>
  <si>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</si>
  <si>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</si>
  <si>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</si>
  <si>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</si>
  <si>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</si>
  <si>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</si>
  <si>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</si>
  <si>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</si>
  <si>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</si>
  <si>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</si>
  <si>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</si>
  <si>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</si>
  <si>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</si>
  <si>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</si>
  <si>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</si>
  <si>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</si>
  <si>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</si>
  <si>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</si>
  <si>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</si>
  <si>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</si>
  <si>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</si>
  <si>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</si>
  <si>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</si>
  <si>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</si>
  <si>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</si>
  <si>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</si>
  <si>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</si>
  <si>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</si>
  <si>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</si>
  <si>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</si>
  <si>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</si>
  <si>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</si>
  <si>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</si>
  <si>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</si>
  <si>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</si>
  <si>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</si>
  <si>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</si>
  <si>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</si>
  <si>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</si>
  <si>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</si>
  <si>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</si>
  <si>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</si>
  <si>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</si>
  <si>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</si>
  <si>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</si>
  <si>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</si>
  <si>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</si>
  <si>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</si>
  <si>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</si>
  <si>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</si>
  <si>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</si>
  <si>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</si>
  <si>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</si>
  <si>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</si>
  <si>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</si>
  <si>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</si>
  <si>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</si>
  <si>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</si>
  <si>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</si>
  <si>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</si>
  <si>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</si>
  <si>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</si>
  <si>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</si>
  <si>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</si>
  <si>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</si>
  <si>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</si>
  <si>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</si>
  <si>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</si>
  <si>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</si>
  <si>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</si>
  <si>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</si>
  <si>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</si>
  <si>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</si>
  <si>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</si>
  <si>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</si>
  <si>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</si>
  <si>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</si>
  <si>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</si>
  <si>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</si>
  <si>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</si>
  <si>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</si>
  <si>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</si>
  <si>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</si>
  <si>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</si>
  <si>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</si>
  <si>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</si>
  <si>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</si>
  <si>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</si>
  <si>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</si>
  <si>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</si>
  <si>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</si>
  <si>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</si>
  <si>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</si>
  <si>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</si>
  <si>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</si>
  <si>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</si>
  <si>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</si>
  <si>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</si>
  <si>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</si>
  <si>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</si>
  <si>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</si>
  <si>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</si>
  <si>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</si>
  <si>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</si>
  <si>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</si>
  <si>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</si>
  <si>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</si>
  <si>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</si>
  <si>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</si>
  <si>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</si>
  <si>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</si>
  <si>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</si>
  <si>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</si>
  <si>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</si>
  <si>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</si>
  <si>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</si>
  <si>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</si>
  <si>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</si>
  <si>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</si>
  <si>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</si>
  <si>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</si>
  <si>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</si>
  <si>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</si>
  <si>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</si>
  <si>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</si>
  <si>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</si>
  <si>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</si>
  <si>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</si>
  <si>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</si>
  <si>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</si>
  <si>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</si>
  <si>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</si>
  <si>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</si>
  <si>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</si>
  <si>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</si>
  <si>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</si>
  <si>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</si>
  <si>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</si>
  <si>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</si>
  <si>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</si>
  <si>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</si>
  <si>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</si>
  <si>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</si>
  <si>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</si>
  <si>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</si>
  <si>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</si>
  <si>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</si>
  <si>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</si>
  <si>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</si>
  <si>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</si>
  <si>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</si>
  <si>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</si>
  <si>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</si>
  <si>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</si>
  <si>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</si>
  <si>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</si>
  <si>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</si>
  <si>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</si>
  <si>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</si>
  <si>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</si>
  <si>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</si>
  <si>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</si>
  <si>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</si>
  <si>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</si>
  <si>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</si>
  <si>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</si>
  <si>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</si>
  <si>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</si>
  <si>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</si>
  <si>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</si>
  <si>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</si>
  <si>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</si>
  <si>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</si>
  <si>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</si>
  <si>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</si>
  <si>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</si>
  <si>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</si>
  <si>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</si>
  <si>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</si>
  <si>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</si>
  <si>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</si>
  <si>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</si>
  <si>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</si>
  <si>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</si>
  <si>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</si>
  <si>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</si>
  <si>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</si>
  <si>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</si>
  <si>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</si>
  <si>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</si>
  <si>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</si>
  <si>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</si>
  <si>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</si>
  <si>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</si>
  <si>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</si>
  <si>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</si>
  <si>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</si>
  <si>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</si>
  <si>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</si>
  <si>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</si>
  <si>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</si>
  <si>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</si>
  <si>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</si>
  <si>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</si>
  <si>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</si>
  <si>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</si>
  <si>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</si>
  <si>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</si>
  <si>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</si>
  <si>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</si>
  <si>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</si>
  <si>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</si>
  <si>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</si>
  <si>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</si>
  <si>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</si>
  <si>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</si>
  <si>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</si>
  <si>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</si>
  <si>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</si>
  <si>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</si>
  <si>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</si>
  <si>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</si>
  <si>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</si>
  <si>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</si>
  <si>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</si>
  <si>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</si>
  <si>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</si>
  <si>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</si>
  <si>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</si>
  <si>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</si>
  <si>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</si>
  <si>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</si>
  <si>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</si>
  <si>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</si>
  <si>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</si>
  <si>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</si>
  <si>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</si>
  <si>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</si>
  <si>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</si>
  <si>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</si>
  <si>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</si>
  <si>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</si>
  <si>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</si>
  <si>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</si>
  <si>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</si>
  <si>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</si>
  <si>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</si>
  <si>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</si>
  <si>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</si>
  <si>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</si>
  <si>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</si>
  <si>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</si>
  <si>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</si>
  <si>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</si>
  <si>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</si>
  <si>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</si>
  <si>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</si>
  <si>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</si>
  <si>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</si>
  <si>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</si>
  <si>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</si>
  <si>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</si>
  <si>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</si>
  <si>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</si>
  <si>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</si>
  <si>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</si>
  <si>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</si>
  <si>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</si>
  <si>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</si>
  <si>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</si>
  <si>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</si>
  <si>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</si>
  <si>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</si>
  <si>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</si>
  <si>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</si>
  <si>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</si>
  <si>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</si>
  <si>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</si>
  <si>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</si>
  <si>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</si>
  <si>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</si>
  <si>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</si>
  <si>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</si>
  <si>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</si>
  <si>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</si>
  <si>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</si>
  <si>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</si>
  <si>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</si>
  <si>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</si>
  <si>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</si>
  <si>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</si>
  <si>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</si>
  <si>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</si>
  <si>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</si>
  <si>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</si>
  <si>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</si>
  <si>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</si>
  <si>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</si>
  <si>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</si>
  <si>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</si>
  <si>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</si>
  <si>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</si>
  <si>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</si>
  <si>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</si>
  <si>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</si>
  <si>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</si>
  <si>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</si>
  <si>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</si>
  <si>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</si>
  <si>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</si>
  <si>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</si>
  <si>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</si>
  <si>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</si>
  <si>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</si>
  <si>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</si>
  <si>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</si>
  <si>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</si>
  <si>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</si>
  <si>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</si>
  <si>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</si>
  <si>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</si>
  <si>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</si>
  <si>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</si>
  <si>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</si>
  <si>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</si>
  <si>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</si>
  <si>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</si>
  <si>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</si>
  <si>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</si>
  <si>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</si>
  <si>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</si>
  <si>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</si>
  <si>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</si>
  <si>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</si>
  <si>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</si>
  <si>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</si>
  <si>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</si>
  <si>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</si>
  <si>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</si>
  <si>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</si>
  <si>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</si>
  <si>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</si>
  <si>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</si>
  <si>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</si>
  <si>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</si>
  <si>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</si>
  <si>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</si>
  <si>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</si>
  <si>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</si>
  <si>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</si>
  <si>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</si>
  <si>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</si>
  <si>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</si>
  <si>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</si>
  <si>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</si>
  <si>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</si>
  <si>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</si>
  <si>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</si>
  <si>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</si>
  <si>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</si>
  <si>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</si>
  <si>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</si>
  <si>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</si>
  <si>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</si>
  <si>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</si>
  <si>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</si>
  <si>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</si>
  <si>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</si>
  <si>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</si>
  <si>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</si>
  <si>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</si>
  <si>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</si>
  <si>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</si>
  <si>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</si>
  <si>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</si>
  <si>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</si>
  <si>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</si>
  <si>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</si>
  <si>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</si>
  <si>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</si>
  <si>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</si>
  <si>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</si>
  <si>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</si>
  <si>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</si>
  <si>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</si>
  <si>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</si>
  <si>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</si>
  <si>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</si>
  <si>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</si>
  <si>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</si>
  <si>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</si>
  <si>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</si>
  <si>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</si>
  <si>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</si>
  <si>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</si>
  <si>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</si>
  <si>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</si>
  <si>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</si>
  <si>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</si>
  <si>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</si>
  <si>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</si>
  <si>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</si>
  <si>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</si>
  <si>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</si>
  <si>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</si>
  <si>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</si>
  <si>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</si>
  <si>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</si>
  <si>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</si>
  <si>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</si>
  <si>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</si>
  <si>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</si>
  <si>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</si>
  <si>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</si>
  <si>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</si>
  <si>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</si>
  <si>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</si>
  <si>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</si>
  <si>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</si>
  <si>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</si>
  <si>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</si>
  <si>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</si>
  <si>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</si>
  <si>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</si>
  <si>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</si>
  <si>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</si>
  <si>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</si>
  <si>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</si>
  <si>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</si>
  <si>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</si>
  <si>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</si>
  <si>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</si>
  <si>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</si>
  <si>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</si>
  <si>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</si>
  <si>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</si>
  <si>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</si>
  <si>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</si>
  <si>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</si>
  <si>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</si>
  <si>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</si>
  <si>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</si>
  <si>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</si>
  <si>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</si>
  <si>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</si>
  <si>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</si>
  <si>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</si>
  <si>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</si>
  <si>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</si>
  <si>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</si>
  <si>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</si>
  <si>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</si>
  <si>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</si>
  <si>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</si>
  <si>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</si>
  <si>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</si>
  <si>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</si>
  <si>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</si>
  <si>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</si>
  <si>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</si>
  <si>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</si>
  <si>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</si>
  <si>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</si>
  <si>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</si>
  <si>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</si>
  <si>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</si>
  <si>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</si>
  <si>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</si>
  <si>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</si>
  <si>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</si>
  <si>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</si>
  <si>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</si>
  <si>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</si>
  <si>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</si>
  <si>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</si>
  <si>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</si>
  <si>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</si>
  <si>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</si>
  <si>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</si>
  <si>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</si>
  <si>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</si>
  <si>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</si>
  <si>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</si>
  <si>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</si>
  <si>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</si>
  <si>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</si>
  <si>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</si>
  <si>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</si>
  <si>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</si>
  <si>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</si>
  <si>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</si>
  <si>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</si>
  <si>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</si>
  <si>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</si>
  <si>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</si>
  <si>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</si>
  <si>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</si>
  <si>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</si>
  <si>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</si>
  <si>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</si>
  <si>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</si>
  <si>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</si>
  <si>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</si>
  <si>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</si>
  <si>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</si>
  <si>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</si>
  <si>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</si>
  <si>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</si>
  <si>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</si>
  <si>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</si>
  <si>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</si>
  <si>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</si>
  <si>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</si>
  <si>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</si>
  <si>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</si>
  <si>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</si>
  <si>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</si>
  <si>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</si>
  <si>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</si>
  <si>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</si>
  <si>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</si>
  <si>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</si>
  <si>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</si>
  <si>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</si>
  <si>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</si>
  <si>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</si>
  <si>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</si>
  <si>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</si>
  <si>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</si>
  <si>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</si>
  <si>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</si>
  <si>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</si>
  <si>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</si>
  <si>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</si>
  <si>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</si>
  <si>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</si>
  <si>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</si>
  <si>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</si>
  <si>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</si>
  <si>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</si>
  <si>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</si>
  <si>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</si>
  <si>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</si>
  <si>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</si>
  <si>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</si>
  <si>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</si>
  <si>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</si>
  <si>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</si>
  <si>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</si>
  <si>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</si>
  <si>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</si>
  <si>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</si>
  <si>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</si>
  <si>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</si>
  <si>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</si>
  <si>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</si>
  <si>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</si>
  <si>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</si>
  <si>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</si>
  <si>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</si>
  <si>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</si>
  <si>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</si>
  <si>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</si>
  <si>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</si>
  <si>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</si>
  <si>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</si>
  <si>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</si>
  <si>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</si>
  <si>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</si>
  <si>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</si>
  <si>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</si>
  <si>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</si>
  <si>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</si>
  <si>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</si>
  <si>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</si>
  <si>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</si>
  <si>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</si>
  <si>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</si>
  <si>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</si>
  <si>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</si>
  <si>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</si>
  <si>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</si>
  <si>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</si>
  <si>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</si>
  <si>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</si>
  <si>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</si>
  <si>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</si>
  <si>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</si>
  <si>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</si>
  <si>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</si>
  <si>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</si>
  <si>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</si>
  <si>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</si>
  <si>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</si>
  <si>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</si>
  <si>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</si>
  <si>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</si>
  <si>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</si>
  <si>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</si>
  <si>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</si>
  <si>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</si>
  <si>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</si>
  <si>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</si>
  <si>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</si>
  <si>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</si>
  <si>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</si>
  <si>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</si>
  <si>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</si>
  <si>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</si>
  <si>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</si>
  <si>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</si>
  <si>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</si>
  <si>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</si>
  <si>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</si>
  <si>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</si>
  <si>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</si>
  <si>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</si>
  <si>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</si>
  <si>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</si>
  <si>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</si>
  <si>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</si>
  <si>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</si>
  <si>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</si>
  <si>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</si>
  <si>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</si>
  <si>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</si>
  <si>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</si>
  <si>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</si>
  <si>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</si>
  <si>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</si>
  <si>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</si>
  <si>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</si>
  <si>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</si>
  <si>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</si>
  <si>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</si>
  <si>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</si>
  <si>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</si>
  <si>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</si>
  <si>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</si>
  <si>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</si>
  <si>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</si>
  <si>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</si>
  <si>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</si>
  <si>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</si>
  <si>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</si>
  <si>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</si>
  <si>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</si>
  <si>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</si>
  <si>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</si>
  <si>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</si>
  <si>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</si>
  <si>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</si>
  <si>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</si>
  <si>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</si>
  <si>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</si>
  <si>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</si>
  <si>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</si>
  <si>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</si>
  <si>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</si>
  <si>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</si>
  <si>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</si>
  <si>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</si>
  <si>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</si>
  <si>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</si>
  <si>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</si>
  <si>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</si>
  <si>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</si>
  <si>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</si>
  <si>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</si>
  <si>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</si>
  <si>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</si>
  <si>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</si>
  <si>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</si>
  <si>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</si>
  <si>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</si>
  <si>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</si>
  <si>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</si>
  <si>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</si>
  <si>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</si>
  <si>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</si>
  <si>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</si>
  <si>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</si>
  <si>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</si>
  <si>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</si>
  <si>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</si>
  <si>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</si>
  <si>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</si>
  <si>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</si>
  <si>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</si>
  <si>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</si>
  <si>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</si>
  <si>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</si>
  <si>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</si>
  <si>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</si>
  <si>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</si>
  <si>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</si>
  <si>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</si>
  <si>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</si>
  <si>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</si>
  <si>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</si>
  <si>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</si>
  <si>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</si>
  <si>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</si>
  <si>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</si>
  <si>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</si>
  <si>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</si>
  <si>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</si>
  <si>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</si>
  <si>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</si>
  <si>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</si>
  <si>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</si>
  <si>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</si>
  <si>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</si>
  <si>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</si>
  <si>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</si>
  <si>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</si>
  <si>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</si>
  <si>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</si>
  <si>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</si>
  <si>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</si>
  <si>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</si>
  <si>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</si>
  <si>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</si>
  <si>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</si>
  <si>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</si>
  <si>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</si>
  <si>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</si>
  <si>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</si>
  <si>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</si>
  <si>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</si>
  <si>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</si>
  <si>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</si>
  <si>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</si>
  <si>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</si>
  <si>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</si>
  <si>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</si>
  <si>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</si>
  <si>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</si>
  <si>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</si>
  <si>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</si>
  <si>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</si>
  <si>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</si>
  <si>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</si>
  <si>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</si>
  <si>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</si>
  <si>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</si>
  <si>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</si>
  <si>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</si>
  <si>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</si>
  <si>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</si>
  <si>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</si>
  <si>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</si>
  <si>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</si>
  <si>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</si>
  <si>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</si>
  <si>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</si>
  <si>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</si>
  <si>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</si>
  <si>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</si>
  <si>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</si>
  <si>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</si>
  <si>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</si>
  <si>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</si>
  <si>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</si>
  <si>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</si>
  <si>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</si>
  <si>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</si>
  <si>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</si>
  <si>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</si>
  <si>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</si>
  <si>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</si>
  <si>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</si>
  <si>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</si>
  <si>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</si>
  <si>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</si>
  <si>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</si>
  <si>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</si>
  <si>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</si>
  <si>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</si>
  <si>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</si>
  <si>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</si>
  <si>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</si>
  <si>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</si>
  <si>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</si>
  <si>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</si>
  <si>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</si>
  <si>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</si>
  <si>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</si>
  <si>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</si>
  <si>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</si>
  <si>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</si>
  <si>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</si>
  <si>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</si>
  <si>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</si>
  <si>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</si>
  <si>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</si>
  <si>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</si>
  <si>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</si>
  <si>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</si>
  <si>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</si>
  <si>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</si>
  <si>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</si>
  <si>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</si>
  <si>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</si>
  <si>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</si>
  <si>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</si>
  <si>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</si>
  <si>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</si>
  <si>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</si>
  <si>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</si>
  <si>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</si>
  <si>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</si>
  <si>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</si>
  <si>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</si>
  <si>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</si>
  <si>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</si>
  <si>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</si>
  <si>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</si>
  <si>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</si>
  <si>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</si>
  <si>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</si>
  <si>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</si>
  <si>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</si>
  <si>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</si>
  <si>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</si>
  <si>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</si>
  <si>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</si>
  <si>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</si>
  <si>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</si>
  <si>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</si>
  <si>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</si>
  <si>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</si>
  <si>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</si>
  <si>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</si>
  <si>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</si>
  <si>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</si>
  <si>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</si>
  <si>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</si>
  <si>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</si>
  <si>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</si>
  <si>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</si>
  <si>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</si>
  <si>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</si>
  <si>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</si>
  <si>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</si>
  <si>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</si>
  <si>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</si>
  <si>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</si>
  <si>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</si>
  <si>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</si>
  <si>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</si>
  <si>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</si>
  <si>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</si>
  <si>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</si>
  <si>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</si>
  <si>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</si>
  <si>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</si>
  <si>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</si>
  <si>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</si>
  <si>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</si>
  <si>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</si>
  <si>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</si>
  <si>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</si>
  <si>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</si>
  <si>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</si>
  <si>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</si>
  <si>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</si>
  <si>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</si>
  <si>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</si>
  <si>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</si>
  <si>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</si>
  <si>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</si>
  <si>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</si>
  <si>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</si>
  <si>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</si>
  <si>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</si>
  <si>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</si>
  <si>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</si>
  <si>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</si>
  <si>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</si>
  <si>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</si>
  <si>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</si>
  <si>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</si>
  <si>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</si>
  <si>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</si>
  <si>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</si>
  <si>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</si>
  <si>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</si>
  <si>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</si>
  <si>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</si>
  <si>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</si>
  <si>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</si>
  <si>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</si>
  <si>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</si>
  <si>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</si>
  <si>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</si>
  <si>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</si>
  <si>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</si>
  <si>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</si>
  <si>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</si>
  <si>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</si>
  <si>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</si>
  <si>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</si>
  <si>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</si>
  <si>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</si>
  <si>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</si>
  <si>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</si>
  <si>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</si>
  <si>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</si>
  <si>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</si>
  <si>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</si>
  <si>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</si>
  <si>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</si>
  <si>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</si>
  <si>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</si>
  <si>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</si>
  <si>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</si>
  <si>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</si>
  <si>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</si>
  <si>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</si>
  <si>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</si>
  <si>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</si>
  <si>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</si>
  <si>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</si>
  <si>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</si>
  <si>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</si>
  <si>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</si>
  <si>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</si>
  <si>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</si>
  <si>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</si>
  <si>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</si>
  <si>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</si>
  <si>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</si>
  <si>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</si>
  <si>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</si>
  <si>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</si>
  <si>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</si>
  <si>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</si>
  <si>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</si>
  <si>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</si>
  <si>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</si>
  <si>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</si>
  <si>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</si>
  <si>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</si>
  <si>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</si>
  <si>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</si>
  <si>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</si>
  <si>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</si>
  <si>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</si>
  <si>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</si>
  <si>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</si>
  <si>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</si>
  <si>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</si>
  <si>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</si>
  <si>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</si>
  <si>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</si>
  <si>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</si>
  <si>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</si>
  <si>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</si>
  <si>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</si>
  <si>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</si>
  <si>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</si>
  <si>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</si>
  <si>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</si>
  <si>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</si>
  <si>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</si>
  <si>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</si>
  <si>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</si>
  <si>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</si>
  <si>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</si>
  <si>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</si>
  <si>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</si>
  <si>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</si>
  <si>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</si>
  <si>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</si>
  <si>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</si>
  <si>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</si>
  <si>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</si>
  <si>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</si>
  <si>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</si>
  <si>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</si>
  <si>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</si>
  <si>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</si>
  <si>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</si>
  <si>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</si>
  <si>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</si>
  <si>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</si>
  <si>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</si>
  <si>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</si>
  <si>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</si>
  <si>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</si>
  <si>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</si>
  <si>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</si>
  <si>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</si>
  <si>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</si>
  <si>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</si>
  <si>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</si>
  <si>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</si>
  <si>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</si>
  <si>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</si>
  <si>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</si>
  <si>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</si>
  <si>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</si>
  <si>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</si>
  <si>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</si>
  <si>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</si>
  <si>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</si>
  <si>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</si>
  <si>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</si>
  <si>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</si>
  <si>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</si>
  <si>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</si>
  <si>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</si>
  <si>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</si>
  <si>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</si>
  <si>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</si>
  <si>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</si>
  <si>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</si>
  <si>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</si>
  <si>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</si>
  <si>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</si>
  <si>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</si>
  <si>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</si>
  <si>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</si>
  <si>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</si>
  <si>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</si>
  <si>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</si>
  <si>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</si>
  <si>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</si>
  <si>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</si>
  <si>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</si>
  <si>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</si>
  <si>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</si>
  <si>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</si>
  <si>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</si>
  <si>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</si>
  <si>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</si>
  <si>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</si>
  <si>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</si>
  <si>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</si>
  <si>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</si>
  <si>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</si>
  <si>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</si>
  <si>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</si>
  <si>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</si>
  <si>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</si>
  <si>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</si>
  <si>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</si>
  <si>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</si>
  <si>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</si>
  <si>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</si>
  <si>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</si>
  <si>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</si>
  <si>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</si>
  <si>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</si>
  <si>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</si>
  <si>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</si>
  <si>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</si>
  <si>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</si>
  <si>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</si>
  <si>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</si>
  <si>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</si>
  <si>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</si>
  <si>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</si>
  <si>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</si>
  <si>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</si>
  <si>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</si>
  <si>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</si>
  <si>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</si>
  <si>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</si>
  <si>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</si>
  <si>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</si>
  <si>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</si>
  <si>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</si>
  <si>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</si>
  <si>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</si>
  <si>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</si>
  <si>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</si>
  <si>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</si>
  <si>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</si>
  <si>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</si>
  <si>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</si>
  <si>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</si>
  <si>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</si>
  <si>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</si>
  <si>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</si>
  <si>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</si>
  <si>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</si>
  <si>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</si>
  <si>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</si>
  <si>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</si>
  <si>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</si>
  <si>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</si>
  <si>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</si>
  <si>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</si>
  <si>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</si>
  <si>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</si>
  <si>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</si>
  <si>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</si>
  <si>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</si>
  <si>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</si>
  <si>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</si>
  <si>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</si>
  <si>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</si>
  <si>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</si>
  <si>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</si>
  <si>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</si>
  <si>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</si>
  <si>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</si>
  <si>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</si>
  <si>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</si>
  <si>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</si>
  <si>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</si>
  <si>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</si>
  <si>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</si>
  <si>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</si>
  <si>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</si>
  <si>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</si>
  <si>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</si>
  <si>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</si>
  <si>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</si>
  <si>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</si>
  <si>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</si>
  <si>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</si>
  <si>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</si>
  <si>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</si>
  <si>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</si>
  <si>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</si>
  <si>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</si>
  <si>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</si>
  <si>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</si>
  <si>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</si>
  <si>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</si>
  <si>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</si>
  <si>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</si>
  <si>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</si>
  <si>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</si>
  <si>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</si>
  <si>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</si>
  <si>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</si>
  <si>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</si>
  <si>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</si>
  <si>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</si>
  <si>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</si>
  <si>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</si>
  <si>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</si>
  <si>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</si>
  <si>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</si>
  <si>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</si>
  <si>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</si>
  <si>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</si>
  <si>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</si>
  <si>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</si>
  <si>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</si>
  <si>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</si>
  <si>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</si>
  <si>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</si>
  <si>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</si>
  <si>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</si>
  <si>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</si>
  <si>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</si>
  <si>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</si>
  <si>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</si>
  <si>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</si>
  <si>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</si>
  <si>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</si>
  <si>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</si>
  <si>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</si>
  <si>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</si>
  <si>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</si>
  <si>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</si>
  <si>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</si>
  <si>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</si>
  <si>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</si>
  <si>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</si>
  <si>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</si>
  <si>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</si>
  <si>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</si>
  <si>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</si>
  <si>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</si>
  <si>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</si>
  <si>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</si>
  <si>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</si>
  <si>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</si>
  <si>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</si>
  <si>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</si>
  <si>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</si>
  <si>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</si>
  <si>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</si>
  <si>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</si>
  <si>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</si>
  <si>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</si>
  <si>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</si>
  <si>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</si>
  <si>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</si>
  <si>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</si>
  <si>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</si>
  <si>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</si>
  <si>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</si>
  <si>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</si>
  <si>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</si>
  <si>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</si>
  <si>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</si>
  <si>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</si>
  <si>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</si>
  <si>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</si>
  <si>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</si>
  <si>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</si>
  <si>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</si>
  <si>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</si>
  <si>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</si>
  <si>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</si>
  <si>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</si>
  <si>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</si>
  <si>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</si>
  <si>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</si>
  <si>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</si>
  <si>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</si>
  <si>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</si>
  <si>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</si>
  <si>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</si>
  <si>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</si>
  <si>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</si>
  <si>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</si>
  <si>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</si>
  <si>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</si>
  <si>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</si>
  <si>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</si>
  <si>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</si>
  <si>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</si>
  <si>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</si>
  <si>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</si>
  <si>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</si>
  <si>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</si>
  <si>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</si>
  <si>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</si>
  <si>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</si>
  <si>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</si>
  <si>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</si>
  <si>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</si>
  <si>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</si>
  <si>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</si>
  <si>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</si>
  <si>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</si>
  <si>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</si>
  <si>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</si>
  <si>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</si>
  <si>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</si>
  <si>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</si>
  <si>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</si>
  <si>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</si>
  <si>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</si>
  <si>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</si>
  <si>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</si>
  <si>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</si>
  <si>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</si>
  <si>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</si>
  <si>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</si>
  <si>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</si>
  <si>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</si>
  <si>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</si>
  <si>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</si>
  <si>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</si>
  <si>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</si>
  <si>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</si>
  <si>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</si>
  <si>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</si>
  <si>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</si>
  <si>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</si>
  <si>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</si>
  <si>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</si>
  <si>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</si>
  <si>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</si>
  <si>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</si>
  <si>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</si>
  <si>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</si>
  <si>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</si>
  <si>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</si>
  <si>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</si>
  <si>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</si>
  <si>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</si>
  <si>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</si>
  <si>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</si>
  <si>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</si>
  <si>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</si>
  <si>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</si>
  <si>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</si>
  <si>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</si>
  <si>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</si>
  <si>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</si>
  <si>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</si>
  <si>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</si>
  <si>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</si>
  <si>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</si>
  <si>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</si>
  <si>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</si>
  <si>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</si>
  <si>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</si>
  <si>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</si>
  <si>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</si>
  <si>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</si>
  <si>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</si>
  <si>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</si>
  <si>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</si>
  <si>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</si>
  <si>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</si>
  <si>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</si>
  <si>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</si>
  <si>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</si>
  <si>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</si>
  <si>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</si>
  <si>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</si>
  <si>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</si>
  <si>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</si>
  <si>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</si>
  <si>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</si>
  <si>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</si>
  <si>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</si>
  <si>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</si>
  <si>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</si>
  <si>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</si>
  <si>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</si>
  <si>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</si>
  <si>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</si>
  <si>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</si>
  <si>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</si>
  <si>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</si>
  <si>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</si>
  <si>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</si>
  <si>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</si>
  <si>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</si>
  <si>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</si>
  <si>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</si>
  <si>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</si>
  <si>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</si>
  <si>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</si>
  <si>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</si>
  <si>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</si>
  <si>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</si>
  <si>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</si>
  <si>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</si>
  <si>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</si>
  <si>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</si>
  <si>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</si>
  <si>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</si>
  <si>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</si>
  <si>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</si>
  <si>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</si>
  <si>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</si>
  <si>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</si>
  <si>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</si>
  <si>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</si>
  <si>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</si>
  <si>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</si>
  <si>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</si>
  <si>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</si>
  <si>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</si>
  <si>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</si>
  <si>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</si>
  <si>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</si>
  <si>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</si>
  <si>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</si>
  <si>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</si>
  <si>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</si>
  <si>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</si>
  <si>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</si>
  <si>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</si>
  <si>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</si>
  <si>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</si>
  <si>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</si>
  <si>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</si>
  <si>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</si>
  <si>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</si>
  <si>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</si>
  <si>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</si>
  <si>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</si>
  <si>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</si>
  <si>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</si>
  <si>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</si>
  <si>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</si>
  <si>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</si>
  <si>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</si>
  <si>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</si>
  <si>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</si>
  <si>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</si>
  <si>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</si>
  <si>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</si>
  <si>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</si>
  <si>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</si>
  <si>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</si>
  <si>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</si>
  <si>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</si>
  <si>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</si>
  <si>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</si>
  <si>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</si>
  <si>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</si>
  <si>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</si>
  <si>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</si>
  <si>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</si>
  <si>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</si>
  <si>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</si>
  <si>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</si>
  <si>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</si>
  <si>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</si>
  <si>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</si>
  <si>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</si>
  <si>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</si>
  <si>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</si>
  <si>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</si>
  <si>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</si>
  <si>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</si>
  <si>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</si>
  <si>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</si>
  <si>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</si>
  <si>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</si>
  <si>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</si>
  <si>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</si>
  <si>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</si>
  <si>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</si>
  <si>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</si>
  <si>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</si>
  <si>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</si>
  <si>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</si>
  <si>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</si>
  <si>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</si>
  <si>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</si>
  <si>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</si>
  <si>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</si>
  <si>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</si>
  <si>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</si>
  <si>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</si>
  <si>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</si>
  <si>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</si>
  <si>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</si>
  <si>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</si>
  <si>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</si>
  <si>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</si>
  <si>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</si>
  <si>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</si>
  <si>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</si>
  <si>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</si>
  <si>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</si>
  <si>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</si>
  <si>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</si>
  <si>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</si>
  <si>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</si>
  <si>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</si>
  <si>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</si>
  <si>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</si>
  <si>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</si>
  <si>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</si>
  <si>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</si>
  <si>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</si>
  <si>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</si>
  <si>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</si>
  <si>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</si>
  <si>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</si>
  <si>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</si>
  <si>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</si>
  <si>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</si>
  <si>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</si>
  <si>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</si>
  <si>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</si>
  <si>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</si>
  <si>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</si>
  <si>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</si>
  <si>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</si>
  <si>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</si>
  <si>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</si>
  <si>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</si>
  <si>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</si>
  <si>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</si>
  <si>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</si>
  <si>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</si>
  <si>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</si>
  <si>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</si>
  <si>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</si>
  <si>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</si>
  <si>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</si>
  <si>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</si>
  <si>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</si>
  <si>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</si>
  <si>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</si>
  <si>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</si>
  <si>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</si>
  <si>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</si>
  <si>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</si>
  <si>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</si>
  <si>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</si>
  <si>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</si>
  <si>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</si>
  <si>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</si>
  <si>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</si>
  <si>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</si>
  <si>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</si>
  <si>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</si>
  <si>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</si>
  <si>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</si>
  <si>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</si>
  <si>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</si>
  <si>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</si>
  <si>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</si>
  <si>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</si>
  <si>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</si>
  <si>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</si>
  <si>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</si>
  <si>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</si>
  <si>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</si>
  <si>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</si>
  <si>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</si>
  <si>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</si>
  <si>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</si>
  <si>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</si>
  <si>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</si>
  <si>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</si>
  <si>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</si>
  <si>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</si>
  <si>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</si>
  <si>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</si>
  <si>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</si>
  <si>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</si>
  <si>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</si>
  <si>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</si>
  <si>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</si>
  <si>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</si>
  <si>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</si>
  <si>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</si>
  <si>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</si>
  <si>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</si>
  <si>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</si>
  <si>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</si>
  <si>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</si>
  <si>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</si>
  <si>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</si>
  <si>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</si>
  <si>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</si>
  <si>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</si>
  <si>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</si>
  <si>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</si>
  <si>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</si>
  <si>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</si>
  <si>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</si>
  <si>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</si>
  <si>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</si>
  <si>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</si>
  <si>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</si>
  <si>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</si>
  <si>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</si>
  <si>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</si>
  <si>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</si>
  <si>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</si>
  <si>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</si>
  <si>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</si>
  <si>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</si>
  <si>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</si>
  <si>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</si>
  <si>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</si>
  <si>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</si>
  <si>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</si>
  <si>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</si>
  <si>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</si>
  <si>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</si>
  <si>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</si>
  <si>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</si>
  <si>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</si>
  <si>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</si>
  <si>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</si>
  <si>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</si>
  <si>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</si>
  <si>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</si>
  <si>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</si>
  <si>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</si>
  <si>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</si>
  <si>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</si>
  <si>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</si>
  <si>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</si>
  <si>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</si>
  <si>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</si>
  <si>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</si>
  <si>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</si>
  <si>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</si>
  <si>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</si>
  <si>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</si>
  <si>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</si>
  <si>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</si>
  <si>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</si>
  <si>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</si>
  <si>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</si>
  <si>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</si>
  <si>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</si>
  <si>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</si>
  <si>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</si>
  <si>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</si>
  <si>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</si>
  <si>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</si>
  <si>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</si>
  <si>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</si>
  <si>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</si>
  <si>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</si>
  <si>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</si>
  <si>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</si>
  <si>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</si>
  <si>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</si>
  <si>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</si>
  <si>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</si>
  <si>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</si>
  <si>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</si>
  <si>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</si>
  <si>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</si>
  <si>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</si>
  <si>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</si>
  <si>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</si>
  <si>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</si>
  <si>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</si>
  <si>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</si>
  <si>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</si>
  <si>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</si>
  <si>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</si>
  <si>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</si>
  <si>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</si>
  <si>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</si>
  <si>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</si>
  <si>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</si>
  <si>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</si>
  <si>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</si>
  <si>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</si>
  <si>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</si>
  <si>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</si>
  <si>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</si>
  <si>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</si>
  <si>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</si>
  <si>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</si>
  <si>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</si>
  <si>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</si>
  <si>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</si>
  <si>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</si>
  <si>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</si>
  <si>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</si>
  <si>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</si>
  <si>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</si>
  <si>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</si>
  <si>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</si>
  <si>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</si>
  <si>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</si>
  <si>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</si>
  <si>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</si>
  <si>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</si>
  <si>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</si>
  <si>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</si>
  <si>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</si>
  <si>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</si>
  <si>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</si>
  <si>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</si>
  <si>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</si>
  <si>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</si>
  <si>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</si>
  <si>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</si>
  <si>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</si>
  <si>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</si>
  <si>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</si>
  <si>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</si>
  <si>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</si>
  <si>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</si>
  <si>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</si>
  <si>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</si>
  <si>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</si>
  <si>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</si>
  <si>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</si>
  <si>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</si>
  <si>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</si>
  <si>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</si>
  <si>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</si>
  <si>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</si>
  <si>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</si>
  <si>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</si>
  <si>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</si>
  <si>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</si>
  <si>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</si>
  <si>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</si>
  <si>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</si>
  <si>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</si>
  <si>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</si>
  <si>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</si>
  <si>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</si>
  <si>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</si>
  <si>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</si>
  <si>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</si>
  <si>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</si>
  <si>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</si>
  <si>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</si>
  <si>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</si>
  <si>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</si>
  <si>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</si>
  <si>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</si>
  <si>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</si>
  <si>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</si>
  <si>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</si>
  <si>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</si>
  <si>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</si>
  <si>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</si>
  <si>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</si>
  <si>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</si>
  <si>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</si>
  <si>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</si>
  <si>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</si>
  <si>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</si>
  <si>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</si>
  <si>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</si>
  <si>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</si>
  <si>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</si>
  <si>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</si>
  <si>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</si>
  <si>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</si>
  <si>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</si>
  <si>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</si>
  <si>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</si>
  <si>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</si>
  <si>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</si>
  <si>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</si>
  <si>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</si>
  <si>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</si>
  <si>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</si>
  <si>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</si>
  <si>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</si>
  <si>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</si>
  <si>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</si>
  <si>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</si>
  <si>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</si>
  <si>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</si>
  <si>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</si>
  <si>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</si>
  <si>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</si>
  <si>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</si>
  <si>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</si>
  <si>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</si>
  <si>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</si>
  <si>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</si>
  <si>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</si>
  <si>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</si>
  <si>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</si>
  <si>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</si>
  <si>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</si>
  <si>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</si>
  <si>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</si>
  <si>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</si>
  <si>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</si>
  <si>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</si>
  <si>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</si>
  <si>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</si>
  <si>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</si>
  <si>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</si>
  <si>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</si>
  <si>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</si>
  <si>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</si>
  <si>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</si>
  <si>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</si>
  <si>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</si>
  <si>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</si>
  <si>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</si>
  <si>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</si>
  <si>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</si>
  <si>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</si>
  <si>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</si>
  <si>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</si>
  <si>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</si>
  <si>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</si>
  <si>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</si>
  <si>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</si>
  <si>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</si>
  <si>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</si>
  <si>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</si>
  <si>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</si>
  <si>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</si>
  <si>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</si>
  <si>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</si>
  <si>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</si>
  <si>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</si>
  <si>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</si>
  <si>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</si>
  <si>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</si>
  <si>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</si>
  <si>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</si>
  <si>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</si>
  <si>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</si>
  <si>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</si>
  <si>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</si>
  <si>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</si>
  <si>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</si>
  <si>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</si>
  <si>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</si>
  <si>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</si>
  <si>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</si>
  <si>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</si>
  <si>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</si>
  <si>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</si>
  <si>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</si>
  <si>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</si>
  <si>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</si>
  <si>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</si>
  <si>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</si>
  <si>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</si>
  <si>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</si>
  <si>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</si>
  <si>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</si>
  <si>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</si>
  <si>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</si>
  <si>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</si>
  <si>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</si>
  <si>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</si>
  <si>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</si>
  <si>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</si>
  <si>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</si>
  <si>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</si>
  <si>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</si>
  <si>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</si>
  <si>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</si>
  <si>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</si>
  <si>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</si>
  <si>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</si>
  <si>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</si>
  <si>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</si>
  <si>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</si>
  <si>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</si>
  <si>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</si>
  <si>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</si>
  <si>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</si>
  <si>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</si>
  <si>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</si>
  <si>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</si>
  <si>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</si>
  <si>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</si>
  <si>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</si>
  <si>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</si>
  <si>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</si>
  <si>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</si>
  <si>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</si>
  <si>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</si>
  <si>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</si>
  <si>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</si>
  <si>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</si>
  <si>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</si>
  <si>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</si>
  <si>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</si>
  <si>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</si>
  <si>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</si>
  <si>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</si>
  <si>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</si>
  <si>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</si>
  <si>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</si>
  <si>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</si>
  <si>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</si>
  <si>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</si>
  <si>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</si>
  <si>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</si>
  <si>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</si>
  <si>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</si>
  <si>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</si>
  <si>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</si>
  <si>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</si>
  <si>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</si>
  <si>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</si>
  <si>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</si>
  <si>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</si>
  <si>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</si>
  <si>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</si>
  <si>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</si>
  <si>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</si>
  <si>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</si>
  <si>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</si>
  <si>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</si>
  <si>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</si>
  <si>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</si>
  <si>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</si>
  <si>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</si>
  <si>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</si>
  <si>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</si>
  <si>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</si>
  <si>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</si>
  <si>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</si>
  <si>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</si>
  <si>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</si>
  <si>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</si>
  <si>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</si>
  <si>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</si>
  <si>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</si>
  <si>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</si>
  <si>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</si>
  <si>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</si>
  <si>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</si>
  <si>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</si>
  <si>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</si>
  <si>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</si>
  <si>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</si>
  <si>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</si>
  <si>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</si>
  <si>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</si>
  <si>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</si>
  <si>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</si>
  <si>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</si>
  <si>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</si>
  <si>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</si>
  <si>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</si>
  <si>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</si>
  <si>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</si>
  <si>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</si>
  <si>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</si>
  <si>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</si>
  <si>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</si>
  <si>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</si>
  <si>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</si>
  <si>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</si>
  <si>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</si>
  <si>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</si>
  <si>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</si>
  <si>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</si>
  <si>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</si>
  <si>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</si>
  <si>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</si>
  <si>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</si>
  <si>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</si>
  <si>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</si>
  <si>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</si>
  <si>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</si>
  <si>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</si>
  <si>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</si>
  <si>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</si>
  <si>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</si>
  <si>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</si>
  <si>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</si>
  <si>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</si>
  <si>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</si>
  <si>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</si>
  <si>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</si>
  <si>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</si>
  <si>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</si>
  <si>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</si>
  <si>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</si>
  <si>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</si>
  <si>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</si>
  <si>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</si>
  <si>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</si>
  <si>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</si>
  <si>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</si>
  <si>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</si>
  <si>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</si>
  <si>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</si>
  <si>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</si>
  <si>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</si>
  <si>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</si>
  <si>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</si>
  <si>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</si>
  <si>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</si>
  <si>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</si>
  <si>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</si>
  <si>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</si>
  <si>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</si>
  <si>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</si>
  <si>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</si>
  <si>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</si>
  <si>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</si>
  <si>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</si>
  <si>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</si>
  <si>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</si>
  <si>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</si>
  <si>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</si>
  <si>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</si>
  <si>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</si>
  <si>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</si>
  <si>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</si>
  <si>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</si>
  <si>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</si>
  <si>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</si>
  <si>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</si>
  <si>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</si>
  <si>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</si>
  <si>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</si>
  <si>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</si>
  <si>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</si>
  <si>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</si>
  <si>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</si>
  <si>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</si>
  <si>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</si>
  <si>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</si>
  <si>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</si>
  <si>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</si>
  <si>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</si>
  <si>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</si>
  <si>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</si>
  <si>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</si>
  <si>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</si>
  <si>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</si>
  <si>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</si>
  <si>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</si>
  <si>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</si>
  <si>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</si>
  <si>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</si>
  <si>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</si>
  <si>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</si>
  <si>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</si>
  <si>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</si>
  <si>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</si>
  <si>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</si>
  <si>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</si>
  <si>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</si>
  <si>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</si>
  <si>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</si>
  <si>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</si>
  <si>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</si>
  <si>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</si>
  <si>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</si>
  <si>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</si>
  <si>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</si>
  <si>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</si>
  <si>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</si>
  <si>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</si>
  <si>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</si>
  <si>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</si>
  <si>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</si>
  <si>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</si>
  <si>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</si>
  <si>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</si>
  <si>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</si>
  <si>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</si>
  <si>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</si>
  <si>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</si>
  <si>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</si>
  <si>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</si>
  <si>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</si>
  <si>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</si>
  <si>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</si>
  <si>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</si>
  <si>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</si>
  <si>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</si>
  <si>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</si>
  <si>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</si>
  <si>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</si>
  <si>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</si>
  <si>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</si>
  <si>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</si>
  <si>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</si>
  <si>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</si>
  <si>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</si>
  <si>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</si>
  <si>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</si>
  <si>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</si>
  <si>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</si>
  <si>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</si>
  <si>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</si>
  <si>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</si>
  <si>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</si>
  <si>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</si>
  <si>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</si>
  <si>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</si>
  <si>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</si>
  <si>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</si>
  <si>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</si>
  <si>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</si>
  <si>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</si>
  <si>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</si>
  <si>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</si>
  <si>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</si>
  <si>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</si>
  <si>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</si>
  <si>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</si>
  <si>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</si>
  <si>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</si>
  <si>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</si>
  <si>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</si>
  <si>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</si>
  <si>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</si>
  <si>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</si>
  <si>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</si>
  <si>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</si>
  <si>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</si>
  <si>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</si>
  <si>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</si>
  <si>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</si>
  <si>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</si>
  <si>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</si>
  <si>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</si>
  <si>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</si>
  <si>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</si>
  <si>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</si>
  <si>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</si>
  <si>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</si>
  <si>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</si>
  <si>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</si>
  <si>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</si>
  <si>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</si>
  <si>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</si>
  <si>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</si>
  <si>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</si>
  <si>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</si>
  <si>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</si>
  <si>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</si>
  <si>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</si>
  <si>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</si>
  <si>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</si>
  <si>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</si>
  <si>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</si>
  <si>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</si>
  <si>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</si>
  <si>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</si>
  <si>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</si>
  <si>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</si>
  <si>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</si>
  <si>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</si>
  <si>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</si>
  <si>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</si>
  <si>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</si>
  <si>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</si>
  <si>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</si>
  <si>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</si>
  <si>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</si>
  <si>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</si>
  <si>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</si>
  <si>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</si>
  <si>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</si>
  <si>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</si>
  <si>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</si>
  <si>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</si>
  <si>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</si>
  <si>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</si>
  <si>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</si>
  <si>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</si>
  <si>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</si>
  <si>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</si>
  <si>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</si>
  <si>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</si>
  <si>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</si>
  <si>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</si>
  <si>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</si>
  <si>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</si>
  <si>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</si>
  <si>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</si>
  <si>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</si>
  <si>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</si>
  <si>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</si>
  <si>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</si>
  <si>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</si>
  <si>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</si>
  <si>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</si>
  <si>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</si>
  <si>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</si>
  <si>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</si>
  <si>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</si>
  <si>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</si>
  <si>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</si>
  <si>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</si>
  <si>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</si>
  <si>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</si>
  <si>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</si>
  <si>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</si>
  <si>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</si>
  <si>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</si>
  <si>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</si>
  <si>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</si>
  <si>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</si>
  <si>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</si>
  <si>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</si>
  <si>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</si>
  <si>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</si>
  <si>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</si>
  <si>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</si>
  <si>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</si>
  <si>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</si>
  <si>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</si>
  <si>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</si>
  <si>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</si>
  <si>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</si>
  <si>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</si>
  <si>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</si>
  <si>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</si>
  <si>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</si>
  <si>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</si>
  <si>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</si>
  <si>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</si>
  <si>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</si>
  <si>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</si>
  <si>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</si>
  <si>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</si>
  <si>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</si>
  <si>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</si>
  <si>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</si>
  <si>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</si>
  <si>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</si>
  <si>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</si>
  <si>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</si>
  <si>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</si>
  <si>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</si>
  <si>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</si>
  <si>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</si>
  <si>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</si>
  <si>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</si>
  <si>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</si>
  <si>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</si>
  <si>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</si>
  <si>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</si>
  <si>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</si>
  <si>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</si>
  <si>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</si>
  <si>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</si>
  <si>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</si>
  <si>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</si>
  <si>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</si>
  <si>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</si>
  <si>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</si>
  <si>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</si>
  <si>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</si>
  <si>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</si>
  <si>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</si>
  <si>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</si>
  <si>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</si>
  <si>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</si>
  <si>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</si>
  <si>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</si>
  <si>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</si>
  <si>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</si>
  <si>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</si>
  <si>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</si>
  <si>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</si>
  <si>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</si>
  <si>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</si>
  <si>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</si>
  <si>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</si>
  <si>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</si>
  <si>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</si>
  <si>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</si>
  <si>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</si>
  <si>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</si>
  <si>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</si>
  <si>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</si>
  <si>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</si>
  <si>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</si>
  <si>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</si>
  <si>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</si>
  <si>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</si>
  <si>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</si>
  <si>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</si>
  <si>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</si>
  <si>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</si>
  <si>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</si>
  <si>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</si>
  <si>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</si>
  <si>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</si>
  <si>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</si>
  <si>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</si>
  <si>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</si>
  <si>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</si>
  <si>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</si>
  <si>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</si>
  <si>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</si>
  <si>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</si>
  <si>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</si>
  <si>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</si>
  <si>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</si>
  <si>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</si>
  <si>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</si>
  <si>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</si>
  <si>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</si>
  <si>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</si>
  <si>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</si>
  <si>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</si>
  <si>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</si>
  <si>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</si>
  <si>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</si>
  <si>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</si>
  <si>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</si>
  <si>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</si>
  <si>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</si>
  <si>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</si>
  <si>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</si>
  <si>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</si>
  <si>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</si>
  <si>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</si>
  <si>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</si>
  <si>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</si>
  <si>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</si>
  <si>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</si>
  <si>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</si>
  <si>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</si>
  <si>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</si>
  <si>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</si>
  <si>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</si>
  <si>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</si>
  <si>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</si>
  <si>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</si>
  <si>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</si>
  <si>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</si>
  <si>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</si>
  <si>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</si>
  <si>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</si>
  <si>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</si>
  <si>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</si>
  <si>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</si>
  <si>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</si>
  <si>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</si>
  <si>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</si>
  <si>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</si>
  <si>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</si>
  <si>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</si>
  <si>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</si>
  <si>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</si>
  <si>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</si>
  <si>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</si>
  <si>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</si>
  <si>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</si>
  <si>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</si>
  <si>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</si>
  <si>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</si>
  <si>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</si>
  <si>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</si>
  <si>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</si>
  <si>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</si>
  <si>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</si>
  <si>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</si>
  <si>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</si>
  <si>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</si>
  <si>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</si>
  <si>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</si>
  <si>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</si>
  <si>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</si>
  <si>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</si>
  <si>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</si>
  <si>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</si>
  <si>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</si>
  <si>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</si>
  <si>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</si>
  <si>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</si>
  <si>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</si>
  <si>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</si>
  <si>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</si>
  <si>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</si>
  <si>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</si>
  <si>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</si>
  <si>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</si>
  <si>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</si>
  <si>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</si>
  <si>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</si>
  <si>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</si>
  <si>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</si>
  <si>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</si>
  <si>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</si>
  <si>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</si>
  <si>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</si>
  <si>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</si>
  <si>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</si>
  <si>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</si>
  <si>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</si>
  <si>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</si>
  <si>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</si>
  <si>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</si>
  <si>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</si>
  <si>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</si>
  <si>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</si>
  <si>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</si>
  <si>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</si>
  <si>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</si>
  <si>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</si>
  <si>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</si>
  <si>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</si>
  <si>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</si>
  <si>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</si>
  <si>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</si>
  <si>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</si>
  <si>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</si>
  <si>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</si>
  <si>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</si>
  <si>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</si>
  <si>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</si>
  <si>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</si>
  <si>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</si>
  <si>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</si>
  <si>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</si>
  <si>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</si>
  <si>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</si>
  <si>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</si>
  <si>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</si>
  <si>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</si>
  <si>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</si>
  <si>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</si>
  <si>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</si>
  <si>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</si>
  <si>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</si>
  <si>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</si>
  <si>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</si>
  <si>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</si>
  <si>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</si>
  <si>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</si>
  <si>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</si>
  <si>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</si>
  <si>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</si>
  <si>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</si>
  <si>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</si>
  <si>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</si>
  <si>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</si>
  <si>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</si>
  <si>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</si>
  <si>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</si>
  <si>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</si>
  <si>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</si>
  <si>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</si>
  <si>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</si>
  <si>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</si>
  <si>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</si>
  <si>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</si>
  <si>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</si>
  <si>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</si>
  <si>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</si>
  <si>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</si>
  <si>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</si>
  <si>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</si>
  <si>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</si>
  <si>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</si>
  <si>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</si>
  <si>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</si>
  <si>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</si>
  <si>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</si>
  <si>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</si>
  <si>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</si>
  <si>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</si>
  <si>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</si>
  <si>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</si>
  <si>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</si>
  <si>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</si>
  <si>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</si>
  <si>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</si>
  <si>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</si>
  <si>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</si>
  <si>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</si>
  <si>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</si>
  <si>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</si>
  <si>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</si>
  <si>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</si>
  <si>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</si>
  <si>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</si>
  <si>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</si>
  <si>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</si>
  <si>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</si>
  <si>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</si>
  <si>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</si>
  <si>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</si>
  <si>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</si>
  <si>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</si>
  <si>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</si>
  <si>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</si>
  <si>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</si>
  <si>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</si>
  <si>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</si>
  <si>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</si>
  <si>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</si>
  <si>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</si>
  <si>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</si>
  <si>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</si>
  <si>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</si>
  <si>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</si>
  <si>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</si>
  <si>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</si>
  <si>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</si>
  <si>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</si>
  <si>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</si>
  <si>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</si>
  <si>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</si>
  <si>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</si>
  <si>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</si>
  <si>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</si>
  <si>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</si>
  <si>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</si>
  <si>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</si>
  <si>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</si>
  <si>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</si>
  <si>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</si>
  <si>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</si>
  <si>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</si>
  <si>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</si>
  <si>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</si>
  <si>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</si>
  <si>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</si>
  <si>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</si>
  <si>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</si>
  <si>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</si>
  <si>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</si>
  <si>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</si>
  <si>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</si>
  <si>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</si>
  <si>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</si>
  <si>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</si>
  <si>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</si>
  <si>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</si>
  <si>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</si>
  <si>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</si>
  <si>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</si>
  <si>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</si>
  <si>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</si>
  <si>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</si>
  <si>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</si>
  <si>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</si>
  <si>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</si>
  <si>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</si>
  <si>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</si>
  <si>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</si>
  <si>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</si>
  <si>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</si>
  <si>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</si>
  <si>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</si>
  <si>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</si>
  <si>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</si>
  <si>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</si>
  <si>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</si>
  <si>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</si>
  <si>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</si>
  <si>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</si>
  <si>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</si>
  <si>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</si>
  <si>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</si>
  <si>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</si>
  <si>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</si>
  <si>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</si>
  <si>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</si>
  <si>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</si>
  <si>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</si>
  <si>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</si>
  <si>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</si>
  <si>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</si>
  <si>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</si>
  <si>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</si>
  <si>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</si>
  <si>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</si>
  <si>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</si>
  <si>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</si>
  <si>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</si>
  <si>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</si>
  <si>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</si>
  <si>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</si>
  <si>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</si>
  <si>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</si>
  <si>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</si>
  <si>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</si>
  <si>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</si>
  <si>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</si>
  <si>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</si>
  <si>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</si>
  <si>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</si>
  <si>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</si>
  <si>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</si>
  <si>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</si>
  <si>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</si>
  <si>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</si>
  <si>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</si>
  <si>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</si>
  <si>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</si>
  <si>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</si>
  <si>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</si>
  <si>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</si>
  <si>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</si>
  <si>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</si>
  <si>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</si>
  <si>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</si>
  <si>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</si>
  <si>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</si>
  <si>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</si>
  <si>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</si>
  <si>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</si>
  <si>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</si>
  <si>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</si>
  <si>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</si>
  <si>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</si>
  <si>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</si>
  <si>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</si>
  <si>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</si>
  <si>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</si>
  <si>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</si>
  <si>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</si>
  <si>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</si>
  <si>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</si>
  <si>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</si>
  <si>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</si>
  <si>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</si>
  <si>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</si>
  <si>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</si>
  <si>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</si>
  <si>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</si>
  <si>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</si>
  <si>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</si>
  <si>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</si>
  <si>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</si>
  <si>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</si>
  <si>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</si>
  <si>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</si>
  <si>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</si>
  <si>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</si>
  <si>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</si>
  <si>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</si>
  <si>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</si>
  <si>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</si>
  <si>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</si>
  <si>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</si>
  <si>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</si>
  <si>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</si>
  <si>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</si>
  <si>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</si>
  <si>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</si>
  <si>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</si>
  <si>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</si>
  <si>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</si>
  <si>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</si>
  <si>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</si>
  <si>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</si>
  <si>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</si>
  <si>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</si>
  <si>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</si>
  <si>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</si>
  <si>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</si>
  <si>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</si>
  <si>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</si>
  <si>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</si>
  <si>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</si>
  <si>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</si>
  <si>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</si>
  <si>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</si>
  <si>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</si>
  <si>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</si>
  <si>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</si>
  <si>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</si>
  <si>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</si>
  <si>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</si>
  <si>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</si>
  <si>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</si>
  <si>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</si>
  <si>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</si>
  <si>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</si>
  <si>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</si>
  <si>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</si>
  <si>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</si>
  <si>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</si>
  <si>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</si>
  <si>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</si>
  <si>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</si>
  <si>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</si>
  <si>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</si>
  <si>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</si>
  <si>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</si>
  <si>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</si>
  <si>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</si>
  <si>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</si>
  <si>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</si>
  <si>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</si>
  <si>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</si>
  <si>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</si>
  <si>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</si>
  <si>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</si>
  <si>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</si>
  <si>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</si>
  <si>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</si>
  <si>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</si>
  <si>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</si>
  <si>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</si>
  <si>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</si>
  <si>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</si>
  <si>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</si>
  <si>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</si>
  <si>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</si>
  <si>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</si>
  <si>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</si>
  <si>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</si>
  <si>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</si>
  <si>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</si>
  <si>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</si>
  <si>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</si>
  <si>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</si>
  <si>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</si>
  <si>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</si>
  <si>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</si>
  <si>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</si>
  <si>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</si>
  <si>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</si>
  <si>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</si>
  <si>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</si>
  <si>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</si>
  <si>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</si>
  <si>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</si>
  <si>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</si>
  <si>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</si>
  <si>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</si>
  <si>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</si>
  <si>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</si>
  <si>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</si>
  <si>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</si>
  <si>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</si>
  <si>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</si>
  <si>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</si>
  <si>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</si>
  <si>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</si>
  <si>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</si>
  <si>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</si>
  <si>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</si>
  <si>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</si>
  <si>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</si>
  <si>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</si>
  <si>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</si>
  <si>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</si>
  <si>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</si>
  <si>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</si>
  <si>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</si>
  <si>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</si>
  <si>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</si>
  <si>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</si>
  <si>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</si>
  <si>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</si>
  <si>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</si>
  <si>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</si>
  <si>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</si>
  <si>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</si>
  <si>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</si>
  <si>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</si>
  <si>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</si>
  <si>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</si>
  <si>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</si>
  <si>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</si>
  <si>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</si>
  <si>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</si>
  <si>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</si>
  <si>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</si>
  <si>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</si>
  <si>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</si>
  <si>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</si>
  <si>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</si>
  <si>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</si>
  <si>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</si>
  <si>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</si>
  <si>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</si>
  <si>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</si>
  <si>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</si>
  <si>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</si>
  <si>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</si>
  <si>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</si>
  <si>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</si>
  <si>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</si>
  <si>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</si>
  <si>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</si>
  <si>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</si>
  <si>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</si>
  <si>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</si>
  <si>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</si>
  <si>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</si>
  <si>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</si>
  <si>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</si>
  <si>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</si>
  <si>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</si>
  <si>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</si>
  <si>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</si>
  <si>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</si>
  <si>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</si>
  <si>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</si>
  <si>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</si>
  <si>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</si>
  <si>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</si>
  <si>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</si>
  <si>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</si>
  <si>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</si>
  <si>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</si>
  <si>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</si>
  <si>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</si>
  <si>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</si>
  <si>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</si>
  <si>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</si>
  <si>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</si>
  <si>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</si>
  <si>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</si>
  <si>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</si>
  <si>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</si>
  <si>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</si>
  <si>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</si>
  <si>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</si>
  <si>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</si>
  <si>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</si>
  <si>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</si>
  <si>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</si>
  <si>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</si>
  <si>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</si>
  <si>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</si>
  <si>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</si>
  <si>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</si>
  <si>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</si>
  <si>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</si>
  <si>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</si>
  <si>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</si>
  <si>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</si>
  <si>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</si>
  <si>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</si>
  <si>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</si>
  <si>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</si>
  <si>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</si>
  <si>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</si>
  <si>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</si>
  <si>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</si>
  <si>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</si>
  <si>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</si>
  <si>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</si>
  <si>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</si>
  <si>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</si>
  <si>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</si>
  <si>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</si>
  <si>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</si>
  <si>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</si>
  <si>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</si>
  <si>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</si>
  <si>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</si>
  <si>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</si>
  <si>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</si>
  <si>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</si>
  <si>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</si>
  <si>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</si>
  <si>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</si>
  <si>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</si>
  <si>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</si>
  <si>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</si>
  <si>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</si>
  <si>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</si>
  <si>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</si>
  <si>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</si>
  <si>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</si>
  <si>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</si>
  <si>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</si>
  <si>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</si>
  <si>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</si>
  <si>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</si>
  <si>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</si>
  <si>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</si>
  <si>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</si>
  <si>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</si>
  <si>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</si>
  <si>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</si>
  <si>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</si>
  <si>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</si>
  <si>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</si>
  <si>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</si>
  <si>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</si>
  <si>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</si>
  <si>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</si>
  <si>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</si>
  <si>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</si>
  <si>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</si>
  <si>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</si>
  <si>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</si>
  <si>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</si>
  <si>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</si>
  <si>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</si>
  <si>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</si>
  <si>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</si>
  <si>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</si>
  <si>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</si>
  <si>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</si>
  <si>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</si>
  <si>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</si>
  <si>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</si>
  <si>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</si>
  <si>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</si>
  <si>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</si>
  <si>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</si>
  <si>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</si>
  <si>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</si>
  <si>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</si>
  <si>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</si>
  <si>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</si>
  <si>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</si>
  <si>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</si>
  <si>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</si>
  <si>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</si>
  <si>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</si>
  <si>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</si>
  <si>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</si>
  <si>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</si>
  <si>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</si>
  <si>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</si>
  <si>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</si>
  <si>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</si>
  <si>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</si>
  <si>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</si>
  <si>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</si>
  <si>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</si>
  <si>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</si>
  <si>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</si>
  <si>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</si>
  <si>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</si>
  <si>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</si>
  <si>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</si>
  <si>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</si>
  <si>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</si>
  <si>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</si>
  <si>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</si>
  <si>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</si>
  <si>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</si>
  <si>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</si>
  <si>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</si>
  <si>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</si>
  <si>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</si>
  <si>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</si>
  <si>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</si>
  <si>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</si>
  <si>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</si>
  <si>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</si>
  <si>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</si>
  <si>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</si>
  <si>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</si>
  <si>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</si>
  <si>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</si>
  <si>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</si>
  <si>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</si>
  <si>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</si>
  <si>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</si>
  <si>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</si>
  <si>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</si>
  <si>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</si>
  <si>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</si>
  <si>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</si>
  <si>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</si>
  <si>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</si>
  <si>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</si>
  <si>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</si>
  <si>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</si>
  <si>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</si>
  <si>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</si>
  <si>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</si>
  <si>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</si>
  <si>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</si>
  <si>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</si>
  <si>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</si>
  <si>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</si>
  <si>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</si>
  <si>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</si>
  <si>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</si>
  <si>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</si>
  <si>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</si>
  <si>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</si>
  <si>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</si>
  <si>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</si>
  <si>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</si>
  <si>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</si>
  <si>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</si>
  <si>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</si>
  <si>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</si>
  <si>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</si>
  <si>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</si>
  <si>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</si>
  <si>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</si>
  <si>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</si>
  <si>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</si>
  <si>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</si>
  <si>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</si>
  <si>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</si>
  <si>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</si>
  <si>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</si>
  <si>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</si>
  <si>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</si>
  <si>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</si>
  <si>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</si>
  <si>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</si>
  <si>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</si>
  <si>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</si>
  <si>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</si>
  <si>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</si>
  <si>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</si>
  <si>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</si>
  <si>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</si>
  <si>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</si>
  <si>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</si>
  <si>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</si>
  <si>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</si>
  <si>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</si>
  <si>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</si>
  <si>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</si>
  <si>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</si>
  <si>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</si>
  <si>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</si>
  <si>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</si>
  <si>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</si>
  <si>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</si>
  <si>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</si>
  <si>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</si>
  <si>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</si>
  <si>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</si>
  <si>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</si>
  <si>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</si>
  <si>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</si>
  <si>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</si>
  <si>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</si>
  <si>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</si>
  <si>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</si>
  <si>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</si>
  <si>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</si>
  <si>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</si>
  <si>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</si>
  <si>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</si>
  <si>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</si>
  <si>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</si>
  <si>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</si>
  <si>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</si>
  <si>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</si>
  <si>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</si>
  <si>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</si>
  <si>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</si>
  <si>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</si>
  <si>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</si>
  <si>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</si>
  <si>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</si>
  <si>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</si>
  <si>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</si>
  <si>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</si>
  <si>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</si>
  <si>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</si>
  <si>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</si>
  <si>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</si>
  <si>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</si>
  <si>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</si>
  <si>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</si>
  <si>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</si>
  <si>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</si>
  <si>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</si>
  <si>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</si>
  <si>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</si>
  <si>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</si>
  <si>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</si>
  <si>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</si>
  <si>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</si>
  <si>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</si>
  <si>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</si>
  <si>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</si>
  <si>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</si>
  <si>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</si>
  <si>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</si>
  <si>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</si>
  <si>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</si>
  <si>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</si>
  <si>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</si>
  <si>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</si>
  <si>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</si>
  <si>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</si>
  <si>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</si>
  <si>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</si>
  <si>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</si>
  <si>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</si>
  <si>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</si>
  <si>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</si>
  <si>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</si>
  <si>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</si>
  <si>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</si>
  <si>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</si>
  <si>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</si>
  <si>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</si>
  <si>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</si>
  <si>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</si>
  <si>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</si>
  <si>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</si>
  <si>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</si>
  <si>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</si>
  <si>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</si>
  <si>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</si>
  <si>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</si>
  <si>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</si>
  <si>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</si>
  <si>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</si>
  <si>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</si>
  <si>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</si>
  <si>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</si>
  <si>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</si>
  <si>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</si>
  <si>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</si>
  <si>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</si>
  <si>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</si>
  <si>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</si>
  <si>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</si>
  <si>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</si>
  <si>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</si>
  <si>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</si>
  <si>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</si>
  <si>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</si>
  <si>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</si>
  <si>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</si>
  <si>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</si>
  <si>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</si>
  <si>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</si>
  <si>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</si>
  <si>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</si>
  <si>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</si>
  <si>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</si>
  <si>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</si>
  <si>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</si>
  <si>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</si>
  <si>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</si>
  <si>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</si>
  <si>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</si>
  <si>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</si>
  <si>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</si>
  <si>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</si>
  <si>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</si>
  <si>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</si>
  <si>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</si>
  <si>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</si>
  <si>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</si>
  <si>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</si>
  <si>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</si>
  <si>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</si>
  <si>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</si>
  <si>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</si>
  <si>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</si>
  <si>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</si>
  <si>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</si>
  <si>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</si>
  <si>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</si>
  <si>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</si>
  <si>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</si>
  <si>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</si>
  <si>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</si>
  <si>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</si>
  <si>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</si>
  <si>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</si>
  <si>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</si>
  <si>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</si>
  <si>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</si>
  <si>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</si>
  <si>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</si>
  <si>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</si>
  <si>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</si>
  <si>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</si>
  <si>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</si>
  <si>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</si>
  <si>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</si>
  <si>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</si>
  <si>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</si>
  <si>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</si>
  <si>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</si>
  <si>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</si>
  <si>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</si>
  <si>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</si>
  <si>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</si>
  <si>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</si>
  <si>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</si>
  <si>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</si>
  <si>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</si>
  <si>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</si>
  <si>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</si>
  <si>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</si>
  <si>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</si>
  <si>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</si>
  <si>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</si>
  <si>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</si>
  <si>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</si>
  <si>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</si>
  <si>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</si>
  <si>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</si>
  <si>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</si>
  <si>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</si>
  <si>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</si>
  <si>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</si>
  <si>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</si>
  <si>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</si>
  <si>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</si>
  <si>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</si>
  <si>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</si>
  <si>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</si>
  <si>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</si>
  <si>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</si>
  <si>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</si>
  <si>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</si>
  <si>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</si>
  <si>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</si>
  <si>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</si>
  <si>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</si>
  <si>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</si>
  <si>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</si>
  <si>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</si>
  <si>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</si>
  <si>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</si>
  <si>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</si>
  <si>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</si>
  <si>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</si>
  <si>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</si>
  <si>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</si>
  <si>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</si>
  <si>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</si>
  <si>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</si>
  <si>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</si>
  <si>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</si>
  <si>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</si>
  <si>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</si>
  <si>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</si>
  <si>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</si>
  <si>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</si>
  <si>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</si>
  <si>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</si>
  <si>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</si>
  <si>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</si>
  <si>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</si>
  <si>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</si>
  <si>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</si>
  <si>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</si>
  <si>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</si>
  <si>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</si>
  <si>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</si>
  <si>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</si>
  <si>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</si>
  <si>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</si>
  <si>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</si>
  <si>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</si>
  <si>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</si>
  <si>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</si>
  <si>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</si>
  <si>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</si>
  <si>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</si>
  <si>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</si>
  <si>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</si>
  <si>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</si>
  <si>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</si>
  <si>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</si>
  <si>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</si>
  <si>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</si>
  <si>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</si>
  <si>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</si>
  <si>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</si>
  <si>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</si>
  <si>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</si>
  <si>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</si>
  <si>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</si>
  <si>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</si>
  <si>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</si>
  <si>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</si>
  <si>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</si>
  <si>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</si>
  <si>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</si>
  <si>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</si>
  <si>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</si>
  <si>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</si>
  <si>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</si>
  <si>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</si>
  <si>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</si>
  <si>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</si>
  <si>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</si>
  <si>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</si>
  <si>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</si>
  <si>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</si>
  <si>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</si>
  <si>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</si>
  <si>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</si>
  <si>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</si>
  <si>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</si>
  <si>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</si>
  <si>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</si>
  <si>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</si>
  <si>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</si>
  <si>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</si>
  <si>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</si>
  <si>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</si>
  <si>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</si>
  <si>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</si>
  <si>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</si>
  <si>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</si>
  <si>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</si>
  <si>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</si>
  <si>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</si>
  <si>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</si>
  <si>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</si>
  <si>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</si>
  <si>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</si>
  <si>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</si>
  <si>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</si>
  <si>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</si>
  <si>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</si>
  <si>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</si>
  <si>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</si>
  <si>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</si>
  <si>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</si>
  <si>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</si>
  <si>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</si>
  <si>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</si>
  <si>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</si>
  <si>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</si>
  <si>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</si>
  <si>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</si>
  <si>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</si>
  <si>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</si>
  <si>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</si>
  <si>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</si>
  <si>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</si>
  <si>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</si>
  <si>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</si>
  <si>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</si>
  <si>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</si>
  <si>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</si>
  <si>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</si>
  <si>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</si>
  <si>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</si>
  <si>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</si>
  <si>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</si>
  <si>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</si>
  <si>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</si>
  <si>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</si>
  <si>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</si>
  <si>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</si>
  <si>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</si>
  <si>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</si>
  <si>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</si>
  <si>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</si>
  <si>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</si>
  <si>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</si>
  <si>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</si>
  <si>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</si>
  <si>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</si>
  <si>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</si>
  <si>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</si>
  <si>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</si>
  <si>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</si>
  <si>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</si>
  <si>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</si>
  <si>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</si>
  <si>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</si>
  <si>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</si>
  <si>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</si>
  <si>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</si>
  <si>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</si>
  <si>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</si>
  <si>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</si>
  <si>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</si>
  <si>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</si>
  <si>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</si>
  <si>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</si>
  <si>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</si>
  <si>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</si>
  <si>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</si>
  <si>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</si>
  <si>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</si>
  <si>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</si>
  <si>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</si>
  <si>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</si>
  <si>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</si>
  <si>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</si>
  <si>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</si>
  <si>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</si>
  <si>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</si>
  <si>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</si>
  <si>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</si>
  <si>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</si>
  <si>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</si>
  <si>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</si>
  <si>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</si>
  <si>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</si>
  <si>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</si>
  <si>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</si>
  <si>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</si>
  <si>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</si>
  <si>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</si>
  <si>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</si>
  <si>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</si>
  <si>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</si>
  <si>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</si>
  <si>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</si>
  <si>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</si>
  <si>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</si>
  <si>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</si>
  <si>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</si>
  <si>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</si>
  <si>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</si>
  <si>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</si>
  <si>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</si>
  <si>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</si>
  <si>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</si>
  <si>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</si>
  <si>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</si>
  <si>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</si>
  <si>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</si>
  <si>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</si>
  <si>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</si>
  <si>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</si>
  <si>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</si>
  <si>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</si>
  <si>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</si>
  <si>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</si>
  <si>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</si>
  <si>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</si>
  <si>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</si>
  <si>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</si>
  <si>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</si>
  <si>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</si>
  <si>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</si>
  <si>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</si>
  <si>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</si>
  <si>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</si>
  <si>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</si>
  <si>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</si>
  <si>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</si>
  <si>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</si>
  <si>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</si>
  <si>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</si>
  <si>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</si>
  <si>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</si>
  <si>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</si>
  <si>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</si>
  <si>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</si>
  <si>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</si>
  <si>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</si>
  <si>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</si>
  <si>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</si>
  <si>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</si>
  <si>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</si>
  <si>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</si>
  <si>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</si>
  <si>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</si>
  <si>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</si>
  <si>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</si>
  <si>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</si>
  <si>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</si>
  <si>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</si>
  <si>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</si>
  <si>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</si>
  <si>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</si>
  <si>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</si>
  <si>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</si>
  <si>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</si>
  <si>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</si>
  <si>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</si>
  <si>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</si>
  <si>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</si>
  <si>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</si>
  <si>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</si>
  <si>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</si>
  <si>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</si>
  <si>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</si>
  <si>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</si>
  <si>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</si>
  <si>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</si>
  <si>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</si>
  <si>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</si>
  <si>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</si>
  <si>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</si>
  <si>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</si>
  <si>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</si>
  <si>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</si>
  <si>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</si>
  <si>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</si>
  <si>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</si>
  <si>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</si>
  <si>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</si>
  <si>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</si>
  <si>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</si>
  <si>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</si>
  <si>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</si>
  <si>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</si>
  <si>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</si>
  <si>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</si>
  <si>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</si>
  <si>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</si>
  <si>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</si>
  <si>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</si>
  <si>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</si>
  <si>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</si>
  <si>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</si>
  <si>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</si>
  <si>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</si>
  <si>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</si>
  <si>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</si>
  <si>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</si>
  <si>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</si>
  <si>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</si>
  <si>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</si>
  <si>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</si>
  <si>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</si>
  <si>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</si>
  <si>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</si>
  <si>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</si>
  <si>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</si>
  <si>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</si>
  <si>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</si>
  <si>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</si>
  <si>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</si>
  <si>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</si>
  <si>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</si>
  <si>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</si>
  <si>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</si>
  <si>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</si>
  <si>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</si>
  <si>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</si>
  <si>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</si>
  <si>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</si>
  <si>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</si>
  <si>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</si>
  <si>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</si>
  <si>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</si>
  <si>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</si>
  <si>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</si>
  <si>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</si>
  <si>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</si>
  <si>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</si>
  <si>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</si>
  <si>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</si>
  <si>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</si>
  <si>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</si>
  <si>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</si>
  <si>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</si>
  <si>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</si>
  <si>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</si>
  <si>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</si>
  <si>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</si>
  <si>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</si>
  <si>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</si>
  <si>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</si>
  <si>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</si>
  <si>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</si>
  <si>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</si>
  <si>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</si>
  <si>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</si>
  <si>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</si>
  <si>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</si>
  <si>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</si>
  <si>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</si>
  <si>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</si>
  <si>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</si>
  <si>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</si>
  <si>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</si>
  <si>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</si>
  <si>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</si>
  <si>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</si>
  <si>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</si>
  <si>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</si>
  <si>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</si>
  <si>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</si>
  <si>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</si>
  <si>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</si>
  <si>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</si>
  <si>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</si>
  <si>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</si>
  <si>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</si>
  <si>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</si>
  <si>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</si>
  <si>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</si>
  <si>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</si>
  <si>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</si>
  <si>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</si>
  <si>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</si>
  <si>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</si>
  <si>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</si>
  <si>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</si>
  <si>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</si>
  <si>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</si>
  <si>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</si>
  <si>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</si>
  <si>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</si>
  <si>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</si>
  <si>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</si>
  <si>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</si>
  <si>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</si>
  <si>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</si>
  <si>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</si>
  <si>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</si>
  <si>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</si>
  <si>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</si>
  <si>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</si>
  <si>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</si>
  <si>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</si>
  <si>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</si>
  <si>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</si>
  <si>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</si>
  <si>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</si>
  <si>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</si>
  <si>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</si>
  <si>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</si>
  <si>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</si>
  <si>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</si>
  <si>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</si>
  <si>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</si>
  <si>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</si>
  <si>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</si>
  <si>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</si>
  <si>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</si>
  <si>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</si>
  <si>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</si>
  <si>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</si>
  <si>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</si>
  <si>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</si>
  <si>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</si>
  <si>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</si>
  <si>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</si>
  <si>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</si>
  <si>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</si>
  <si>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</si>
  <si>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</si>
  <si>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</si>
  <si>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</si>
  <si>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</si>
  <si>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</si>
  <si>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</si>
  <si>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</si>
  <si>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</si>
  <si>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</si>
  <si>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</si>
  <si>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</si>
  <si>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</si>
  <si>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</si>
  <si>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</si>
  <si>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</si>
  <si>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</si>
  <si>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</si>
  <si>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</si>
  <si>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</si>
  <si>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</si>
  <si>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</si>
  <si>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</si>
  <si>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</si>
  <si>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</si>
  <si>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</si>
  <si>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</si>
  <si>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</si>
  <si>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</si>
  <si>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</si>
  <si>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</si>
  <si>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</si>
  <si>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</si>
  <si>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</si>
  <si>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</si>
  <si>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</si>
  <si>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</si>
  <si>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</si>
  <si>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</si>
  <si>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</si>
  <si>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</si>
  <si>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</si>
  <si>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</si>
  <si>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</si>
  <si>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</si>
  <si>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</si>
  <si>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</si>
  <si>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</si>
  <si>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</si>
  <si>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</si>
  <si>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</si>
  <si>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</si>
  <si>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</si>
  <si>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</si>
  <si>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</si>
  <si>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</si>
  <si>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</si>
  <si>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</si>
  <si>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</si>
  <si>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</si>
  <si>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</si>
  <si>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</si>
  <si>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</si>
  <si>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</si>
  <si>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</si>
  <si>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</si>
  <si>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</si>
  <si>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</si>
  <si>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</si>
  <si>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</si>
  <si>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</si>
  <si>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</si>
  <si>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</si>
  <si>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</si>
  <si>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</si>
  <si>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</si>
  <si>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</si>
  <si>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</si>
  <si>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</si>
  <si>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</si>
  <si>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</si>
  <si>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</si>
  <si>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</si>
  <si>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</si>
  <si>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</si>
  <si>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</si>
  <si>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</si>
  <si>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</si>
  <si>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</si>
  <si>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</si>
  <si>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</si>
  <si>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</si>
  <si>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</si>
  <si>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</si>
  <si>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</si>
  <si>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</si>
  <si>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</si>
  <si>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</si>
  <si>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</si>
  <si>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</si>
  <si>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</si>
  <si>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</si>
  <si>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</si>
  <si>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</si>
  <si>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</si>
  <si>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</si>
  <si>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</si>
  <si>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</si>
  <si>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</si>
  <si>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</si>
  <si>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</si>
  <si>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</si>
  <si>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</si>
  <si>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</si>
  <si>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</si>
  <si>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</si>
  <si>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</si>
  <si>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</si>
  <si>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</si>
  <si>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</si>
  <si>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</si>
  <si>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</si>
  <si>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</si>
  <si>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</si>
  <si>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</si>
  <si>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</si>
  <si>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</si>
  <si>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</si>
  <si>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</si>
  <si>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</si>
  <si>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</si>
  <si>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</si>
  <si>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</si>
  <si>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</si>
  <si>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</si>
  <si>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</si>
  <si>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</si>
  <si>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</si>
  <si>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</si>
  <si>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</si>
  <si>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</si>
  <si>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</si>
  <si>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</si>
  <si>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</si>
  <si>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</si>
  <si>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</si>
  <si>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</si>
  <si>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</si>
  <si>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</si>
  <si>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</si>
  <si>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</si>
  <si>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</si>
  <si>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</si>
  <si>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</si>
  <si>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</si>
  <si>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</si>
  <si>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</si>
  <si>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</si>
  <si>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</si>
  <si>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</si>
  <si>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</si>
  <si>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</si>
  <si>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</si>
  <si>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</si>
  <si>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</si>
  <si>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</si>
  <si>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</si>
  <si>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</si>
  <si>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</si>
  <si>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</si>
  <si>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</si>
  <si>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</si>
  <si>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</si>
  <si>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</si>
  <si>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</si>
  <si>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</si>
  <si>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</si>
  <si>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</si>
  <si>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</si>
  <si>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</si>
  <si>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</si>
  <si>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</si>
  <si>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</si>
  <si>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</si>
  <si>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</si>
  <si>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</si>
  <si>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</si>
  <si>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</si>
  <si>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</si>
  <si>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</si>
  <si>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</si>
  <si>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</si>
  <si>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</si>
  <si>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</si>
  <si>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</si>
  <si>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</si>
  <si>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</si>
  <si>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</si>
  <si>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</si>
  <si>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</si>
  <si>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</si>
  <si>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</si>
  <si>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</si>
  <si>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</si>
  <si>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</si>
  <si>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</si>
  <si>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</si>
  <si>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</si>
  <si>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</si>
  <si>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</si>
  <si>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</si>
  <si>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</si>
  <si>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</si>
  <si>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</si>
  <si>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</si>
  <si>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</si>
  <si>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</si>
  <si>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</si>
  <si>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</si>
  <si>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</si>
  <si>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</si>
  <si>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</si>
  <si>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</si>
  <si>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</si>
  <si>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</si>
  <si>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</si>
  <si>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</si>
  <si>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</si>
  <si>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</si>
  <si>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</si>
  <si>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</si>
  <si>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</si>
  <si>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</si>
  <si>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</si>
  <si>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</si>
  <si>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</si>
  <si>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</si>
  <si>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</si>
  <si>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</si>
  <si>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</si>
  <si>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</si>
  <si>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</si>
  <si>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</si>
  <si>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</si>
  <si>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</si>
  <si>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</si>
  <si>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</si>
  <si>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</si>
  <si>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</si>
  <si>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</si>
  <si>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</si>
  <si>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</si>
  <si>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</si>
  <si>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</si>
  <si>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</si>
  <si>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</si>
  <si>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</si>
  <si>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</si>
  <si>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</si>
  <si>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</si>
  <si>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</si>
  <si>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</si>
  <si>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</si>
  <si>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</si>
  <si>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</si>
  <si>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</si>
  <si>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</si>
  <si>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</si>
  <si>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</si>
  <si>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</si>
  <si>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</si>
  <si>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</si>
  <si>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</si>
  <si>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</si>
  <si>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</si>
  <si>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</si>
  <si>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</si>
  <si>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</si>
  <si>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</si>
  <si>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</si>
  <si>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</si>
  <si>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</si>
  <si>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</si>
  <si>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</si>
  <si>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</si>
  <si>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</si>
  <si>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</si>
  <si>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</si>
  <si>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</si>
  <si>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</si>
  <si>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</si>
  <si>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</si>
  <si>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</si>
  <si>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</si>
  <si>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</si>
  <si>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</si>
  <si>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</si>
  <si>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</si>
  <si>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</si>
  <si>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</si>
  <si>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</si>
  <si>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</si>
  <si>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</si>
  <si>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</si>
  <si>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</si>
  <si>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</si>
  <si>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</si>
  <si>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</si>
  <si>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</si>
  <si>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</si>
  <si>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</si>
  <si>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</si>
  <si>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</si>
  <si>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</si>
  <si>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</si>
  <si>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</si>
  <si>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</si>
  <si>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</si>
  <si>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</si>
  <si>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</si>
  <si>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</si>
  <si>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</si>
  <si>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</si>
  <si>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</si>
  <si>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</si>
  <si>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</si>
  <si>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</si>
  <si>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</si>
  <si>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</si>
  <si>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</si>
  <si>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</si>
  <si>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</si>
  <si>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</si>
  <si>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</si>
  <si>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</si>
  <si>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</si>
  <si>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</si>
  <si>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</si>
  <si>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</si>
  <si>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</si>
  <si>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</si>
  <si>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</si>
  <si>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</si>
  <si>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</si>
  <si>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</si>
  <si>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</si>
  <si>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</si>
  <si>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</si>
  <si>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</si>
  <si>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</si>
  <si>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</si>
  <si>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</si>
  <si>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</si>
  <si>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</si>
  <si>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</si>
  <si>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</si>
  <si>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</si>
  <si>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</si>
  <si>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</si>
  <si>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</si>
  <si>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</si>
  <si>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</si>
  <si>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</si>
  <si>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</si>
  <si>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</si>
  <si>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</si>
  <si>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</si>
  <si>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</si>
  <si>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</si>
  <si>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</si>
  <si>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</si>
  <si>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</si>
  <si>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</si>
  <si>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</si>
  <si>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</si>
  <si>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</si>
  <si>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</si>
  <si>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</si>
  <si>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</si>
  <si>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</si>
  <si>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</si>
  <si>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</si>
  <si>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</si>
  <si>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</si>
  <si>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</si>
  <si>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</si>
  <si>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</si>
  <si>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</si>
  <si>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</si>
  <si>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</si>
  <si>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</si>
  <si>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</si>
  <si>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</si>
  <si>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</si>
  <si>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</si>
  <si>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</si>
  <si>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</si>
  <si>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</si>
  <si>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</si>
  <si>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</si>
  <si>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</si>
  <si>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</si>
  <si>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</si>
  <si>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</si>
  <si>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</si>
  <si>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</si>
  <si>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</si>
  <si>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</si>
  <si>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</si>
  <si>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</si>
  <si>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</si>
  <si>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</si>
  <si>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</si>
  <si>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</si>
  <si>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</si>
  <si>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</si>
  <si>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</si>
  <si>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</si>
  <si>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</si>
  <si>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</si>
  <si>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</si>
  <si>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</si>
  <si>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</si>
  <si>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</si>
  <si>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</si>
  <si>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</si>
  <si>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</si>
  <si>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</si>
  <si>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</si>
  <si>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</si>
  <si>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</si>
  <si>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</si>
  <si>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</si>
  <si>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</si>
  <si>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</si>
  <si>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</si>
  <si>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</si>
  <si>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</si>
  <si>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</si>
  <si>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</si>
  <si>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</si>
  <si>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</si>
  <si>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</si>
  <si>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</si>
  <si>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</si>
  <si>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</si>
  <si>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</si>
  <si>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</si>
  <si>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</si>
  <si>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</si>
  <si>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</si>
  <si>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</si>
  <si>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</si>
  <si>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</si>
  <si>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</si>
  <si>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</si>
  <si>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</si>
  <si>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</si>
  <si>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</si>
  <si>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</si>
  <si>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</si>
  <si>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</si>
  <si>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</si>
  <si>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</si>
  <si>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</si>
  <si>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</si>
  <si>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</si>
  <si>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</si>
  <si>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</si>
  <si>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</si>
  <si>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</si>
  <si>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</si>
  <si>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</si>
  <si>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</si>
  <si>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</si>
  <si>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</si>
  <si>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</si>
  <si>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</si>
  <si>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</si>
  <si>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</si>
  <si>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</si>
  <si>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</si>
  <si>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</si>
  <si>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</si>
  <si>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</si>
  <si>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</si>
  <si>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</si>
  <si>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</si>
  <si>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</si>
  <si>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</si>
  <si>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</si>
  <si>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</si>
  <si>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</si>
  <si>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</si>
  <si>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</si>
  <si>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</si>
  <si>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</si>
  <si>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</si>
  <si>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</si>
  <si>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</si>
  <si>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</si>
  <si>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</si>
  <si>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</si>
  <si>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</si>
  <si>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</si>
  <si>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</si>
  <si>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</si>
  <si>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</si>
  <si>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</si>
  <si>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</si>
  <si>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</si>
  <si>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</si>
  <si>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</si>
  <si>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</si>
  <si>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</si>
  <si>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</si>
  <si>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</si>
  <si>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</si>
  <si>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</si>
  <si>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</si>
  <si>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</si>
  <si>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</si>
  <si>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</si>
  <si>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</si>
  <si>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</si>
  <si>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</si>
  <si>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</si>
  <si>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</si>
  <si>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</si>
  <si>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</si>
  <si>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</si>
  <si>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</si>
  <si>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</si>
  <si>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</si>
  <si>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</si>
  <si>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</si>
  <si>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</si>
  <si>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</si>
  <si>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</si>
  <si>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</si>
  <si>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</si>
  <si>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</si>
  <si>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</si>
  <si>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</si>
  <si>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</si>
  <si>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</si>
  <si>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</si>
  <si>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</si>
  <si>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</si>
  <si>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</si>
  <si>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</si>
  <si>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</si>
  <si>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</si>
  <si>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</si>
  <si>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</si>
  <si>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</si>
  <si>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</si>
  <si>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</si>
  <si>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</si>
  <si>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</si>
  <si>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</si>
  <si>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</si>
  <si>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</si>
  <si>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</si>
  <si>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</si>
  <si>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</si>
  <si>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</si>
  <si>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</si>
  <si>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</si>
  <si>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</si>
  <si>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</si>
  <si>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</si>
  <si>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</si>
  <si>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</si>
  <si>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</si>
  <si>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</si>
  <si>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</si>
  <si>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</si>
  <si>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</si>
  <si>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</si>
  <si>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</si>
  <si>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</si>
  <si>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</si>
  <si>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</si>
  <si>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</si>
  <si>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</si>
  <si>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</si>
  <si>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</si>
  <si>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</si>
  <si>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</si>
  <si>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</si>
  <si>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</si>
  <si>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</si>
  <si>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</si>
  <si>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</si>
  <si>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</si>
  <si>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</si>
  <si>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</si>
  <si>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</si>
  <si>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</si>
  <si>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</si>
  <si>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</si>
  <si>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</si>
  <si>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</si>
  <si>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</si>
  <si>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</si>
  <si>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</si>
  <si>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</si>
  <si>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</si>
  <si>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</si>
  <si>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</si>
  <si>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</si>
  <si>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</si>
  <si>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</si>
  <si>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</si>
  <si>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</si>
  <si>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</si>
  <si>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</si>
  <si>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</si>
  <si>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</si>
  <si>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</si>
  <si>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</si>
  <si>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</si>
  <si>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</si>
  <si>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</si>
  <si>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</si>
  <si>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</si>
  <si>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</si>
  <si>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</si>
  <si>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</si>
  <si>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</si>
  <si>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</si>
  <si>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</si>
  <si>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</si>
  <si>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</si>
  <si>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</si>
  <si>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</si>
  <si>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</si>
  <si>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</si>
  <si>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</si>
  <si>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</si>
  <si>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</si>
  <si>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</si>
  <si>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</si>
  <si>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</si>
  <si>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</si>
  <si>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</si>
  <si>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</si>
  <si>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</si>
  <si>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</si>
  <si>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</si>
  <si>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</si>
  <si>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</si>
  <si>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</si>
  <si>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</si>
  <si>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</si>
  <si>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</si>
  <si>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</si>
  <si>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</si>
  <si>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</si>
  <si>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</si>
  <si>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</si>
  <si>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</si>
  <si>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</si>
  <si>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</si>
  <si>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</si>
  <si>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</si>
  <si>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</si>
  <si>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</si>
  <si>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</si>
  <si>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</si>
  <si>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</si>
  <si>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</si>
  <si>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</si>
  <si>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</si>
  <si>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</si>
  <si>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</si>
  <si>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</si>
  <si>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</si>
  <si>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</si>
  <si>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</si>
  <si>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</si>
  <si>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</si>
  <si>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</si>
  <si>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</si>
  <si>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</si>
  <si>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</si>
  <si>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</si>
  <si>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</si>
  <si>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</si>
  <si>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</si>
  <si>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</si>
  <si>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</si>
  <si>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</si>
  <si>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</si>
  <si>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</si>
  <si>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</si>
  <si>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</si>
  <si>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</si>
  <si>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</si>
  <si>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</si>
  <si>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</si>
  <si>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</si>
  <si>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</si>
  <si>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</si>
  <si>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</si>
  <si>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</si>
  <si>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</si>
  <si>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</si>
  <si>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</si>
  <si>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</si>
  <si>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</si>
  <si>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</si>
  <si>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</si>
  <si>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</si>
  <si>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</si>
  <si>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</si>
  <si>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</si>
  <si>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</si>
  <si>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</si>
  <si>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</si>
  <si>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</si>
  <si>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</si>
  <si>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</si>
  <si>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</si>
  <si>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</si>
  <si>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</si>
  <si>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</si>
  <si>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</si>
  <si>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</si>
  <si>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</si>
  <si>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</si>
  <si>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</si>
  <si>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</si>
  <si>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</si>
  <si>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</si>
  <si>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</si>
  <si>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</si>
  <si>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</si>
  <si>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</si>
  <si>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</si>
  <si>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</si>
  <si>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</si>
  <si>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</si>
  <si>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</si>
  <si>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</si>
  <si>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</si>
  <si>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</si>
  <si>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</si>
  <si>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</si>
  <si>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</si>
  <si>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</si>
  <si>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</si>
  <si>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</si>
  <si>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</si>
  <si>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</si>
  <si>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</si>
  <si>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</si>
  <si>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</si>
  <si>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</si>
  <si>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</si>
  <si>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</si>
  <si>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</si>
  <si>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</si>
  <si>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</si>
  <si>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</si>
  <si>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</si>
  <si>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</si>
  <si>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</si>
  <si>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</si>
  <si>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</si>
  <si>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</si>
  <si>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</si>
  <si>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</si>
  <si>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</si>
  <si>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</si>
  <si>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</si>
  <si>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</si>
  <si>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</si>
  <si>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</si>
  <si>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</si>
  <si>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</si>
  <si>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</si>
  <si>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</si>
  <si>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</si>
  <si>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</si>
  <si>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</si>
  <si>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</si>
  <si>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</si>
  <si>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</si>
  <si>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</si>
  <si>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</si>
  <si>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</si>
  <si>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</si>
  <si>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</si>
  <si>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</si>
  <si>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</si>
  <si>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</si>
  <si>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</si>
  <si>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</si>
  <si>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</si>
  <si>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</si>
  <si>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</si>
  <si>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</si>
  <si>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</si>
  <si>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</si>
  <si>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</si>
  <si>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</si>
  <si>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</si>
  <si>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</si>
  <si>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</si>
  <si>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</si>
  <si>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</si>
  <si>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</si>
  <si>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</si>
  <si>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</si>
  <si>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</si>
  <si>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</si>
  <si>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</si>
  <si>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</si>
  <si>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</si>
  <si>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</si>
  <si>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</si>
  <si>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</si>
  <si>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</si>
  <si>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</si>
  <si>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</si>
  <si>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</si>
  <si>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</si>
  <si>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</si>
  <si>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</si>
  <si>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</si>
  <si>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</si>
  <si>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</si>
  <si>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</si>
  <si>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</si>
  <si>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</si>
  <si>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</si>
  <si>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</si>
  <si>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</si>
  <si>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</si>
  <si>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</si>
  <si>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</si>
  <si>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</si>
  <si>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</si>
  <si>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</si>
  <si>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</si>
  <si>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</si>
  <si>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</si>
  <si>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</si>
  <si>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</si>
  <si>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</si>
  <si>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</si>
  <si>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</si>
  <si>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</si>
  <si>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</si>
  <si>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</si>
  <si>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</si>
  <si>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</si>
  <si>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</si>
  <si>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</si>
  <si>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</si>
  <si>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</si>
  <si>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</si>
  <si>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</si>
  <si>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</si>
  <si>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</si>
  <si>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</si>
  <si>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</si>
  <si>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</si>
  <si>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</si>
  <si>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</si>
  <si>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</si>
  <si>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</si>
  <si>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</si>
  <si>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</si>
  <si>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</si>
  <si>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</si>
  <si>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</si>
  <si>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</si>
  <si>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</si>
  <si>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</si>
  <si>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</si>
  <si>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</si>
  <si>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</si>
  <si>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</si>
  <si>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</si>
  <si>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</si>
  <si>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</si>
  <si>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</si>
  <si>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</si>
  <si>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</si>
  <si>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</si>
  <si>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</si>
  <si>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</si>
  <si>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</si>
  <si>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</si>
  <si>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</si>
  <si>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</si>
  <si>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</si>
  <si>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</si>
  <si>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</si>
  <si>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</si>
  <si>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</si>
  <si>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</si>
  <si>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</si>
  <si>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</si>
  <si>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</si>
  <si>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</si>
  <si>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</si>
  <si>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</si>
  <si>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</si>
  <si>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</si>
  <si>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</si>
  <si>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</si>
  <si>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</si>
  <si>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</si>
  <si>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</si>
  <si>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</si>
  <si>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</si>
  <si>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</si>
  <si>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</si>
  <si>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</si>
  <si>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</si>
  <si>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</si>
  <si>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</si>
  <si>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</si>
  <si>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</si>
  <si>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</si>
  <si>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</si>
  <si>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</si>
  <si>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</si>
  <si>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</si>
  <si>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</si>
  <si>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</si>
  <si>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</si>
  <si>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</si>
  <si>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</si>
  <si>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</si>
  <si>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</si>
  <si>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</si>
  <si>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</si>
  <si>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</si>
  <si>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</si>
  <si>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</si>
  <si>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</si>
  <si>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</si>
  <si>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</si>
  <si>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</si>
  <si>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</si>
  <si>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</si>
  <si>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</si>
  <si>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</si>
  <si>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</si>
  <si>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</si>
  <si>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</si>
  <si>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</si>
  <si>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</si>
  <si>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</si>
  <si>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</si>
  <si>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</si>
  <si>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</si>
  <si>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</si>
  <si>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</si>
  <si>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</si>
  <si>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</si>
  <si>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</si>
  <si>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</si>
  <si>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</si>
  <si>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</si>
  <si>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</si>
  <si>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</si>
  <si>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</si>
  <si>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</si>
  <si>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</si>
  <si>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</si>
  <si>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</si>
  <si>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</si>
  <si>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</si>
  <si>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</si>
  <si>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</si>
  <si>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</si>
  <si>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</si>
  <si>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</si>
  <si>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</si>
  <si>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</si>
  <si>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</si>
  <si>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</si>
  <si>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</si>
  <si>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</si>
  <si>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</si>
  <si>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</si>
  <si>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</si>
  <si>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</si>
  <si>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</si>
  <si>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</si>
  <si>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</si>
  <si>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</si>
  <si>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</si>
  <si>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</si>
  <si>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</si>
  <si>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</si>
  <si>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</si>
  <si>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</si>
  <si>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</si>
  <si>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</si>
  <si>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</si>
  <si>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</si>
  <si>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</si>
  <si>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</si>
  <si>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</si>
  <si>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</si>
  <si>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</si>
  <si>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</si>
  <si>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</si>
  <si>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</si>
  <si>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</si>
  <si>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</si>
  <si>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</si>
  <si>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</si>
  <si>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</si>
  <si>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</si>
  <si>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</si>
  <si>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</si>
  <si>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</si>
  <si>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</si>
  <si>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</si>
  <si>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</si>
  <si>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</si>
  <si>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</si>
  <si>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</si>
  <si>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</si>
  <si>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</si>
  <si>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</si>
  <si>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</si>
  <si>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</si>
  <si>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</si>
  <si>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</si>
  <si>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</si>
  <si>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</si>
  <si>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</si>
  <si>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</si>
  <si>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</si>
  <si>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</si>
  <si>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</si>
  <si>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</si>
  <si>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</si>
  <si>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</si>
  <si>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</si>
  <si>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</si>
  <si>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</si>
  <si>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</si>
  <si>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</si>
  <si>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</si>
  <si>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</si>
  <si>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</si>
  <si>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</si>
  <si>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</si>
  <si>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</si>
  <si>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</si>
  <si>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</si>
  <si>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</si>
  <si>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</si>
  <si>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</si>
  <si>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</si>
  <si>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</si>
  <si>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</si>
  <si>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</si>
  <si>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</si>
  <si>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</si>
  <si>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</si>
  <si>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</si>
  <si>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</si>
  <si>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</si>
  <si>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</si>
  <si>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</si>
  <si>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</si>
  <si>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</si>
  <si>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</si>
  <si>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</si>
  <si>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</si>
  <si>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</si>
  <si>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</si>
  <si>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</si>
  <si>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</si>
  <si>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</si>
  <si>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</si>
  <si>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</si>
  <si>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</si>
  <si>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</si>
  <si>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</si>
  <si>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</si>
  <si>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</si>
  <si>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</si>
  <si>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</si>
  <si>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</si>
  <si>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</si>
  <si>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</si>
  <si>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</si>
  <si>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</si>
  <si>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</si>
  <si>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</si>
  <si>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</si>
  <si>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</si>
  <si>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</si>
  <si>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</si>
  <si>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</si>
  <si>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</si>
  <si>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</si>
  <si>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</si>
  <si>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</si>
  <si>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</si>
  <si>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</si>
  <si>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</si>
  <si>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</si>
  <si>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</si>
  <si>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</si>
  <si>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</si>
  <si>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</si>
  <si>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</si>
  <si>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</si>
  <si>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</si>
  <si>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</si>
  <si>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</si>
  <si>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</si>
  <si>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</si>
  <si>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</si>
  <si>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</si>
  <si>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</si>
  <si>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</si>
  <si>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</si>
  <si>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</si>
  <si>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</si>
  <si>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</si>
  <si>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</si>
  <si>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</si>
  <si>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</si>
  <si>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</si>
  <si>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</si>
  <si>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</si>
  <si>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</si>
  <si>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</si>
  <si>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</si>
  <si>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</si>
  <si>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</si>
  <si>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</si>
  <si>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</si>
  <si>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</si>
  <si>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</si>
  <si>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</si>
  <si>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</si>
  <si>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</si>
  <si>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</si>
  <si>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</si>
  <si>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</si>
  <si>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</si>
  <si>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</si>
  <si>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</si>
  <si>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</si>
  <si>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</si>
  <si>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</si>
  <si>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</si>
  <si>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</si>
  <si>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</si>
  <si>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</si>
  <si>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</si>
  <si>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</si>
  <si>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</si>
  <si>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</si>
  <si>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</si>
  <si>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</si>
  <si>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</si>
  <si>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</si>
  <si>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</si>
  <si>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</si>
  <si>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</si>
  <si>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</si>
  <si>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</si>
  <si>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</si>
  <si>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</si>
  <si>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</si>
  <si>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</si>
  <si>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</si>
  <si>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</si>
  <si>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</si>
  <si>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</si>
  <si>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</si>
  <si>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</si>
  <si>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</si>
  <si>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</si>
  <si>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</si>
  <si>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</si>
  <si>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</si>
  <si>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</si>
  <si>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</si>
  <si>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</si>
  <si>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</si>
  <si>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</si>
  <si>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</si>
  <si>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</si>
  <si>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</si>
  <si>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</si>
  <si>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</si>
  <si>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</si>
  <si>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</si>
  <si>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</si>
  <si>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</si>
  <si>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</si>
  <si>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</si>
  <si>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</si>
  <si>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</si>
  <si>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</si>
  <si>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</si>
  <si>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</si>
  <si>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</si>
  <si>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</si>
  <si>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</si>
  <si>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</si>
  <si>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</si>
  <si>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</si>
  <si>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</si>
  <si>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</si>
  <si>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</si>
  <si>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</si>
  <si>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</si>
  <si>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</si>
  <si>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</si>
  <si>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</si>
  <si>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</si>
  <si>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</si>
  <si>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</si>
  <si>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</si>
  <si>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</si>
  <si>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</si>
  <si>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</si>
  <si>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</si>
  <si>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</si>
  <si>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</si>
  <si>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</si>
  <si>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</si>
  <si>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</si>
  <si>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</si>
  <si>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</si>
  <si>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</si>
  <si>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</si>
  <si>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</si>
  <si>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</si>
  <si>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</si>
  <si>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</si>
  <si>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</si>
  <si>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</si>
  <si>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</si>
  <si>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</si>
  <si>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</si>
  <si>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</si>
  <si>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</si>
  <si>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</si>
  <si>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</si>
  <si>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</si>
  <si>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</si>
  <si>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</si>
  <si>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</si>
  <si>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</si>
  <si>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</si>
  <si>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</si>
  <si>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</si>
  <si>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</si>
  <si>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</si>
  <si>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</si>
  <si>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</si>
  <si>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</si>
  <si>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</si>
  <si>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</si>
  <si>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</si>
  <si>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</si>
  <si>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</si>
  <si>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</si>
  <si>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</si>
  <si>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</si>
  <si>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</si>
  <si>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</si>
  <si>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</si>
  <si>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</si>
  <si>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</si>
  <si>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</si>
  <si>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</si>
  <si>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</si>
  <si>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</si>
  <si>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</si>
  <si>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</si>
  <si>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</si>
  <si>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</si>
  <si>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</si>
  <si>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</si>
  <si>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</si>
  <si>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</si>
  <si>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</si>
  <si>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</si>
  <si>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</si>
  <si>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</si>
  <si>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</si>
  <si>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</si>
  <si>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</si>
  <si>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</si>
  <si>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</si>
  <si>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</si>
  <si>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</si>
  <si>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</si>
  <si>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</si>
  <si>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</si>
  <si>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</si>
  <si>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</si>
  <si>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</si>
  <si>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</si>
  <si>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</si>
  <si>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</si>
  <si>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</si>
  <si>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</si>
  <si>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</si>
  <si>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</si>
  <si>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</si>
  <si>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</si>
  <si>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</si>
  <si>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</si>
  <si>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</si>
  <si>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</si>
  <si>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</si>
  <si>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</si>
  <si>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</si>
  <si>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</si>
  <si>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</si>
  <si>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</si>
  <si>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</si>
  <si>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</si>
  <si>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</si>
  <si>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</si>
  <si>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</si>
  <si>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</si>
  <si>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</si>
  <si>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</si>
  <si>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</si>
  <si>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</si>
  <si>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</si>
  <si>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</si>
  <si>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</si>
  <si>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</si>
  <si>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</si>
  <si>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</si>
  <si>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</si>
  <si>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</si>
  <si>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</si>
  <si>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</si>
  <si>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</si>
  <si>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</si>
  <si>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</si>
  <si>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</si>
  <si>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</si>
  <si>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</si>
  <si>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</si>
  <si>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</si>
  <si>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</si>
  <si>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</si>
  <si>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</si>
  <si>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</si>
  <si>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</si>
  <si>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</si>
  <si>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</si>
  <si>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</si>
  <si>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</si>
  <si>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</si>
  <si>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</si>
  <si>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</si>
  <si>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</si>
  <si>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</si>
  <si>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</si>
  <si>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</si>
  <si>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</si>
  <si>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</si>
  <si>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</si>
  <si>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</si>
  <si>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</si>
  <si>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</si>
  <si>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</si>
  <si>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</si>
  <si>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</si>
  <si>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</si>
  <si>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</si>
  <si>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</si>
  <si>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</si>
  <si>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</si>
  <si>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</si>
  <si>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</si>
  <si>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</si>
  <si>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</si>
  <si>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</si>
  <si>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</si>
  <si>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</si>
  <si>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</si>
  <si>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</si>
  <si>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</si>
  <si>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</si>
  <si>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</si>
  <si>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</si>
  <si>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</si>
  <si>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</si>
  <si>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</si>
  <si>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</si>
  <si>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</si>
  <si>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</si>
  <si>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</si>
  <si>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</si>
  <si>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</si>
  <si>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</si>
  <si>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</si>
  <si>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</si>
  <si>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</si>
  <si>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</si>
  <si>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</si>
  <si>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</si>
  <si>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</si>
  <si>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</si>
  <si>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</si>
  <si>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</si>
  <si>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</si>
  <si>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</si>
  <si>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</si>
  <si>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</si>
  <si>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</si>
  <si>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</si>
  <si>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</si>
  <si>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</si>
  <si>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</si>
  <si>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</si>
  <si>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</si>
  <si>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</si>
  <si>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</si>
  <si>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</si>
  <si>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</si>
  <si>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</si>
  <si>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</si>
  <si>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</si>
  <si>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</si>
  <si>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</si>
  <si>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</si>
  <si>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</si>
  <si>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</si>
  <si>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</si>
  <si>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</si>
  <si>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</si>
  <si>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</si>
  <si>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</si>
  <si>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</si>
  <si>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</si>
  <si>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</si>
  <si>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</si>
  <si>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</si>
  <si>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</si>
  <si>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</si>
  <si>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</si>
  <si>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</si>
  <si>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</si>
  <si>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</si>
  <si>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</si>
  <si>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</si>
  <si>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</si>
  <si>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</si>
  <si>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</si>
  <si>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</si>
  <si>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</si>
  <si>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</si>
  <si>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</si>
  <si>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</si>
  <si>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</si>
  <si>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</si>
  <si>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</si>
  <si>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</si>
  <si>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</si>
  <si>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</si>
  <si>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</si>
  <si>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</si>
  <si>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</si>
  <si>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</si>
  <si>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</si>
  <si>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</si>
  <si>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</si>
  <si>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</si>
  <si>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</si>
  <si>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</si>
  <si>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</si>
  <si>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</si>
  <si>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</si>
  <si>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</si>
  <si>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</si>
  <si>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</si>
  <si>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</si>
  <si>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</si>
  <si>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</si>
  <si>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</si>
  <si>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</si>
  <si>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</si>
  <si>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</si>
  <si>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</si>
  <si>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</si>
  <si>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</si>
  <si>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</si>
  <si>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</si>
  <si>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</si>
  <si>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</si>
  <si>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</si>
  <si>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</si>
  <si>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</si>
  <si>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</si>
  <si>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</si>
  <si>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</si>
  <si>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</si>
  <si>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</si>
  <si>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</si>
  <si>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</si>
  <si>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</si>
  <si>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</si>
  <si>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</si>
  <si>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</si>
  <si>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</si>
  <si>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</si>
  <si>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</si>
  <si>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</si>
  <si>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</si>
  <si>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</si>
  <si>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</si>
  <si>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</si>
  <si>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</si>
  <si>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</si>
  <si>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</si>
  <si>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</si>
  <si>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</si>
  <si>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</si>
  <si>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</si>
  <si>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</si>
  <si>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</si>
  <si>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</si>
  <si>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</si>
  <si>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</si>
  <si>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</si>
  <si>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</si>
  <si>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</si>
  <si>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</si>
  <si>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</si>
  <si>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</si>
  <si>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</si>
  <si>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</si>
  <si>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</si>
  <si>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</si>
  <si>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</si>
  <si>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</si>
  <si>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</si>
  <si>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</si>
  <si>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</si>
  <si>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</si>
  <si>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</si>
  <si>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</si>
  <si>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</si>
  <si>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</si>
  <si>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</si>
  <si>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</si>
  <si>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</si>
  <si>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</si>
  <si>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</si>
  <si>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</si>
  <si>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</si>
  <si>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</si>
  <si>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</si>
  <si>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</si>
  <si>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</si>
  <si>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</si>
  <si>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</si>
  <si>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</si>
  <si>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</si>
  <si>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</si>
  <si>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</si>
  <si>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</si>
  <si>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</si>
  <si>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</si>
  <si>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</si>
  <si>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</si>
  <si>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</si>
  <si>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</si>
  <si>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</si>
  <si>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</si>
  <si>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</si>
  <si>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</si>
  <si>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</si>
  <si>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</si>
  <si>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</si>
  <si>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</si>
  <si>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</si>
  <si>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</si>
  <si>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</si>
  <si>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</si>
  <si>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</si>
  <si>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</si>
  <si>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</si>
  <si>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</si>
  <si>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</si>
  <si>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</si>
  <si>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</si>
  <si>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</si>
  <si>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</si>
  <si>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</si>
  <si>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</si>
  <si>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</si>
  <si>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</si>
  <si>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</si>
  <si>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</si>
  <si>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</si>
  <si>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</si>
  <si>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</si>
  <si>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</si>
  <si>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</si>
  <si>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</si>
  <si>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</si>
  <si>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</si>
  <si>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</si>
  <si>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</si>
  <si>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</si>
  <si>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</si>
  <si>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</si>
  <si>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</si>
  <si>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</si>
  <si>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</si>
  <si>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</si>
  <si>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</si>
  <si>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</si>
  <si>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</si>
  <si>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</si>
  <si>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</si>
  <si>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</si>
  <si>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</si>
  <si>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</si>
  <si>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</si>
  <si>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</si>
  <si>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</si>
  <si>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</si>
  <si>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</si>
  <si>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</si>
  <si>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</si>
  <si>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</si>
  <si>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</si>
  <si>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</si>
  <si>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</si>
  <si>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</si>
  <si>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</si>
  <si>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</si>
  <si>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</si>
  <si>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</si>
  <si>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</si>
  <si>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</si>
  <si>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</si>
  <si>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</si>
  <si>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</si>
  <si>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</si>
  <si>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</si>
  <si>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</si>
  <si>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</si>
  <si>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</si>
  <si>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</si>
  <si>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</si>
  <si>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</si>
  <si>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</si>
  <si>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</si>
  <si>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</si>
  <si>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</si>
  <si>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</si>
  <si>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</si>
  <si>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</si>
  <si>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</si>
  <si>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</si>
  <si>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</si>
  <si>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</si>
  <si>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</si>
  <si>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</si>
  <si>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</si>
  <si>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</si>
  <si>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</si>
  <si>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</si>
  <si>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</si>
  <si>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</si>
  <si>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</si>
  <si>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</si>
  <si>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</si>
  <si>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</si>
  <si>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</si>
  <si>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</si>
  <si>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</si>
  <si>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</si>
  <si>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</si>
  <si>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</si>
  <si>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</si>
  <si>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</si>
  <si>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</si>
  <si>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</si>
  <si>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</si>
  <si>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</si>
  <si>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</si>
  <si>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</si>
  <si>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</si>
  <si>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</si>
  <si>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</si>
  <si>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</si>
  <si>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</si>
  <si>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</si>
  <si>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</si>
  <si>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</si>
  <si>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</si>
  <si>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</si>
  <si>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</si>
  <si>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</si>
  <si>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</si>
  <si>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</si>
  <si>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</si>
  <si>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</si>
  <si>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</si>
  <si>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</si>
  <si>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</si>
  <si>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</si>
  <si>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</si>
  <si>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</si>
  <si>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</si>
  <si>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</si>
  <si>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</si>
  <si>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</si>
  <si>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</si>
  <si>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</si>
  <si>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</si>
  <si>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</si>
  <si>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</si>
  <si>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</si>
  <si>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</si>
  <si>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</si>
  <si>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</si>
  <si>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</si>
  <si>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</si>
  <si>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</si>
  <si>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</si>
  <si>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</si>
  <si>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</si>
  <si>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</si>
  <si>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</si>
  <si>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</si>
  <si>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</si>
  <si>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</si>
  <si>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</si>
  <si>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</si>
  <si>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</si>
  <si>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</si>
  <si>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</si>
  <si>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</si>
  <si>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</si>
  <si>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</si>
  <si>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</si>
  <si>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</si>
  <si>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</si>
  <si>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</si>
  <si>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</si>
  <si>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</si>
  <si>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</si>
  <si>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</si>
  <si>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</si>
  <si>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</si>
  <si>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</si>
  <si>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</si>
  <si>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</si>
  <si>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</si>
  <si>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</si>
  <si>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</si>
  <si>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</si>
  <si>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</si>
  <si>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</si>
  <si>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</si>
  <si>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</si>
  <si>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</si>
  <si>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</si>
  <si>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</si>
  <si>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</si>
  <si>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</si>
  <si>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</si>
  <si>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</si>
  <si>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</si>
  <si>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</si>
  <si>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</si>
  <si>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</si>
  <si>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</si>
  <si>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</si>
  <si>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</si>
  <si>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</si>
  <si>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</si>
  <si>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</si>
  <si>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</si>
  <si>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</si>
  <si>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</si>
  <si>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</si>
  <si>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</si>
  <si>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</si>
  <si>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</si>
  <si>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</si>
  <si>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</si>
  <si>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</si>
  <si>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</si>
  <si>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</si>
  <si>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</si>
  <si>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</si>
  <si>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</si>
  <si>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</si>
  <si>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</si>
  <si>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</si>
  <si>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</si>
  <si>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</si>
  <si>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</si>
  <si>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</si>
  <si>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</si>
  <si>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</si>
  <si>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</si>
  <si>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</si>
  <si>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</si>
  <si>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</si>
  <si>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</si>
  <si>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</si>
  <si>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</si>
  <si>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</si>
  <si>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</si>
  <si>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</si>
  <si>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</si>
  <si>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</si>
  <si>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</si>
  <si>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</si>
  <si>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</si>
  <si>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</si>
  <si>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</si>
  <si>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</si>
  <si>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</si>
  <si>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</si>
  <si>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</si>
  <si>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</si>
  <si>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</si>
  <si>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</si>
  <si>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</si>
  <si>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</si>
  <si>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</si>
  <si>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</si>
  <si>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</si>
  <si>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</si>
  <si>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</si>
  <si>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</si>
  <si>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</si>
  <si>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</si>
  <si>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</si>
  <si>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</si>
  <si>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</si>
  <si>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</si>
  <si>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</si>
  <si>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</si>
  <si>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</si>
  <si>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</si>
  <si>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</si>
  <si>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</si>
  <si>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</si>
  <si>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</si>
  <si>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</si>
  <si>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</si>
  <si>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</si>
  <si>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</si>
  <si>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</si>
  <si>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</si>
  <si>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</si>
  <si>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</si>
  <si>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</si>
  <si>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</si>
  <si>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</si>
  <si>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</si>
  <si>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</si>
  <si>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</si>
  <si>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</si>
  <si>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</si>
  <si>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</si>
  <si>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</si>
  <si>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</si>
  <si>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</si>
  <si>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</si>
  <si>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</si>
  <si>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</si>
  <si>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</si>
  <si>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</si>
  <si>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</si>
  <si>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</si>
  <si>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</si>
  <si>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</si>
  <si>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</si>
  <si>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</si>
  <si>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</si>
  <si>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</si>
  <si>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</si>
  <si>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</si>
  <si>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</si>
  <si>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</si>
  <si>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</si>
  <si>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</si>
  <si>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</si>
  <si>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</si>
  <si>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</si>
  <si>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</si>
  <si>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</si>
  <si>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</si>
  <si>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</si>
  <si>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</si>
  <si>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</si>
  <si>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</si>
  <si>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</si>
  <si>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</si>
  <si>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</si>
  <si>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</si>
  <si>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</si>
  <si>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</si>
  <si>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</si>
  <si>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</si>
  <si>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</si>
  <si>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</si>
  <si>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</si>
  <si>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</si>
  <si>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</si>
  <si>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</si>
  <si>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</si>
  <si>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</si>
  <si>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</si>
  <si>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</si>
  <si>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</si>
  <si>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</si>
  <si>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</si>
  <si>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</si>
  <si>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</si>
  <si>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</si>
  <si>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</si>
  <si>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</si>
  <si>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</si>
  <si>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</si>
  <si>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</si>
  <si>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</si>
  <si>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</si>
  <si>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</si>
  <si>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</si>
  <si>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</si>
  <si>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</si>
  <si>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</si>
  <si>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</si>
  <si>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</si>
  <si>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</si>
  <si>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</si>
  <si>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</si>
  <si>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</si>
  <si>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</si>
  <si>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</si>
  <si>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</si>
  <si>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</si>
  <si>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</si>
  <si>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</si>
  <si>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</si>
  <si>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</si>
  <si>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</si>
  <si>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</si>
  <si>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</si>
  <si>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</si>
  <si>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</si>
  <si>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</si>
  <si>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</si>
  <si>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</si>
  <si>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</si>
  <si>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</si>
  <si>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</si>
  <si>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</si>
  <si>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</si>
  <si>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</si>
  <si>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</si>
  <si>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</si>
  <si>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</si>
  <si>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</si>
  <si>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</si>
  <si>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</si>
  <si>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</si>
  <si>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</si>
  <si>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</si>
  <si>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</si>
  <si>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</si>
  <si>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</si>
  <si>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</si>
  <si>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</si>
  <si>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</si>
  <si>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</si>
  <si>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</si>
  <si>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</si>
  <si>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</si>
  <si>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</si>
  <si>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</si>
  <si>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</si>
  <si>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</si>
  <si>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</si>
  <si>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</si>
  <si>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</si>
  <si>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</si>
  <si>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</si>
  <si>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</si>
  <si>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</si>
  <si>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</si>
  <si>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</si>
  <si>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</si>
  <si>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</si>
  <si>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</si>
  <si>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</si>
  <si>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</si>
  <si>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</si>
  <si>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</si>
  <si>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</si>
  <si>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</si>
  <si>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</si>
  <si>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</si>
  <si>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</si>
  <si>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</si>
  <si>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</si>
  <si>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</si>
  <si>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</si>
  <si>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</si>
  <si>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</si>
  <si>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</si>
  <si>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</si>
  <si>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</si>
  <si>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</si>
  <si>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</si>
  <si>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</si>
  <si>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</si>
  <si>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</si>
  <si>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</si>
  <si>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</si>
  <si>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</si>
  <si>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</si>
  <si>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</si>
  <si>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</si>
  <si>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</si>
  <si>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</si>
  <si>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</si>
  <si>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</si>
  <si>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</si>
  <si>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</si>
  <si>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</si>
  <si>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</si>
  <si>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</si>
  <si>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</si>
  <si>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</si>
  <si>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</si>
  <si>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</si>
  <si>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</si>
  <si>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</si>
  <si>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</si>
  <si>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</si>
  <si>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</si>
  <si>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</si>
  <si>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</si>
  <si>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</si>
  <si>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</si>
  <si>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</si>
  <si>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</si>
  <si>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</si>
  <si>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</si>
  <si>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</si>
  <si>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</si>
  <si>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</si>
  <si>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</si>
  <si>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</si>
  <si>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</si>
  <si>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</si>
  <si>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</si>
  <si>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</si>
  <si>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</si>
  <si>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</si>
  <si>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</si>
  <si>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</si>
  <si>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</si>
  <si>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</si>
  <si>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</si>
  <si>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</si>
  <si>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</si>
  <si>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</si>
  <si>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</si>
  <si>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</si>
  <si>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</si>
  <si>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</si>
  <si>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</si>
  <si>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</si>
  <si>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</si>
  <si>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</si>
  <si>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</si>
  <si>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</si>
  <si>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</si>
  <si>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</si>
  <si>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</si>
  <si>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</si>
  <si>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</si>
  <si>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</si>
  <si>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</si>
  <si>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</si>
  <si>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</si>
  <si>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</si>
  <si>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</si>
  <si>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</si>
  <si>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</si>
  <si>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</si>
  <si>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</si>
  <si>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</si>
  <si>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</si>
  <si>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</si>
  <si>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</si>
  <si>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</si>
  <si>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</si>
  <si>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</si>
  <si>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</si>
  <si>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</si>
  <si>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</si>
  <si>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</si>
  <si>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</si>
  <si>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</si>
  <si>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</si>
  <si>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</si>
  <si>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</si>
  <si>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</si>
  <si>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</si>
  <si>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</si>
  <si>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</si>
  <si>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</si>
  <si>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</si>
  <si>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</si>
  <si>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</si>
  <si>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</si>
  <si>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</si>
  <si>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</si>
  <si>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</si>
  <si>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</si>
  <si>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</si>
  <si>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</si>
  <si>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</si>
  <si>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</si>
  <si>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</si>
  <si>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</si>
  <si>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</si>
  <si>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</si>
  <si>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</si>
  <si>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</si>
  <si>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</si>
  <si>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</si>
  <si>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</si>
  <si>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</si>
  <si>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</si>
  <si>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</si>
  <si>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</si>
  <si>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</si>
  <si>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</si>
  <si>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</si>
  <si>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</si>
  <si>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</si>
  <si>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</si>
  <si>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</si>
  <si>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</si>
  <si>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</si>
  <si>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</si>
  <si>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</si>
  <si>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</si>
  <si>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</si>
  <si>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</si>
  <si>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</si>
  <si>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</si>
  <si>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</si>
  <si>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</si>
  <si>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</si>
  <si>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</si>
  <si>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</si>
  <si>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</si>
  <si>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</si>
  <si>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</si>
  <si>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</si>
  <si>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</si>
  <si>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</si>
  <si>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</si>
  <si>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</si>
  <si>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</si>
  <si>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</si>
  <si>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</si>
  <si>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</si>
  <si>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</si>
  <si>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</si>
  <si>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</si>
  <si>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</si>
  <si>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</si>
  <si>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</si>
  <si>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</si>
  <si>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</si>
  <si>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</si>
  <si>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</si>
  <si>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</si>
  <si>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</si>
  <si>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</si>
  <si>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</si>
  <si>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</si>
  <si>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</si>
  <si>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</si>
  <si>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</si>
  <si>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</si>
  <si>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</si>
  <si>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</si>
  <si>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</si>
  <si>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</si>
  <si>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</si>
  <si>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</si>
  <si>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</si>
  <si>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</si>
  <si>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</si>
  <si>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</si>
  <si>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</si>
  <si>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</si>
  <si>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</si>
  <si>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</si>
  <si>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</si>
  <si>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</si>
  <si>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</si>
  <si>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</si>
  <si>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</si>
  <si>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</si>
  <si>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</si>
  <si>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</si>
  <si>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</si>
  <si>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</si>
  <si>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</si>
  <si>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</si>
  <si>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</si>
  <si>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</si>
  <si>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</si>
  <si>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</si>
  <si>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</si>
  <si>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</si>
  <si>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</si>
  <si>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</si>
  <si>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</si>
  <si>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</si>
  <si>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</si>
  <si>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</si>
  <si>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</si>
  <si>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</si>
  <si>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</si>
  <si>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</si>
  <si>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</si>
  <si>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</si>
  <si>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</si>
  <si>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</si>
  <si>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</si>
  <si>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</si>
  <si>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</si>
  <si>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</si>
  <si>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</si>
  <si>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</si>
  <si>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</si>
  <si>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</si>
  <si>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</si>
  <si>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</si>
  <si>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</si>
  <si>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</si>
  <si>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</si>
  <si>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</si>
  <si>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</si>
  <si>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</si>
  <si>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</si>
  <si>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</si>
  <si>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</si>
  <si>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</si>
  <si>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</si>
  <si>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</si>
  <si>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</si>
  <si>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</si>
  <si>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</si>
  <si>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</si>
  <si>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</si>
  <si>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</si>
  <si>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</si>
  <si>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</si>
  <si>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</si>
  <si>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</si>
  <si>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</si>
  <si>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</si>
  <si>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</si>
  <si>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</si>
  <si>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</si>
  <si>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</si>
  <si>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</si>
  <si>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</si>
  <si>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</si>
  <si>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</si>
  <si>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</si>
  <si>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</si>
  <si>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</si>
  <si>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</si>
  <si>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</si>
  <si>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</si>
  <si>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</si>
  <si>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</si>
  <si>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</si>
  <si>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</si>
  <si>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</si>
  <si>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</si>
  <si>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</si>
  <si>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</si>
  <si>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</si>
  <si>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</si>
  <si>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</si>
  <si>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</si>
  <si>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</si>
  <si>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</si>
  <si>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</si>
  <si>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</si>
  <si>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</si>
  <si>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</si>
  <si>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</si>
  <si>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</si>
  <si>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</si>
  <si>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</si>
  <si>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</si>
  <si>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</si>
  <si>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</si>
  <si>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</si>
  <si>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</si>
  <si>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</si>
  <si>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</si>
  <si>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</si>
  <si>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</si>
  <si>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</si>
  <si>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</si>
  <si>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</si>
  <si>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</si>
  <si>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</si>
  <si>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</si>
  <si>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</si>
  <si>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</si>
  <si>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</si>
  <si>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</si>
  <si>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</si>
  <si>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</si>
  <si>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</si>
  <si>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</si>
  <si>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</si>
  <si>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</si>
  <si>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</si>
  <si>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</si>
  <si>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</si>
  <si>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</si>
  <si>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</si>
  <si>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</si>
  <si>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</si>
  <si>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</si>
  <si>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</si>
  <si>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</si>
  <si>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</si>
  <si>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</si>
  <si>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</si>
  <si>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</si>
  <si>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</si>
  <si>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</si>
  <si>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</si>
  <si>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</si>
  <si>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</si>
  <si>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</si>
  <si>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</si>
  <si>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</si>
  <si>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</si>
  <si>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</si>
  <si>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</si>
  <si>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</si>
  <si>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</si>
  <si>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</si>
  <si>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</si>
  <si>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</si>
  <si>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</si>
  <si>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</si>
  <si>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</si>
  <si>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</si>
  <si>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</si>
  <si>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</si>
  <si>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</si>
  <si>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</si>
  <si>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</si>
  <si>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</si>
  <si>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</si>
  <si>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</si>
  <si>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</si>
  <si>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</si>
  <si>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</si>
  <si>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</si>
  <si>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</si>
  <si>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</si>
  <si>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</si>
  <si>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</si>
  <si>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</si>
  <si>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</si>
  <si>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</si>
  <si>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</si>
  <si>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</si>
  <si>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</si>
  <si>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</si>
  <si>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</si>
  <si>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</si>
  <si>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</si>
  <si>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</si>
  <si>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</si>
  <si>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</si>
  <si>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</si>
  <si>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</si>
  <si>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</si>
  <si>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</si>
  <si>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</si>
  <si>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</si>
  <si>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</si>
  <si>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</si>
  <si>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</si>
  <si>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</si>
  <si>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</si>
  <si>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</si>
  <si>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</si>
  <si>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</si>
  <si>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</si>
  <si>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</si>
  <si>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</si>
  <si>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</si>
  <si>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</si>
  <si>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</si>
  <si>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</si>
  <si>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</si>
  <si>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</si>
  <si>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</si>
  <si>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</si>
  <si>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</si>
  <si>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</si>
  <si>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</si>
  <si>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</si>
  <si>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</si>
  <si>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</si>
  <si>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</si>
  <si>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</si>
  <si>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</si>
  <si>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</si>
  <si>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</si>
  <si>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</si>
  <si>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</si>
  <si>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</si>
  <si>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</si>
  <si>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</si>
  <si>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</si>
  <si>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</si>
  <si>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</si>
  <si>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</si>
  <si>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</si>
  <si>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</si>
  <si>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</si>
  <si>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</si>
  <si>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</si>
  <si>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</si>
  <si>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</si>
  <si>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</si>
  <si>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</si>
  <si>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</si>
  <si>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</si>
  <si>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</si>
  <si>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</si>
  <si>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</si>
  <si>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</si>
  <si>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</si>
  <si>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</si>
  <si>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</si>
  <si>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</si>
  <si>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</si>
  <si>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</si>
  <si>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</si>
  <si>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</si>
  <si>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</si>
  <si>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</si>
  <si>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</si>
  <si>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</si>
  <si>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</si>
  <si>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</si>
  <si>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</si>
  <si>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</si>
  <si>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</si>
  <si>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</si>
  <si>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</si>
  <si>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</si>
  <si>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</si>
  <si>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</si>
  <si>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</si>
  <si>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</si>
  <si>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</si>
  <si>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</si>
  <si>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</si>
  <si>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</si>
  <si>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</si>
  <si>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</si>
  <si>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</si>
  <si>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</si>
  <si>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</si>
  <si>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</si>
  <si>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</si>
  <si>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</si>
  <si>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</si>
  <si>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</si>
  <si>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</si>
  <si>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</si>
  <si>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</si>
  <si>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</si>
  <si>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</si>
  <si>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</si>
  <si>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</si>
  <si>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</si>
  <si>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</si>
  <si>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</si>
  <si>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</si>
  <si>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</si>
  <si>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</si>
  <si>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</si>
  <si>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</si>
  <si>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</si>
  <si>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</si>
  <si>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</si>
  <si>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</si>
  <si>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</si>
  <si>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</si>
  <si>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</si>
  <si>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</si>
  <si>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</si>
  <si>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</si>
  <si>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</si>
  <si>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</si>
  <si>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</si>
  <si>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</si>
  <si>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</si>
  <si>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</si>
  <si>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</si>
  <si>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</si>
  <si>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</si>
  <si>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</si>
  <si>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</si>
  <si>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</si>
  <si>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</si>
  <si>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</si>
  <si>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</si>
  <si>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</si>
  <si>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</si>
  <si>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</si>
  <si>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</si>
  <si>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</si>
  <si>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</si>
  <si>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</si>
  <si>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</si>
  <si>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</si>
  <si>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</si>
  <si>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</si>
  <si>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</si>
  <si>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</si>
  <si>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</si>
  <si>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</si>
  <si>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</si>
  <si>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</si>
  <si>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</si>
  <si>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</si>
  <si>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</si>
  <si>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</si>
  <si>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</si>
  <si>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</si>
  <si>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</si>
  <si>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</si>
  <si>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</si>
  <si>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</si>
  <si>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</si>
  <si>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</si>
  <si>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</si>
  <si>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</si>
  <si>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</si>
  <si>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</si>
  <si>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</si>
  <si>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</si>
  <si>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</si>
  <si>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</si>
  <si>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</si>
  <si>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</si>
  <si>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</si>
  <si>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</si>
  <si>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</si>
  <si>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</si>
  <si>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</si>
  <si>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</si>
  <si>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</si>
  <si>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</si>
  <si>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</si>
  <si>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</si>
  <si>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</si>
  <si>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</si>
  <si>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</si>
  <si>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</si>
  <si>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</si>
  <si>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</si>
  <si>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</si>
  <si>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</si>
  <si>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</si>
  <si>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</si>
  <si>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</si>
  <si>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</si>
  <si>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</si>
  <si>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</si>
  <si>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</si>
  <si>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</si>
  <si>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</si>
  <si>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</si>
  <si>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</si>
  <si>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</si>
  <si>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</si>
  <si>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</si>
  <si>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</si>
  <si>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</si>
  <si>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</si>
  <si>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</si>
  <si>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</si>
  <si>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</si>
  <si>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</si>
  <si>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</si>
  <si>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</si>
  <si>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</si>
  <si>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</si>
  <si>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</si>
  <si>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</si>
  <si>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</si>
  <si>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</si>
  <si>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</si>
  <si>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</si>
  <si>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</si>
  <si>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</si>
  <si>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</si>
  <si>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</si>
  <si>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</si>
  <si>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</si>
  <si>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</si>
  <si>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</si>
  <si>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</si>
  <si>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</si>
  <si>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</si>
  <si>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</si>
  <si>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</si>
  <si>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</si>
  <si>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</si>
  <si>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</si>
  <si>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</si>
  <si>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</si>
  <si>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</si>
  <si>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</si>
  <si>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</si>
  <si>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</si>
  <si>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</si>
  <si>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</si>
  <si>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</si>
  <si>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</si>
  <si>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</si>
  <si>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</si>
  <si>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</si>
  <si>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</si>
  <si>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</si>
  <si>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</si>
  <si>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</si>
  <si>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</si>
  <si>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</si>
  <si>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</si>
  <si>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</si>
  <si>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</si>
  <si>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</si>
  <si>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</si>
  <si>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</si>
  <si>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</si>
  <si>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</si>
  <si>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</si>
  <si>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</si>
  <si>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</si>
  <si>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</si>
  <si>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</si>
  <si>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</si>
  <si>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</si>
  <si>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</si>
  <si>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</si>
  <si>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</si>
  <si>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</si>
  <si>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</si>
  <si>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</si>
  <si>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</si>
  <si>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</si>
  <si>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</si>
  <si>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</si>
  <si>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</si>
  <si>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</si>
  <si>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</si>
  <si>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</si>
  <si>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</si>
  <si>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</si>
  <si>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</si>
  <si>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</si>
  <si>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</si>
  <si>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</si>
  <si>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</si>
  <si>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</si>
  <si>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</si>
  <si>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</si>
  <si>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</si>
  <si>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</si>
  <si>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</si>
  <si>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</si>
  <si>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</si>
  <si>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</si>
  <si>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</si>
  <si>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</si>
  <si>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</si>
  <si>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</si>
  <si>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</si>
  <si>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</si>
  <si>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</si>
  <si>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</si>
  <si>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</si>
  <si>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</si>
  <si>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</si>
  <si>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</si>
  <si>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</si>
  <si>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</si>
  <si>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</si>
  <si>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</si>
  <si>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</si>
  <si>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</si>
  <si>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</si>
  <si>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</si>
  <si>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</si>
  <si>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</si>
  <si>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</si>
  <si>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</si>
  <si>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</si>
  <si>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</si>
  <si>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</si>
  <si>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</si>
  <si>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</si>
  <si>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</si>
  <si>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</si>
  <si>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</si>
  <si>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</si>
  <si>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</si>
  <si>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</si>
  <si>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</si>
  <si>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</si>
  <si>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</si>
  <si>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</si>
  <si>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</si>
  <si>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</si>
  <si>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</si>
  <si>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</si>
  <si>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</si>
  <si>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</si>
  <si>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</si>
  <si>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</si>
  <si>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</si>
  <si>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</si>
  <si>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</si>
  <si>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</si>
  <si>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</si>
  <si>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</si>
  <si>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</si>
  <si>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</si>
  <si>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</si>
  <si>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</si>
  <si>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</si>
  <si>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</si>
  <si>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</si>
  <si>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</si>
  <si>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</si>
  <si>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</si>
  <si>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</si>
  <si>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</si>
  <si>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</si>
  <si>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</si>
  <si>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</si>
  <si>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</si>
  <si>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</si>
  <si>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</si>
  <si>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</si>
  <si>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</si>
  <si>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</si>
  <si>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</si>
  <si>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</si>
  <si>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</si>
  <si>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</si>
  <si>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</si>
  <si>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</si>
  <si>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</si>
  <si>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</si>
  <si>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</si>
  <si>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</si>
  <si>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</si>
  <si>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</si>
  <si>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</si>
  <si>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</si>
  <si>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</si>
  <si>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</si>
  <si>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</si>
  <si>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</si>
  <si>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</si>
  <si>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</si>
  <si>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</si>
  <si>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</si>
  <si>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</si>
  <si>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</si>
  <si>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</si>
  <si>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</si>
  <si>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</si>
  <si>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</si>
  <si>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</si>
  <si>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</si>
  <si>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</si>
  <si>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</si>
  <si>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</si>
  <si>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</si>
  <si>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</si>
  <si>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</si>
  <si>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</si>
  <si>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</si>
  <si>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</si>
  <si>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</si>
  <si>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</si>
  <si>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</si>
  <si>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</si>
  <si>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</si>
  <si>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</si>
  <si>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</si>
  <si>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</si>
  <si>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</si>
  <si>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</si>
  <si>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</si>
  <si>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</si>
  <si>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</si>
  <si>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</si>
  <si>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</si>
  <si>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</si>
  <si>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</si>
  <si>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</si>
  <si>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</si>
  <si>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</si>
  <si>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</si>
  <si>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</si>
  <si>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</si>
  <si>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</si>
  <si>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</si>
  <si>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</si>
  <si>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</si>
  <si>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</si>
  <si>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</si>
  <si>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</si>
  <si>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</si>
  <si>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</si>
  <si>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</si>
  <si>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</si>
  <si>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</si>
  <si>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</si>
  <si>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</si>
  <si>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</si>
  <si>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</si>
  <si>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</si>
  <si>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</si>
  <si>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</si>
  <si>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</si>
  <si>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</si>
  <si>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</si>
  <si>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</si>
  <si>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</si>
  <si>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</si>
  <si>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</si>
  <si>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</si>
  <si>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</si>
  <si>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</si>
  <si>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</si>
  <si>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</si>
  <si>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</si>
  <si>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</si>
  <si>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</si>
  <si>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</si>
  <si>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</si>
  <si>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</si>
  <si>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</si>
  <si>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</si>
  <si>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</si>
  <si>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</si>
  <si>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</si>
  <si>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</si>
  <si>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</si>
  <si>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</si>
  <si>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</si>
  <si>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</si>
  <si>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</si>
  <si>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</si>
  <si>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</si>
  <si>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</si>
  <si>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</si>
  <si>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</si>
  <si>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</si>
  <si>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</si>
  <si>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</si>
  <si>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</si>
  <si>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</si>
  <si>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</si>
  <si>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</si>
  <si>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</si>
  <si>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</si>
  <si>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</si>
  <si>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</si>
  <si>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</si>
  <si>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</si>
  <si>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</si>
  <si>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</si>
  <si>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</si>
  <si>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</si>
  <si>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</si>
  <si>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</si>
  <si>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</si>
  <si>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</si>
  <si>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</si>
  <si>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</si>
  <si>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</si>
  <si>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</si>
  <si>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</si>
  <si>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</si>
  <si>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</si>
  <si>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</si>
  <si>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</si>
  <si>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</si>
  <si>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</si>
  <si>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</si>
  <si>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</si>
  <si>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</si>
  <si>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</si>
  <si>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</si>
  <si>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</si>
  <si>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</si>
  <si>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</si>
  <si>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</si>
  <si>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</si>
  <si>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</si>
  <si>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</si>
  <si>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</si>
  <si>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</si>
  <si>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</si>
  <si>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</si>
  <si>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</si>
  <si>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</si>
  <si>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</si>
  <si>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</si>
  <si>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</si>
  <si>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</si>
  <si>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</si>
  <si>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</si>
  <si>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</si>
  <si>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</si>
  <si>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</si>
  <si>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</si>
  <si>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</si>
  <si>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</si>
  <si>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</si>
  <si>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</si>
  <si>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</si>
  <si>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</si>
  <si>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</si>
  <si>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</si>
  <si>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</si>
  <si>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</si>
  <si>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</si>
  <si>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</si>
  <si>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</si>
  <si>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</si>
  <si>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</si>
  <si>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</si>
  <si>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</si>
  <si>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</si>
  <si>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</si>
  <si>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</si>
  <si>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</si>
  <si>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</si>
  <si>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</si>
  <si>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</si>
  <si>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</si>
  <si>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</si>
  <si>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</si>
  <si>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</si>
  <si>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</si>
  <si>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</si>
  <si>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</si>
  <si>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</si>
  <si>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</si>
  <si>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</si>
  <si>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</si>
  <si>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</si>
  <si>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</si>
  <si>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</si>
  <si>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</si>
  <si>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</si>
  <si>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</si>
  <si>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</si>
  <si>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</si>
  <si>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</si>
  <si>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</si>
  <si>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</si>
  <si>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</si>
  <si>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</si>
  <si>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</si>
  <si>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</si>
  <si>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</si>
  <si>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</si>
  <si>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</si>
  <si>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</si>
  <si>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</si>
  <si>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</si>
  <si>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</si>
  <si>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</si>
  <si>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</si>
  <si>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</si>
  <si>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</si>
  <si>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</si>
  <si>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</si>
  <si>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</si>
  <si>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</si>
  <si>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</si>
  <si>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</si>
  <si>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</si>
  <si>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</si>
  <si>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</si>
  <si>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</si>
  <si>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</si>
  <si>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</si>
  <si>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</si>
  <si>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</si>
  <si>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</si>
  <si>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</si>
  <si>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</si>
  <si>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</si>
  <si>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</si>
  <si>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</si>
  <si>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</si>
  <si>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</si>
  <si>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</si>
  <si>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</si>
  <si>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</si>
  <si>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</si>
  <si>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</si>
  <si>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</si>
  <si>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</si>
  <si>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</si>
  <si>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</si>
  <si>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</si>
  <si>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</si>
  <si>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</si>
  <si>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</si>
  <si>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</si>
  <si>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</si>
  <si>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</si>
  <si>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</si>
  <si>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</si>
  <si>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</si>
  <si>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</si>
  <si>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</si>
  <si>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</si>
  <si>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</si>
  <si>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</si>
  <si>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</si>
  <si>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</si>
  <si>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</si>
  <si>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</si>
  <si>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</si>
  <si>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</si>
  <si>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</si>
  <si>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</si>
  <si>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</si>
  <si>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</si>
  <si>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</si>
  <si>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</si>
  <si>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</si>
  <si>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</si>
  <si>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</si>
  <si>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</si>
  <si>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</si>
  <si>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</si>
  <si>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</si>
  <si>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</si>
  <si>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</si>
  <si>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</si>
  <si>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</si>
  <si>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</si>
  <si>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</si>
  <si>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</si>
  <si>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</si>
  <si>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</si>
  <si>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</si>
  <si>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</si>
  <si>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</si>
  <si>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</si>
  <si>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</si>
  <si>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</si>
  <si>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</si>
  <si>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</si>
  <si>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</si>
  <si>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</si>
  <si>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</si>
  <si>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</si>
  <si>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</si>
  <si>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</si>
  <si>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</si>
  <si>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</si>
  <si>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</si>
  <si>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</si>
  <si>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</si>
  <si>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</si>
  <si>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</si>
  <si>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</si>
  <si>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</si>
  <si>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</si>
  <si>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</si>
  <si>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</si>
  <si>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</si>
  <si>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</si>
  <si>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</si>
  <si>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</si>
  <si>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</si>
  <si>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</si>
  <si>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</si>
  <si>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</si>
  <si>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</si>
  <si>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</si>
  <si>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</si>
  <si>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</si>
  <si>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</si>
  <si>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</si>
  <si>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</si>
  <si>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</si>
  <si>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</si>
  <si>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</si>
  <si>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</si>
  <si>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</si>
  <si>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</si>
  <si>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</si>
  <si>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</si>
  <si>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</si>
  <si>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</si>
  <si>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</si>
  <si>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</si>
  <si>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</si>
  <si>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</si>
  <si>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</si>
  <si>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</si>
  <si>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</si>
  <si>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</si>
  <si>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</si>
  <si>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</si>
  <si>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</si>
  <si>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</si>
  <si>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</si>
  <si>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</si>
  <si>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</si>
  <si>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</si>
  <si>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</si>
  <si>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</si>
  <si>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</si>
  <si>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</si>
  <si>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</si>
  <si>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</si>
  <si>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</si>
  <si>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</si>
  <si>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</si>
  <si>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</si>
  <si>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</si>
  <si>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</si>
  <si>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</si>
  <si>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</si>
  <si>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</si>
  <si>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</si>
  <si>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</si>
  <si>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</si>
  <si>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</si>
  <si>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</si>
  <si>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</si>
  <si>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</si>
  <si>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</si>
  <si>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</si>
  <si>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</si>
  <si>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</si>
  <si>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</si>
  <si>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</si>
  <si>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</si>
  <si>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</si>
  <si>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</si>
  <si>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</si>
  <si>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</si>
  <si>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</si>
  <si>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</si>
  <si>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</si>
  <si>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</si>
  <si>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</si>
  <si>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</si>
  <si>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</si>
  <si>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</si>
  <si>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</si>
  <si>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</si>
  <si>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</si>
  <si>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</si>
  <si>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</si>
  <si>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</si>
  <si>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</si>
  <si>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</si>
  <si>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</si>
  <si>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</si>
  <si>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</si>
  <si>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</si>
  <si>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</si>
  <si>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</si>
  <si>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</si>
  <si>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</si>
  <si>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</si>
  <si>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</si>
  <si>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</si>
  <si>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</si>
  <si>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</si>
  <si>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</si>
  <si>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</si>
  <si>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</si>
  <si>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</si>
  <si>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</si>
  <si>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</si>
  <si>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</si>
  <si>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</si>
  <si>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</si>
  <si>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</si>
  <si>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</si>
  <si>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</si>
  <si>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</si>
  <si>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</si>
  <si>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</si>
  <si>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</si>
  <si>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</si>
  <si>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</si>
  <si>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</si>
  <si>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</si>
  <si>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</si>
  <si>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</si>
  <si>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</si>
  <si>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</si>
  <si>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</si>
  <si>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</si>
  <si>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</si>
  <si>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</si>
  <si>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</si>
  <si>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</si>
  <si>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</si>
  <si>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</si>
  <si>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</si>
  <si>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</si>
  <si>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</si>
  <si>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</si>
  <si>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</si>
  <si>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</si>
  <si>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</si>
  <si>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</si>
  <si>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</si>
  <si>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</si>
  <si>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</si>
  <si>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</si>
  <si>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</si>
  <si>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</si>
  <si>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</si>
  <si>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</si>
  <si>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</si>
  <si>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</si>
  <si>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</si>
  <si>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</si>
  <si>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</si>
  <si>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</si>
  <si>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</si>
  <si>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</si>
  <si>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</si>
  <si>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</si>
  <si>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</si>
  <si>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</si>
  <si>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</si>
  <si>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</si>
  <si>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</si>
  <si>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</si>
  <si>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</si>
  <si>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</si>
  <si>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</si>
  <si>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</si>
  <si>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</si>
  <si>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</si>
  <si>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</si>
  <si>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</si>
  <si>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</si>
  <si>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</si>
  <si>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</si>
  <si>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</si>
  <si>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</si>
  <si>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</si>
  <si>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</si>
  <si>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</si>
  <si>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</si>
  <si>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</si>
  <si>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</si>
  <si>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</si>
  <si>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</si>
  <si>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</si>
  <si>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</si>
  <si>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</si>
  <si>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</si>
  <si>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</si>
  <si>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</si>
  <si>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</si>
  <si>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</si>
  <si>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</si>
  <si>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</si>
  <si>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</si>
  <si>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</si>
  <si>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</si>
  <si>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</si>
  <si>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</si>
  <si>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</si>
  <si>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</si>
  <si>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</si>
  <si>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</si>
  <si>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</si>
  <si>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</si>
  <si>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</si>
  <si>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</si>
  <si>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</si>
  <si>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</si>
  <si>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</si>
  <si>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</si>
  <si>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</si>
  <si>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</si>
  <si>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</si>
  <si>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</si>
  <si>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</si>
  <si>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</si>
  <si>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</si>
  <si>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</si>
  <si>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</si>
  <si>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</si>
  <si>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</si>
  <si>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</si>
  <si>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</si>
  <si>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</si>
  <si>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</si>
  <si>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</si>
  <si>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</si>
  <si>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</si>
  <si>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</si>
  <si>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</si>
  <si>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</si>
  <si>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</si>
  <si>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</si>
  <si>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</si>
  <si>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</si>
  <si>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</si>
  <si>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</si>
  <si>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</si>
  <si>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</si>
  <si>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</si>
  <si>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</si>
  <si>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</si>
  <si>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</si>
  <si>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</si>
  <si>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</si>
  <si>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</si>
  <si>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</si>
  <si>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</si>
  <si>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</si>
  <si>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</si>
  <si>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</si>
  <si>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</si>
  <si>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</si>
  <si>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</si>
  <si>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</si>
  <si>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</si>
  <si>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</si>
  <si>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</si>
  <si>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</si>
  <si>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</si>
  <si>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</si>
  <si>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</si>
  <si>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</si>
  <si>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</si>
  <si>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</si>
  <si>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</si>
  <si>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</si>
  <si>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</si>
  <si>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</si>
  <si>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</si>
  <si>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</si>
  <si>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</si>
  <si>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</si>
  <si>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</si>
  <si>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</si>
  <si>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</si>
  <si>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</si>
  <si>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</si>
  <si>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</si>
  <si>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</si>
  <si>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</si>
  <si>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</si>
  <si>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</si>
  <si>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</si>
  <si>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</si>
  <si>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</si>
  <si>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</si>
  <si>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</si>
  <si>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</si>
  <si>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</si>
  <si>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</si>
  <si>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</si>
  <si>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</si>
  <si>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</si>
  <si>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</si>
  <si>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</si>
  <si>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</si>
  <si>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</si>
  <si>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</si>
  <si>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</si>
  <si>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</si>
  <si>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</si>
  <si>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</si>
  <si>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</si>
  <si>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</si>
  <si>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</si>
  <si>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</si>
  <si>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</si>
  <si>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</si>
  <si>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</si>
  <si>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</si>
  <si>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</si>
  <si>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</si>
  <si>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</si>
  <si>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</si>
  <si>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</si>
  <si>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</si>
  <si>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</si>
  <si>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</si>
  <si>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</si>
  <si>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</si>
  <si>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</si>
  <si>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</si>
  <si>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</si>
  <si>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</si>
  <si>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</si>
  <si>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</si>
  <si>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</si>
  <si>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</si>
  <si>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</si>
  <si>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</si>
  <si>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</si>
  <si>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</si>
  <si>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</si>
  <si>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</si>
  <si>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</si>
  <si>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</si>
  <si>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</si>
  <si>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</si>
  <si>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</si>
  <si>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</si>
  <si>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</si>
  <si>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</si>
  <si>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</si>
  <si>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</si>
  <si>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</si>
  <si>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</si>
  <si>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</si>
  <si>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</si>
  <si>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</si>
  <si>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</si>
  <si>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</si>
  <si>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</si>
  <si>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</si>
  <si>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</si>
  <si>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</si>
  <si>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</si>
  <si>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</si>
  <si>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</si>
  <si>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</si>
  <si>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</si>
  <si>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</si>
  <si>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</si>
  <si>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</si>
  <si>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</si>
  <si>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</si>
  <si>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</si>
  <si>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</si>
  <si>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</si>
  <si>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</si>
  <si>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</si>
  <si>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</si>
  <si>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</si>
  <si>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</si>
  <si>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</si>
  <si>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</si>
  <si>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</si>
  <si>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</si>
  <si>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</si>
  <si>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</si>
  <si>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</si>
  <si>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</si>
  <si>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</si>
  <si>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</si>
  <si>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</si>
  <si>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</si>
  <si>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</si>
  <si>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</si>
  <si>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</si>
  <si>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</si>
  <si>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</si>
  <si>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</si>
  <si>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</si>
  <si>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</si>
  <si>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</si>
  <si>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</si>
  <si>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</si>
  <si>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</si>
  <si>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</si>
  <si>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</si>
  <si>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</si>
  <si>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</si>
  <si>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</si>
  <si>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</si>
  <si>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</si>
  <si>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</si>
  <si>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</si>
  <si>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</si>
  <si>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</si>
  <si>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</si>
  <si>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</si>
  <si>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</si>
  <si>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</si>
  <si>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</si>
  <si>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</si>
  <si>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</si>
  <si>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</si>
  <si>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</si>
  <si>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</si>
  <si>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</si>
  <si>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</si>
  <si>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</si>
  <si>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</si>
  <si>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</si>
  <si>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</si>
  <si>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</si>
  <si>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</si>
  <si>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</si>
  <si>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</si>
  <si>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</si>
  <si>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</si>
  <si>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</si>
  <si>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</si>
  <si>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</si>
  <si>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</si>
  <si>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</si>
  <si>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</si>
  <si>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</si>
  <si>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</si>
  <si>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</si>
  <si>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</si>
  <si>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</si>
  <si>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</si>
  <si>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</si>
  <si>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</si>
  <si>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</si>
  <si>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</si>
  <si>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</si>
  <si>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</si>
  <si>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</si>
  <si>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</si>
  <si>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</si>
  <si>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</si>
  <si>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</si>
  <si>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</si>
  <si>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</si>
  <si>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</si>
  <si>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</si>
  <si>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</si>
  <si>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</si>
  <si>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</si>
  <si>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</si>
  <si>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</si>
  <si>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</si>
  <si>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</si>
  <si>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</si>
  <si>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</si>
  <si>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</si>
  <si>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</si>
  <si>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</si>
  <si>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</si>
  <si>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</si>
  <si>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</si>
  <si>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</si>
  <si>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</si>
  <si>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</si>
  <si>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</si>
  <si>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</si>
  <si>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</si>
  <si>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</si>
  <si>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</si>
  <si>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</si>
  <si>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</si>
  <si>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</si>
  <si>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</si>
  <si>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</si>
  <si>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</si>
  <si>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</si>
  <si>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</si>
  <si>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</si>
  <si>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</si>
  <si>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</si>
  <si>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</si>
  <si>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</si>
  <si>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</si>
  <si>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</si>
  <si>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</si>
  <si>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</si>
  <si>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</si>
  <si>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</si>
  <si>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</si>
  <si>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</si>
  <si>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</si>
  <si>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</si>
  <si>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</si>
  <si>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</si>
  <si>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</si>
  <si>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</si>
  <si>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</si>
  <si>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</si>
  <si>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</si>
  <si>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</si>
  <si>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</si>
  <si>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</si>
  <si>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</si>
  <si>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</si>
  <si>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</si>
  <si>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</si>
  <si>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</si>
  <si>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</si>
  <si>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</si>
  <si>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</si>
  <si>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</si>
  <si>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</si>
  <si>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</si>
  <si>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</si>
  <si>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</si>
  <si>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</si>
  <si>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</si>
  <si>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</si>
  <si>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</si>
  <si>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</si>
  <si>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</si>
  <si>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</si>
  <si>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</si>
  <si>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</si>
  <si>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</si>
  <si>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</si>
  <si>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</si>
  <si>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</si>
  <si>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</si>
  <si>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</si>
  <si>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</si>
  <si>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</si>
  <si>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</si>
  <si>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</si>
  <si>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</si>
  <si>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</si>
  <si>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</si>
  <si>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</si>
  <si>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</si>
  <si>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</si>
  <si>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</si>
  <si>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</si>
  <si>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</si>
  <si>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</si>
  <si>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</si>
  <si>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</si>
  <si>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</si>
  <si>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</si>
  <si>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</si>
  <si>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</si>
  <si>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</si>
  <si>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</si>
  <si>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</si>
  <si>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</si>
  <si>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</si>
  <si>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</si>
  <si>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</si>
  <si>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</si>
  <si>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</si>
  <si>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</si>
  <si>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</si>
  <si>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</si>
  <si>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</si>
  <si>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</si>
  <si>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</si>
  <si>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</si>
  <si>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</si>
  <si>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</si>
  <si>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</si>
  <si>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</si>
  <si>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</si>
  <si>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</si>
  <si>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</si>
  <si>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</si>
  <si>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</si>
  <si>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</si>
  <si>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</si>
  <si>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</si>
  <si>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</si>
  <si>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</si>
  <si>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</si>
  <si>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</si>
  <si>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</si>
  <si>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</si>
  <si>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</si>
  <si>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</si>
  <si>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</si>
  <si>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</si>
  <si>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</si>
  <si>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</si>
  <si>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</si>
  <si>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</si>
  <si>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</si>
  <si>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</si>
  <si>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</si>
  <si>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</si>
  <si>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</si>
  <si>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</si>
  <si>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</si>
  <si>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</si>
  <si>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</si>
  <si>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</si>
  <si>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</si>
  <si>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</si>
  <si>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</si>
  <si>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</si>
  <si>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</si>
  <si>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</si>
  <si>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</si>
  <si>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</si>
  <si>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</si>
  <si>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</si>
  <si>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</si>
  <si>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</si>
  <si>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</si>
  <si>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</si>
  <si>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</si>
  <si>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</si>
  <si>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</si>
  <si>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</si>
  <si>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</si>
  <si>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</si>
  <si>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</si>
  <si>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</si>
  <si>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</si>
  <si>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</si>
  <si>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</si>
  <si>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</si>
  <si>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</si>
  <si>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</si>
  <si>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</si>
  <si>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</si>
  <si>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</si>
  <si>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</si>
  <si>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</si>
  <si>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</si>
  <si>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</si>
  <si>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</si>
  <si>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</si>
  <si>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</si>
  <si>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</si>
  <si>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</si>
  <si>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</si>
  <si>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</si>
  <si>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</si>
  <si>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</si>
  <si>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</si>
  <si>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</si>
  <si>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</si>
  <si>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</si>
  <si>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</si>
  <si>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</si>
  <si>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</si>
  <si>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</si>
  <si>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</si>
  <si>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</si>
  <si>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</si>
  <si>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</si>
  <si>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</si>
  <si>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</si>
  <si>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</si>
  <si>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</si>
  <si>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</si>
  <si>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</si>
  <si>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</si>
  <si>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</si>
  <si>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</si>
  <si>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</si>
  <si>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</si>
  <si>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</si>
  <si>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</si>
  <si>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</si>
  <si>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</si>
  <si>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</si>
  <si>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</si>
  <si>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</si>
  <si>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</si>
  <si>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</si>
  <si>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</si>
  <si>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</si>
  <si>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</si>
  <si>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</si>
  <si>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</si>
  <si>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</si>
  <si>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</si>
  <si>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</si>
  <si>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</si>
  <si>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</si>
  <si>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</si>
  <si>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</si>
  <si>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</si>
  <si>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</si>
  <si>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</si>
  <si>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</si>
  <si>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</si>
  <si>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</si>
  <si>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</si>
  <si>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</si>
  <si>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</si>
  <si>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</si>
  <si>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</si>
  <si>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</si>
  <si>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</si>
  <si>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</si>
  <si>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</si>
  <si>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</si>
  <si>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</si>
  <si>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</si>
  <si>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</si>
  <si>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</si>
  <si>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</si>
  <si>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</si>
  <si>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</si>
  <si>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</si>
  <si>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</si>
  <si>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</si>
  <si>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</si>
  <si>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</si>
  <si>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</si>
  <si>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</si>
  <si>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</si>
  <si>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</si>
  <si>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</si>
  <si>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</si>
  <si>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</si>
  <si>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</si>
  <si>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</si>
  <si>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</si>
  <si>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</si>
  <si>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30000 to 34999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</si>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</sst>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5"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5-4027-91AC-9C8FE292725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95-4027-91AC-9C8FE292725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95-4027-91AC-9C8FE292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05968"/>
        <c:axId val="760834688"/>
      </c:lineChart>
      <c:catAx>
        <c:axId val="6102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34688"/>
        <c:crosses val="autoZero"/>
        <c:auto val="1"/>
        <c:lblAlgn val="ctr"/>
        <c:lblOffset val="100"/>
        <c:noMultiLvlLbl val="0"/>
      </c:catAx>
      <c:valAx>
        <c:axId val="7608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4-4E68-AC07-5725042F3A6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4-4E68-AC07-5725042F3A6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4-4E68-AC07-5725042F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908544"/>
        <c:axId val="760879616"/>
      </c:lineChart>
      <c:catAx>
        <c:axId val="9079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79616"/>
        <c:crosses val="autoZero"/>
        <c:auto val="1"/>
        <c:lblAlgn val="ctr"/>
        <c:lblOffset val="100"/>
        <c:noMultiLvlLbl val="0"/>
      </c:catAx>
      <c:valAx>
        <c:axId val="76087961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0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6</xdr:row>
      <xdr:rowOff>163830</xdr:rowOff>
    </xdr:from>
    <xdr:to>
      <xdr:col>17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125C9-9CAE-4D8F-893F-6FB015515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397930</xdr:colOff>
      <xdr:row>14</xdr:row>
      <xdr:rowOff>93134</xdr:rowOff>
    </xdr:from>
    <xdr:to>
      <xdr:col>8</xdr:col>
      <xdr:colOff>541867</xdr:colOff>
      <xdr:row>36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99DCD-B3AE-4DA0-B4AF-5083B531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had.Rehman" refreshedDate="44456.561210763888" createdVersion="6" refreshedVersion="6" minRefreshableVersion="3" recordCount="4114" xr:uid="{BC2D0412-F5B9-44F3-AF85-9E299F62DD6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 containsBlank="1"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103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m/>
    <n v="1406149689"/>
    <n v="1402693689"/>
    <b v="0"/>
    <n v="8359"/>
    <b v="1"/>
    <s v="technology/hardware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102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31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10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102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106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103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108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101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128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01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107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4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2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101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10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10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100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05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102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100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171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129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01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102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47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00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22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106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10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100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103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105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100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45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105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03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319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109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01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13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20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10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120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113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103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06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121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116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01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246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302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16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110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100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47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113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109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127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213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101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109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109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133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191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66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106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4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0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0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12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14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3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0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0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0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23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16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23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17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5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39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42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25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27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6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4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09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1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128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75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8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131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101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0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10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33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113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189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102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101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114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133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102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105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127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111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107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163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160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11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124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112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109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115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03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01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115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117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172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114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120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109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101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109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7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100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102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11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52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104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119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12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120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12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11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102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101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02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102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8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110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131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119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100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103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01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101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115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127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103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02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02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175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10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10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103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128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130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107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101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14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03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05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112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02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100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133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121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170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103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105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175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122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11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110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100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10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101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02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12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101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14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117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100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100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100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110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02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04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38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00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171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01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19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100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53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101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15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2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101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101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103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0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01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113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101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10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105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104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118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104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00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108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04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101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112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00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105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17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15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102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223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100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10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104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2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111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00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138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00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107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211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124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109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00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104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100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100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101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107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138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103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108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100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109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100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110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00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10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112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0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135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105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18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110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153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101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01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191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2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139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103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102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127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122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113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150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215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102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101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19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138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160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114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101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113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128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100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100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107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124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109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102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10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108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104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10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101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101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118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100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100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110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169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114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02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101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128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119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128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120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123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102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4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02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105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00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00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49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105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131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105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111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00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114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103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0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101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100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100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100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287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09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19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09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127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100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175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127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111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12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103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110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104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100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113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184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130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100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53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44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19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113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110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100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120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105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102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100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51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35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4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31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16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100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100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104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251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174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0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00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109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100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102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114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00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140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129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103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112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139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111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10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109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120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12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107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00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155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111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121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09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3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103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18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300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108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114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2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01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111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102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103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339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101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11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20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18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104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33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2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101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102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101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10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113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3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108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10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146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1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108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107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143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105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04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11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129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111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4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9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101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330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101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119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108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00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100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10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05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113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6500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9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22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21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3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18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27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3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5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27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22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3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9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37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2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1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32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11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7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1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1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78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32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18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35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2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10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38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17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17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8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24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70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7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1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2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47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8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18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38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18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53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2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29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7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21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7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29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0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80E3B-2A0D-4BEC-A744-4DEB51ECE52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zoomScale="70" zoomScaleNormal="70" workbookViewId="0">
      <pane xSplit="3" ySplit="1" topLeftCell="D2865" activePane="bottomRight" state="frozen"/>
      <selection pane="topRight" activeCell="D1" sqref="D1"/>
      <selection pane="bottomLeft" activeCell="A2" sqref="A2"/>
      <selection pane="bottomRight" activeCell="J2878" sqref="J2878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4.6640625" style="6" customWidth="1"/>
    <col min="5" max="5" width="16.44140625" style="8" customWidth="1"/>
    <col min="6" max="6" width="21.33203125" customWidth="1"/>
    <col min="7" max="7" width="14.109375" bestFit="1" customWidth="1"/>
    <col min="8" max="8" width="14.88671875" bestFit="1" customWidth="1"/>
    <col min="9" max="9" width="19.33203125" customWidth="1"/>
    <col min="10" max="10" width="17.77734375" customWidth="1"/>
    <col min="11" max="11" width="15.5546875" bestFit="1" customWidth="1"/>
    <col min="12" max="12" width="19.77734375" bestFit="1" customWidth="1"/>
    <col min="13" max="13" width="15" bestFit="1" customWidth="1"/>
    <col min="14" max="15" width="30.44140625" bestFit="1" customWidth="1"/>
    <col min="16" max="16" width="30.44140625" customWidth="1"/>
    <col min="17" max="17" width="17.88671875" bestFit="1" customWidth="1"/>
    <col min="18" max="18" width="18.5546875" customWidth="1"/>
    <col min="19" max="19" width="23.109375" style="14" bestFit="1" customWidth="1"/>
    <col min="20" max="20" width="21.554687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8358</v>
      </c>
      <c r="P1" s="1" t="s">
        <v>8359</v>
      </c>
      <c r="Q1" s="1" t="s">
        <v>8306</v>
      </c>
      <c r="R1" s="1" t="s">
        <v>8307</v>
      </c>
      <c r="S1" s="13" t="s">
        <v>8365</v>
      </c>
      <c r="T1" s="1" t="s">
        <v>8366</v>
      </c>
      <c r="U1" s="1" t="s">
        <v>8380</v>
      </c>
    </row>
    <row r="2" spans="1:21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8308</v>
      </c>
      <c r="P2" s="10" t="s">
        <v>8309</v>
      </c>
      <c r="Q2">
        <f>ROUND(E2/D2*100,0)</f>
        <v>137</v>
      </c>
      <c r="R2">
        <f>IFERROR(ROUND(E2/L2,2),0)</f>
        <v>63.92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8308</v>
      </c>
      <c r="P3" s="10" t="s">
        <v>8309</v>
      </c>
      <c r="Q3">
        <f t="shared" ref="Q3:Q66" si="0">ROUND(E3/D3*100,0)</f>
        <v>143</v>
      </c>
      <c r="R3">
        <f t="shared" ref="R3:R66" si="1">IFERROR(ROUND(E3/L3,2),0)</f>
        <v>185.48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8308</v>
      </c>
      <c r="P4" s="10" t="s">
        <v>8309</v>
      </c>
      <c r="Q4">
        <f t="shared" si="0"/>
        <v>105</v>
      </c>
      <c r="R4">
        <f t="shared" si="1"/>
        <v>15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8308</v>
      </c>
      <c r="P5" s="10" t="s">
        <v>8309</v>
      </c>
      <c r="Q5">
        <f t="shared" si="0"/>
        <v>104</v>
      </c>
      <c r="R5">
        <f t="shared" si="1"/>
        <v>69.27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8308</v>
      </c>
      <c r="P6" s="10" t="s">
        <v>8309</v>
      </c>
      <c r="Q6">
        <f t="shared" si="0"/>
        <v>123</v>
      </c>
      <c r="R6">
        <f t="shared" si="1"/>
        <v>190.55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8308</v>
      </c>
      <c r="P7" s="10" t="s">
        <v>8309</v>
      </c>
      <c r="Q7">
        <f t="shared" si="0"/>
        <v>110</v>
      </c>
      <c r="R7">
        <f t="shared" si="1"/>
        <v>93.4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8308</v>
      </c>
      <c r="P8" s="10" t="s">
        <v>8309</v>
      </c>
      <c r="Q8">
        <f t="shared" si="0"/>
        <v>106</v>
      </c>
      <c r="R8">
        <f t="shared" si="1"/>
        <v>146.88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8308</v>
      </c>
      <c r="P9" s="10" t="s">
        <v>8309</v>
      </c>
      <c r="Q9">
        <f t="shared" si="0"/>
        <v>101</v>
      </c>
      <c r="R9">
        <f t="shared" si="1"/>
        <v>159.82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8308</v>
      </c>
      <c r="P10" s="10" t="s">
        <v>8309</v>
      </c>
      <c r="Q10">
        <f t="shared" si="0"/>
        <v>100</v>
      </c>
      <c r="R10">
        <f t="shared" si="1"/>
        <v>291.79000000000002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8308</v>
      </c>
      <c r="P11" s="10" t="s">
        <v>8309</v>
      </c>
      <c r="Q11">
        <f t="shared" si="0"/>
        <v>126</v>
      </c>
      <c r="R11">
        <f t="shared" si="1"/>
        <v>31.5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8308</v>
      </c>
      <c r="P12" s="10" t="s">
        <v>8309</v>
      </c>
      <c r="Q12">
        <f t="shared" si="0"/>
        <v>101</v>
      </c>
      <c r="R12">
        <f t="shared" si="1"/>
        <v>158.68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8308</v>
      </c>
      <c r="P13" s="10" t="s">
        <v>8309</v>
      </c>
      <c r="Q13">
        <f t="shared" si="0"/>
        <v>121</v>
      </c>
      <c r="R13">
        <f t="shared" si="1"/>
        <v>80.33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8308</v>
      </c>
      <c r="P14" s="10" t="s">
        <v>8309</v>
      </c>
      <c r="Q14">
        <f t="shared" si="0"/>
        <v>165</v>
      </c>
      <c r="R14">
        <f t="shared" si="1"/>
        <v>59.96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8308</v>
      </c>
      <c r="P15" s="10" t="s">
        <v>8309</v>
      </c>
      <c r="Q15">
        <f t="shared" si="0"/>
        <v>160</v>
      </c>
      <c r="R15">
        <f t="shared" si="1"/>
        <v>109.78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8308</v>
      </c>
      <c r="P16" s="10" t="s">
        <v>8309</v>
      </c>
      <c r="Q16">
        <f t="shared" si="0"/>
        <v>101</v>
      </c>
      <c r="R16">
        <f t="shared" si="1"/>
        <v>147.71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8308</v>
      </c>
      <c r="P17" s="10" t="s">
        <v>8309</v>
      </c>
      <c r="Q17">
        <f t="shared" si="0"/>
        <v>107</v>
      </c>
      <c r="R17">
        <f t="shared" si="1"/>
        <v>21.76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8308</v>
      </c>
      <c r="P18" s="10" t="s">
        <v>8309</v>
      </c>
      <c r="Q18">
        <f t="shared" si="0"/>
        <v>100</v>
      </c>
      <c r="R18">
        <f t="shared" si="1"/>
        <v>171.84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8308</v>
      </c>
      <c r="P19" s="10" t="s">
        <v>8309</v>
      </c>
      <c r="Q19">
        <f t="shared" si="0"/>
        <v>101</v>
      </c>
      <c r="R19">
        <f t="shared" si="1"/>
        <v>41.94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8308</v>
      </c>
      <c r="P20" s="10" t="s">
        <v>8309</v>
      </c>
      <c r="Q20">
        <f t="shared" si="0"/>
        <v>106</v>
      </c>
      <c r="R20">
        <f t="shared" si="1"/>
        <v>93.26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8308</v>
      </c>
      <c r="P21" s="10" t="s">
        <v>8309</v>
      </c>
      <c r="Q21">
        <f t="shared" si="0"/>
        <v>145</v>
      </c>
      <c r="R21">
        <f t="shared" si="1"/>
        <v>56.14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8308</v>
      </c>
      <c r="P22" s="10" t="s">
        <v>8309</v>
      </c>
      <c r="Q22">
        <f t="shared" si="0"/>
        <v>100</v>
      </c>
      <c r="R22">
        <f t="shared" si="1"/>
        <v>80.16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8308</v>
      </c>
      <c r="P23" s="10" t="s">
        <v>8309</v>
      </c>
      <c r="Q23">
        <f t="shared" si="0"/>
        <v>109</v>
      </c>
      <c r="R23">
        <f t="shared" si="1"/>
        <v>199.9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8308</v>
      </c>
      <c r="P24" s="10" t="s">
        <v>8309</v>
      </c>
      <c r="Q24">
        <f t="shared" si="0"/>
        <v>117</v>
      </c>
      <c r="R24">
        <f t="shared" si="1"/>
        <v>51.25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8308</v>
      </c>
      <c r="P25" s="10" t="s">
        <v>8309</v>
      </c>
      <c r="Q25">
        <f t="shared" si="0"/>
        <v>119</v>
      </c>
      <c r="R25">
        <f t="shared" si="1"/>
        <v>103.04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8308</v>
      </c>
      <c r="P26" s="10" t="s">
        <v>8309</v>
      </c>
      <c r="Q26">
        <f t="shared" si="0"/>
        <v>109</v>
      </c>
      <c r="R26">
        <f t="shared" si="1"/>
        <v>66.349999999999994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8308</v>
      </c>
      <c r="P27" s="10" t="s">
        <v>8309</v>
      </c>
      <c r="Q27">
        <f t="shared" si="0"/>
        <v>133</v>
      </c>
      <c r="R27">
        <f t="shared" si="1"/>
        <v>57.14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8308</v>
      </c>
      <c r="P28" s="10" t="s">
        <v>8309</v>
      </c>
      <c r="Q28">
        <f t="shared" si="0"/>
        <v>155</v>
      </c>
      <c r="R28">
        <f t="shared" si="1"/>
        <v>102.11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8308</v>
      </c>
      <c r="P29" s="10" t="s">
        <v>8309</v>
      </c>
      <c r="Q29">
        <f t="shared" si="0"/>
        <v>112</v>
      </c>
      <c r="R29">
        <f t="shared" si="1"/>
        <v>148.97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8308</v>
      </c>
      <c r="P30" s="10" t="s">
        <v>8309</v>
      </c>
      <c r="Q30">
        <f t="shared" si="0"/>
        <v>100</v>
      </c>
      <c r="R30">
        <f t="shared" si="1"/>
        <v>169.61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8308</v>
      </c>
      <c r="P31" s="10" t="s">
        <v>8309</v>
      </c>
      <c r="Q31">
        <f t="shared" si="0"/>
        <v>123</v>
      </c>
      <c r="R31">
        <f t="shared" si="1"/>
        <v>31.62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8308</v>
      </c>
      <c r="P32" s="10" t="s">
        <v>8309</v>
      </c>
      <c r="Q32">
        <f t="shared" si="0"/>
        <v>101</v>
      </c>
      <c r="R32">
        <f t="shared" si="1"/>
        <v>76.45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8308</v>
      </c>
      <c r="P33" s="10" t="s">
        <v>8309</v>
      </c>
      <c r="Q33">
        <f t="shared" si="0"/>
        <v>100</v>
      </c>
      <c r="R33">
        <f t="shared" si="1"/>
        <v>13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8308</v>
      </c>
      <c r="P34" s="10" t="s">
        <v>8309</v>
      </c>
      <c r="Q34">
        <f t="shared" si="0"/>
        <v>100</v>
      </c>
      <c r="R34">
        <f t="shared" si="1"/>
        <v>320.45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8308</v>
      </c>
      <c r="P35" s="10" t="s">
        <v>8309</v>
      </c>
      <c r="Q35">
        <f t="shared" si="0"/>
        <v>102</v>
      </c>
      <c r="R35">
        <f t="shared" si="1"/>
        <v>83.75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8308</v>
      </c>
      <c r="P36" s="10" t="s">
        <v>8309</v>
      </c>
      <c r="Q36">
        <f t="shared" si="0"/>
        <v>130</v>
      </c>
      <c r="R36">
        <f t="shared" si="1"/>
        <v>49.88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8308</v>
      </c>
      <c r="P37" s="10" t="s">
        <v>8309</v>
      </c>
      <c r="Q37">
        <f t="shared" si="0"/>
        <v>167</v>
      </c>
      <c r="R37">
        <f t="shared" si="1"/>
        <v>59.46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8308</v>
      </c>
      <c r="P38" s="10" t="s">
        <v>8309</v>
      </c>
      <c r="Q38">
        <f t="shared" si="0"/>
        <v>142</v>
      </c>
      <c r="R38">
        <f t="shared" si="1"/>
        <v>193.84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8308</v>
      </c>
      <c r="P39" s="10" t="s">
        <v>8309</v>
      </c>
      <c r="Q39">
        <f t="shared" si="0"/>
        <v>183</v>
      </c>
      <c r="R39">
        <f t="shared" si="1"/>
        <v>159.51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8308</v>
      </c>
      <c r="P40" s="10" t="s">
        <v>8309</v>
      </c>
      <c r="Q40">
        <f t="shared" si="0"/>
        <v>110</v>
      </c>
      <c r="R40">
        <f t="shared" si="1"/>
        <v>41.68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8308</v>
      </c>
      <c r="P41" s="10" t="s">
        <v>8309</v>
      </c>
      <c r="Q41">
        <f t="shared" si="0"/>
        <v>131</v>
      </c>
      <c r="R41">
        <f t="shared" si="1"/>
        <v>150.9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8308</v>
      </c>
      <c r="P42" s="10" t="s">
        <v>8309</v>
      </c>
      <c r="Q42">
        <f t="shared" si="0"/>
        <v>101</v>
      </c>
      <c r="R42">
        <f t="shared" si="1"/>
        <v>126.69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8308</v>
      </c>
      <c r="P43" s="10" t="s">
        <v>8309</v>
      </c>
      <c r="Q43">
        <f t="shared" si="0"/>
        <v>100</v>
      </c>
      <c r="R43">
        <f t="shared" si="1"/>
        <v>105.26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8308</v>
      </c>
      <c r="P44" s="10" t="s">
        <v>8309</v>
      </c>
      <c r="Q44">
        <f t="shared" si="0"/>
        <v>142</v>
      </c>
      <c r="R44">
        <f t="shared" si="1"/>
        <v>117.51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8308</v>
      </c>
      <c r="P45" s="10" t="s">
        <v>8309</v>
      </c>
      <c r="Q45">
        <f t="shared" si="0"/>
        <v>309</v>
      </c>
      <c r="R45">
        <f t="shared" si="1"/>
        <v>117.36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8308</v>
      </c>
      <c r="P46" s="10" t="s">
        <v>8309</v>
      </c>
      <c r="Q46">
        <f t="shared" si="0"/>
        <v>100</v>
      </c>
      <c r="R46">
        <f t="shared" si="1"/>
        <v>133.33000000000001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8308</v>
      </c>
      <c r="P47" s="10" t="s">
        <v>8309</v>
      </c>
      <c r="Q47">
        <f t="shared" si="0"/>
        <v>120</v>
      </c>
      <c r="R47">
        <f t="shared" si="1"/>
        <v>98.36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8308</v>
      </c>
      <c r="P48" s="10" t="s">
        <v>8309</v>
      </c>
      <c r="Q48">
        <f t="shared" si="0"/>
        <v>104</v>
      </c>
      <c r="R48">
        <f t="shared" si="1"/>
        <v>194.44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8308</v>
      </c>
      <c r="P49" s="10" t="s">
        <v>8309</v>
      </c>
      <c r="Q49">
        <f t="shared" si="0"/>
        <v>108</v>
      </c>
      <c r="R49">
        <f t="shared" si="1"/>
        <v>76.87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8308</v>
      </c>
      <c r="P50" s="10" t="s">
        <v>8309</v>
      </c>
      <c r="Q50">
        <f t="shared" si="0"/>
        <v>108</v>
      </c>
      <c r="R50">
        <f t="shared" si="1"/>
        <v>56.82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8308</v>
      </c>
      <c r="P51" s="10" t="s">
        <v>8309</v>
      </c>
      <c r="Q51">
        <f t="shared" si="0"/>
        <v>100</v>
      </c>
      <c r="R51">
        <f t="shared" si="1"/>
        <v>137.93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8308</v>
      </c>
      <c r="P52" s="10" t="s">
        <v>8309</v>
      </c>
      <c r="Q52">
        <f t="shared" si="0"/>
        <v>100</v>
      </c>
      <c r="R52">
        <f t="shared" si="1"/>
        <v>27.27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8308</v>
      </c>
      <c r="P53" s="10" t="s">
        <v>8309</v>
      </c>
      <c r="Q53">
        <f t="shared" si="0"/>
        <v>128</v>
      </c>
      <c r="R53">
        <f t="shared" si="1"/>
        <v>118.34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8308</v>
      </c>
      <c r="P54" s="10" t="s">
        <v>8309</v>
      </c>
      <c r="Q54">
        <f t="shared" si="0"/>
        <v>116</v>
      </c>
      <c r="R54">
        <f t="shared" si="1"/>
        <v>223.48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8308</v>
      </c>
      <c r="P55" s="10" t="s">
        <v>8309</v>
      </c>
      <c r="Q55">
        <f t="shared" si="0"/>
        <v>110</v>
      </c>
      <c r="R55">
        <f t="shared" si="1"/>
        <v>28.11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8308</v>
      </c>
      <c r="P56" s="10" t="s">
        <v>8309</v>
      </c>
      <c r="Q56">
        <f t="shared" si="0"/>
        <v>101</v>
      </c>
      <c r="R56">
        <f t="shared" si="1"/>
        <v>194.23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8308</v>
      </c>
      <c r="P57" s="10" t="s">
        <v>8309</v>
      </c>
      <c r="Q57">
        <f t="shared" si="0"/>
        <v>129</v>
      </c>
      <c r="R57">
        <f t="shared" si="1"/>
        <v>128.94999999999999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8308</v>
      </c>
      <c r="P58" s="10" t="s">
        <v>8309</v>
      </c>
      <c r="Q58">
        <f t="shared" si="0"/>
        <v>107</v>
      </c>
      <c r="R58">
        <f t="shared" si="1"/>
        <v>49.32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8308</v>
      </c>
      <c r="P59" s="10" t="s">
        <v>8309</v>
      </c>
      <c r="Q59">
        <f t="shared" si="0"/>
        <v>102</v>
      </c>
      <c r="R59">
        <f t="shared" si="1"/>
        <v>221.52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8308</v>
      </c>
      <c r="P60" s="10" t="s">
        <v>8309</v>
      </c>
      <c r="Q60">
        <f t="shared" si="0"/>
        <v>103</v>
      </c>
      <c r="R60">
        <f t="shared" si="1"/>
        <v>137.21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8308</v>
      </c>
      <c r="P61" s="10" t="s">
        <v>8309</v>
      </c>
      <c r="Q61">
        <f t="shared" si="0"/>
        <v>100</v>
      </c>
      <c r="R61">
        <f t="shared" si="1"/>
        <v>606.82000000000005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8308</v>
      </c>
      <c r="P62" s="10" t="s">
        <v>8310</v>
      </c>
      <c r="Q62">
        <f t="shared" si="0"/>
        <v>103</v>
      </c>
      <c r="R62">
        <f t="shared" si="1"/>
        <v>43.04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8308</v>
      </c>
      <c r="P63" s="10" t="s">
        <v>8310</v>
      </c>
      <c r="Q63">
        <f t="shared" si="0"/>
        <v>148</v>
      </c>
      <c r="R63">
        <f t="shared" si="1"/>
        <v>322.39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8308</v>
      </c>
      <c r="P64" s="10" t="s">
        <v>8310</v>
      </c>
      <c r="Q64">
        <f t="shared" si="0"/>
        <v>155</v>
      </c>
      <c r="R64">
        <f t="shared" si="1"/>
        <v>96.71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8308</v>
      </c>
      <c r="P65" s="10" t="s">
        <v>8310</v>
      </c>
      <c r="Q65">
        <f t="shared" si="0"/>
        <v>114</v>
      </c>
      <c r="R65">
        <f t="shared" si="1"/>
        <v>35.47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8308</v>
      </c>
      <c r="P66" s="10" t="s">
        <v>8310</v>
      </c>
      <c r="Q66">
        <f t="shared" si="0"/>
        <v>173</v>
      </c>
      <c r="R66">
        <f t="shared" si="1"/>
        <v>86.67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8308</v>
      </c>
      <c r="P67" s="10" t="s">
        <v>8310</v>
      </c>
      <c r="Q67">
        <f t="shared" ref="Q67:Q130" si="5">ROUND(E67/D67*100,0)</f>
        <v>108</v>
      </c>
      <c r="R67">
        <f t="shared" ref="R67:R130" si="6">IFERROR(ROUND(E67/L67,2),0)</f>
        <v>132.05000000000001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8308</v>
      </c>
      <c r="P68" s="10" t="s">
        <v>8310</v>
      </c>
      <c r="Q68">
        <f t="shared" si="5"/>
        <v>119</v>
      </c>
      <c r="R68">
        <f t="shared" si="6"/>
        <v>91.23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8308</v>
      </c>
      <c r="P69" s="10" t="s">
        <v>8310</v>
      </c>
      <c r="Q69">
        <f t="shared" si="5"/>
        <v>116</v>
      </c>
      <c r="R69">
        <f t="shared" si="6"/>
        <v>116.25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8308</v>
      </c>
      <c r="P70" s="10" t="s">
        <v>8310</v>
      </c>
      <c r="Q70">
        <f t="shared" si="5"/>
        <v>127</v>
      </c>
      <c r="R70">
        <f t="shared" si="6"/>
        <v>21.19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8308</v>
      </c>
      <c r="P71" s="10" t="s">
        <v>8310</v>
      </c>
      <c r="Q71">
        <f t="shared" si="5"/>
        <v>111</v>
      </c>
      <c r="R71">
        <f t="shared" si="6"/>
        <v>62.33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8308</v>
      </c>
      <c r="P72" s="10" t="s">
        <v>8310</v>
      </c>
      <c r="Q72">
        <f t="shared" si="5"/>
        <v>127</v>
      </c>
      <c r="R72">
        <f t="shared" si="6"/>
        <v>37.409999999999997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8308</v>
      </c>
      <c r="P73" s="10" t="s">
        <v>8310</v>
      </c>
      <c r="Q73">
        <f t="shared" si="5"/>
        <v>124</v>
      </c>
      <c r="R73">
        <f t="shared" si="6"/>
        <v>69.72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8308</v>
      </c>
      <c r="P74" s="10" t="s">
        <v>8310</v>
      </c>
      <c r="Q74">
        <f t="shared" si="5"/>
        <v>108</v>
      </c>
      <c r="R74">
        <f t="shared" si="6"/>
        <v>58.17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8308</v>
      </c>
      <c r="P75" s="10" t="s">
        <v>8310</v>
      </c>
      <c r="Q75">
        <f t="shared" si="5"/>
        <v>100</v>
      </c>
      <c r="R75">
        <f t="shared" si="6"/>
        <v>50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8308</v>
      </c>
      <c r="P76" s="10" t="s">
        <v>8310</v>
      </c>
      <c r="Q76">
        <f t="shared" si="5"/>
        <v>113</v>
      </c>
      <c r="R76">
        <f t="shared" si="6"/>
        <v>19.47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8308</v>
      </c>
      <c r="P77" s="10" t="s">
        <v>8310</v>
      </c>
      <c r="Q77">
        <f t="shared" si="5"/>
        <v>115</v>
      </c>
      <c r="R77">
        <f t="shared" si="6"/>
        <v>85.96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8308</v>
      </c>
      <c r="P78" s="10" t="s">
        <v>8310</v>
      </c>
      <c r="Q78">
        <f t="shared" si="5"/>
        <v>153</v>
      </c>
      <c r="R78">
        <f t="shared" si="6"/>
        <v>30.67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8308</v>
      </c>
      <c r="P79" s="10" t="s">
        <v>8310</v>
      </c>
      <c r="Q79">
        <f t="shared" si="5"/>
        <v>393</v>
      </c>
      <c r="R79">
        <f t="shared" si="6"/>
        <v>60.38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8308</v>
      </c>
      <c r="P80" s="10" t="s">
        <v>8310</v>
      </c>
      <c r="Q80">
        <f t="shared" si="5"/>
        <v>2702</v>
      </c>
      <c r="R80">
        <f t="shared" si="6"/>
        <v>38.6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8308</v>
      </c>
      <c r="P81" s="10" t="s">
        <v>8310</v>
      </c>
      <c r="Q81">
        <f t="shared" si="5"/>
        <v>127</v>
      </c>
      <c r="R81">
        <f t="shared" si="6"/>
        <v>40.270000000000003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8308</v>
      </c>
      <c r="P82" s="10" t="s">
        <v>8310</v>
      </c>
      <c r="Q82">
        <f t="shared" si="5"/>
        <v>107</v>
      </c>
      <c r="R82">
        <f t="shared" si="6"/>
        <v>273.83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8308</v>
      </c>
      <c r="P83" s="10" t="s">
        <v>8310</v>
      </c>
      <c r="Q83">
        <f t="shared" si="5"/>
        <v>198</v>
      </c>
      <c r="R83">
        <f t="shared" si="6"/>
        <v>53.04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8308</v>
      </c>
      <c r="P84" s="10" t="s">
        <v>8310</v>
      </c>
      <c r="Q84">
        <f t="shared" si="5"/>
        <v>100</v>
      </c>
      <c r="R84">
        <f t="shared" si="6"/>
        <v>40.01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8308</v>
      </c>
      <c r="P85" s="10" t="s">
        <v>8310</v>
      </c>
      <c r="Q85">
        <f t="shared" si="5"/>
        <v>103</v>
      </c>
      <c r="R85">
        <f t="shared" si="6"/>
        <v>15.77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8308</v>
      </c>
      <c r="P86" s="10" t="s">
        <v>8310</v>
      </c>
      <c r="Q86">
        <f t="shared" si="5"/>
        <v>100</v>
      </c>
      <c r="R86">
        <f t="shared" si="6"/>
        <v>71.430000000000007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8308</v>
      </c>
      <c r="P87" s="10" t="s">
        <v>8310</v>
      </c>
      <c r="Q87">
        <f t="shared" si="5"/>
        <v>126</v>
      </c>
      <c r="R87">
        <f t="shared" si="6"/>
        <v>71.709999999999994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8308</v>
      </c>
      <c r="P88" s="10" t="s">
        <v>8310</v>
      </c>
      <c r="Q88">
        <f t="shared" si="5"/>
        <v>106</v>
      </c>
      <c r="R88">
        <f t="shared" si="6"/>
        <v>375.76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8308</v>
      </c>
      <c r="P89" s="10" t="s">
        <v>8310</v>
      </c>
      <c r="Q89">
        <f t="shared" si="5"/>
        <v>105</v>
      </c>
      <c r="R89">
        <f t="shared" si="6"/>
        <v>104.6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8308</v>
      </c>
      <c r="P90" s="10" t="s">
        <v>8310</v>
      </c>
      <c r="Q90">
        <f t="shared" si="5"/>
        <v>103</v>
      </c>
      <c r="R90">
        <f t="shared" si="6"/>
        <v>60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8308</v>
      </c>
      <c r="P91" s="10" t="s">
        <v>8310</v>
      </c>
      <c r="Q91">
        <f t="shared" si="5"/>
        <v>115</v>
      </c>
      <c r="R91">
        <f t="shared" si="6"/>
        <v>123.29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8308</v>
      </c>
      <c r="P92" s="10" t="s">
        <v>8310</v>
      </c>
      <c r="Q92">
        <f t="shared" si="5"/>
        <v>100</v>
      </c>
      <c r="R92">
        <f t="shared" si="6"/>
        <v>31.38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8308</v>
      </c>
      <c r="P93" s="10" t="s">
        <v>8310</v>
      </c>
      <c r="Q93">
        <f t="shared" si="5"/>
        <v>120</v>
      </c>
      <c r="R93">
        <f t="shared" si="6"/>
        <v>78.260000000000005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8308</v>
      </c>
      <c r="P94" s="10" t="s">
        <v>8310</v>
      </c>
      <c r="Q94">
        <f t="shared" si="5"/>
        <v>105</v>
      </c>
      <c r="R94">
        <f t="shared" si="6"/>
        <v>122.33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8308</v>
      </c>
      <c r="P95" s="10" t="s">
        <v>8310</v>
      </c>
      <c r="Q95">
        <f t="shared" si="5"/>
        <v>111</v>
      </c>
      <c r="R95">
        <f t="shared" si="6"/>
        <v>73.73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8308</v>
      </c>
      <c r="P96" s="10" t="s">
        <v>8310</v>
      </c>
      <c r="Q96">
        <f t="shared" si="5"/>
        <v>104</v>
      </c>
      <c r="R96">
        <f t="shared" si="6"/>
        <v>21.67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8308</v>
      </c>
      <c r="P97" s="10" t="s">
        <v>8310</v>
      </c>
      <c r="Q97">
        <f t="shared" si="5"/>
        <v>131</v>
      </c>
      <c r="R97">
        <f t="shared" si="6"/>
        <v>21.9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8308</v>
      </c>
      <c r="P98" s="10" t="s">
        <v>8310</v>
      </c>
      <c r="Q98">
        <f t="shared" si="5"/>
        <v>115</v>
      </c>
      <c r="R98">
        <f t="shared" si="6"/>
        <v>50.59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8308</v>
      </c>
      <c r="P99" s="10" t="s">
        <v>8310</v>
      </c>
      <c r="Q99">
        <f t="shared" si="5"/>
        <v>106</v>
      </c>
      <c r="R99">
        <f t="shared" si="6"/>
        <v>53.13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8308</v>
      </c>
      <c r="P100" s="10" t="s">
        <v>8310</v>
      </c>
      <c r="Q100">
        <f t="shared" si="5"/>
        <v>106</v>
      </c>
      <c r="R100">
        <f t="shared" si="6"/>
        <v>56.67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8308</v>
      </c>
      <c r="P101" s="10" t="s">
        <v>8310</v>
      </c>
      <c r="Q101">
        <f t="shared" si="5"/>
        <v>106</v>
      </c>
      <c r="R101">
        <f t="shared" si="6"/>
        <v>40.78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8308</v>
      </c>
      <c r="P102" s="10" t="s">
        <v>8310</v>
      </c>
      <c r="Q102">
        <f t="shared" si="5"/>
        <v>100</v>
      </c>
      <c r="R102">
        <f t="shared" si="6"/>
        <v>192.31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8308</v>
      </c>
      <c r="P103" s="10" t="s">
        <v>8310</v>
      </c>
      <c r="Q103">
        <f t="shared" si="5"/>
        <v>100</v>
      </c>
      <c r="R103">
        <f t="shared" si="6"/>
        <v>100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8308</v>
      </c>
      <c r="P104" s="10" t="s">
        <v>8310</v>
      </c>
      <c r="Q104">
        <f t="shared" si="5"/>
        <v>128</v>
      </c>
      <c r="R104">
        <f t="shared" si="6"/>
        <v>117.92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8308</v>
      </c>
      <c r="P105" s="10" t="s">
        <v>8310</v>
      </c>
      <c r="Q105">
        <f t="shared" si="5"/>
        <v>105</v>
      </c>
      <c r="R105">
        <f t="shared" si="6"/>
        <v>27.9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8308</v>
      </c>
      <c r="P106" s="10" t="s">
        <v>8310</v>
      </c>
      <c r="Q106">
        <f t="shared" si="5"/>
        <v>120</v>
      </c>
      <c r="R106">
        <f t="shared" si="6"/>
        <v>60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8308</v>
      </c>
      <c r="P107" s="10" t="s">
        <v>8310</v>
      </c>
      <c r="Q107">
        <f t="shared" si="5"/>
        <v>107</v>
      </c>
      <c r="R107">
        <f t="shared" si="6"/>
        <v>39.380000000000003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8308</v>
      </c>
      <c r="P108" s="10" t="s">
        <v>8310</v>
      </c>
      <c r="Q108">
        <f t="shared" si="5"/>
        <v>101</v>
      </c>
      <c r="R108">
        <f t="shared" si="6"/>
        <v>186.11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8308</v>
      </c>
      <c r="P109" s="10" t="s">
        <v>8310</v>
      </c>
      <c r="Q109">
        <f t="shared" si="5"/>
        <v>102</v>
      </c>
      <c r="R109">
        <f t="shared" si="6"/>
        <v>111.38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8308</v>
      </c>
      <c r="P110" s="10" t="s">
        <v>8310</v>
      </c>
      <c r="Q110">
        <f t="shared" si="5"/>
        <v>247</v>
      </c>
      <c r="R110">
        <f t="shared" si="6"/>
        <v>78.72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8308</v>
      </c>
      <c r="P111" s="10" t="s">
        <v>8310</v>
      </c>
      <c r="Q111">
        <f t="shared" si="5"/>
        <v>220</v>
      </c>
      <c r="R111">
        <f t="shared" si="6"/>
        <v>46.7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8308</v>
      </c>
      <c r="P112" s="10" t="s">
        <v>8310</v>
      </c>
      <c r="Q112">
        <f t="shared" si="5"/>
        <v>131</v>
      </c>
      <c r="R112">
        <f t="shared" si="6"/>
        <v>65.38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8308</v>
      </c>
      <c r="P113" s="10" t="s">
        <v>8310</v>
      </c>
      <c r="Q113">
        <f t="shared" si="5"/>
        <v>155</v>
      </c>
      <c r="R113">
        <f t="shared" si="6"/>
        <v>102.08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8308</v>
      </c>
      <c r="P114" s="10" t="s">
        <v>8310</v>
      </c>
      <c r="Q114">
        <f t="shared" si="5"/>
        <v>104</v>
      </c>
      <c r="R114">
        <f t="shared" si="6"/>
        <v>64.2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8308</v>
      </c>
      <c r="P115" s="10" t="s">
        <v>8310</v>
      </c>
      <c r="Q115">
        <f t="shared" si="5"/>
        <v>141</v>
      </c>
      <c r="R115">
        <f t="shared" si="6"/>
        <v>90.38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8308</v>
      </c>
      <c r="P116" s="10" t="s">
        <v>8310</v>
      </c>
      <c r="Q116">
        <f t="shared" si="5"/>
        <v>103</v>
      </c>
      <c r="R116">
        <f t="shared" si="6"/>
        <v>88.57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8308</v>
      </c>
      <c r="P117" s="10" t="s">
        <v>8310</v>
      </c>
      <c r="Q117">
        <f t="shared" si="5"/>
        <v>140</v>
      </c>
      <c r="R117">
        <f t="shared" si="6"/>
        <v>28.73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8308</v>
      </c>
      <c r="P118" s="10" t="s">
        <v>8310</v>
      </c>
      <c r="Q118">
        <f t="shared" si="5"/>
        <v>114</v>
      </c>
      <c r="R118">
        <f t="shared" si="6"/>
        <v>69.790000000000006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8308</v>
      </c>
      <c r="P119" s="10" t="s">
        <v>8310</v>
      </c>
      <c r="Q119">
        <f t="shared" si="5"/>
        <v>100</v>
      </c>
      <c r="R119">
        <f t="shared" si="6"/>
        <v>167.49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8308</v>
      </c>
      <c r="P120" s="10" t="s">
        <v>8310</v>
      </c>
      <c r="Q120">
        <f t="shared" si="5"/>
        <v>113</v>
      </c>
      <c r="R120">
        <f t="shared" si="6"/>
        <v>144.91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8308</v>
      </c>
      <c r="P121" s="10" t="s">
        <v>8310</v>
      </c>
      <c r="Q121">
        <f t="shared" si="5"/>
        <v>105</v>
      </c>
      <c r="R121">
        <f t="shared" si="6"/>
        <v>91.84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8308</v>
      </c>
      <c r="P122" s="10" t="s">
        <v>8311</v>
      </c>
      <c r="Q122">
        <f t="shared" si="5"/>
        <v>0</v>
      </c>
      <c r="R122">
        <f t="shared" si="6"/>
        <v>10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8308</v>
      </c>
      <c r="P123" s="10" t="s">
        <v>8311</v>
      </c>
      <c r="Q123">
        <f t="shared" si="5"/>
        <v>0</v>
      </c>
      <c r="R123">
        <f t="shared" si="6"/>
        <v>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8308</v>
      </c>
      <c r="P124" s="10" t="s">
        <v>8311</v>
      </c>
      <c r="Q124">
        <f t="shared" si="5"/>
        <v>0</v>
      </c>
      <c r="R124">
        <f t="shared" si="6"/>
        <v>0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8308</v>
      </c>
      <c r="P125" s="10" t="s">
        <v>8311</v>
      </c>
      <c r="Q125">
        <f t="shared" si="5"/>
        <v>0</v>
      </c>
      <c r="R125">
        <f t="shared" si="6"/>
        <v>25.17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8308</v>
      </c>
      <c r="P126" s="10" t="s">
        <v>8311</v>
      </c>
      <c r="Q126">
        <f t="shared" si="5"/>
        <v>0</v>
      </c>
      <c r="R126">
        <f t="shared" si="6"/>
        <v>0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8308</v>
      </c>
      <c r="P127" s="10" t="s">
        <v>8311</v>
      </c>
      <c r="Q127">
        <f t="shared" si="5"/>
        <v>14</v>
      </c>
      <c r="R127">
        <f t="shared" si="6"/>
        <v>11.67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8308</v>
      </c>
      <c r="P128" s="10" t="s">
        <v>8311</v>
      </c>
      <c r="Q128">
        <f t="shared" si="5"/>
        <v>6</v>
      </c>
      <c r="R128">
        <f t="shared" si="6"/>
        <v>106.69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8308</v>
      </c>
      <c r="P129" s="10" t="s">
        <v>8311</v>
      </c>
      <c r="Q129">
        <f t="shared" si="5"/>
        <v>2</v>
      </c>
      <c r="R129">
        <f t="shared" si="6"/>
        <v>47.5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8308</v>
      </c>
      <c r="P130" s="10" t="s">
        <v>8311</v>
      </c>
      <c r="Q130">
        <f t="shared" si="5"/>
        <v>2</v>
      </c>
      <c r="R130">
        <f t="shared" si="6"/>
        <v>311.17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8308</v>
      </c>
      <c r="P131" s="10" t="s">
        <v>8311</v>
      </c>
      <c r="Q131">
        <f t="shared" ref="Q131:Q194" si="10">ROUND(E131/D131*100,0)</f>
        <v>0</v>
      </c>
      <c r="R131">
        <f t="shared" ref="R131:R194" si="11">IFERROR(ROUND(E131/L131,2),0)</f>
        <v>0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8308</v>
      </c>
      <c r="P132" s="10" t="s">
        <v>8311</v>
      </c>
      <c r="Q132">
        <f t="shared" si="10"/>
        <v>0</v>
      </c>
      <c r="R132">
        <f t="shared" si="11"/>
        <v>0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8308</v>
      </c>
      <c r="P133" s="10" t="s">
        <v>8311</v>
      </c>
      <c r="Q133">
        <f t="shared" si="10"/>
        <v>0</v>
      </c>
      <c r="R133">
        <f t="shared" si="11"/>
        <v>0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8308</v>
      </c>
      <c r="P134" s="10" t="s">
        <v>8311</v>
      </c>
      <c r="Q134">
        <f t="shared" si="10"/>
        <v>10</v>
      </c>
      <c r="R134">
        <f t="shared" si="11"/>
        <v>94.51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8308</v>
      </c>
      <c r="P135" s="10" t="s">
        <v>8311</v>
      </c>
      <c r="Q135">
        <f t="shared" si="10"/>
        <v>0</v>
      </c>
      <c r="R135">
        <f t="shared" si="11"/>
        <v>0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8308</v>
      </c>
      <c r="P136" s="10" t="s">
        <v>8311</v>
      </c>
      <c r="Q136">
        <f t="shared" si="10"/>
        <v>0</v>
      </c>
      <c r="R136">
        <f t="shared" si="11"/>
        <v>0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8308</v>
      </c>
      <c r="P137" s="10" t="s">
        <v>8311</v>
      </c>
      <c r="Q137">
        <f t="shared" si="10"/>
        <v>13</v>
      </c>
      <c r="R137">
        <f t="shared" si="11"/>
        <v>80.599999999999994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8308</v>
      </c>
      <c r="P138" s="10" t="s">
        <v>8311</v>
      </c>
      <c r="Q138">
        <f t="shared" si="10"/>
        <v>0</v>
      </c>
      <c r="R138">
        <f t="shared" si="11"/>
        <v>0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8308</v>
      </c>
      <c r="P139" s="10" t="s">
        <v>8311</v>
      </c>
      <c r="Q139">
        <f t="shared" si="10"/>
        <v>0</v>
      </c>
      <c r="R139">
        <f t="shared" si="11"/>
        <v>0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8308</v>
      </c>
      <c r="P140" s="10" t="s">
        <v>8311</v>
      </c>
      <c r="Q140">
        <f t="shared" si="10"/>
        <v>3</v>
      </c>
      <c r="R140">
        <f t="shared" si="11"/>
        <v>81.239999999999995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8308</v>
      </c>
      <c r="P141" s="10" t="s">
        <v>8311</v>
      </c>
      <c r="Q141">
        <f t="shared" si="10"/>
        <v>100</v>
      </c>
      <c r="R141">
        <f t="shared" si="11"/>
        <v>500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8308</v>
      </c>
      <c r="P142" s="10" t="s">
        <v>8311</v>
      </c>
      <c r="Q142">
        <f t="shared" si="10"/>
        <v>0</v>
      </c>
      <c r="R142">
        <f t="shared" si="11"/>
        <v>0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8308</v>
      </c>
      <c r="P143" s="10" t="s">
        <v>8311</v>
      </c>
      <c r="Q143">
        <f t="shared" si="10"/>
        <v>11</v>
      </c>
      <c r="R143">
        <f t="shared" si="11"/>
        <v>46.18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8308</v>
      </c>
      <c r="P144" s="10" t="s">
        <v>8311</v>
      </c>
      <c r="Q144">
        <f t="shared" si="10"/>
        <v>0</v>
      </c>
      <c r="R144">
        <f t="shared" si="11"/>
        <v>10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8308</v>
      </c>
      <c r="P145" s="10" t="s">
        <v>8311</v>
      </c>
      <c r="Q145">
        <f t="shared" si="10"/>
        <v>0</v>
      </c>
      <c r="R145">
        <f t="shared" si="11"/>
        <v>0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8308</v>
      </c>
      <c r="P146" s="10" t="s">
        <v>8311</v>
      </c>
      <c r="Q146">
        <f t="shared" si="10"/>
        <v>28</v>
      </c>
      <c r="R146">
        <f t="shared" si="11"/>
        <v>55.95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8308</v>
      </c>
      <c r="P147" s="10" t="s">
        <v>8311</v>
      </c>
      <c r="Q147">
        <f t="shared" si="10"/>
        <v>8</v>
      </c>
      <c r="R147">
        <f t="shared" si="11"/>
        <v>37.56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8308</v>
      </c>
      <c r="P148" s="10" t="s">
        <v>8311</v>
      </c>
      <c r="Q148">
        <f t="shared" si="10"/>
        <v>1</v>
      </c>
      <c r="R148">
        <f t="shared" si="11"/>
        <v>38.33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8308</v>
      </c>
      <c r="P149" s="10" t="s">
        <v>8311</v>
      </c>
      <c r="Q149">
        <f t="shared" si="10"/>
        <v>0</v>
      </c>
      <c r="R149">
        <f t="shared" si="11"/>
        <v>0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8308</v>
      </c>
      <c r="P150" s="10" t="s">
        <v>8311</v>
      </c>
      <c r="Q150">
        <f t="shared" si="10"/>
        <v>0</v>
      </c>
      <c r="R150">
        <f t="shared" si="11"/>
        <v>20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8308</v>
      </c>
      <c r="P151" s="10" t="s">
        <v>8311</v>
      </c>
      <c r="Q151">
        <f t="shared" si="10"/>
        <v>1</v>
      </c>
      <c r="R151">
        <f t="shared" si="11"/>
        <v>15.33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8308</v>
      </c>
      <c r="P152" s="10" t="s">
        <v>8311</v>
      </c>
      <c r="Q152">
        <f t="shared" si="10"/>
        <v>23</v>
      </c>
      <c r="R152">
        <f t="shared" si="11"/>
        <v>449.43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8308</v>
      </c>
      <c r="P153" s="10" t="s">
        <v>8311</v>
      </c>
      <c r="Q153">
        <f t="shared" si="10"/>
        <v>0</v>
      </c>
      <c r="R153">
        <f t="shared" si="11"/>
        <v>28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8308</v>
      </c>
      <c r="P154" s="10" t="s">
        <v>8311</v>
      </c>
      <c r="Q154">
        <f t="shared" si="10"/>
        <v>0</v>
      </c>
      <c r="R154">
        <f t="shared" si="11"/>
        <v>15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8308</v>
      </c>
      <c r="P155" s="10" t="s">
        <v>8311</v>
      </c>
      <c r="Q155">
        <f t="shared" si="10"/>
        <v>1</v>
      </c>
      <c r="R155">
        <f t="shared" si="11"/>
        <v>35.9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8308</v>
      </c>
      <c r="P156" s="10" t="s">
        <v>8311</v>
      </c>
      <c r="Q156">
        <f t="shared" si="10"/>
        <v>3</v>
      </c>
      <c r="R156">
        <f t="shared" si="11"/>
        <v>13.33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8308</v>
      </c>
      <c r="P157" s="10" t="s">
        <v>8311</v>
      </c>
      <c r="Q157">
        <f t="shared" si="10"/>
        <v>0</v>
      </c>
      <c r="R157">
        <f t="shared" si="11"/>
        <v>20.25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8308</v>
      </c>
      <c r="P158" s="10" t="s">
        <v>8311</v>
      </c>
      <c r="Q158">
        <f t="shared" si="10"/>
        <v>5</v>
      </c>
      <c r="R158">
        <f t="shared" si="11"/>
        <v>119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8308</v>
      </c>
      <c r="P159" s="10" t="s">
        <v>8311</v>
      </c>
      <c r="Q159">
        <f t="shared" si="10"/>
        <v>0</v>
      </c>
      <c r="R159">
        <f t="shared" si="11"/>
        <v>4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8308</v>
      </c>
      <c r="P160" s="10" t="s">
        <v>8311</v>
      </c>
      <c r="Q160">
        <f t="shared" si="10"/>
        <v>0</v>
      </c>
      <c r="R160">
        <f t="shared" si="11"/>
        <v>0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8308</v>
      </c>
      <c r="P161" s="10" t="s">
        <v>8311</v>
      </c>
      <c r="Q161">
        <f t="shared" si="10"/>
        <v>0</v>
      </c>
      <c r="R161">
        <f t="shared" si="11"/>
        <v>10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8308</v>
      </c>
      <c r="P162" s="10" t="s">
        <v>8312</v>
      </c>
      <c r="Q162">
        <f t="shared" si="10"/>
        <v>0</v>
      </c>
      <c r="R162">
        <f t="shared" si="11"/>
        <v>0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8308</v>
      </c>
      <c r="P163" s="10" t="s">
        <v>8312</v>
      </c>
      <c r="Q163">
        <f t="shared" si="10"/>
        <v>0</v>
      </c>
      <c r="R163">
        <f t="shared" si="11"/>
        <v>5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8308</v>
      </c>
      <c r="P164" s="10" t="s">
        <v>8312</v>
      </c>
      <c r="Q164">
        <f t="shared" si="10"/>
        <v>16</v>
      </c>
      <c r="R164">
        <f t="shared" si="11"/>
        <v>43.5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8308</v>
      </c>
      <c r="P165" s="10" t="s">
        <v>8312</v>
      </c>
      <c r="Q165">
        <f t="shared" si="10"/>
        <v>0</v>
      </c>
      <c r="R165">
        <f t="shared" si="11"/>
        <v>0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8308</v>
      </c>
      <c r="P166" s="10" t="s">
        <v>8312</v>
      </c>
      <c r="Q166">
        <f t="shared" si="10"/>
        <v>1</v>
      </c>
      <c r="R166">
        <f t="shared" si="11"/>
        <v>91.43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8308</v>
      </c>
      <c r="P167" s="10" t="s">
        <v>8312</v>
      </c>
      <c r="Q167">
        <f t="shared" si="10"/>
        <v>0</v>
      </c>
      <c r="R167">
        <f t="shared" si="11"/>
        <v>0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8308</v>
      </c>
      <c r="P168" s="10" t="s">
        <v>8312</v>
      </c>
      <c r="Q168">
        <f t="shared" si="10"/>
        <v>60</v>
      </c>
      <c r="R168">
        <f t="shared" si="11"/>
        <v>3000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8308</v>
      </c>
      <c r="P169" s="10" t="s">
        <v>8312</v>
      </c>
      <c r="Q169">
        <f t="shared" si="10"/>
        <v>0</v>
      </c>
      <c r="R169">
        <f t="shared" si="11"/>
        <v>5.5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8308</v>
      </c>
      <c r="P170" s="10" t="s">
        <v>8312</v>
      </c>
      <c r="Q170">
        <f t="shared" si="10"/>
        <v>4</v>
      </c>
      <c r="R170">
        <f t="shared" si="11"/>
        <v>108.33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8308</v>
      </c>
      <c r="P171" s="10" t="s">
        <v>8312</v>
      </c>
      <c r="Q171">
        <f t="shared" si="10"/>
        <v>22</v>
      </c>
      <c r="R171">
        <f t="shared" si="11"/>
        <v>56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8308</v>
      </c>
      <c r="P172" s="10" t="s">
        <v>8312</v>
      </c>
      <c r="Q172">
        <f t="shared" si="10"/>
        <v>3</v>
      </c>
      <c r="R172">
        <f t="shared" si="11"/>
        <v>32.5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8308</v>
      </c>
      <c r="P173" s="10" t="s">
        <v>8312</v>
      </c>
      <c r="Q173">
        <f t="shared" si="10"/>
        <v>0</v>
      </c>
      <c r="R173">
        <f t="shared" si="11"/>
        <v>1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8308</v>
      </c>
      <c r="P174" s="10" t="s">
        <v>8312</v>
      </c>
      <c r="Q174">
        <f t="shared" si="10"/>
        <v>0</v>
      </c>
      <c r="R174">
        <f t="shared" si="11"/>
        <v>0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8308</v>
      </c>
      <c r="P175" s="10" t="s">
        <v>8312</v>
      </c>
      <c r="Q175">
        <f t="shared" si="10"/>
        <v>0</v>
      </c>
      <c r="R175">
        <f t="shared" si="11"/>
        <v>0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8308</v>
      </c>
      <c r="P176" s="10" t="s">
        <v>8312</v>
      </c>
      <c r="Q176">
        <f t="shared" si="10"/>
        <v>0</v>
      </c>
      <c r="R176">
        <f t="shared" si="11"/>
        <v>0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8308</v>
      </c>
      <c r="P177" s="10" t="s">
        <v>8312</v>
      </c>
      <c r="Q177">
        <f t="shared" si="10"/>
        <v>6</v>
      </c>
      <c r="R177">
        <f t="shared" si="11"/>
        <v>49.88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8308</v>
      </c>
      <c r="P178" s="10" t="s">
        <v>8312</v>
      </c>
      <c r="Q178">
        <f t="shared" si="10"/>
        <v>0</v>
      </c>
      <c r="R178">
        <f t="shared" si="11"/>
        <v>0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8308</v>
      </c>
      <c r="P179" s="10" t="s">
        <v>8312</v>
      </c>
      <c r="Q179">
        <f t="shared" si="10"/>
        <v>40</v>
      </c>
      <c r="R179">
        <f t="shared" si="11"/>
        <v>25.71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8308</v>
      </c>
      <c r="P180" s="10" t="s">
        <v>8312</v>
      </c>
      <c r="Q180">
        <f t="shared" si="10"/>
        <v>0</v>
      </c>
      <c r="R180">
        <f t="shared" si="11"/>
        <v>0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8308</v>
      </c>
      <c r="P181" s="10" t="s">
        <v>8312</v>
      </c>
      <c r="Q181">
        <f t="shared" si="10"/>
        <v>20</v>
      </c>
      <c r="R181">
        <f t="shared" si="11"/>
        <v>100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8308</v>
      </c>
      <c r="P182" s="10" t="s">
        <v>8312</v>
      </c>
      <c r="Q182">
        <f t="shared" si="10"/>
        <v>33</v>
      </c>
      <c r="R182">
        <f t="shared" si="11"/>
        <v>30.85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8308</v>
      </c>
      <c r="P183" s="10" t="s">
        <v>8312</v>
      </c>
      <c r="Q183">
        <f t="shared" si="10"/>
        <v>21</v>
      </c>
      <c r="R183">
        <f t="shared" si="11"/>
        <v>180.5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8308</v>
      </c>
      <c r="P184" s="10" t="s">
        <v>8312</v>
      </c>
      <c r="Q184">
        <f t="shared" si="10"/>
        <v>0</v>
      </c>
      <c r="R184">
        <f t="shared" si="11"/>
        <v>0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8308</v>
      </c>
      <c r="P185" s="10" t="s">
        <v>8312</v>
      </c>
      <c r="Q185">
        <f t="shared" si="10"/>
        <v>36</v>
      </c>
      <c r="R185">
        <f t="shared" si="11"/>
        <v>373.5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8308</v>
      </c>
      <c r="P186" s="10" t="s">
        <v>8312</v>
      </c>
      <c r="Q186">
        <f t="shared" si="10"/>
        <v>3</v>
      </c>
      <c r="R186">
        <f t="shared" si="11"/>
        <v>25.5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8308</v>
      </c>
      <c r="P187" s="10" t="s">
        <v>8312</v>
      </c>
      <c r="Q187">
        <f t="shared" si="10"/>
        <v>6</v>
      </c>
      <c r="R187">
        <f t="shared" si="11"/>
        <v>220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8308</v>
      </c>
      <c r="P188" s="10" t="s">
        <v>8312</v>
      </c>
      <c r="Q188">
        <f t="shared" si="10"/>
        <v>0</v>
      </c>
      <c r="R188">
        <f t="shared" si="11"/>
        <v>0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8308</v>
      </c>
      <c r="P189" s="10" t="s">
        <v>8312</v>
      </c>
      <c r="Q189">
        <f t="shared" si="10"/>
        <v>16</v>
      </c>
      <c r="R189">
        <f t="shared" si="11"/>
        <v>160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8308</v>
      </c>
      <c r="P190" s="10" t="s">
        <v>8312</v>
      </c>
      <c r="Q190">
        <f t="shared" si="10"/>
        <v>0</v>
      </c>
      <c r="R190">
        <f t="shared" si="11"/>
        <v>0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8308</v>
      </c>
      <c r="P191" s="10" t="s">
        <v>8312</v>
      </c>
      <c r="Q191">
        <f t="shared" si="10"/>
        <v>0</v>
      </c>
      <c r="R191">
        <f t="shared" si="11"/>
        <v>69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8308</v>
      </c>
      <c r="P192" s="10" t="s">
        <v>8312</v>
      </c>
      <c r="Q192">
        <f t="shared" si="10"/>
        <v>0</v>
      </c>
      <c r="R192">
        <f t="shared" si="11"/>
        <v>50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8308</v>
      </c>
      <c r="P193" s="10" t="s">
        <v>8312</v>
      </c>
      <c r="Q193">
        <f t="shared" si="10"/>
        <v>5</v>
      </c>
      <c r="R193">
        <f t="shared" si="11"/>
        <v>83.33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8308</v>
      </c>
      <c r="P194" s="10" t="s">
        <v>8312</v>
      </c>
      <c r="Q194">
        <f t="shared" si="10"/>
        <v>0</v>
      </c>
      <c r="R194">
        <f t="shared" si="11"/>
        <v>5.67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8308</v>
      </c>
      <c r="P195" s="10" t="s">
        <v>8312</v>
      </c>
      <c r="Q195">
        <f t="shared" ref="Q195:Q258" si="15">ROUND(E195/D195*100,0)</f>
        <v>0</v>
      </c>
      <c r="R195">
        <f t="shared" ref="R195:R258" si="16">IFERROR(ROUND(E195/L195,2),0)</f>
        <v>0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8308</v>
      </c>
      <c r="P196" s="10" t="s">
        <v>8312</v>
      </c>
      <c r="Q196">
        <f t="shared" si="15"/>
        <v>0</v>
      </c>
      <c r="R196">
        <f t="shared" si="16"/>
        <v>1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8308</v>
      </c>
      <c r="P197" s="10" t="s">
        <v>8312</v>
      </c>
      <c r="Q197">
        <f t="shared" si="15"/>
        <v>0</v>
      </c>
      <c r="R197">
        <f t="shared" si="16"/>
        <v>0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8308</v>
      </c>
      <c r="P198" s="10" t="s">
        <v>8312</v>
      </c>
      <c r="Q198">
        <f t="shared" si="15"/>
        <v>42</v>
      </c>
      <c r="R198">
        <f t="shared" si="16"/>
        <v>77.11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8308</v>
      </c>
      <c r="P199" s="10" t="s">
        <v>8312</v>
      </c>
      <c r="Q199">
        <f t="shared" si="15"/>
        <v>10</v>
      </c>
      <c r="R199">
        <f t="shared" si="16"/>
        <v>32.75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8308</v>
      </c>
      <c r="P200" s="10" t="s">
        <v>8312</v>
      </c>
      <c r="Q200">
        <f t="shared" si="15"/>
        <v>1</v>
      </c>
      <c r="R200">
        <f t="shared" si="16"/>
        <v>46.5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8308</v>
      </c>
      <c r="P201" s="10" t="s">
        <v>8312</v>
      </c>
      <c r="Q201">
        <f t="shared" si="15"/>
        <v>0</v>
      </c>
      <c r="R201">
        <f t="shared" si="16"/>
        <v>0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8308</v>
      </c>
      <c r="P202" s="10" t="s">
        <v>8312</v>
      </c>
      <c r="Q202">
        <f t="shared" si="15"/>
        <v>26</v>
      </c>
      <c r="R202">
        <f t="shared" si="16"/>
        <v>87.31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8308</v>
      </c>
      <c r="P203" s="10" t="s">
        <v>8312</v>
      </c>
      <c r="Q203">
        <f t="shared" si="15"/>
        <v>58</v>
      </c>
      <c r="R203">
        <f t="shared" si="16"/>
        <v>54.29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8308</v>
      </c>
      <c r="P204" s="10" t="s">
        <v>8312</v>
      </c>
      <c r="Q204">
        <f t="shared" si="15"/>
        <v>0</v>
      </c>
      <c r="R204">
        <f t="shared" si="16"/>
        <v>0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8308</v>
      </c>
      <c r="P205" s="10" t="s">
        <v>8312</v>
      </c>
      <c r="Q205">
        <f t="shared" si="15"/>
        <v>30</v>
      </c>
      <c r="R205">
        <f t="shared" si="16"/>
        <v>93.25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8308</v>
      </c>
      <c r="P206" s="10" t="s">
        <v>8312</v>
      </c>
      <c r="Q206">
        <f t="shared" si="15"/>
        <v>51</v>
      </c>
      <c r="R206">
        <f t="shared" si="16"/>
        <v>117.68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8308</v>
      </c>
      <c r="P207" s="10" t="s">
        <v>8312</v>
      </c>
      <c r="Q207">
        <f t="shared" si="15"/>
        <v>16</v>
      </c>
      <c r="R207">
        <f t="shared" si="16"/>
        <v>76.47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8308</v>
      </c>
      <c r="P208" s="10" t="s">
        <v>8312</v>
      </c>
      <c r="Q208">
        <f t="shared" si="15"/>
        <v>0</v>
      </c>
      <c r="R208">
        <f t="shared" si="16"/>
        <v>0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8308</v>
      </c>
      <c r="P209" s="10" t="s">
        <v>8312</v>
      </c>
      <c r="Q209">
        <f t="shared" si="15"/>
        <v>15</v>
      </c>
      <c r="R209">
        <f t="shared" si="16"/>
        <v>163.85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8308</v>
      </c>
      <c r="P210" s="10" t="s">
        <v>8312</v>
      </c>
      <c r="Q210">
        <f t="shared" si="15"/>
        <v>0</v>
      </c>
      <c r="R210">
        <f t="shared" si="16"/>
        <v>0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8308</v>
      </c>
      <c r="P211" s="10" t="s">
        <v>8312</v>
      </c>
      <c r="Q211">
        <f t="shared" si="15"/>
        <v>0</v>
      </c>
      <c r="R211">
        <f t="shared" si="16"/>
        <v>0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8308</v>
      </c>
      <c r="P212" s="10" t="s">
        <v>8312</v>
      </c>
      <c r="Q212">
        <f t="shared" si="15"/>
        <v>25</v>
      </c>
      <c r="R212">
        <f t="shared" si="16"/>
        <v>91.82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8308</v>
      </c>
      <c r="P213" s="10" t="s">
        <v>8312</v>
      </c>
      <c r="Q213">
        <f t="shared" si="15"/>
        <v>45</v>
      </c>
      <c r="R213">
        <f t="shared" si="16"/>
        <v>185.83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8308</v>
      </c>
      <c r="P214" s="10" t="s">
        <v>8312</v>
      </c>
      <c r="Q214">
        <f t="shared" si="15"/>
        <v>0</v>
      </c>
      <c r="R214">
        <f t="shared" si="16"/>
        <v>1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8308</v>
      </c>
      <c r="P215" s="10" t="s">
        <v>8312</v>
      </c>
      <c r="Q215">
        <f t="shared" si="15"/>
        <v>0</v>
      </c>
      <c r="R215">
        <f t="shared" si="16"/>
        <v>20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8308</v>
      </c>
      <c r="P216" s="10" t="s">
        <v>8312</v>
      </c>
      <c r="Q216">
        <f t="shared" si="15"/>
        <v>0</v>
      </c>
      <c r="R216">
        <f t="shared" si="16"/>
        <v>1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8308</v>
      </c>
      <c r="P217" s="10" t="s">
        <v>8312</v>
      </c>
      <c r="Q217">
        <f t="shared" si="15"/>
        <v>0</v>
      </c>
      <c r="R217">
        <f t="shared" si="16"/>
        <v>10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8308</v>
      </c>
      <c r="P218" s="10" t="s">
        <v>8312</v>
      </c>
      <c r="Q218">
        <f t="shared" si="15"/>
        <v>56</v>
      </c>
      <c r="R218">
        <f t="shared" si="16"/>
        <v>331.54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8308</v>
      </c>
      <c r="P219" s="10" t="s">
        <v>8312</v>
      </c>
      <c r="Q219">
        <f t="shared" si="15"/>
        <v>12</v>
      </c>
      <c r="R219">
        <f t="shared" si="16"/>
        <v>314.29000000000002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8308</v>
      </c>
      <c r="P220" s="10" t="s">
        <v>8312</v>
      </c>
      <c r="Q220">
        <f t="shared" si="15"/>
        <v>2</v>
      </c>
      <c r="R220">
        <f t="shared" si="16"/>
        <v>100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8308</v>
      </c>
      <c r="P221" s="10" t="s">
        <v>8312</v>
      </c>
      <c r="Q221">
        <f t="shared" si="15"/>
        <v>18</v>
      </c>
      <c r="R221">
        <f t="shared" si="16"/>
        <v>115.99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8308</v>
      </c>
      <c r="P222" s="10" t="s">
        <v>8312</v>
      </c>
      <c r="Q222">
        <f t="shared" si="15"/>
        <v>1</v>
      </c>
      <c r="R222">
        <f t="shared" si="16"/>
        <v>120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8308</v>
      </c>
      <c r="P223" s="10" t="s">
        <v>8312</v>
      </c>
      <c r="Q223">
        <f t="shared" si="15"/>
        <v>0</v>
      </c>
      <c r="R223">
        <f t="shared" si="16"/>
        <v>0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8308</v>
      </c>
      <c r="P224" s="10" t="s">
        <v>8312</v>
      </c>
      <c r="Q224">
        <f t="shared" si="15"/>
        <v>13</v>
      </c>
      <c r="R224">
        <f t="shared" si="16"/>
        <v>65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8308</v>
      </c>
      <c r="P225" s="10" t="s">
        <v>8312</v>
      </c>
      <c r="Q225">
        <f t="shared" si="15"/>
        <v>0</v>
      </c>
      <c r="R225">
        <f t="shared" si="16"/>
        <v>0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8308</v>
      </c>
      <c r="P226" s="10" t="s">
        <v>8312</v>
      </c>
      <c r="Q226">
        <f t="shared" si="15"/>
        <v>0</v>
      </c>
      <c r="R226">
        <f t="shared" si="16"/>
        <v>0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8308</v>
      </c>
      <c r="P227" s="10" t="s">
        <v>8312</v>
      </c>
      <c r="Q227">
        <f t="shared" si="15"/>
        <v>0</v>
      </c>
      <c r="R227">
        <f t="shared" si="16"/>
        <v>0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8308</v>
      </c>
      <c r="P228" s="10" t="s">
        <v>8312</v>
      </c>
      <c r="Q228">
        <f t="shared" si="15"/>
        <v>1</v>
      </c>
      <c r="R228">
        <f t="shared" si="16"/>
        <v>125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8308</v>
      </c>
      <c r="P229" s="10" t="s">
        <v>8312</v>
      </c>
      <c r="Q229">
        <f t="shared" si="15"/>
        <v>0</v>
      </c>
      <c r="R229">
        <f t="shared" si="16"/>
        <v>0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8308</v>
      </c>
      <c r="P230" s="10" t="s">
        <v>8312</v>
      </c>
      <c r="Q230">
        <f t="shared" si="15"/>
        <v>0</v>
      </c>
      <c r="R230">
        <f t="shared" si="16"/>
        <v>0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8308</v>
      </c>
      <c r="P231" s="10" t="s">
        <v>8312</v>
      </c>
      <c r="Q231">
        <f t="shared" si="15"/>
        <v>0</v>
      </c>
      <c r="R231">
        <f t="shared" si="16"/>
        <v>0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8308</v>
      </c>
      <c r="P232" s="10" t="s">
        <v>8312</v>
      </c>
      <c r="Q232">
        <f t="shared" si="15"/>
        <v>0</v>
      </c>
      <c r="R232">
        <f t="shared" si="16"/>
        <v>30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8308</v>
      </c>
      <c r="P233" s="10" t="s">
        <v>8312</v>
      </c>
      <c r="Q233">
        <f t="shared" si="15"/>
        <v>0</v>
      </c>
      <c r="R233">
        <f t="shared" si="16"/>
        <v>0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8308</v>
      </c>
      <c r="P234" s="10" t="s">
        <v>8312</v>
      </c>
      <c r="Q234">
        <f t="shared" si="15"/>
        <v>3</v>
      </c>
      <c r="R234">
        <f t="shared" si="16"/>
        <v>15.71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8308</v>
      </c>
      <c r="P235" s="10" t="s">
        <v>8312</v>
      </c>
      <c r="Q235">
        <f t="shared" si="15"/>
        <v>0</v>
      </c>
      <c r="R235">
        <f t="shared" si="16"/>
        <v>0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8308</v>
      </c>
      <c r="P236" s="10" t="s">
        <v>8312</v>
      </c>
      <c r="Q236">
        <f t="shared" si="15"/>
        <v>40</v>
      </c>
      <c r="R236">
        <f t="shared" si="16"/>
        <v>80.2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8308</v>
      </c>
      <c r="P237" s="10" t="s">
        <v>8312</v>
      </c>
      <c r="Q237">
        <f t="shared" si="15"/>
        <v>0</v>
      </c>
      <c r="R237">
        <f t="shared" si="16"/>
        <v>0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8308</v>
      </c>
      <c r="P238" s="10" t="s">
        <v>8312</v>
      </c>
      <c r="Q238">
        <f t="shared" si="15"/>
        <v>0</v>
      </c>
      <c r="R238">
        <f t="shared" si="16"/>
        <v>0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8308</v>
      </c>
      <c r="P239" s="10" t="s">
        <v>8312</v>
      </c>
      <c r="Q239">
        <f t="shared" si="15"/>
        <v>0</v>
      </c>
      <c r="R239">
        <f t="shared" si="16"/>
        <v>50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8308</v>
      </c>
      <c r="P240" s="10" t="s">
        <v>8312</v>
      </c>
      <c r="Q240">
        <f t="shared" si="15"/>
        <v>0</v>
      </c>
      <c r="R240">
        <f t="shared" si="16"/>
        <v>0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8308</v>
      </c>
      <c r="P241" s="10" t="s">
        <v>8312</v>
      </c>
      <c r="Q241">
        <f t="shared" si="15"/>
        <v>25</v>
      </c>
      <c r="R241">
        <f t="shared" si="16"/>
        <v>50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8308</v>
      </c>
      <c r="P242" s="10" t="s">
        <v>8313</v>
      </c>
      <c r="Q242">
        <f t="shared" si="15"/>
        <v>108</v>
      </c>
      <c r="R242">
        <f t="shared" si="16"/>
        <v>117.85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8308</v>
      </c>
      <c r="P243" s="10" t="s">
        <v>8313</v>
      </c>
      <c r="Q243">
        <f t="shared" si="15"/>
        <v>113</v>
      </c>
      <c r="R243">
        <f t="shared" si="16"/>
        <v>109.04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8308</v>
      </c>
      <c r="P244" s="10" t="s">
        <v>8313</v>
      </c>
      <c r="Q244">
        <f t="shared" si="15"/>
        <v>113</v>
      </c>
      <c r="R244">
        <f t="shared" si="16"/>
        <v>73.02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8308</v>
      </c>
      <c r="P245" s="10" t="s">
        <v>8313</v>
      </c>
      <c r="Q245">
        <f t="shared" si="15"/>
        <v>103</v>
      </c>
      <c r="R245">
        <f t="shared" si="16"/>
        <v>78.2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8308</v>
      </c>
      <c r="P246" s="10" t="s">
        <v>8313</v>
      </c>
      <c r="Q246">
        <f t="shared" si="15"/>
        <v>114</v>
      </c>
      <c r="R246">
        <f t="shared" si="16"/>
        <v>47.4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8308</v>
      </c>
      <c r="P247" s="10" t="s">
        <v>8313</v>
      </c>
      <c r="Q247">
        <f t="shared" si="15"/>
        <v>104</v>
      </c>
      <c r="R247">
        <f t="shared" si="16"/>
        <v>54.02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8308</v>
      </c>
      <c r="P248" s="10" t="s">
        <v>8313</v>
      </c>
      <c r="Q248">
        <f t="shared" si="15"/>
        <v>305</v>
      </c>
      <c r="R248">
        <f t="shared" si="16"/>
        <v>68.489999999999995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8308</v>
      </c>
      <c r="P249" s="10" t="s">
        <v>8313</v>
      </c>
      <c r="Q249">
        <f t="shared" si="15"/>
        <v>134</v>
      </c>
      <c r="R249">
        <f t="shared" si="16"/>
        <v>108.15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8308</v>
      </c>
      <c r="P250" s="10" t="s">
        <v>8313</v>
      </c>
      <c r="Q250">
        <f t="shared" si="15"/>
        <v>101</v>
      </c>
      <c r="R250">
        <f t="shared" si="16"/>
        <v>589.95000000000005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8308</v>
      </c>
      <c r="P251" s="10" t="s">
        <v>8313</v>
      </c>
      <c r="Q251">
        <f t="shared" si="15"/>
        <v>113</v>
      </c>
      <c r="R251">
        <f t="shared" si="16"/>
        <v>48.05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8308</v>
      </c>
      <c r="P252" s="10" t="s">
        <v>8313</v>
      </c>
      <c r="Q252">
        <f t="shared" si="15"/>
        <v>106</v>
      </c>
      <c r="R252">
        <f t="shared" si="16"/>
        <v>72.48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8308</v>
      </c>
      <c r="P253" s="10" t="s">
        <v>8313</v>
      </c>
      <c r="Q253">
        <f t="shared" si="15"/>
        <v>126</v>
      </c>
      <c r="R253">
        <f t="shared" si="16"/>
        <v>57.08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8308</v>
      </c>
      <c r="P254" s="10" t="s">
        <v>8313</v>
      </c>
      <c r="Q254">
        <f t="shared" si="15"/>
        <v>185</v>
      </c>
      <c r="R254">
        <f t="shared" si="16"/>
        <v>85.44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8308</v>
      </c>
      <c r="P255" s="10" t="s">
        <v>8313</v>
      </c>
      <c r="Q255">
        <f t="shared" si="15"/>
        <v>101</v>
      </c>
      <c r="R255">
        <f t="shared" si="16"/>
        <v>215.86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8308</v>
      </c>
      <c r="P256" s="10" t="s">
        <v>8313</v>
      </c>
      <c r="Q256">
        <f t="shared" si="15"/>
        <v>117</v>
      </c>
      <c r="R256">
        <f t="shared" si="16"/>
        <v>89.39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8308</v>
      </c>
      <c r="P257" s="10" t="s">
        <v>8313</v>
      </c>
      <c r="Q257">
        <f t="shared" si="15"/>
        <v>107</v>
      </c>
      <c r="R257">
        <f t="shared" si="16"/>
        <v>45.42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8308</v>
      </c>
      <c r="P258" s="10" t="s">
        <v>8313</v>
      </c>
      <c r="Q258">
        <f t="shared" si="15"/>
        <v>139</v>
      </c>
      <c r="R258">
        <f t="shared" si="16"/>
        <v>65.760000000000005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8308</v>
      </c>
      <c r="P259" s="10" t="s">
        <v>8313</v>
      </c>
      <c r="Q259">
        <f t="shared" ref="Q259:Q322" si="20">ROUND(E259/D259*100,0)</f>
        <v>107</v>
      </c>
      <c r="R259">
        <f t="shared" ref="R259:R322" si="21">IFERROR(ROUND(E259/L259,2),0)</f>
        <v>66.7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8308</v>
      </c>
      <c r="P260" s="10" t="s">
        <v>8313</v>
      </c>
      <c r="Q260">
        <f t="shared" si="20"/>
        <v>191</v>
      </c>
      <c r="R260">
        <f t="shared" si="21"/>
        <v>83.35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8308</v>
      </c>
      <c r="P261" s="10" t="s">
        <v>8313</v>
      </c>
      <c r="Q261">
        <f t="shared" si="20"/>
        <v>132</v>
      </c>
      <c r="R261">
        <f t="shared" si="21"/>
        <v>105.05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8308</v>
      </c>
      <c r="P262" s="10" t="s">
        <v>8313</v>
      </c>
      <c r="Q262">
        <f t="shared" si="20"/>
        <v>106</v>
      </c>
      <c r="R262">
        <f t="shared" si="21"/>
        <v>120.91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8308</v>
      </c>
      <c r="P263" s="10" t="s">
        <v>8313</v>
      </c>
      <c r="Q263">
        <f t="shared" si="20"/>
        <v>107</v>
      </c>
      <c r="R263">
        <f t="shared" si="21"/>
        <v>97.64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8308</v>
      </c>
      <c r="P264" s="10" t="s">
        <v>8313</v>
      </c>
      <c r="Q264">
        <f t="shared" si="20"/>
        <v>240</v>
      </c>
      <c r="R264">
        <f t="shared" si="21"/>
        <v>41.38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8308</v>
      </c>
      <c r="P265" s="10" t="s">
        <v>8313</v>
      </c>
      <c r="Q265">
        <f t="shared" si="20"/>
        <v>118</v>
      </c>
      <c r="R265">
        <f t="shared" si="21"/>
        <v>30.65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8308</v>
      </c>
      <c r="P266" s="10" t="s">
        <v>8313</v>
      </c>
      <c r="Q266">
        <f t="shared" si="20"/>
        <v>118</v>
      </c>
      <c r="R266">
        <f t="shared" si="21"/>
        <v>64.95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8308</v>
      </c>
      <c r="P267" s="10" t="s">
        <v>8313</v>
      </c>
      <c r="Q267">
        <f t="shared" si="20"/>
        <v>111</v>
      </c>
      <c r="R267">
        <f t="shared" si="21"/>
        <v>95.78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8308</v>
      </c>
      <c r="P268" s="10" t="s">
        <v>8313</v>
      </c>
      <c r="Q268">
        <f t="shared" si="20"/>
        <v>146</v>
      </c>
      <c r="R268">
        <f t="shared" si="21"/>
        <v>40.42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8308</v>
      </c>
      <c r="P269" s="10" t="s">
        <v>8313</v>
      </c>
      <c r="Q269">
        <f t="shared" si="20"/>
        <v>132</v>
      </c>
      <c r="R269">
        <f t="shared" si="21"/>
        <v>78.58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8308</v>
      </c>
      <c r="P270" s="10" t="s">
        <v>8313</v>
      </c>
      <c r="Q270">
        <f t="shared" si="20"/>
        <v>111</v>
      </c>
      <c r="R270">
        <f t="shared" si="21"/>
        <v>50.18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8308</v>
      </c>
      <c r="P271" s="10" t="s">
        <v>8313</v>
      </c>
      <c r="Q271">
        <f t="shared" si="20"/>
        <v>147</v>
      </c>
      <c r="R271">
        <f t="shared" si="21"/>
        <v>92.25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8308</v>
      </c>
      <c r="P272" s="10" t="s">
        <v>8313</v>
      </c>
      <c r="Q272">
        <f t="shared" si="20"/>
        <v>153</v>
      </c>
      <c r="R272">
        <f t="shared" si="21"/>
        <v>57.54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8308</v>
      </c>
      <c r="P273" s="10" t="s">
        <v>8313</v>
      </c>
      <c r="Q273">
        <f t="shared" si="20"/>
        <v>105</v>
      </c>
      <c r="R273">
        <f t="shared" si="21"/>
        <v>109.42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8308</v>
      </c>
      <c r="P274" s="10" t="s">
        <v>8313</v>
      </c>
      <c r="Q274">
        <f t="shared" si="20"/>
        <v>177</v>
      </c>
      <c r="R274">
        <f t="shared" si="21"/>
        <v>81.89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8308</v>
      </c>
      <c r="P275" s="10" t="s">
        <v>8313</v>
      </c>
      <c r="Q275">
        <f t="shared" si="20"/>
        <v>108</v>
      </c>
      <c r="R275">
        <f t="shared" si="21"/>
        <v>45.67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8308</v>
      </c>
      <c r="P276" s="10" t="s">
        <v>8313</v>
      </c>
      <c r="Q276">
        <f t="shared" si="20"/>
        <v>156</v>
      </c>
      <c r="R276">
        <f t="shared" si="21"/>
        <v>55.22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8308</v>
      </c>
      <c r="P277" s="10" t="s">
        <v>8313</v>
      </c>
      <c r="Q277">
        <f t="shared" si="20"/>
        <v>108</v>
      </c>
      <c r="R277">
        <f t="shared" si="21"/>
        <v>65.3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8308</v>
      </c>
      <c r="P278" s="10" t="s">
        <v>8313</v>
      </c>
      <c r="Q278">
        <f t="shared" si="20"/>
        <v>148</v>
      </c>
      <c r="R278">
        <f t="shared" si="21"/>
        <v>95.23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8308</v>
      </c>
      <c r="P279" s="10" t="s">
        <v>8313</v>
      </c>
      <c r="Q279">
        <f t="shared" si="20"/>
        <v>110</v>
      </c>
      <c r="R279">
        <f t="shared" si="21"/>
        <v>75.44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8308</v>
      </c>
      <c r="P280" s="10" t="s">
        <v>8313</v>
      </c>
      <c r="Q280">
        <f t="shared" si="20"/>
        <v>150</v>
      </c>
      <c r="R280">
        <f t="shared" si="21"/>
        <v>97.82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8308</v>
      </c>
      <c r="P281" s="10" t="s">
        <v>8313</v>
      </c>
      <c r="Q281">
        <f t="shared" si="20"/>
        <v>157</v>
      </c>
      <c r="R281">
        <f t="shared" si="21"/>
        <v>87.69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8308</v>
      </c>
      <c r="P282" s="10" t="s">
        <v>8313</v>
      </c>
      <c r="Q282">
        <f t="shared" si="20"/>
        <v>156</v>
      </c>
      <c r="R282">
        <f t="shared" si="21"/>
        <v>54.75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8308</v>
      </c>
      <c r="P283" s="10" t="s">
        <v>8313</v>
      </c>
      <c r="Q283">
        <f t="shared" si="20"/>
        <v>121</v>
      </c>
      <c r="R283">
        <f t="shared" si="21"/>
        <v>83.95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8308</v>
      </c>
      <c r="P284" s="10" t="s">
        <v>8313</v>
      </c>
      <c r="Q284">
        <f t="shared" si="20"/>
        <v>101</v>
      </c>
      <c r="R284">
        <f t="shared" si="21"/>
        <v>254.39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8308</v>
      </c>
      <c r="P285" s="10" t="s">
        <v>8313</v>
      </c>
      <c r="Q285">
        <f t="shared" si="20"/>
        <v>114</v>
      </c>
      <c r="R285">
        <f t="shared" si="21"/>
        <v>101.83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8308</v>
      </c>
      <c r="P286" s="10" t="s">
        <v>8313</v>
      </c>
      <c r="Q286">
        <f t="shared" si="20"/>
        <v>105</v>
      </c>
      <c r="R286">
        <f t="shared" si="21"/>
        <v>55.07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8308</v>
      </c>
      <c r="P287" s="10" t="s">
        <v>8313</v>
      </c>
      <c r="Q287">
        <f t="shared" si="20"/>
        <v>229</v>
      </c>
      <c r="R287">
        <f t="shared" si="21"/>
        <v>56.9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8308</v>
      </c>
      <c r="P288" s="10" t="s">
        <v>8313</v>
      </c>
      <c r="Q288">
        <f t="shared" si="20"/>
        <v>109</v>
      </c>
      <c r="R288">
        <f t="shared" si="21"/>
        <v>121.28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8308</v>
      </c>
      <c r="P289" s="10" t="s">
        <v>8313</v>
      </c>
      <c r="Q289">
        <f t="shared" si="20"/>
        <v>176</v>
      </c>
      <c r="R289">
        <f t="shared" si="21"/>
        <v>91.19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8308</v>
      </c>
      <c r="P290" s="10" t="s">
        <v>8313</v>
      </c>
      <c r="Q290">
        <f t="shared" si="20"/>
        <v>103</v>
      </c>
      <c r="R290">
        <f t="shared" si="21"/>
        <v>115.45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8308</v>
      </c>
      <c r="P291" s="10" t="s">
        <v>8313</v>
      </c>
      <c r="Q291">
        <f t="shared" si="20"/>
        <v>105</v>
      </c>
      <c r="R291">
        <f t="shared" si="21"/>
        <v>67.77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8308</v>
      </c>
      <c r="P292" s="10" t="s">
        <v>8313</v>
      </c>
      <c r="Q292">
        <f t="shared" si="20"/>
        <v>107</v>
      </c>
      <c r="R292">
        <f t="shared" si="21"/>
        <v>28.58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8308</v>
      </c>
      <c r="P293" s="10" t="s">
        <v>8313</v>
      </c>
      <c r="Q293">
        <f t="shared" si="20"/>
        <v>120</v>
      </c>
      <c r="R293">
        <f t="shared" si="21"/>
        <v>46.88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8308</v>
      </c>
      <c r="P294" s="10" t="s">
        <v>8313</v>
      </c>
      <c r="Q294">
        <f t="shared" si="20"/>
        <v>102</v>
      </c>
      <c r="R294">
        <f t="shared" si="21"/>
        <v>154.41999999999999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8308</v>
      </c>
      <c r="P295" s="10" t="s">
        <v>8313</v>
      </c>
      <c r="Q295">
        <f t="shared" si="20"/>
        <v>101</v>
      </c>
      <c r="R295">
        <f t="shared" si="21"/>
        <v>201.22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8308</v>
      </c>
      <c r="P296" s="10" t="s">
        <v>8313</v>
      </c>
      <c r="Q296">
        <f t="shared" si="20"/>
        <v>100</v>
      </c>
      <c r="R296">
        <f t="shared" si="21"/>
        <v>100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8308</v>
      </c>
      <c r="P297" s="10" t="s">
        <v>8313</v>
      </c>
      <c r="Q297">
        <f t="shared" si="20"/>
        <v>133</v>
      </c>
      <c r="R297">
        <f t="shared" si="21"/>
        <v>100.08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8308</v>
      </c>
      <c r="P298" s="10" t="s">
        <v>8313</v>
      </c>
      <c r="Q298">
        <f t="shared" si="20"/>
        <v>119</v>
      </c>
      <c r="R298">
        <f t="shared" si="21"/>
        <v>230.09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8308</v>
      </c>
      <c r="P299" s="10" t="s">
        <v>8313</v>
      </c>
      <c r="Q299">
        <f t="shared" si="20"/>
        <v>101</v>
      </c>
      <c r="R299">
        <f t="shared" si="21"/>
        <v>141.75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8308</v>
      </c>
      <c r="P300" s="10" t="s">
        <v>8313</v>
      </c>
      <c r="Q300">
        <f t="shared" si="20"/>
        <v>109</v>
      </c>
      <c r="R300">
        <f t="shared" si="21"/>
        <v>56.34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8308</v>
      </c>
      <c r="P301" s="10" t="s">
        <v>8313</v>
      </c>
      <c r="Q301">
        <f t="shared" si="20"/>
        <v>179</v>
      </c>
      <c r="R301">
        <f t="shared" si="21"/>
        <v>73.34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8308</v>
      </c>
      <c r="P302" s="10" t="s">
        <v>8313</v>
      </c>
      <c r="Q302">
        <f t="shared" si="20"/>
        <v>102</v>
      </c>
      <c r="R302">
        <f t="shared" si="21"/>
        <v>85.34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8308</v>
      </c>
      <c r="P303" s="10" t="s">
        <v>8313</v>
      </c>
      <c r="Q303">
        <f t="shared" si="20"/>
        <v>119</v>
      </c>
      <c r="R303">
        <f t="shared" si="21"/>
        <v>61.5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8308</v>
      </c>
      <c r="P304" s="10" t="s">
        <v>8313</v>
      </c>
      <c r="Q304">
        <f t="shared" si="20"/>
        <v>100</v>
      </c>
      <c r="R304">
        <f t="shared" si="21"/>
        <v>93.02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8308</v>
      </c>
      <c r="P305" s="10" t="s">
        <v>8313</v>
      </c>
      <c r="Q305">
        <f t="shared" si="20"/>
        <v>137</v>
      </c>
      <c r="R305">
        <f t="shared" si="21"/>
        <v>50.29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8308</v>
      </c>
      <c r="P306" s="10" t="s">
        <v>8313</v>
      </c>
      <c r="Q306">
        <f t="shared" si="20"/>
        <v>232</v>
      </c>
      <c r="R306">
        <f t="shared" si="21"/>
        <v>106.43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8308</v>
      </c>
      <c r="P307" s="10" t="s">
        <v>8313</v>
      </c>
      <c r="Q307">
        <f t="shared" si="20"/>
        <v>130</v>
      </c>
      <c r="R307">
        <f t="shared" si="21"/>
        <v>51.72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8308</v>
      </c>
      <c r="P308" s="10" t="s">
        <v>8313</v>
      </c>
      <c r="Q308">
        <f t="shared" si="20"/>
        <v>293</v>
      </c>
      <c r="R308">
        <f t="shared" si="21"/>
        <v>36.61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8308</v>
      </c>
      <c r="P309" s="10" t="s">
        <v>8313</v>
      </c>
      <c r="Q309">
        <f t="shared" si="20"/>
        <v>111</v>
      </c>
      <c r="R309">
        <f t="shared" si="21"/>
        <v>42.52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8308</v>
      </c>
      <c r="P310" s="10" t="s">
        <v>8313</v>
      </c>
      <c r="Q310">
        <f t="shared" si="20"/>
        <v>106</v>
      </c>
      <c r="R310">
        <f t="shared" si="21"/>
        <v>62.71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8308</v>
      </c>
      <c r="P311" s="10" t="s">
        <v>8313</v>
      </c>
      <c r="Q311">
        <f t="shared" si="20"/>
        <v>119</v>
      </c>
      <c r="R311">
        <f t="shared" si="21"/>
        <v>89.96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8308</v>
      </c>
      <c r="P312" s="10" t="s">
        <v>8313</v>
      </c>
      <c r="Q312">
        <f t="shared" si="20"/>
        <v>104</v>
      </c>
      <c r="R312">
        <f t="shared" si="21"/>
        <v>28.92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8308</v>
      </c>
      <c r="P313" s="10" t="s">
        <v>8313</v>
      </c>
      <c r="Q313">
        <f t="shared" si="20"/>
        <v>104</v>
      </c>
      <c r="R313">
        <f t="shared" si="21"/>
        <v>138.80000000000001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8308</v>
      </c>
      <c r="P314" s="10" t="s">
        <v>8313</v>
      </c>
      <c r="Q314">
        <f t="shared" si="20"/>
        <v>112</v>
      </c>
      <c r="R314">
        <f t="shared" si="21"/>
        <v>61.3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8308</v>
      </c>
      <c r="P315" s="10" t="s">
        <v>8313</v>
      </c>
      <c r="Q315">
        <f t="shared" si="20"/>
        <v>105</v>
      </c>
      <c r="R315">
        <f t="shared" si="21"/>
        <v>80.2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8308</v>
      </c>
      <c r="P316" s="10" t="s">
        <v>8313</v>
      </c>
      <c r="Q316">
        <f t="shared" si="20"/>
        <v>385</v>
      </c>
      <c r="R316">
        <f t="shared" si="21"/>
        <v>32.1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8308</v>
      </c>
      <c r="P317" s="10" t="s">
        <v>8313</v>
      </c>
      <c r="Q317">
        <f t="shared" si="20"/>
        <v>101</v>
      </c>
      <c r="R317">
        <f t="shared" si="21"/>
        <v>200.89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8308</v>
      </c>
      <c r="P318" s="10" t="s">
        <v>8313</v>
      </c>
      <c r="Q318">
        <f t="shared" si="20"/>
        <v>114</v>
      </c>
      <c r="R318">
        <f t="shared" si="21"/>
        <v>108.01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8308</v>
      </c>
      <c r="P319" s="10" t="s">
        <v>8313</v>
      </c>
      <c r="Q319">
        <f t="shared" si="20"/>
        <v>101</v>
      </c>
      <c r="R319">
        <f t="shared" si="21"/>
        <v>95.7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8308</v>
      </c>
      <c r="P320" s="10" t="s">
        <v>8313</v>
      </c>
      <c r="Q320">
        <f t="shared" si="20"/>
        <v>283</v>
      </c>
      <c r="R320">
        <f t="shared" si="21"/>
        <v>49.88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8308</v>
      </c>
      <c r="P321" s="10" t="s">
        <v>8313</v>
      </c>
      <c r="Q321">
        <f t="shared" si="20"/>
        <v>113</v>
      </c>
      <c r="R321">
        <f t="shared" si="21"/>
        <v>110.47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8308</v>
      </c>
      <c r="P322" s="10" t="s">
        <v>8313</v>
      </c>
      <c r="Q322">
        <f t="shared" si="20"/>
        <v>107</v>
      </c>
      <c r="R322">
        <f t="shared" si="21"/>
        <v>134.91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8308</v>
      </c>
      <c r="P323" s="10" t="s">
        <v>8313</v>
      </c>
      <c r="Q323">
        <f t="shared" ref="Q323:Q386" si="25">ROUND(E323/D323*100,0)</f>
        <v>103</v>
      </c>
      <c r="R323">
        <f t="shared" ref="R323:R386" si="26">IFERROR(ROUND(E323/L323,2),0)</f>
        <v>106.62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8308</v>
      </c>
      <c r="P324" s="10" t="s">
        <v>8313</v>
      </c>
      <c r="Q324">
        <f t="shared" si="25"/>
        <v>108</v>
      </c>
      <c r="R324">
        <f t="shared" si="26"/>
        <v>145.04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8308</v>
      </c>
      <c r="P325" s="10" t="s">
        <v>8313</v>
      </c>
      <c r="Q325">
        <f t="shared" si="25"/>
        <v>123</v>
      </c>
      <c r="R325">
        <f t="shared" si="26"/>
        <v>114.59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8308</v>
      </c>
      <c r="P326" s="10" t="s">
        <v>8313</v>
      </c>
      <c r="Q326">
        <f t="shared" si="25"/>
        <v>102</v>
      </c>
      <c r="R326">
        <f t="shared" si="26"/>
        <v>105.32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8308</v>
      </c>
      <c r="P327" s="10" t="s">
        <v>8313</v>
      </c>
      <c r="Q327">
        <f t="shared" si="25"/>
        <v>104</v>
      </c>
      <c r="R327">
        <f t="shared" si="26"/>
        <v>70.92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8308</v>
      </c>
      <c r="P328" s="10" t="s">
        <v>8313</v>
      </c>
      <c r="Q328">
        <f t="shared" si="25"/>
        <v>113</v>
      </c>
      <c r="R328">
        <f t="shared" si="26"/>
        <v>147.16999999999999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8308</v>
      </c>
      <c r="P329" s="10" t="s">
        <v>8313</v>
      </c>
      <c r="Q329">
        <f t="shared" si="25"/>
        <v>136</v>
      </c>
      <c r="R329">
        <f t="shared" si="26"/>
        <v>160.47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8308</v>
      </c>
      <c r="P330" s="10" t="s">
        <v>8313</v>
      </c>
      <c r="Q330">
        <f t="shared" si="25"/>
        <v>104</v>
      </c>
      <c r="R330">
        <f t="shared" si="26"/>
        <v>156.05000000000001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8308</v>
      </c>
      <c r="P331" s="10" t="s">
        <v>8313</v>
      </c>
      <c r="Q331">
        <f t="shared" si="25"/>
        <v>106</v>
      </c>
      <c r="R331">
        <f t="shared" si="26"/>
        <v>63.17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8308</v>
      </c>
      <c r="P332" s="10" t="s">
        <v>8313</v>
      </c>
      <c r="Q332">
        <f t="shared" si="25"/>
        <v>102</v>
      </c>
      <c r="R332">
        <f t="shared" si="26"/>
        <v>104.82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8308</v>
      </c>
      <c r="P333" s="10" t="s">
        <v>8313</v>
      </c>
      <c r="Q333">
        <f t="shared" si="25"/>
        <v>107</v>
      </c>
      <c r="R333">
        <f t="shared" si="26"/>
        <v>97.36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8308</v>
      </c>
      <c r="P334" s="10" t="s">
        <v>8313</v>
      </c>
      <c r="Q334">
        <f t="shared" si="25"/>
        <v>113</v>
      </c>
      <c r="R334">
        <f t="shared" si="26"/>
        <v>203.63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8308</v>
      </c>
      <c r="P335" s="10" t="s">
        <v>8313</v>
      </c>
      <c r="Q335">
        <f t="shared" si="25"/>
        <v>125</v>
      </c>
      <c r="R335">
        <f t="shared" si="26"/>
        <v>188.31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8308</v>
      </c>
      <c r="P336" s="10" t="s">
        <v>8313</v>
      </c>
      <c r="Q336">
        <f t="shared" si="25"/>
        <v>101</v>
      </c>
      <c r="R336">
        <f t="shared" si="26"/>
        <v>146.65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8308</v>
      </c>
      <c r="P337" s="10" t="s">
        <v>8313</v>
      </c>
      <c r="Q337">
        <f t="shared" si="25"/>
        <v>103</v>
      </c>
      <c r="R337">
        <f t="shared" si="26"/>
        <v>109.19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8308</v>
      </c>
      <c r="P338" s="10" t="s">
        <v>8313</v>
      </c>
      <c r="Q338">
        <f t="shared" si="25"/>
        <v>117</v>
      </c>
      <c r="R338">
        <f t="shared" si="26"/>
        <v>59.25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8308</v>
      </c>
      <c r="P339" s="10" t="s">
        <v>8313</v>
      </c>
      <c r="Q339">
        <f t="shared" si="25"/>
        <v>101</v>
      </c>
      <c r="R339">
        <f t="shared" si="26"/>
        <v>97.9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8308</v>
      </c>
      <c r="P340" s="10" t="s">
        <v>8313</v>
      </c>
      <c r="Q340">
        <f t="shared" si="25"/>
        <v>110</v>
      </c>
      <c r="R340">
        <f t="shared" si="26"/>
        <v>70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8308</v>
      </c>
      <c r="P341" s="10" t="s">
        <v>8313</v>
      </c>
      <c r="Q341">
        <f t="shared" si="25"/>
        <v>108</v>
      </c>
      <c r="R341">
        <f t="shared" si="26"/>
        <v>72.87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8308</v>
      </c>
      <c r="P342" s="10" t="s">
        <v>8313</v>
      </c>
      <c r="Q342">
        <f t="shared" si="25"/>
        <v>125</v>
      </c>
      <c r="R342">
        <f t="shared" si="26"/>
        <v>146.35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8308</v>
      </c>
      <c r="P343" s="10" t="s">
        <v>8313</v>
      </c>
      <c r="Q343">
        <f t="shared" si="25"/>
        <v>107</v>
      </c>
      <c r="R343">
        <f t="shared" si="26"/>
        <v>67.91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8308</v>
      </c>
      <c r="P344" s="10" t="s">
        <v>8313</v>
      </c>
      <c r="Q344">
        <f t="shared" si="25"/>
        <v>100</v>
      </c>
      <c r="R344">
        <f t="shared" si="26"/>
        <v>169.85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8308</v>
      </c>
      <c r="P345" s="10" t="s">
        <v>8313</v>
      </c>
      <c r="Q345">
        <f t="shared" si="25"/>
        <v>102</v>
      </c>
      <c r="R345">
        <f t="shared" si="26"/>
        <v>58.41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8308</v>
      </c>
      <c r="P346" s="10" t="s">
        <v>8313</v>
      </c>
      <c r="Q346">
        <f t="shared" si="25"/>
        <v>102</v>
      </c>
      <c r="R346">
        <f t="shared" si="26"/>
        <v>119.99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8308</v>
      </c>
      <c r="P347" s="10" t="s">
        <v>8313</v>
      </c>
      <c r="Q347">
        <f t="shared" si="25"/>
        <v>123</v>
      </c>
      <c r="R347">
        <f t="shared" si="26"/>
        <v>99.86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8308</v>
      </c>
      <c r="P348" s="10" t="s">
        <v>8313</v>
      </c>
      <c r="Q348">
        <f t="shared" si="25"/>
        <v>170</v>
      </c>
      <c r="R348">
        <f t="shared" si="26"/>
        <v>90.58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8308</v>
      </c>
      <c r="P349" s="10" t="s">
        <v>8313</v>
      </c>
      <c r="Q349">
        <f t="shared" si="25"/>
        <v>112</v>
      </c>
      <c r="R349">
        <f t="shared" si="26"/>
        <v>117.77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8308</v>
      </c>
      <c r="P350" s="10" t="s">
        <v>8313</v>
      </c>
      <c r="Q350">
        <f t="shared" si="25"/>
        <v>103</v>
      </c>
      <c r="R350">
        <f t="shared" si="26"/>
        <v>86.55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8308</v>
      </c>
      <c r="P351" s="10" t="s">
        <v>8313</v>
      </c>
      <c r="Q351">
        <f t="shared" si="25"/>
        <v>107</v>
      </c>
      <c r="R351">
        <f t="shared" si="26"/>
        <v>71.900000000000006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8308</v>
      </c>
      <c r="P352" s="10" t="s">
        <v>8313</v>
      </c>
      <c r="Q352">
        <f t="shared" si="25"/>
        <v>115</v>
      </c>
      <c r="R352">
        <f t="shared" si="26"/>
        <v>129.82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8308</v>
      </c>
      <c r="P353" s="10" t="s">
        <v>8313</v>
      </c>
      <c r="Q353">
        <f t="shared" si="25"/>
        <v>127</v>
      </c>
      <c r="R353">
        <f t="shared" si="26"/>
        <v>44.91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8308</v>
      </c>
      <c r="P354" s="10" t="s">
        <v>8313</v>
      </c>
      <c r="Q354">
        <f t="shared" si="25"/>
        <v>117</v>
      </c>
      <c r="R354">
        <f t="shared" si="26"/>
        <v>40.76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8308</v>
      </c>
      <c r="P355" s="10" t="s">
        <v>8313</v>
      </c>
      <c r="Q355">
        <f t="shared" si="25"/>
        <v>109</v>
      </c>
      <c r="R355">
        <f t="shared" si="26"/>
        <v>103.52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8308</v>
      </c>
      <c r="P356" s="10" t="s">
        <v>8313</v>
      </c>
      <c r="Q356">
        <f t="shared" si="25"/>
        <v>104</v>
      </c>
      <c r="R356">
        <f t="shared" si="26"/>
        <v>125.45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8308</v>
      </c>
      <c r="P357" s="10" t="s">
        <v>8313</v>
      </c>
      <c r="Q357">
        <f t="shared" si="25"/>
        <v>116</v>
      </c>
      <c r="R357">
        <f t="shared" si="26"/>
        <v>246.61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8308</v>
      </c>
      <c r="P358" s="10" t="s">
        <v>8313</v>
      </c>
      <c r="Q358">
        <f t="shared" si="25"/>
        <v>103</v>
      </c>
      <c r="R358">
        <f t="shared" si="26"/>
        <v>79.400000000000006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8308</v>
      </c>
      <c r="P359" s="10" t="s">
        <v>8313</v>
      </c>
      <c r="Q359">
        <f t="shared" si="25"/>
        <v>174</v>
      </c>
      <c r="R359">
        <f t="shared" si="26"/>
        <v>86.14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8308</v>
      </c>
      <c r="P360" s="10" t="s">
        <v>8313</v>
      </c>
      <c r="Q360">
        <f t="shared" si="25"/>
        <v>103</v>
      </c>
      <c r="R360">
        <f t="shared" si="26"/>
        <v>193.05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8308</v>
      </c>
      <c r="P361" s="10" t="s">
        <v>8313</v>
      </c>
      <c r="Q361">
        <f t="shared" si="25"/>
        <v>105</v>
      </c>
      <c r="R361">
        <f t="shared" si="26"/>
        <v>84.02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8308</v>
      </c>
      <c r="P362" s="10" t="s">
        <v>8313</v>
      </c>
      <c r="Q362">
        <f t="shared" si="25"/>
        <v>101</v>
      </c>
      <c r="R362">
        <f t="shared" si="26"/>
        <v>139.83000000000001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8308</v>
      </c>
      <c r="P363" s="10" t="s">
        <v>8313</v>
      </c>
      <c r="Q363">
        <f t="shared" si="25"/>
        <v>111</v>
      </c>
      <c r="R363">
        <f t="shared" si="26"/>
        <v>109.82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8308</v>
      </c>
      <c r="P364" s="10" t="s">
        <v>8313</v>
      </c>
      <c r="Q364">
        <f t="shared" si="25"/>
        <v>124</v>
      </c>
      <c r="R364">
        <f t="shared" si="26"/>
        <v>139.53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8308</v>
      </c>
      <c r="P365" s="10" t="s">
        <v>8313</v>
      </c>
      <c r="Q365">
        <f t="shared" si="25"/>
        <v>101</v>
      </c>
      <c r="R365">
        <f t="shared" si="26"/>
        <v>347.85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8308</v>
      </c>
      <c r="P366" s="10" t="s">
        <v>8313</v>
      </c>
      <c r="Q366">
        <f t="shared" si="25"/>
        <v>110</v>
      </c>
      <c r="R366">
        <f t="shared" si="26"/>
        <v>68.239999999999995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8308</v>
      </c>
      <c r="P367" s="10" t="s">
        <v>8313</v>
      </c>
      <c r="Q367">
        <f t="shared" si="25"/>
        <v>104</v>
      </c>
      <c r="R367">
        <f t="shared" si="26"/>
        <v>239.94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8308</v>
      </c>
      <c r="P368" s="10" t="s">
        <v>8313</v>
      </c>
      <c r="Q368">
        <f t="shared" si="25"/>
        <v>101</v>
      </c>
      <c r="R368">
        <f t="shared" si="26"/>
        <v>287.31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8308</v>
      </c>
      <c r="P369" s="10" t="s">
        <v>8313</v>
      </c>
      <c r="Q369">
        <f t="shared" si="25"/>
        <v>103</v>
      </c>
      <c r="R369">
        <f t="shared" si="26"/>
        <v>86.85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8308</v>
      </c>
      <c r="P370" s="10" t="s">
        <v>8313</v>
      </c>
      <c r="Q370">
        <f t="shared" si="25"/>
        <v>104</v>
      </c>
      <c r="R370">
        <f t="shared" si="26"/>
        <v>81.849999999999994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8308</v>
      </c>
      <c r="P371" s="10" t="s">
        <v>8313</v>
      </c>
      <c r="Q371">
        <f t="shared" si="25"/>
        <v>110</v>
      </c>
      <c r="R371">
        <f t="shared" si="26"/>
        <v>42.87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8308</v>
      </c>
      <c r="P372" s="10" t="s">
        <v>8313</v>
      </c>
      <c r="Q372">
        <f t="shared" si="25"/>
        <v>122</v>
      </c>
      <c r="R372">
        <f t="shared" si="26"/>
        <v>709.42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8308</v>
      </c>
      <c r="P373" s="10" t="s">
        <v>8313</v>
      </c>
      <c r="Q373">
        <f t="shared" si="25"/>
        <v>114</v>
      </c>
      <c r="R373">
        <f t="shared" si="26"/>
        <v>161.26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8308</v>
      </c>
      <c r="P374" s="10" t="s">
        <v>8313</v>
      </c>
      <c r="Q374">
        <f t="shared" si="25"/>
        <v>125</v>
      </c>
      <c r="R374">
        <f t="shared" si="26"/>
        <v>41.78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8308</v>
      </c>
      <c r="P375" s="10" t="s">
        <v>8313</v>
      </c>
      <c r="Q375">
        <f t="shared" si="25"/>
        <v>107</v>
      </c>
      <c r="R375">
        <f t="shared" si="26"/>
        <v>89.89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8308</v>
      </c>
      <c r="P376" s="10" t="s">
        <v>8313</v>
      </c>
      <c r="Q376">
        <f t="shared" si="25"/>
        <v>131</v>
      </c>
      <c r="R376">
        <f t="shared" si="26"/>
        <v>45.05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8308</v>
      </c>
      <c r="P377" s="10" t="s">
        <v>8313</v>
      </c>
      <c r="Q377">
        <f t="shared" si="25"/>
        <v>120</v>
      </c>
      <c r="R377">
        <f t="shared" si="26"/>
        <v>42.86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8308</v>
      </c>
      <c r="P378" s="10" t="s">
        <v>8313</v>
      </c>
      <c r="Q378">
        <f t="shared" si="25"/>
        <v>106</v>
      </c>
      <c r="R378">
        <f t="shared" si="26"/>
        <v>54.08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8308</v>
      </c>
      <c r="P379" s="10" t="s">
        <v>8313</v>
      </c>
      <c r="Q379">
        <f t="shared" si="25"/>
        <v>114</v>
      </c>
      <c r="R379">
        <f t="shared" si="26"/>
        <v>103.22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8308</v>
      </c>
      <c r="P380" s="10" t="s">
        <v>8313</v>
      </c>
      <c r="Q380">
        <f t="shared" si="25"/>
        <v>112</v>
      </c>
      <c r="R380">
        <f t="shared" si="26"/>
        <v>40.4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8308</v>
      </c>
      <c r="P381" s="10" t="s">
        <v>8313</v>
      </c>
      <c r="Q381">
        <f t="shared" si="25"/>
        <v>116</v>
      </c>
      <c r="R381">
        <f t="shared" si="26"/>
        <v>116.86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8308</v>
      </c>
      <c r="P382" s="10" t="s">
        <v>8313</v>
      </c>
      <c r="Q382">
        <f t="shared" si="25"/>
        <v>142</v>
      </c>
      <c r="R382">
        <f t="shared" si="26"/>
        <v>115.51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8308</v>
      </c>
      <c r="P383" s="10" t="s">
        <v>8313</v>
      </c>
      <c r="Q383">
        <f t="shared" si="25"/>
        <v>105</v>
      </c>
      <c r="R383">
        <f t="shared" si="26"/>
        <v>104.31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8308</v>
      </c>
      <c r="P384" s="10" t="s">
        <v>8313</v>
      </c>
      <c r="Q384">
        <f t="shared" si="25"/>
        <v>256</v>
      </c>
      <c r="R384">
        <f t="shared" si="26"/>
        <v>69.77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8308</v>
      </c>
      <c r="P385" s="10" t="s">
        <v>8313</v>
      </c>
      <c r="Q385">
        <f t="shared" si="25"/>
        <v>207</v>
      </c>
      <c r="R385">
        <f t="shared" si="26"/>
        <v>43.02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8308</v>
      </c>
      <c r="P386" s="10" t="s">
        <v>8313</v>
      </c>
      <c r="Q386">
        <f t="shared" si="25"/>
        <v>112</v>
      </c>
      <c r="R386">
        <f t="shared" si="26"/>
        <v>58.54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8308</v>
      </c>
      <c r="P387" s="10" t="s">
        <v>8313</v>
      </c>
      <c r="Q387">
        <f t="shared" ref="Q387:Q450" si="30">ROUND(E387/D387*100,0)</f>
        <v>106</v>
      </c>
      <c r="R387">
        <f t="shared" ref="R387:R450" si="31">IFERROR(ROUND(E387/L387,2),0)</f>
        <v>111.8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8308</v>
      </c>
      <c r="P388" s="10" t="s">
        <v>8313</v>
      </c>
      <c r="Q388">
        <f t="shared" si="30"/>
        <v>100</v>
      </c>
      <c r="R388">
        <f t="shared" si="31"/>
        <v>46.23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8308</v>
      </c>
      <c r="P389" s="10" t="s">
        <v>8313</v>
      </c>
      <c r="Q389">
        <f t="shared" si="30"/>
        <v>214</v>
      </c>
      <c r="R389">
        <f t="shared" si="31"/>
        <v>144.69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8308</v>
      </c>
      <c r="P390" s="10" t="s">
        <v>8313</v>
      </c>
      <c r="Q390">
        <f t="shared" si="30"/>
        <v>126</v>
      </c>
      <c r="R390">
        <f t="shared" si="31"/>
        <v>88.85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8308</v>
      </c>
      <c r="P391" s="10" t="s">
        <v>8313</v>
      </c>
      <c r="Q391">
        <f t="shared" si="30"/>
        <v>182</v>
      </c>
      <c r="R391">
        <f t="shared" si="31"/>
        <v>81.75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8308</v>
      </c>
      <c r="P392" s="10" t="s">
        <v>8313</v>
      </c>
      <c r="Q392">
        <f t="shared" si="30"/>
        <v>100</v>
      </c>
      <c r="R392">
        <f t="shared" si="31"/>
        <v>71.430000000000007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8308</v>
      </c>
      <c r="P393" s="10" t="s">
        <v>8313</v>
      </c>
      <c r="Q393">
        <f t="shared" si="30"/>
        <v>101</v>
      </c>
      <c r="R393">
        <f t="shared" si="31"/>
        <v>104.26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8308</v>
      </c>
      <c r="P394" s="10" t="s">
        <v>8313</v>
      </c>
      <c r="Q394">
        <f t="shared" si="30"/>
        <v>101</v>
      </c>
      <c r="R394">
        <f t="shared" si="31"/>
        <v>90.62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8308</v>
      </c>
      <c r="P395" s="10" t="s">
        <v>8313</v>
      </c>
      <c r="Q395">
        <f t="shared" si="30"/>
        <v>110</v>
      </c>
      <c r="R395">
        <f t="shared" si="31"/>
        <v>157.33000000000001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8308</v>
      </c>
      <c r="P396" s="10" t="s">
        <v>8313</v>
      </c>
      <c r="Q396">
        <f t="shared" si="30"/>
        <v>112</v>
      </c>
      <c r="R396">
        <f t="shared" si="31"/>
        <v>105.18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8308</v>
      </c>
      <c r="P397" s="10" t="s">
        <v>8313</v>
      </c>
      <c r="Q397">
        <f t="shared" si="30"/>
        <v>108</v>
      </c>
      <c r="R397">
        <f t="shared" si="31"/>
        <v>58.72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8308</v>
      </c>
      <c r="P398" s="10" t="s">
        <v>8313</v>
      </c>
      <c r="Q398">
        <f t="shared" si="30"/>
        <v>107</v>
      </c>
      <c r="R398">
        <f t="shared" si="31"/>
        <v>81.63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8308</v>
      </c>
      <c r="P399" s="10" t="s">
        <v>8313</v>
      </c>
      <c r="Q399">
        <f t="shared" si="30"/>
        <v>104</v>
      </c>
      <c r="R399">
        <f t="shared" si="31"/>
        <v>56.46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8308</v>
      </c>
      <c r="P400" s="10" t="s">
        <v>8313</v>
      </c>
      <c r="Q400">
        <f t="shared" si="30"/>
        <v>125</v>
      </c>
      <c r="R400">
        <f t="shared" si="31"/>
        <v>140.1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8308</v>
      </c>
      <c r="P401" s="10" t="s">
        <v>8313</v>
      </c>
      <c r="Q401">
        <f t="shared" si="30"/>
        <v>107</v>
      </c>
      <c r="R401">
        <f t="shared" si="31"/>
        <v>224.85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8308</v>
      </c>
      <c r="P402" s="10" t="s">
        <v>8313</v>
      </c>
      <c r="Q402">
        <f t="shared" si="30"/>
        <v>112</v>
      </c>
      <c r="R402">
        <f t="shared" si="31"/>
        <v>181.13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8308</v>
      </c>
      <c r="P403" s="10" t="s">
        <v>8313</v>
      </c>
      <c r="Q403">
        <f t="shared" si="30"/>
        <v>104</v>
      </c>
      <c r="R403">
        <f t="shared" si="31"/>
        <v>711.04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8308</v>
      </c>
      <c r="P404" s="10" t="s">
        <v>8313</v>
      </c>
      <c r="Q404">
        <f t="shared" si="30"/>
        <v>142</v>
      </c>
      <c r="R404">
        <f t="shared" si="31"/>
        <v>65.88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8308</v>
      </c>
      <c r="P405" s="10" t="s">
        <v>8313</v>
      </c>
      <c r="Q405">
        <f t="shared" si="30"/>
        <v>105</v>
      </c>
      <c r="R405">
        <f t="shared" si="31"/>
        <v>75.19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8308</v>
      </c>
      <c r="P406" s="10" t="s">
        <v>8313</v>
      </c>
      <c r="Q406">
        <f t="shared" si="30"/>
        <v>103</v>
      </c>
      <c r="R406">
        <f t="shared" si="31"/>
        <v>133.13999999999999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8308</v>
      </c>
      <c r="P407" s="10" t="s">
        <v>8313</v>
      </c>
      <c r="Q407">
        <f t="shared" si="30"/>
        <v>108</v>
      </c>
      <c r="R407">
        <f t="shared" si="31"/>
        <v>55.2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8308</v>
      </c>
      <c r="P408" s="10" t="s">
        <v>8313</v>
      </c>
      <c r="Q408">
        <f t="shared" si="30"/>
        <v>108</v>
      </c>
      <c r="R408">
        <f t="shared" si="31"/>
        <v>86.16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8308</v>
      </c>
      <c r="P409" s="10" t="s">
        <v>8313</v>
      </c>
      <c r="Q409">
        <f t="shared" si="30"/>
        <v>102</v>
      </c>
      <c r="R409">
        <f t="shared" si="31"/>
        <v>92.32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8308</v>
      </c>
      <c r="P410" s="10" t="s">
        <v>8313</v>
      </c>
      <c r="Q410">
        <f t="shared" si="30"/>
        <v>101</v>
      </c>
      <c r="R410">
        <f t="shared" si="31"/>
        <v>160.16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8308</v>
      </c>
      <c r="P411" s="10" t="s">
        <v>8313</v>
      </c>
      <c r="Q411">
        <f t="shared" si="30"/>
        <v>137</v>
      </c>
      <c r="R411">
        <f t="shared" si="31"/>
        <v>45.6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8308</v>
      </c>
      <c r="P412" s="10" t="s">
        <v>8313</v>
      </c>
      <c r="Q412">
        <f t="shared" si="30"/>
        <v>128</v>
      </c>
      <c r="R412">
        <f t="shared" si="31"/>
        <v>183.29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8308</v>
      </c>
      <c r="P413" s="10" t="s">
        <v>8313</v>
      </c>
      <c r="Q413">
        <f t="shared" si="30"/>
        <v>101</v>
      </c>
      <c r="R413">
        <f t="shared" si="31"/>
        <v>125.79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8308</v>
      </c>
      <c r="P414" s="10" t="s">
        <v>8313</v>
      </c>
      <c r="Q414">
        <f t="shared" si="30"/>
        <v>127</v>
      </c>
      <c r="R414">
        <f t="shared" si="31"/>
        <v>57.65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8308</v>
      </c>
      <c r="P415" s="10" t="s">
        <v>8313</v>
      </c>
      <c r="Q415">
        <f t="shared" si="30"/>
        <v>105</v>
      </c>
      <c r="R415">
        <f t="shared" si="31"/>
        <v>78.66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8308</v>
      </c>
      <c r="P416" s="10" t="s">
        <v>8313</v>
      </c>
      <c r="Q416">
        <f t="shared" si="30"/>
        <v>103</v>
      </c>
      <c r="R416">
        <f t="shared" si="31"/>
        <v>91.48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8308</v>
      </c>
      <c r="P417" s="10" t="s">
        <v>8313</v>
      </c>
      <c r="Q417">
        <f t="shared" si="30"/>
        <v>102</v>
      </c>
      <c r="R417">
        <f t="shared" si="31"/>
        <v>68.099999999999994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8308</v>
      </c>
      <c r="P418" s="10" t="s">
        <v>8313</v>
      </c>
      <c r="Q418">
        <f t="shared" si="30"/>
        <v>120</v>
      </c>
      <c r="R418">
        <f t="shared" si="31"/>
        <v>48.09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8308</v>
      </c>
      <c r="P419" s="10" t="s">
        <v>8313</v>
      </c>
      <c r="Q419">
        <f t="shared" si="30"/>
        <v>100</v>
      </c>
      <c r="R419">
        <f t="shared" si="31"/>
        <v>202.42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8308</v>
      </c>
      <c r="P420" s="10" t="s">
        <v>8313</v>
      </c>
      <c r="Q420">
        <f t="shared" si="30"/>
        <v>101</v>
      </c>
      <c r="R420">
        <f t="shared" si="31"/>
        <v>216.75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8308</v>
      </c>
      <c r="P421" s="10" t="s">
        <v>8313</v>
      </c>
      <c r="Q421">
        <f t="shared" si="30"/>
        <v>100</v>
      </c>
      <c r="R421">
        <f t="shared" si="31"/>
        <v>110.07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8308</v>
      </c>
      <c r="P422" s="10" t="s">
        <v>8314</v>
      </c>
      <c r="Q422">
        <f t="shared" si="30"/>
        <v>0</v>
      </c>
      <c r="R422">
        <f t="shared" si="31"/>
        <v>4.83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8308</v>
      </c>
      <c r="P423" s="10" t="s">
        <v>8314</v>
      </c>
      <c r="Q423">
        <f t="shared" si="30"/>
        <v>2</v>
      </c>
      <c r="R423">
        <f t="shared" si="31"/>
        <v>50.17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8308</v>
      </c>
      <c r="P424" s="10" t="s">
        <v>8314</v>
      </c>
      <c r="Q424">
        <f t="shared" si="30"/>
        <v>1</v>
      </c>
      <c r="R424">
        <f t="shared" si="31"/>
        <v>35.83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8308</v>
      </c>
      <c r="P425" s="10" t="s">
        <v>8314</v>
      </c>
      <c r="Q425">
        <f t="shared" si="30"/>
        <v>1</v>
      </c>
      <c r="R425">
        <f t="shared" si="31"/>
        <v>11.77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8308</v>
      </c>
      <c r="P426" s="10" t="s">
        <v>8314</v>
      </c>
      <c r="Q426">
        <f t="shared" si="30"/>
        <v>7</v>
      </c>
      <c r="R426">
        <f t="shared" si="31"/>
        <v>40.78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8308</v>
      </c>
      <c r="P427" s="10" t="s">
        <v>8314</v>
      </c>
      <c r="Q427">
        <f t="shared" si="30"/>
        <v>0</v>
      </c>
      <c r="R427">
        <f t="shared" si="31"/>
        <v>3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8308</v>
      </c>
      <c r="P428" s="10" t="s">
        <v>8314</v>
      </c>
      <c r="Q428">
        <f t="shared" si="30"/>
        <v>1</v>
      </c>
      <c r="R428">
        <f t="shared" si="31"/>
        <v>16.63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8308</v>
      </c>
      <c r="P429" s="10" t="s">
        <v>8314</v>
      </c>
      <c r="Q429">
        <f t="shared" si="30"/>
        <v>0</v>
      </c>
      <c r="R429">
        <f t="shared" si="31"/>
        <v>0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8308</v>
      </c>
      <c r="P430" s="10" t="s">
        <v>8314</v>
      </c>
      <c r="Q430">
        <f t="shared" si="30"/>
        <v>6</v>
      </c>
      <c r="R430">
        <f t="shared" si="31"/>
        <v>52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8308</v>
      </c>
      <c r="P431" s="10" t="s">
        <v>8314</v>
      </c>
      <c r="Q431">
        <f t="shared" si="30"/>
        <v>0</v>
      </c>
      <c r="R431">
        <f t="shared" si="31"/>
        <v>0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8308</v>
      </c>
      <c r="P432" s="10" t="s">
        <v>8314</v>
      </c>
      <c r="Q432">
        <f t="shared" si="30"/>
        <v>2</v>
      </c>
      <c r="R432">
        <f t="shared" si="31"/>
        <v>4.8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8308</v>
      </c>
      <c r="P433" s="10" t="s">
        <v>8314</v>
      </c>
      <c r="Q433">
        <f t="shared" si="30"/>
        <v>14</v>
      </c>
      <c r="R433">
        <f t="shared" si="31"/>
        <v>51.88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8308</v>
      </c>
      <c r="P434" s="10" t="s">
        <v>8314</v>
      </c>
      <c r="Q434">
        <f t="shared" si="30"/>
        <v>10</v>
      </c>
      <c r="R434">
        <f t="shared" si="31"/>
        <v>71.25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8308</v>
      </c>
      <c r="P435" s="10" t="s">
        <v>8314</v>
      </c>
      <c r="Q435">
        <f t="shared" si="30"/>
        <v>0</v>
      </c>
      <c r="R435">
        <f t="shared" si="31"/>
        <v>0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8308</v>
      </c>
      <c r="P436" s="10" t="s">
        <v>8314</v>
      </c>
      <c r="Q436">
        <f t="shared" si="30"/>
        <v>5</v>
      </c>
      <c r="R436">
        <f t="shared" si="31"/>
        <v>62.5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8308</v>
      </c>
      <c r="P437" s="10" t="s">
        <v>8314</v>
      </c>
      <c r="Q437">
        <f t="shared" si="30"/>
        <v>0</v>
      </c>
      <c r="R437">
        <f t="shared" si="31"/>
        <v>1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8308</v>
      </c>
      <c r="P438" s="10" t="s">
        <v>8314</v>
      </c>
      <c r="Q438">
        <f t="shared" si="30"/>
        <v>0</v>
      </c>
      <c r="R438">
        <f t="shared" si="31"/>
        <v>0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8308</v>
      </c>
      <c r="P439" s="10" t="s">
        <v>8314</v>
      </c>
      <c r="Q439">
        <f t="shared" si="30"/>
        <v>0</v>
      </c>
      <c r="R439">
        <f t="shared" si="31"/>
        <v>0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8308</v>
      </c>
      <c r="P440" s="10" t="s">
        <v>8314</v>
      </c>
      <c r="Q440">
        <f t="shared" si="30"/>
        <v>9</v>
      </c>
      <c r="R440">
        <f t="shared" si="31"/>
        <v>170.55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8308</v>
      </c>
      <c r="P441" s="10" t="s">
        <v>8314</v>
      </c>
      <c r="Q441">
        <f t="shared" si="30"/>
        <v>0</v>
      </c>
      <c r="R441">
        <f t="shared" si="31"/>
        <v>0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8308</v>
      </c>
      <c r="P442" s="10" t="s">
        <v>8314</v>
      </c>
      <c r="Q442">
        <f t="shared" si="30"/>
        <v>0</v>
      </c>
      <c r="R442">
        <f t="shared" si="31"/>
        <v>5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8308</v>
      </c>
      <c r="P443" s="10" t="s">
        <v>8314</v>
      </c>
      <c r="Q443">
        <f t="shared" si="30"/>
        <v>0</v>
      </c>
      <c r="R443">
        <f t="shared" si="31"/>
        <v>0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8308</v>
      </c>
      <c r="P444" s="10" t="s">
        <v>8314</v>
      </c>
      <c r="Q444">
        <f t="shared" si="30"/>
        <v>39</v>
      </c>
      <c r="R444">
        <f t="shared" si="31"/>
        <v>393.59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8308</v>
      </c>
      <c r="P445" s="10" t="s">
        <v>8314</v>
      </c>
      <c r="Q445">
        <f t="shared" si="30"/>
        <v>0</v>
      </c>
      <c r="R445">
        <f t="shared" si="31"/>
        <v>5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8308</v>
      </c>
      <c r="P446" s="10" t="s">
        <v>8314</v>
      </c>
      <c r="Q446">
        <f t="shared" si="30"/>
        <v>5</v>
      </c>
      <c r="R446">
        <f t="shared" si="31"/>
        <v>50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8308</v>
      </c>
      <c r="P447" s="10" t="s">
        <v>8314</v>
      </c>
      <c r="Q447">
        <f t="shared" si="30"/>
        <v>0</v>
      </c>
      <c r="R447">
        <f t="shared" si="31"/>
        <v>1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8308</v>
      </c>
      <c r="P448" s="10" t="s">
        <v>8314</v>
      </c>
      <c r="Q448">
        <f t="shared" si="30"/>
        <v>7</v>
      </c>
      <c r="R448">
        <f t="shared" si="31"/>
        <v>47.88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8308</v>
      </c>
      <c r="P449" s="10" t="s">
        <v>8314</v>
      </c>
      <c r="Q449">
        <f t="shared" si="30"/>
        <v>0</v>
      </c>
      <c r="R449">
        <f t="shared" si="31"/>
        <v>5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8308</v>
      </c>
      <c r="P450" s="10" t="s">
        <v>8314</v>
      </c>
      <c r="Q450">
        <f t="shared" si="30"/>
        <v>3</v>
      </c>
      <c r="R450">
        <f t="shared" si="31"/>
        <v>20.5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8308</v>
      </c>
      <c r="P451" s="10" t="s">
        <v>8314</v>
      </c>
      <c r="Q451">
        <f t="shared" ref="Q451:Q514" si="35">ROUND(E451/D451*100,0)</f>
        <v>2</v>
      </c>
      <c r="R451">
        <f t="shared" ref="R451:R514" si="36">IFERROR(ROUND(E451/L451,2),0)</f>
        <v>9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8308</v>
      </c>
      <c r="P452" s="10" t="s">
        <v>8314</v>
      </c>
      <c r="Q452">
        <f t="shared" si="35"/>
        <v>1</v>
      </c>
      <c r="R452">
        <f t="shared" si="36"/>
        <v>56.57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8308</v>
      </c>
      <c r="P453" s="10" t="s">
        <v>8314</v>
      </c>
      <c r="Q453">
        <f t="shared" si="35"/>
        <v>0</v>
      </c>
      <c r="R453">
        <f t="shared" si="36"/>
        <v>0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8308</v>
      </c>
      <c r="P454" s="10" t="s">
        <v>8314</v>
      </c>
      <c r="Q454">
        <f t="shared" si="35"/>
        <v>64</v>
      </c>
      <c r="R454">
        <f t="shared" si="36"/>
        <v>40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8308</v>
      </c>
      <c r="P455" s="10" t="s">
        <v>8314</v>
      </c>
      <c r="Q455">
        <f t="shared" si="35"/>
        <v>0</v>
      </c>
      <c r="R455">
        <f t="shared" si="36"/>
        <v>13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8308</v>
      </c>
      <c r="P456" s="10" t="s">
        <v>8314</v>
      </c>
      <c r="Q456">
        <f t="shared" si="35"/>
        <v>1</v>
      </c>
      <c r="R456">
        <f t="shared" si="36"/>
        <v>16.399999999999999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8308</v>
      </c>
      <c r="P457" s="10" t="s">
        <v>8314</v>
      </c>
      <c r="Q457">
        <f t="shared" si="35"/>
        <v>0</v>
      </c>
      <c r="R457">
        <f t="shared" si="36"/>
        <v>22.5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8308</v>
      </c>
      <c r="P458" s="10" t="s">
        <v>8314</v>
      </c>
      <c r="Q458">
        <f t="shared" si="35"/>
        <v>1</v>
      </c>
      <c r="R458">
        <f t="shared" si="36"/>
        <v>20.329999999999998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8308</v>
      </c>
      <c r="P459" s="10" t="s">
        <v>8314</v>
      </c>
      <c r="Q459">
        <f t="shared" si="35"/>
        <v>0</v>
      </c>
      <c r="R459">
        <f t="shared" si="36"/>
        <v>0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8308</v>
      </c>
      <c r="P460" s="10" t="s">
        <v>8314</v>
      </c>
      <c r="Q460">
        <f t="shared" si="35"/>
        <v>8</v>
      </c>
      <c r="R460">
        <f t="shared" si="36"/>
        <v>16.760000000000002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8308</v>
      </c>
      <c r="P461" s="10" t="s">
        <v>8314</v>
      </c>
      <c r="Q461">
        <f t="shared" si="35"/>
        <v>0</v>
      </c>
      <c r="R461">
        <f t="shared" si="36"/>
        <v>25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8308</v>
      </c>
      <c r="P462" s="10" t="s">
        <v>8314</v>
      </c>
      <c r="Q462">
        <f t="shared" si="35"/>
        <v>0</v>
      </c>
      <c r="R462">
        <f t="shared" si="36"/>
        <v>12.5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8308</v>
      </c>
      <c r="P463" s="10" t="s">
        <v>8314</v>
      </c>
      <c r="Q463">
        <f t="shared" si="35"/>
        <v>0</v>
      </c>
      <c r="R463">
        <f t="shared" si="36"/>
        <v>0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8308</v>
      </c>
      <c r="P464" s="10" t="s">
        <v>8314</v>
      </c>
      <c r="Q464">
        <f t="shared" si="35"/>
        <v>0</v>
      </c>
      <c r="R464">
        <f t="shared" si="36"/>
        <v>0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8308</v>
      </c>
      <c r="P465" s="10" t="s">
        <v>8314</v>
      </c>
      <c r="Q465">
        <f t="shared" si="35"/>
        <v>2</v>
      </c>
      <c r="R465">
        <f t="shared" si="36"/>
        <v>113.64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8308</v>
      </c>
      <c r="P466" s="10" t="s">
        <v>8314</v>
      </c>
      <c r="Q466">
        <f t="shared" si="35"/>
        <v>0</v>
      </c>
      <c r="R466">
        <f t="shared" si="36"/>
        <v>1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8308</v>
      </c>
      <c r="P467" s="10" t="s">
        <v>8314</v>
      </c>
      <c r="Q467">
        <f t="shared" si="35"/>
        <v>27</v>
      </c>
      <c r="R467">
        <f t="shared" si="36"/>
        <v>17.25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8308</v>
      </c>
      <c r="P468" s="10" t="s">
        <v>8314</v>
      </c>
      <c r="Q468">
        <f t="shared" si="35"/>
        <v>1</v>
      </c>
      <c r="R468">
        <f t="shared" si="36"/>
        <v>15.2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8308</v>
      </c>
      <c r="P469" s="10" t="s">
        <v>8314</v>
      </c>
      <c r="Q469">
        <f t="shared" si="35"/>
        <v>22</v>
      </c>
      <c r="R469">
        <f t="shared" si="36"/>
        <v>110.64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8308</v>
      </c>
      <c r="P470" s="10" t="s">
        <v>8314</v>
      </c>
      <c r="Q470">
        <f t="shared" si="35"/>
        <v>0</v>
      </c>
      <c r="R470">
        <f t="shared" si="36"/>
        <v>0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8308</v>
      </c>
      <c r="P471" s="10" t="s">
        <v>8314</v>
      </c>
      <c r="Q471">
        <f t="shared" si="35"/>
        <v>0</v>
      </c>
      <c r="R471">
        <f t="shared" si="36"/>
        <v>0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8308</v>
      </c>
      <c r="P472" s="10" t="s">
        <v>8314</v>
      </c>
      <c r="Q472">
        <f t="shared" si="35"/>
        <v>1</v>
      </c>
      <c r="R472">
        <f t="shared" si="36"/>
        <v>25.5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8308</v>
      </c>
      <c r="P473" s="10" t="s">
        <v>8314</v>
      </c>
      <c r="Q473">
        <f t="shared" si="35"/>
        <v>12</v>
      </c>
      <c r="R473">
        <f t="shared" si="36"/>
        <v>38.479999999999997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8308</v>
      </c>
      <c r="P474" s="10" t="s">
        <v>8314</v>
      </c>
      <c r="Q474">
        <f t="shared" si="35"/>
        <v>18</v>
      </c>
      <c r="R474">
        <f t="shared" si="36"/>
        <v>28.2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8308</v>
      </c>
      <c r="P475" s="10" t="s">
        <v>8314</v>
      </c>
      <c r="Q475">
        <f t="shared" si="35"/>
        <v>3</v>
      </c>
      <c r="R475">
        <f t="shared" si="36"/>
        <v>61.5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8308</v>
      </c>
      <c r="P476" s="10" t="s">
        <v>8314</v>
      </c>
      <c r="Q476">
        <f t="shared" si="35"/>
        <v>0</v>
      </c>
      <c r="R476">
        <f t="shared" si="36"/>
        <v>1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8308</v>
      </c>
      <c r="P477" s="10" t="s">
        <v>8314</v>
      </c>
      <c r="Q477">
        <f t="shared" si="35"/>
        <v>0</v>
      </c>
      <c r="R477">
        <f t="shared" si="36"/>
        <v>0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8308</v>
      </c>
      <c r="P478" s="10" t="s">
        <v>8314</v>
      </c>
      <c r="Q478">
        <f t="shared" si="35"/>
        <v>2</v>
      </c>
      <c r="R478">
        <f t="shared" si="36"/>
        <v>39.57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8308</v>
      </c>
      <c r="P479" s="10" t="s">
        <v>8314</v>
      </c>
      <c r="Q479">
        <f t="shared" si="35"/>
        <v>0</v>
      </c>
      <c r="R479">
        <f t="shared" si="36"/>
        <v>0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8308</v>
      </c>
      <c r="P480" s="10" t="s">
        <v>8314</v>
      </c>
      <c r="Q480">
        <f t="shared" si="35"/>
        <v>0</v>
      </c>
      <c r="R480">
        <f t="shared" si="36"/>
        <v>0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8308</v>
      </c>
      <c r="P481" s="10" t="s">
        <v>8314</v>
      </c>
      <c r="Q481">
        <f t="shared" si="35"/>
        <v>33</v>
      </c>
      <c r="R481">
        <f t="shared" si="36"/>
        <v>88.8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8308</v>
      </c>
      <c r="P482" s="10" t="s">
        <v>8314</v>
      </c>
      <c r="Q482">
        <f t="shared" si="35"/>
        <v>19</v>
      </c>
      <c r="R482">
        <f t="shared" si="36"/>
        <v>55.46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8308</v>
      </c>
      <c r="P483" s="10" t="s">
        <v>8314</v>
      </c>
      <c r="Q483">
        <f t="shared" si="35"/>
        <v>6</v>
      </c>
      <c r="R483">
        <f t="shared" si="36"/>
        <v>87.14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8308</v>
      </c>
      <c r="P484" s="10" t="s">
        <v>8314</v>
      </c>
      <c r="Q484">
        <f t="shared" si="35"/>
        <v>0</v>
      </c>
      <c r="R484">
        <f t="shared" si="36"/>
        <v>10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8308</v>
      </c>
      <c r="P485" s="10" t="s">
        <v>8314</v>
      </c>
      <c r="Q485">
        <f t="shared" si="35"/>
        <v>50</v>
      </c>
      <c r="R485">
        <f t="shared" si="36"/>
        <v>51.22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8308</v>
      </c>
      <c r="P486" s="10" t="s">
        <v>8314</v>
      </c>
      <c r="Q486">
        <f t="shared" si="35"/>
        <v>0</v>
      </c>
      <c r="R486">
        <f t="shared" si="36"/>
        <v>13.55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8308</v>
      </c>
      <c r="P487" s="10" t="s">
        <v>8314</v>
      </c>
      <c r="Q487">
        <f t="shared" si="35"/>
        <v>22</v>
      </c>
      <c r="R487">
        <f t="shared" si="36"/>
        <v>66.52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8308</v>
      </c>
      <c r="P488" s="10" t="s">
        <v>8314</v>
      </c>
      <c r="Q488">
        <f t="shared" si="35"/>
        <v>0</v>
      </c>
      <c r="R488">
        <f t="shared" si="36"/>
        <v>50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8308</v>
      </c>
      <c r="P489" s="10" t="s">
        <v>8314</v>
      </c>
      <c r="Q489">
        <f t="shared" si="35"/>
        <v>0</v>
      </c>
      <c r="R489">
        <f t="shared" si="36"/>
        <v>0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8308</v>
      </c>
      <c r="P490" s="10" t="s">
        <v>8314</v>
      </c>
      <c r="Q490">
        <f t="shared" si="35"/>
        <v>0</v>
      </c>
      <c r="R490">
        <f t="shared" si="36"/>
        <v>0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8308</v>
      </c>
      <c r="P491" s="10" t="s">
        <v>8314</v>
      </c>
      <c r="Q491">
        <f t="shared" si="35"/>
        <v>0</v>
      </c>
      <c r="R491">
        <f t="shared" si="36"/>
        <v>71.67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8308</v>
      </c>
      <c r="P492" s="10" t="s">
        <v>8314</v>
      </c>
      <c r="Q492">
        <f t="shared" si="35"/>
        <v>0</v>
      </c>
      <c r="R492">
        <f t="shared" si="36"/>
        <v>0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8308</v>
      </c>
      <c r="P493" s="10" t="s">
        <v>8314</v>
      </c>
      <c r="Q493">
        <f t="shared" si="35"/>
        <v>0</v>
      </c>
      <c r="R493">
        <f t="shared" si="36"/>
        <v>0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8308</v>
      </c>
      <c r="P494" s="10" t="s">
        <v>8314</v>
      </c>
      <c r="Q494">
        <f t="shared" si="35"/>
        <v>0</v>
      </c>
      <c r="R494">
        <f t="shared" si="36"/>
        <v>0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8308</v>
      </c>
      <c r="P495" s="10" t="s">
        <v>8314</v>
      </c>
      <c r="Q495">
        <f t="shared" si="35"/>
        <v>0</v>
      </c>
      <c r="R495">
        <f t="shared" si="36"/>
        <v>0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8308</v>
      </c>
      <c r="P496" s="10" t="s">
        <v>8314</v>
      </c>
      <c r="Q496">
        <f t="shared" si="35"/>
        <v>0</v>
      </c>
      <c r="R496">
        <f t="shared" si="36"/>
        <v>10.33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8308</v>
      </c>
      <c r="P497" s="10" t="s">
        <v>8314</v>
      </c>
      <c r="Q497">
        <f t="shared" si="35"/>
        <v>0</v>
      </c>
      <c r="R497">
        <f t="shared" si="36"/>
        <v>0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8308</v>
      </c>
      <c r="P498" s="10" t="s">
        <v>8314</v>
      </c>
      <c r="Q498">
        <f t="shared" si="35"/>
        <v>0</v>
      </c>
      <c r="R498">
        <f t="shared" si="36"/>
        <v>1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8308</v>
      </c>
      <c r="P499" s="10" t="s">
        <v>8314</v>
      </c>
      <c r="Q499">
        <f t="shared" si="35"/>
        <v>1</v>
      </c>
      <c r="R499">
        <f t="shared" si="36"/>
        <v>10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8308</v>
      </c>
      <c r="P500" s="10" t="s">
        <v>8314</v>
      </c>
      <c r="Q500">
        <f t="shared" si="35"/>
        <v>5</v>
      </c>
      <c r="R500">
        <f t="shared" si="36"/>
        <v>136.09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8308</v>
      </c>
      <c r="P501" s="10" t="s">
        <v>8314</v>
      </c>
      <c r="Q501">
        <f t="shared" si="35"/>
        <v>10</v>
      </c>
      <c r="R501">
        <f t="shared" si="36"/>
        <v>73.459999999999994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8308</v>
      </c>
      <c r="P502" s="10" t="s">
        <v>8314</v>
      </c>
      <c r="Q502">
        <f t="shared" si="35"/>
        <v>3</v>
      </c>
      <c r="R502">
        <f t="shared" si="36"/>
        <v>53.75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8308</v>
      </c>
      <c r="P503" s="10" t="s">
        <v>8314</v>
      </c>
      <c r="Q503">
        <f t="shared" si="35"/>
        <v>0</v>
      </c>
      <c r="R503">
        <f t="shared" si="36"/>
        <v>0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8308</v>
      </c>
      <c r="P504" s="10" t="s">
        <v>8314</v>
      </c>
      <c r="Q504">
        <f t="shared" si="35"/>
        <v>1</v>
      </c>
      <c r="R504">
        <f t="shared" si="36"/>
        <v>57.5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8308</v>
      </c>
      <c r="P505" s="10" t="s">
        <v>8314</v>
      </c>
      <c r="Q505">
        <f t="shared" si="35"/>
        <v>2</v>
      </c>
      <c r="R505">
        <f t="shared" si="36"/>
        <v>12.67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8308</v>
      </c>
      <c r="P506" s="10" t="s">
        <v>8314</v>
      </c>
      <c r="Q506">
        <f t="shared" si="35"/>
        <v>1</v>
      </c>
      <c r="R506">
        <f t="shared" si="36"/>
        <v>67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8308</v>
      </c>
      <c r="P507" s="10" t="s">
        <v>8314</v>
      </c>
      <c r="Q507">
        <f t="shared" si="35"/>
        <v>0</v>
      </c>
      <c r="R507">
        <f t="shared" si="36"/>
        <v>3.71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8308</v>
      </c>
      <c r="P508" s="10" t="s">
        <v>8314</v>
      </c>
      <c r="Q508">
        <f t="shared" si="35"/>
        <v>0</v>
      </c>
      <c r="R508">
        <f t="shared" si="36"/>
        <v>250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8308</v>
      </c>
      <c r="P509" s="10" t="s">
        <v>8314</v>
      </c>
      <c r="Q509">
        <f t="shared" si="35"/>
        <v>3</v>
      </c>
      <c r="R509">
        <f t="shared" si="36"/>
        <v>64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8308</v>
      </c>
      <c r="P510" s="10" t="s">
        <v>8314</v>
      </c>
      <c r="Q510">
        <f t="shared" si="35"/>
        <v>1</v>
      </c>
      <c r="R510">
        <f t="shared" si="36"/>
        <v>133.33000000000001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8308</v>
      </c>
      <c r="P511" s="10" t="s">
        <v>8314</v>
      </c>
      <c r="Q511">
        <f t="shared" si="35"/>
        <v>0</v>
      </c>
      <c r="R511">
        <f t="shared" si="36"/>
        <v>10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8308</v>
      </c>
      <c r="P512" s="10" t="s">
        <v>8314</v>
      </c>
      <c r="Q512">
        <f t="shared" si="35"/>
        <v>0</v>
      </c>
      <c r="R512">
        <f t="shared" si="36"/>
        <v>0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8308</v>
      </c>
      <c r="P513" s="10" t="s">
        <v>8314</v>
      </c>
      <c r="Q513">
        <f t="shared" si="35"/>
        <v>3</v>
      </c>
      <c r="R513">
        <f t="shared" si="36"/>
        <v>30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8308</v>
      </c>
      <c r="P514" s="10" t="s">
        <v>8314</v>
      </c>
      <c r="Q514">
        <f t="shared" si="35"/>
        <v>0</v>
      </c>
      <c r="R514">
        <f t="shared" si="36"/>
        <v>5.5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8308</v>
      </c>
      <c r="P515" s="10" t="s">
        <v>8314</v>
      </c>
      <c r="Q515">
        <f t="shared" ref="Q515:Q578" si="40">ROUND(E515/D515*100,0)</f>
        <v>14</v>
      </c>
      <c r="R515">
        <f t="shared" ref="R515:R578" si="41">IFERROR(ROUND(E515/L515,2),0)</f>
        <v>102.38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8308</v>
      </c>
      <c r="P516" s="10" t="s">
        <v>8314</v>
      </c>
      <c r="Q516">
        <f t="shared" si="40"/>
        <v>3</v>
      </c>
      <c r="R516">
        <f t="shared" si="41"/>
        <v>16.670000000000002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8308</v>
      </c>
      <c r="P517" s="10" t="s">
        <v>8314</v>
      </c>
      <c r="Q517">
        <f t="shared" si="40"/>
        <v>25</v>
      </c>
      <c r="R517">
        <f t="shared" si="41"/>
        <v>725.03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8308</v>
      </c>
      <c r="P518" s="10" t="s">
        <v>8314</v>
      </c>
      <c r="Q518">
        <f t="shared" si="40"/>
        <v>0</v>
      </c>
      <c r="R518">
        <f t="shared" si="41"/>
        <v>0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8308</v>
      </c>
      <c r="P519" s="10" t="s">
        <v>8314</v>
      </c>
      <c r="Q519">
        <f t="shared" si="40"/>
        <v>1</v>
      </c>
      <c r="R519">
        <f t="shared" si="41"/>
        <v>68.33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8308</v>
      </c>
      <c r="P520" s="10" t="s">
        <v>8314</v>
      </c>
      <c r="Q520">
        <f t="shared" si="40"/>
        <v>0</v>
      </c>
      <c r="R520">
        <f t="shared" si="41"/>
        <v>0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8308</v>
      </c>
      <c r="P521" s="10" t="s">
        <v>8314</v>
      </c>
      <c r="Q521">
        <f t="shared" si="40"/>
        <v>23</v>
      </c>
      <c r="R521">
        <f t="shared" si="41"/>
        <v>39.229999999999997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3.2" hidden="1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8315</v>
      </c>
      <c r="P522" s="10" t="s">
        <v>8316</v>
      </c>
      <c r="Q522">
        <f t="shared" si="40"/>
        <v>102</v>
      </c>
      <c r="R522">
        <f t="shared" si="41"/>
        <v>150.15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3.2" hidden="1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8315</v>
      </c>
      <c r="P523" s="10" t="s">
        <v>8316</v>
      </c>
      <c r="Q523">
        <f t="shared" si="40"/>
        <v>105</v>
      </c>
      <c r="R523">
        <f t="shared" si="41"/>
        <v>93.43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3.2" hidden="1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8315</v>
      </c>
      <c r="P524" s="10" t="s">
        <v>8316</v>
      </c>
      <c r="Q524">
        <f t="shared" si="40"/>
        <v>115</v>
      </c>
      <c r="R524">
        <f t="shared" si="41"/>
        <v>110.97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3.2" hidden="1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8315</v>
      </c>
      <c r="P525" s="10" t="s">
        <v>8316</v>
      </c>
      <c r="Q525">
        <f t="shared" si="40"/>
        <v>121</v>
      </c>
      <c r="R525">
        <f t="shared" si="41"/>
        <v>71.790000000000006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3.2" hidden="1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8315</v>
      </c>
      <c r="P526" s="10" t="s">
        <v>8316</v>
      </c>
      <c r="Q526">
        <f t="shared" si="40"/>
        <v>109</v>
      </c>
      <c r="R526">
        <f t="shared" si="41"/>
        <v>29.26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57.6" hidden="1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8315</v>
      </c>
      <c r="P527" s="10" t="s">
        <v>8316</v>
      </c>
      <c r="Q527">
        <f t="shared" si="40"/>
        <v>100</v>
      </c>
      <c r="R527">
        <f t="shared" si="41"/>
        <v>1000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3.2" hidden="1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8315</v>
      </c>
      <c r="P528" s="10" t="s">
        <v>8316</v>
      </c>
      <c r="Q528">
        <f t="shared" si="40"/>
        <v>114</v>
      </c>
      <c r="R528">
        <f t="shared" si="41"/>
        <v>74.349999999999994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57.6" hidden="1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8315</v>
      </c>
      <c r="P529" s="10" t="s">
        <v>8316</v>
      </c>
      <c r="Q529">
        <f t="shared" si="40"/>
        <v>101</v>
      </c>
      <c r="R529">
        <f t="shared" si="41"/>
        <v>63.83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28.8" hidden="1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8315</v>
      </c>
      <c r="P530" s="10" t="s">
        <v>8316</v>
      </c>
      <c r="Q530">
        <f t="shared" si="40"/>
        <v>116</v>
      </c>
      <c r="R530">
        <f t="shared" si="41"/>
        <v>44.33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3.2" hidden="1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8315</v>
      </c>
      <c r="P531" s="10" t="s">
        <v>8316</v>
      </c>
      <c r="Q531">
        <f t="shared" si="40"/>
        <v>130</v>
      </c>
      <c r="R531">
        <f t="shared" si="41"/>
        <v>86.94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3.2" hidden="1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8315</v>
      </c>
      <c r="P532" s="10" t="s">
        <v>8316</v>
      </c>
      <c r="Q532">
        <f t="shared" si="40"/>
        <v>108</v>
      </c>
      <c r="R532">
        <f t="shared" si="41"/>
        <v>126.55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3.2" hidden="1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8315</v>
      </c>
      <c r="P533" s="10" t="s">
        <v>8316</v>
      </c>
      <c r="Q533">
        <f t="shared" si="40"/>
        <v>100</v>
      </c>
      <c r="R533">
        <f t="shared" si="41"/>
        <v>129.03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3.2" hidden="1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8315</v>
      </c>
      <c r="P534" s="10" t="s">
        <v>8316</v>
      </c>
      <c r="Q534">
        <f t="shared" si="40"/>
        <v>123</v>
      </c>
      <c r="R534">
        <f t="shared" si="41"/>
        <v>71.239999999999995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3.2" hidden="1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8315</v>
      </c>
      <c r="P535" s="10" t="s">
        <v>8316</v>
      </c>
      <c r="Q535">
        <f t="shared" si="40"/>
        <v>100</v>
      </c>
      <c r="R535">
        <f t="shared" si="41"/>
        <v>117.88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3.2" hidden="1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8315</v>
      </c>
      <c r="P536" s="10" t="s">
        <v>8316</v>
      </c>
      <c r="Q536">
        <f t="shared" si="40"/>
        <v>105</v>
      </c>
      <c r="R536">
        <f t="shared" si="41"/>
        <v>327.08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43.2" hidden="1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8315</v>
      </c>
      <c r="P537" s="10" t="s">
        <v>8316</v>
      </c>
      <c r="Q537">
        <f t="shared" si="40"/>
        <v>103</v>
      </c>
      <c r="R537">
        <f t="shared" si="41"/>
        <v>34.75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57.6" hidden="1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8315</v>
      </c>
      <c r="P538" s="10" t="s">
        <v>8316</v>
      </c>
      <c r="Q538">
        <f t="shared" si="40"/>
        <v>118</v>
      </c>
      <c r="R538">
        <f t="shared" si="41"/>
        <v>100.06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3.2" hidden="1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8315</v>
      </c>
      <c r="P539" s="10" t="s">
        <v>8316</v>
      </c>
      <c r="Q539">
        <f t="shared" si="40"/>
        <v>121</v>
      </c>
      <c r="R539">
        <f t="shared" si="41"/>
        <v>40.85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3.2" hidden="1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8315</v>
      </c>
      <c r="P540" s="10" t="s">
        <v>8316</v>
      </c>
      <c r="Q540">
        <f t="shared" si="40"/>
        <v>302</v>
      </c>
      <c r="R540">
        <f t="shared" si="41"/>
        <v>252.02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3.2" hidden="1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8315</v>
      </c>
      <c r="P541" s="10" t="s">
        <v>8316</v>
      </c>
      <c r="Q541">
        <f t="shared" si="40"/>
        <v>101</v>
      </c>
      <c r="R541">
        <f t="shared" si="41"/>
        <v>25.16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8317</v>
      </c>
      <c r="P542" s="10" t="s">
        <v>8318</v>
      </c>
      <c r="Q542">
        <f t="shared" si="40"/>
        <v>0</v>
      </c>
      <c r="R542">
        <f t="shared" si="41"/>
        <v>1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8317</v>
      </c>
      <c r="P543" s="10" t="s">
        <v>8318</v>
      </c>
      <c r="Q543">
        <f t="shared" si="40"/>
        <v>1</v>
      </c>
      <c r="R543">
        <f t="shared" si="41"/>
        <v>25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8317</v>
      </c>
      <c r="P544" s="10" t="s">
        <v>8318</v>
      </c>
      <c r="Q544">
        <f t="shared" si="40"/>
        <v>0</v>
      </c>
      <c r="R544">
        <f t="shared" si="41"/>
        <v>1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8317</v>
      </c>
      <c r="P545" s="10" t="s">
        <v>8318</v>
      </c>
      <c r="Q545">
        <f t="shared" si="40"/>
        <v>0</v>
      </c>
      <c r="R545">
        <f t="shared" si="41"/>
        <v>35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8317</v>
      </c>
      <c r="P546" s="10" t="s">
        <v>8318</v>
      </c>
      <c r="Q546">
        <f t="shared" si="40"/>
        <v>1</v>
      </c>
      <c r="R546">
        <f t="shared" si="41"/>
        <v>3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8317</v>
      </c>
      <c r="P547" s="10" t="s">
        <v>8318</v>
      </c>
      <c r="Q547">
        <f t="shared" si="40"/>
        <v>27</v>
      </c>
      <c r="R547">
        <f t="shared" si="41"/>
        <v>402.71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8317</v>
      </c>
      <c r="P548" s="10" t="s">
        <v>8318</v>
      </c>
      <c r="Q548">
        <f t="shared" si="40"/>
        <v>0</v>
      </c>
      <c r="R548">
        <f t="shared" si="41"/>
        <v>26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8317</v>
      </c>
      <c r="P549" s="10" t="s">
        <v>8318</v>
      </c>
      <c r="Q549">
        <f t="shared" si="40"/>
        <v>0</v>
      </c>
      <c r="R549">
        <f t="shared" si="41"/>
        <v>0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8317</v>
      </c>
      <c r="P550" s="10" t="s">
        <v>8318</v>
      </c>
      <c r="Q550">
        <f t="shared" si="40"/>
        <v>0</v>
      </c>
      <c r="R550">
        <f t="shared" si="41"/>
        <v>9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8317</v>
      </c>
      <c r="P551" s="10" t="s">
        <v>8318</v>
      </c>
      <c r="Q551">
        <f t="shared" si="40"/>
        <v>3</v>
      </c>
      <c r="R551">
        <f t="shared" si="41"/>
        <v>8.5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8317</v>
      </c>
      <c r="P552" s="10" t="s">
        <v>8318</v>
      </c>
      <c r="Q552">
        <f t="shared" si="40"/>
        <v>1</v>
      </c>
      <c r="R552">
        <f t="shared" si="41"/>
        <v>8.75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8317</v>
      </c>
      <c r="P553" s="10" t="s">
        <v>8318</v>
      </c>
      <c r="Q553">
        <f t="shared" si="40"/>
        <v>5</v>
      </c>
      <c r="R553">
        <f t="shared" si="41"/>
        <v>135.04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8317</v>
      </c>
      <c r="P554" s="10" t="s">
        <v>8318</v>
      </c>
      <c r="Q554">
        <f t="shared" si="40"/>
        <v>0</v>
      </c>
      <c r="R554">
        <f t="shared" si="41"/>
        <v>0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8317</v>
      </c>
      <c r="P555" s="10" t="s">
        <v>8318</v>
      </c>
      <c r="Q555">
        <f t="shared" si="40"/>
        <v>0</v>
      </c>
      <c r="R555">
        <f t="shared" si="41"/>
        <v>20.5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8317</v>
      </c>
      <c r="P556" s="10" t="s">
        <v>8318</v>
      </c>
      <c r="Q556">
        <f t="shared" si="40"/>
        <v>37</v>
      </c>
      <c r="R556">
        <f t="shared" si="41"/>
        <v>64.36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8317</v>
      </c>
      <c r="P557" s="10" t="s">
        <v>8318</v>
      </c>
      <c r="Q557">
        <f t="shared" si="40"/>
        <v>0</v>
      </c>
      <c r="R557">
        <f t="shared" si="41"/>
        <v>0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8317</v>
      </c>
      <c r="P558" s="10" t="s">
        <v>8318</v>
      </c>
      <c r="Q558">
        <f t="shared" si="40"/>
        <v>3</v>
      </c>
      <c r="R558">
        <f t="shared" si="41"/>
        <v>200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8317</v>
      </c>
      <c r="P559" s="10" t="s">
        <v>8318</v>
      </c>
      <c r="Q559">
        <f t="shared" si="40"/>
        <v>1</v>
      </c>
      <c r="R559">
        <f t="shared" si="41"/>
        <v>68.3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8317</v>
      </c>
      <c r="P560" s="10" t="s">
        <v>8318</v>
      </c>
      <c r="Q560">
        <f t="shared" si="40"/>
        <v>0</v>
      </c>
      <c r="R560">
        <f t="shared" si="41"/>
        <v>0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8317</v>
      </c>
      <c r="P561" s="10" t="s">
        <v>8318</v>
      </c>
      <c r="Q561">
        <f t="shared" si="40"/>
        <v>0</v>
      </c>
      <c r="R561">
        <f t="shared" si="41"/>
        <v>50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8317</v>
      </c>
      <c r="P562" s="10" t="s">
        <v>8318</v>
      </c>
      <c r="Q562">
        <f t="shared" si="40"/>
        <v>0</v>
      </c>
      <c r="R562">
        <f t="shared" si="41"/>
        <v>4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8317</v>
      </c>
      <c r="P563" s="10" t="s">
        <v>8318</v>
      </c>
      <c r="Q563">
        <f t="shared" si="40"/>
        <v>0</v>
      </c>
      <c r="R563">
        <f t="shared" si="41"/>
        <v>27.5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8317</v>
      </c>
      <c r="P564" s="10" t="s">
        <v>8318</v>
      </c>
      <c r="Q564">
        <f t="shared" si="40"/>
        <v>0</v>
      </c>
      <c r="R564">
        <f t="shared" si="41"/>
        <v>0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8317</v>
      </c>
      <c r="P565" s="10" t="s">
        <v>8318</v>
      </c>
      <c r="Q565">
        <f t="shared" si="40"/>
        <v>0</v>
      </c>
      <c r="R565">
        <f t="shared" si="41"/>
        <v>34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8317</v>
      </c>
      <c r="P566" s="10" t="s">
        <v>8318</v>
      </c>
      <c r="Q566">
        <f t="shared" si="40"/>
        <v>0</v>
      </c>
      <c r="R566">
        <f t="shared" si="41"/>
        <v>1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8317</v>
      </c>
      <c r="P567" s="10" t="s">
        <v>8318</v>
      </c>
      <c r="Q567">
        <f t="shared" si="40"/>
        <v>0</v>
      </c>
      <c r="R567">
        <f t="shared" si="41"/>
        <v>0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8317</v>
      </c>
      <c r="P568" s="10" t="s">
        <v>8318</v>
      </c>
      <c r="Q568">
        <f t="shared" si="40"/>
        <v>0</v>
      </c>
      <c r="R568">
        <f t="shared" si="41"/>
        <v>1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8317</v>
      </c>
      <c r="P569" s="10" t="s">
        <v>8318</v>
      </c>
      <c r="Q569">
        <f t="shared" si="40"/>
        <v>0</v>
      </c>
      <c r="R569">
        <f t="shared" si="41"/>
        <v>0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8317</v>
      </c>
      <c r="P570" s="10" t="s">
        <v>8318</v>
      </c>
      <c r="Q570">
        <f t="shared" si="40"/>
        <v>1</v>
      </c>
      <c r="R570">
        <f t="shared" si="41"/>
        <v>49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8317</v>
      </c>
      <c r="P571" s="10" t="s">
        <v>8318</v>
      </c>
      <c r="Q571">
        <f t="shared" si="40"/>
        <v>1</v>
      </c>
      <c r="R571">
        <f t="shared" si="41"/>
        <v>20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8317</v>
      </c>
      <c r="P572" s="10" t="s">
        <v>8318</v>
      </c>
      <c r="Q572">
        <f t="shared" si="40"/>
        <v>0</v>
      </c>
      <c r="R572">
        <f t="shared" si="41"/>
        <v>142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8317</v>
      </c>
      <c r="P573" s="10" t="s">
        <v>8318</v>
      </c>
      <c r="Q573">
        <f t="shared" si="40"/>
        <v>0</v>
      </c>
      <c r="R573">
        <f t="shared" si="41"/>
        <v>53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8317</v>
      </c>
      <c r="P574" s="10" t="s">
        <v>8318</v>
      </c>
      <c r="Q574">
        <f t="shared" si="40"/>
        <v>0</v>
      </c>
      <c r="R574">
        <f t="shared" si="41"/>
        <v>0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8317</v>
      </c>
      <c r="P575" s="10" t="s">
        <v>8318</v>
      </c>
      <c r="Q575">
        <f t="shared" si="40"/>
        <v>0</v>
      </c>
      <c r="R575">
        <f t="shared" si="41"/>
        <v>38.44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8317</v>
      </c>
      <c r="P576" s="10" t="s">
        <v>8318</v>
      </c>
      <c r="Q576">
        <f t="shared" si="40"/>
        <v>1</v>
      </c>
      <c r="R576">
        <f t="shared" si="41"/>
        <v>20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8317</v>
      </c>
      <c r="P577" s="10" t="s">
        <v>8318</v>
      </c>
      <c r="Q577">
        <f t="shared" si="40"/>
        <v>0</v>
      </c>
      <c r="R577">
        <f t="shared" si="41"/>
        <v>64.75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8317</v>
      </c>
      <c r="P578" s="10" t="s">
        <v>8318</v>
      </c>
      <c r="Q578">
        <f t="shared" si="40"/>
        <v>0</v>
      </c>
      <c r="R578">
        <f t="shared" si="41"/>
        <v>1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8317</v>
      </c>
      <c r="P579" s="10" t="s">
        <v>8318</v>
      </c>
      <c r="Q579">
        <f t="shared" ref="Q579:Q642" si="45">ROUND(E579/D579*100,0)</f>
        <v>0</v>
      </c>
      <c r="R579">
        <f t="shared" ref="R579:R642" si="46">IFERROR(ROUND(E579/L579,2),0)</f>
        <v>10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8317</v>
      </c>
      <c r="P580" s="10" t="s">
        <v>8318</v>
      </c>
      <c r="Q580">
        <f t="shared" si="45"/>
        <v>0</v>
      </c>
      <c r="R580">
        <f t="shared" si="46"/>
        <v>2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8317</v>
      </c>
      <c r="P581" s="10" t="s">
        <v>8318</v>
      </c>
      <c r="Q581">
        <f t="shared" si="45"/>
        <v>1</v>
      </c>
      <c r="R581">
        <f t="shared" si="46"/>
        <v>35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8317</v>
      </c>
      <c r="P582" s="10" t="s">
        <v>8318</v>
      </c>
      <c r="Q582">
        <f t="shared" si="45"/>
        <v>0</v>
      </c>
      <c r="R582">
        <f t="shared" si="46"/>
        <v>1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8317</v>
      </c>
      <c r="P583" s="10" t="s">
        <v>8318</v>
      </c>
      <c r="Q583">
        <f t="shared" si="45"/>
        <v>0</v>
      </c>
      <c r="R583">
        <f t="shared" si="46"/>
        <v>0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8317</v>
      </c>
      <c r="P584" s="10" t="s">
        <v>8318</v>
      </c>
      <c r="Q584">
        <f t="shared" si="45"/>
        <v>0</v>
      </c>
      <c r="R584">
        <f t="shared" si="46"/>
        <v>0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8317</v>
      </c>
      <c r="P585" s="10" t="s">
        <v>8318</v>
      </c>
      <c r="Q585">
        <f t="shared" si="45"/>
        <v>0</v>
      </c>
      <c r="R585">
        <f t="shared" si="46"/>
        <v>1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8317</v>
      </c>
      <c r="P586" s="10" t="s">
        <v>8318</v>
      </c>
      <c r="Q586">
        <f t="shared" si="45"/>
        <v>1</v>
      </c>
      <c r="R586">
        <f t="shared" si="46"/>
        <v>5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8317</v>
      </c>
      <c r="P587" s="10" t="s">
        <v>8318</v>
      </c>
      <c r="Q587">
        <f t="shared" si="45"/>
        <v>0</v>
      </c>
      <c r="R587">
        <f t="shared" si="46"/>
        <v>0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8317</v>
      </c>
      <c r="P588" s="10" t="s">
        <v>8318</v>
      </c>
      <c r="Q588">
        <f t="shared" si="45"/>
        <v>1</v>
      </c>
      <c r="R588">
        <f t="shared" si="46"/>
        <v>14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8317</v>
      </c>
      <c r="P589" s="10" t="s">
        <v>8318</v>
      </c>
      <c r="Q589">
        <f t="shared" si="45"/>
        <v>9</v>
      </c>
      <c r="R589">
        <f t="shared" si="46"/>
        <v>389.29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8317</v>
      </c>
      <c r="P590" s="10" t="s">
        <v>8318</v>
      </c>
      <c r="Q590">
        <f t="shared" si="45"/>
        <v>3</v>
      </c>
      <c r="R590">
        <f t="shared" si="46"/>
        <v>150.5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8317</v>
      </c>
      <c r="P591" s="10" t="s">
        <v>8318</v>
      </c>
      <c r="Q591">
        <f t="shared" si="45"/>
        <v>0</v>
      </c>
      <c r="R591">
        <f t="shared" si="46"/>
        <v>1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8317</v>
      </c>
      <c r="P592" s="10" t="s">
        <v>8318</v>
      </c>
      <c r="Q592">
        <f t="shared" si="45"/>
        <v>4</v>
      </c>
      <c r="R592">
        <f t="shared" si="46"/>
        <v>24.78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8317</v>
      </c>
      <c r="P593" s="10" t="s">
        <v>8318</v>
      </c>
      <c r="Q593">
        <f t="shared" si="45"/>
        <v>0</v>
      </c>
      <c r="R593">
        <f t="shared" si="46"/>
        <v>30.5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8317</v>
      </c>
      <c r="P594" s="10" t="s">
        <v>8318</v>
      </c>
      <c r="Q594">
        <f t="shared" si="45"/>
        <v>3</v>
      </c>
      <c r="R594">
        <f t="shared" si="46"/>
        <v>250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8317</v>
      </c>
      <c r="P595" s="10" t="s">
        <v>8318</v>
      </c>
      <c r="Q595">
        <f t="shared" si="45"/>
        <v>23</v>
      </c>
      <c r="R595">
        <f t="shared" si="46"/>
        <v>16.43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8317</v>
      </c>
      <c r="P596" s="10" t="s">
        <v>8318</v>
      </c>
      <c r="Q596">
        <f t="shared" si="45"/>
        <v>0</v>
      </c>
      <c r="R596">
        <f t="shared" si="46"/>
        <v>13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8317</v>
      </c>
      <c r="P597" s="10" t="s">
        <v>8318</v>
      </c>
      <c r="Q597">
        <f t="shared" si="45"/>
        <v>0</v>
      </c>
      <c r="R597">
        <f t="shared" si="46"/>
        <v>53.25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8317</v>
      </c>
      <c r="P598" s="10" t="s">
        <v>8318</v>
      </c>
      <c r="Q598">
        <f t="shared" si="45"/>
        <v>0</v>
      </c>
      <c r="R598">
        <f t="shared" si="46"/>
        <v>3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8317</v>
      </c>
      <c r="P599" s="10" t="s">
        <v>8318</v>
      </c>
      <c r="Q599">
        <f t="shared" si="45"/>
        <v>0</v>
      </c>
      <c r="R599">
        <f t="shared" si="46"/>
        <v>10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8317</v>
      </c>
      <c r="P600" s="10" t="s">
        <v>8318</v>
      </c>
      <c r="Q600">
        <f t="shared" si="45"/>
        <v>34</v>
      </c>
      <c r="R600">
        <f t="shared" si="46"/>
        <v>121.43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8317</v>
      </c>
      <c r="P601" s="10" t="s">
        <v>8318</v>
      </c>
      <c r="Q601">
        <f t="shared" si="45"/>
        <v>0</v>
      </c>
      <c r="R601">
        <f t="shared" si="46"/>
        <v>15.5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8317</v>
      </c>
      <c r="P602" s="10" t="s">
        <v>8318</v>
      </c>
      <c r="Q602">
        <f t="shared" si="45"/>
        <v>2</v>
      </c>
      <c r="R602">
        <f t="shared" si="46"/>
        <v>100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8317</v>
      </c>
      <c r="P603" s="10" t="s">
        <v>8318</v>
      </c>
      <c r="Q603">
        <f t="shared" si="45"/>
        <v>1</v>
      </c>
      <c r="R603">
        <f t="shared" si="46"/>
        <v>23.33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8317</v>
      </c>
      <c r="P604" s="10" t="s">
        <v>8318</v>
      </c>
      <c r="Q604">
        <f t="shared" si="45"/>
        <v>0</v>
      </c>
      <c r="R604">
        <f t="shared" si="46"/>
        <v>0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8317</v>
      </c>
      <c r="P605" s="10" t="s">
        <v>8318</v>
      </c>
      <c r="Q605">
        <f t="shared" si="45"/>
        <v>4</v>
      </c>
      <c r="R605">
        <f t="shared" si="46"/>
        <v>45.39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8317</v>
      </c>
      <c r="P606" s="10" t="s">
        <v>8318</v>
      </c>
      <c r="Q606">
        <f t="shared" si="45"/>
        <v>0</v>
      </c>
      <c r="R606">
        <f t="shared" si="46"/>
        <v>0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8317</v>
      </c>
      <c r="P607" s="10" t="s">
        <v>8318</v>
      </c>
      <c r="Q607">
        <f t="shared" si="45"/>
        <v>3</v>
      </c>
      <c r="R607">
        <f t="shared" si="46"/>
        <v>16.38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8317</v>
      </c>
      <c r="P608" s="10" t="s">
        <v>8318</v>
      </c>
      <c r="Q608">
        <f t="shared" si="45"/>
        <v>0</v>
      </c>
      <c r="R608">
        <f t="shared" si="46"/>
        <v>10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8317</v>
      </c>
      <c r="P609" s="10" t="s">
        <v>8318</v>
      </c>
      <c r="Q609">
        <f t="shared" si="45"/>
        <v>0</v>
      </c>
      <c r="R609">
        <f t="shared" si="46"/>
        <v>0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8317</v>
      </c>
      <c r="P610" s="10" t="s">
        <v>8318</v>
      </c>
      <c r="Q610">
        <f t="shared" si="45"/>
        <v>1</v>
      </c>
      <c r="R610">
        <f t="shared" si="46"/>
        <v>292.2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8317</v>
      </c>
      <c r="P611" s="10" t="s">
        <v>8318</v>
      </c>
      <c r="Q611">
        <f t="shared" si="45"/>
        <v>1</v>
      </c>
      <c r="R611">
        <f t="shared" si="46"/>
        <v>5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8317</v>
      </c>
      <c r="P612" s="10" t="s">
        <v>8318</v>
      </c>
      <c r="Q612">
        <f t="shared" si="45"/>
        <v>0</v>
      </c>
      <c r="R612">
        <f t="shared" si="46"/>
        <v>0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8317</v>
      </c>
      <c r="P613" s="10" t="s">
        <v>8318</v>
      </c>
      <c r="Q613">
        <f t="shared" si="45"/>
        <v>0</v>
      </c>
      <c r="R613">
        <f t="shared" si="46"/>
        <v>0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8317</v>
      </c>
      <c r="P614" s="10" t="s">
        <v>8318</v>
      </c>
      <c r="Q614">
        <f t="shared" si="45"/>
        <v>0</v>
      </c>
      <c r="R614">
        <f t="shared" si="46"/>
        <v>0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8317</v>
      </c>
      <c r="P615" s="10" t="s">
        <v>8318</v>
      </c>
      <c r="Q615">
        <f t="shared" si="45"/>
        <v>21</v>
      </c>
      <c r="R615">
        <f t="shared" si="46"/>
        <v>105.93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8317</v>
      </c>
      <c r="P616" s="10" t="s">
        <v>8318</v>
      </c>
      <c r="Q616">
        <f t="shared" si="45"/>
        <v>0</v>
      </c>
      <c r="R616">
        <f t="shared" si="46"/>
        <v>0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8317</v>
      </c>
      <c r="P617" s="10" t="s">
        <v>8318</v>
      </c>
      <c r="Q617">
        <f t="shared" si="45"/>
        <v>0</v>
      </c>
      <c r="R617">
        <f t="shared" si="46"/>
        <v>0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8317</v>
      </c>
      <c r="P618" s="10" t="s">
        <v>8318</v>
      </c>
      <c r="Q618">
        <f t="shared" si="45"/>
        <v>0</v>
      </c>
      <c r="R618">
        <f t="shared" si="46"/>
        <v>0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8317</v>
      </c>
      <c r="P619" s="10" t="s">
        <v>8318</v>
      </c>
      <c r="Q619">
        <f t="shared" si="45"/>
        <v>3</v>
      </c>
      <c r="R619">
        <f t="shared" si="46"/>
        <v>20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8317</v>
      </c>
      <c r="P620" s="10" t="s">
        <v>8318</v>
      </c>
      <c r="Q620">
        <f t="shared" si="45"/>
        <v>0</v>
      </c>
      <c r="R620">
        <f t="shared" si="46"/>
        <v>0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8317</v>
      </c>
      <c r="P621" s="10" t="s">
        <v>8318</v>
      </c>
      <c r="Q621">
        <f t="shared" si="45"/>
        <v>0</v>
      </c>
      <c r="R621">
        <f t="shared" si="46"/>
        <v>1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8317</v>
      </c>
      <c r="P622" s="10" t="s">
        <v>8318</v>
      </c>
      <c r="Q622">
        <f t="shared" si="45"/>
        <v>1</v>
      </c>
      <c r="R622">
        <f t="shared" si="46"/>
        <v>300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8317</v>
      </c>
      <c r="P623" s="10" t="s">
        <v>8318</v>
      </c>
      <c r="Q623">
        <f t="shared" si="45"/>
        <v>1</v>
      </c>
      <c r="R623">
        <f t="shared" si="46"/>
        <v>87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8317</v>
      </c>
      <c r="P624" s="10" t="s">
        <v>8318</v>
      </c>
      <c r="Q624">
        <f t="shared" si="45"/>
        <v>6</v>
      </c>
      <c r="R624">
        <f t="shared" si="46"/>
        <v>37.89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8317</v>
      </c>
      <c r="P625" s="10" t="s">
        <v>8318</v>
      </c>
      <c r="Q625">
        <f t="shared" si="45"/>
        <v>0</v>
      </c>
      <c r="R625">
        <f t="shared" si="46"/>
        <v>0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8317</v>
      </c>
      <c r="P626" s="10" t="s">
        <v>8318</v>
      </c>
      <c r="Q626">
        <f t="shared" si="45"/>
        <v>0</v>
      </c>
      <c r="R626">
        <f t="shared" si="46"/>
        <v>0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8317</v>
      </c>
      <c r="P627" s="10" t="s">
        <v>8318</v>
      </c>
      <c r="Q627">
        <f t="shared" si="45"/>
        <v>0</v>
      </c>
      <c r="R627">
        <f t="shared" si="46"/>
        <v>0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8317</v>
      </c>
      <c r="P628" s="10" t="s">
        <v>8318</v>
      </c>
      <c r="Q628">
        <f t="shared" si="45"/>
        <v>17</v>
      </c>
      <c r="R628">
        <f t="shared" si="46"/>
        <v>111.41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8317</v>
      </c>
      <c r="P629" s="10" t="s">
        <v>8318</v>
      </c>
      <c r="Q629">
        <f t="shared" si="45"/>
        <v>0</v>
      </c>
      <c r="R629">
        <f t="shared" si="46"/>
        <v>90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8317</v>
      </c>
      <c r="P630" s="10" t="s">
        <v>8318</v>
      </c>
      <c r="Q630">
        <f t="shared" si="45"/>
        <v>0</v>
      </c>
      <c r="R630">
        <f t="shared" si="46"/>
        <v>0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8317</v>
      </c>
      <c r="P631" s="10" t="s">
        <v>8318</v>
      </c>
      <c r="Q631">
        <f t="shared" si="45"/>
        <v>0</v>
      </c>
      <c r="R631">
        <f t="shared" si="46"/>
        <v>116.67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8317</v>
      </c>
      <c r="P632" s="10" t="s">
        <v>8318</v>
      </c>
      <c r="Q632">
        <f t="shared" si="45"/>
        <v>0</v>
      </c>
      <c r="R632">
        <f t="shared" si="46"/>
        <v>10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8317</v>
      </c>
      <c r="P633" s="10" t="s">
        <v>8318</v>
      </c>
      <c r="Q633">
        <f t="shared" si="45"/>
        <v>1</v>
      </c>
      <c r="R633">
        <f t="shared" si="46"/>
        <v>76.67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8317</v>
      </c>
      <c r="P634" s="10" t="s">
        <v>8318</v>
      </c>
      <c r="Q634">
        <f t="shared" si="45"/>
        <v>0</v>
      </c>
      <c r="R634">
        <f t="shared" si="46"/>
        <v>0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8317</v>
      </c>
      <c r="P635" s="10" t="s">
        <v>8318</v>
      </c>
      <c r="Q635">
        <f t="shared" si="45"/>
        <v>12</v>
      </c>
      <c r="R635">
        <f t="shared" si="46"/>
        <v>49.8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8317</v>
      </c>
      <c r="P636" s="10" t="s">
        <v>8318</v>
      </c>
      <c r="Q636">
        <f t="shared" si="45"/>
        <v>0</v>
      </c>
      <c r="R636">
        <f t="shared" si="46"/>
        <v>1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8317</v>
      </c>
      <c r="P637" s="10" t="s">
        <v>8318</v>
      </c>
      <c r="Q637">
        <f t="shared" si="45"/>
        <v>0</v>
      </c>
      <c r="R637">
        <f t="shared" si="46"/>
        <v>2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8317</v>
      </c>
      <c r="P638" s="10" t="s">
        <v>8318</v>
      </c>
      <c r="Q638">
        <f t="shared" si="45"/>
        <v>0</v>
      </c>
      <c r="R638">
        <f t="shared" si="46"/>
        <v>4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8317</v>
      </c>
      <c r="P639" s="10" t="s">
        <v>8318</v>
      </c>
      <c r="Q639">
        <f t="shared" si="45"/>
        <v>0</v>
      </c>
      <c r="R639">
        <f t="shared" si="46"/>
        <v>0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8317</v>
      </c>
      <c r="P640" s="10" t="s">
        <v>8318</v>
      </c>
      <c r="Q640">
        <f t="shared" si="45"/>
        <v>0</v>
      </c>
      <c r="R640">
        <f t="shared" si="46"/>
        <v>3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8317</v>
      </c>
      <c r="P641" s="10" t="s">
        <v>8318</v>
      </c>
      <c r="Q641">
        <f t="shared" si="45"/>
        <v>0</v>
      </c>
      <c r="R641">
        <f t="shared" si="46"/>
        <v>1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8317</v>
      </c>
      <c r="P642" s="10" t="s">
        <v>8319</v>
      </c>
      <c r="Q642">
        <f t="shared" si="45"/>
        <v>144</v>
      </c>
      <c r="R642">
        <f t="shared" si="46"/>
        <v>50.5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8317</v>
      </c>
      <c r="P643" s="10" t="s">
        <v>8319</v>
      </c>
      <c r="Q643">
        <f t="shared" ref="Q643:Q706" si="50">ROUND(E643/D643*100,0)</f>
        <v>119</v>
      </c>
      <c r="R643">
        <f t="shared" ref="R643:R706" si="51">IFERROR(ROUND(E643/L643,2),0)</f>
        <v>151.32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8317</v>
      </c>
      <c r="P644" s="10" t="s">
        <v>8319</v>
      </c>
      <c r="Q644">
        <f t="shared" si="50"/>
        <v>1460</v>
      </c>
      <c r="R644">
        <f t="shared" si="51"/>
        <v>134.36000000000001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8317</v>
      </c>
      <c r="P645" s="10" t="s">
        <v>8319</v>
      </c>
      <c r="Q645">
        <f t="shared" si="50"/>
        <v>106</v>
      </c>
      <c r="R645">
        <f t="shared" si="51"/>
        <v>174.03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8317</v>
      </c>
      <c r="P646" s="10" t="s">
        <v>8319</v>
      </c>
      <c r="Q646">
        <f t="shared" si="50"/>
        <v>300</v>
      </c>
      <c r="R646">
        <f t="shared" si="51"/>
        <v>73.489999999999995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8317</v>
      </c>
      <c r="P647" s="10" t="s">
        <v>8319</v>
      </c>
      <c r="Q647">
        <f t="shared" si="50"/>
        <v>279</v>
      </c>
      <c r="R647">
        <f t="shared" si="51"/>
        <v>23.52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8317</v>
      </c>
      <c r="P648" s="10" t="s">
        <v>8319</v>
      </c>
      <c r="Q648">
        <f t="shared" si="50"/>
        <v>132</v>
      </c>
      <c r="R648">
        <f t="shared" si="51"/>
        <v>39.07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8317</v>
      </c>
      <c r="P649" s="10" t="s">
        <v>8319</v>
      </c>
      <c r="Q649">
        <f t="shared" si="50"/>
        <v>107</v>
      </c>
      <c r="R649">
        <f t="shared" si="51"/>
        <v>125.94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8317</v>
      </c>
      <c r="P650" s="10" t="s">
        <v>8319</v>
      </c>
      <c r="Q650">
        <f t="shared" si="50"/>
        <v>127</v>
      </c>
      <c r="R650">
        <f t="shared" si="51"/>
        <v>1644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8317</v>
      </c>
      <c r="P651" s="10" t="s">
        <v>8319</v>
      </c>
      <c r="Q651">
        <f t="shared" si="50"/>
        <v>140</v>
      </c>
      <c r="R651">
        <f t="shared" si="51"/>
        <v>42.67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8317</v>
      </c>
      <c r="P652" s="10" t="s">
        <v>8319</v>
      </c>
      <c r="Q652">
        <f t="shared" si="50"/>
        <v>112</v>
      </c>
      <c r="R652">
        <f t="shared" si="51"/>
        <v>35.130000000000003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8317</v>
      </c>
      <c r="P653" s="10" t="s">
        <v>8319</v>
      </c>
      <c r="Q653">
        <f t="shared" si="50"/>
        <v>101</v>
      </c>
      <c r="R653">
        <f t="shared" si="51"/>
        <v>239.35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8317</v>
      </c>
      <c r="P654" s="10" t="s">
        <v>8319</v>
      </c>
      <c r="Q654">
        <f t="shared" si="50"/>
        <v>100</v>
      </c>
      <c r="R654">
        <f t="shared" si="51"/>
        <v>107.64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8317</v>
      </c>
      <c r="P655" s="10" t="s">
        <v>8319</v>
      </c>
      <c r="Q655">
        <f t="shared" si="50"/>
        <v>141</v>
      </c>
      <c r="R655">
        <f t="shared" si="51"/>
        <v>95.83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8317</v>
      </c>
      <c r="P656" s="10" t="s">
        <v>8319</v>
      </c>
      <c r="Q656">
        <f t="shared" si="50"/>
        <v>267</v>
      </c>
      <c r="R656">
        <f t="shared" si="51"/>
        <v>31.66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8317</v>
      </c>
      <c r="P657" s="10" t="s">
        <v>8319</v>
      </c>
      <c r="Q657">
        <f t="shared" si="50"/>
        <v>147</v>
      </c>
      <c r="R657">
        <f t="shared" si="51"/>
        <v>42.89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8317</v>
      </c>
      <c r="P658" s="10" t="s">
        <v>8319</v>
      </c>
      <c r="Q658">
        <f t="shared" si="50"/>
        <v>214</v>
      </c>
      <c r="R658">
        <f t="shared" si="51"/>
        <v>122.74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8317</v>
      </c>
      <c r="P659" s="10" t="s">
        <v>8319</v>
      </c>
      <c r="Q659">
        <f t="shared" si="50"/>
        <v>126</v>
      </c>
      <c r="R659">
        <f t="shared" si="51"/>
        <v>190.45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8317</v>
      </c>
      <c r="P660" s="10" t="s">
        <v>8319</v>
      </c>
      <c r="Q660">
        <f t="shared" si="50"/>
        <v>104</v>
      </c>
      <c r="R660">
        <f t="shared" si="51"/>
        <v>109.34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8317</v>
      </c>
      <c r="P661" s="10" t="s">
        <v>8319</v>
      </c>
      <c r="Q661">
        <f t="shared" si="50"/>
        <v>101</v>
      </c>
      <c r="R661">
        <f t="shared" si="51"/>
        <v>143.66999999999999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8317</v>
      </c>
      <c r="P662" s="10" t="s">
        <v>8319</v>
      </c>
      <c r="Q662">
        <f t="shared" si="50"/>
        <v>3</v>
      </c>
      <c r="R662">
        <f t="shared" si="51"/>
        <v>84.94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8317</v>
      </c>
      <c r="P663" s="10" t="s">
        <v>8319</v>
      </c>
      <c r="Q663">
        <f t="shared" si="50"/>
        <v>1</v>
      </c>
      <c r="R663">
        <f t="shared" si="51"/>
        <v>10.56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8317</v>
      </c>
      <c r="P664" s="10" t="s">
        <v>8319</v>
      </c>
      <c r="Q664">
        <f t="shared" si="50"/>
        <v>0</v>
      </c>
      <c r="R664">
        <f t="shared" si="51"/>
        <v>39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8317</v>
      </c>
      <c r="P665" s="10" t="s">
        <v>8319</v>
      </c>
      <c r="Q665">
        <f t="shared" si="50"/>
        <v>0</v>
      </c>
      <c r="R665">
        <f t="shared" si="51"/>
        <v>100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8317</v>
      </c>
      <c r="P666" s="10" t="s">
        <v>8319</v>
      </c>
      <c r="Q666">
        <f t="shared" si="50"/>
        <v>8</v>
      </c>
      <c r="R666">
        <f t="shared" si="51"/>
        <v>31.17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8317</v>
      </c>
      <c r="P667" s="10" t="s">
        <v>8319</v>
      </c>
      <c r="Q667">
        <f t="shared" si="50"/>
        <v>19</v>
      </c>
      <c r="R667">
        <f t="shared" si="51"/>
        <v>155.33000000000001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8317</v>
      </c>
      <c r="P668" s="10" t="s">
        <v>8319</v>
      </c>
      <c r="Q668">
        <f t="shared" si="50"/>
        <v>0</v>
      </c>
      <c r="R668">
        <f t="shared" si="51"/>
        <v>2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8317</v>
      </c>
      <c r="P669" s="10" t="s">
        <v>8319</v>
      </c>
      <c r="Q669">
        <f t="shared" si="50"/>
        <v>10</v>
      </c>
      <c r="R669">
        <f t="shared" si="51"/>
        <v>178.93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8317</v>
      </c>
      <c r="P670" s="10" t="s">
        <v>8319</v>
      </c>
      <c r="Q670">
        <f t="shared" si="50"/>
        <v>5</v>
      </c>
      <c r="R670">
        <f t="shared" si="51"/>
        <v>27.36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8317</v>
      </c>
      <c r="P671" s="10" t="s">
        <v>8319</v>
      </c>
      <c r="Q671">
        <f t="shared" si="50"/>
        <v>22</v>
      </c>
      <c r="R671">
        <f t="shared" si="51"/>
        <v>1536.25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8317</v>
      </c>
      <c r="P672" s="10" t="s">
        <v>8319</v>
      </c>
      <c r="Q672">
        <f t="shared" si="50"/>
        <v>29</v>
      </c>
      <c r="R672">
        <f t="shared" si="51"/>
        <v>85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8317</v>
      </c>
      <c r="P673" s="10" t="s">
        <v>8319</v>
      </c>
      <c r="Q673">
        <f t="shared" si="50"/>
        <v>39</v>
      </c>
      <c r="R673">
        <f t="shared" si="51"/>
        <v>788.53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8317</v>
      </c>
      <c r="P674" s="10" t="s">
        <v>8319</v>
      </c>
      <c r="Q674">
        <f t="shared" si="50"/>
        <v>22</v>
      </c>
      <c r="R674">
        <f t="shared" si="51"/>
        <v>50.3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8317</v>
      </c>
      <c r="P675" s="10" t="s">
        <v>8319</v>
      </c>
      <c r="Q675">
        <f t="shared" si="50"/>
        <v>0</v>
      </c>
      <c r="R675">
        <f t="shared" si="51"/>
        <v>68.33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8317</v>
      </c>
      <c r="P676" s="10" t="s">
        <v>8319</v>
      </c>
      <c r="Q676">
        <f t="shared" si="50"/>
        <v>0</v>
      </c>
      <c r="R676">
        <f t="shared" si="51"/>
        <v>7.5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8317</v>
      </c>
      <c r="P677" s="10" t="s">
        <v>8319</v>
      </c>
      <c r="Q677">
        <f t="shared" si="50"/>
        <v>15</v>
      </c>
      <c r="R677">
        <f t="shared" si="51"/>
        <v>34.270000000000003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8317</v>
      </c>
      <c r="P678" s="10" t="s">
        <v>8319</v>
      </c>
      <c r="Q678">
        <f t="shared" si="50"/>
        <v>1</v>
      </c>
      <c r="R678">
        <f t="shared" si="51"/>
        <v>61.29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8317</v>
      </c>
      <c r="P679" s="10" t="s">
        <v>8319</v>
      </c>
      <c r="Q679">
        <f t="shared" si="50"/>
        <v>26</v>
      </c>
      <c r="R679">
        <f t="shared" si="51"/>
        <v>133.25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8317</v>
      </c>
      <c r="P680" s="10" t="s">
        <v>8319</v>
      </c>
      <c r="Q680">
        <f t="shared" si="50"/>
        <v>4</v>
      </c>
      <c r="R680">
        <f t="shared" si="51"/>
        <v>65.180000000000007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8317</v>
      </c>
      <c r="P681" s="10" t="s">
        <v>8319</v>
      </c>
      <c r="Q681">
        <f t="shared" si="50"/>
        <v>15</v>
      </c>
      <c r="R681">
        <f t="shared" si="51"/>
        <v>93.9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8317</v>
      </c>
      <c r="P682" s="10" t="s">
        <v>8319</v>
      </c>
      <c r="Q682">
        <f t="shared" si="50"/>
        <v>26</v>
      </c>
      <c r="R682">
        <f t="shared" si="51"/>
        <v>150.65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8317</v>
      </c>
      <c r="P683" s="10" t="s">
        <v>8319</v>
      </c>
      <c r="Q683">
        <f t="shared" si="50"/>
        <v>0</v>
      </c>
      <c r="R683">
        <f t="shared" si="51"/>
        <v>1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8317</v>
      </c>
      <c r="P684" s="10" t="s">
        <v>8319</v>
      </c>
      <c r="Q684">
        <f t="shared" si="50"/>
        <v>0</v>
      </c>
      <c r="R684">
        <f t="shared" si="51"/>
        <v>13.25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8317</v>
      </c>
      <c r="P685" s="10" t="s">
        <v>8319</v>
      </c>
      <c r="Q685">
        <f t="shared" si="50"/>
        <v>1</v>
      </c>
      <c r="R685">
        <f t="shared" si="51"/>
        <v>99.33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8317</v>
      </c>
      <c r="P686" s="10" t="s">
        <v>8319</v>
      </c>
      <c r="Q686">
        <f t="shared" si="50"/>
        <v>7</v>
      </c>
      <c r="R686">
        <f t="shared" si="51"/>
        <v>177.39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8317</v>
      </c>
      <c r="P687" s="10" t="s">
        <v>8319</v>
      </c>
      <c r="Q687">
        <f t="shared" si="50"/>
        <v>28</v>
      </c>
      <c r="R687">
        <f t="shared" si="51"/>
        <v>55.3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8317</v>
      </c>
      <c r="P688" s="10" t="s">
        <v>8319</v>
      </c>
      <c r="Q688">
        <f t="shared" si="50"/>
        <v>0</v>
      </c>
      <c r="R688">
        <f t="shared" si="51"/>
        <v>0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8317</v>
      </c>
      <c r="P689" s="10" t="s">
        <v>8319</v>
      </c>
      <c r="Q689">
        <f t="shared" si="50"/>
        <v>4</v>
      </c>
      <c r="R689">
        <f t="shared" si="51"/>
        <v>591.66999999999996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8317</v>
      </c>
      <c r="P690" s="10" t="s">
        <v>8319</v>
      </c>
      <c r="Q690">
        <f t="shared" si="50"/>
        <v>73</v>
      </c>
      <c r="R690">
        <f t="shared" si="51"/>
        <v>405.5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8317</v>
      </c>
      <c r="P691" s="10" t="s">
        <v>8319</v>
      </c>
      <c r="Q691">
        <f t="shared" si="50"/>
        <v>58</v>
      </c>
      <c r="R691">
        <f t="shared" si="51"/>
        <v>343.15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8317</v>
      </c>
      <c r="P692" s="10" t="s">
        <v>8319</v>
      </c>
      <c r="Q692">
        <f t="shared" si="50"/>
        <v>12</v>
      </c>
      <c r="R692">
        <f t="shared" si="51"/>
        <v>72.59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8317</v>
      </c>
      <c r="P693" s="10" t="s">
        <v>8319</v>
      </c>
      <c r="Q693">
        <f t="shared" si="50"/>
        <v>1</v>
      </c>
      <c r="R693">
        <f t="shared" si="51"/>
        <v>26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8317</v>
      </c>
      <c r="P694" s="10" t="s">
        <v>8319</v>
      </c>
      <c r="Q694">
        <f t="shared" si="50"/>
        <v>7</v>
      </c>
      <c r="R694">
        <f t="shared" si="51"/>
        <v>6.5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8317</v>
      </c>
      <c r="P695" s="10" t="s">
        <v>8319</v>
      </c>
      <c r="Q695">
        <f t="shared" si="50"/>
        <v>35</v>
      </c>
      <c r="R695">
        <f t="shared" si="51"/>
        <v>119.39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8317</v>
      </c>
      <c r="P696" s="10" t="s">
        <v>8319</v>
      </c>
      <c r="Q696">
        <f t="shared" si="50"/>
        <v>0</v>
      </c>
      <c r="R696">
        <f t="shared" si="51"/>
        <v>84.29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8317</v>
      </c>
      <c r="P697" s="10" t="s">
        <v>8319</v>
      </c>
      <c r="Q697">
        <f t="shared" si="50"/>
        <v>1</v>
      </c>
      <c r="R697">
        <f t="shared" si="51"/>
        <v>90.86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8317</v>
      </c>
      <c r="P698" s="10" t="s">
        <v>8319</v>
      </c>
      <c r="Q698">
        <f t="shared" si="50"/>
        <v>0</v>
      </c>
      <c r="R698">
        <f t="shared" si="51"/>
        <v>1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8317</v>
      </c>
      <c r="P699" s="10" t="s">
        <v>8319</v>
      </c>
      <c r="Q699">
        <f t="shared" si="50"/>
        <v>46</v>
      </c>
      <c r="R699">
        <f t="shared" si="51"/>
        <v>20.34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8317</v>
      </c>
      <c r="P700" s="10" t="s">
        <v>8319</v>
      </c>
      <c r="Q700">
        <f t="shared" si="50"/>
        <v>15</v>
      </c>
      <c r="R700">
        <f t="shared" si="51"/>
        <v>530.69000000000005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8317</v>
      </c>
      <c r="P701" s="10" t="s">
        <v>8319</v>
      </c>
      <c r="Q701">
        <f t="shared" si="50"/>
        <v>82</v>
      </c>
      <c r="R701">
        <f t="shared" si="51"/>
        <v>120.39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8317</v>
      </c>
      <c r="P702" s="10" t="s">
        <v>8319</v>
      </c>
      <c r="Q702">
        <f t="shared" si="50"/>
        <v>3</v>
      </c>
      <c r="R702">
        <f t="shared" si="51"/>
        <v>13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8317</v>
      </c>
      <c r="P703" s="10" t="s">
        <v>8319</v>
      </c>
      <c r="Q703">
        <f t="shared" si="50"/>
        <v>27</v>
      </c>
      <c r="R703">
        <f t="shared" si="51"/>
        <v>291.33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8317</v>
      </c>
      <c r="P704" s="10" t="s">
        <v>8319</v>
      </c>
      <c r="Q704">
        <f t="shared" si="50"/>
        <v>31</v>
      </c>
      <c r="R704">
        <f t="shared" si="51"/>
        <v>124.92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8317</v>
      </c>
      <c r="P705" s="10" t="s">
        <v>8319</v>
      </c>
      <c r="Q705">
        <f t="shared" si="50"/>
        <v>6</v>
      </c>
      <c r="R705">
        <f t="shared" si="51"/>
        <v>119.57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8317</v>
      </c>
      <c r="P706" s="10" t="s">
        <v>8319</v>
      </c>
      <c r="Q706">
        <f t="shared" si="50"/>
        <v>1</v>
      </c>
      <c r="R706">
        <f t="shared" si="51"/>
        <v>120.25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8317</v>
      </c>
      <c r="P707" s="10" t="s">
        <v>8319</v>
      </c>
      <c r="Q707">
        <f t="shared" ref="Q707:Q770" si="55">ROUND(E707/D707*100,0)</f>
        <v>1</v>
      </c>
      <c r="R707">
        <f t="shared" ref="R707:R770" si="56">IFERROR(ROUND(E707/L707,2),0)</f>
        <v>195.4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8317</v>
      </c>
      <c r="P708" s="10" t="s">
        <v>8319</v>
      </c>
      <c r="Q708">
        <f t="shared" si="55"/>
        <v>0</v>
      </c>
      <c r="R708">
        <f t="shared" si="56"/>
        <v>0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8317</v>
      </c>
      <c r="P709" s="10" t="s">
        <v>8319</v>
      </c>
      <c r="Q709">
        <f t="shared" si="55"/>
        <v>79</v>
      </c>
      <c r="R709">
        <f t="shared" si="56"/>
        <v>117.7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8317</v>
      </c>
      <c r="P710" s="10" t="s">
        <v>8319</v>
      </c>
      <c r="Q710">
        <f t="shared" si="55"/>
        <v>22</v>
      </c>
      <c r="R710">
        <f t="shared" si="56"/>
        <v>23.95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8317</v>
      </c>
      <c r="P711" s="10" t="s">
        <v>8319</v>
      </c>
      <c r="Q711">
        <f t="shared" si="55"/>
        <v>0</v>
      </c>
      <c r="R711">
        <f t="shared" si="56"/>
        <v>30.5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8317</v>
      </c>
      <c r="P712" s="10" t="s">
        <v>8319</v>
      </c>
      <c r="Q712">
        <f t="shared" si="55"/>
        <v>0</v>
      </c>
      <c r="R712">
        <f t="shared" si="56"/>
        <v>0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8317</v>
      </c>
      <c r="P713" s="10" t="s">
        <v>8319</v>
      </c>
      <c r="Q713">
        <f t="shared" si="55"/>
        <v>34</v>
      </c>
      <c r="R713">
        <f t="shared" si="56"/>
        <v>99.97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8317</v>
      </c>
      <c r="P714" s="10" t="s">
        <v>8319</v>
      </c>
      <c r="Q714">
        <f t="shared" si="55"/>
        <v>0</v>
      </c>
      <c r="R714">
        <f t="shared" si="56"/>
        <v>26.25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8317</v>
      </c>
      <c r="P715" s="10" t="s">
        <v>8319</v>
      </c>
      <c r="Q715">
        <f t="shared" si="55"/>
        <v>1</v>
      </c>
      <c r="R715">
        <f t="shared" si="56"/>
        <v>199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8317</v>
      </c>
      <c r="P716" s="10" t="s">
        <v>8319</v>
      </c>
      <c r="Q716">
        <f t="shared" si="55"/>
        <v>15</v>
      </c>
      <c r="R716">
        <f t="shared" si="56"/>
        <v>80.319999999999993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8317</v>
      </c>
      <c r="P717" s="10" t="s">
        <v>8319</v>
      </c>
      <c r="Q717">
        <f t="shared" si="55"/>
        <v>5</v>
      </c>
      <c r="R717">
        <f t="shared" si="56"/>
        <v>115.75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8317</v>
      </c>
      <c r="P718" s="10" t="s">
        <v>8319</v>
      </c>
      <c r="Q718">
        <f t="shared" si="55"/>
        <v>10</v>
      </c>
      <c r="R718">
        <f t="shared" si="56"/>
        <v>44.69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8317</v>
      </c>
      <c r="P719" s="10" t="s">
        <v>8319</v>
      </c>
      <c r="Q719">
        <f t="shared" si="55"/>
        <v>0</v>
      </c>
      <c r="R719">
        <f t="shared" si="56"/>
        <v>76.25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8317</v>
      </c>
      <c r="P720" s="10" t="s">
        <v>8319</v>
      </c>
      <c r="Q720">
        <f t="shared" si="55"/>
        <v>1</v>
      </c>
      <c r="R720">
        <f t="shared" si="56"/>
        <v>22.5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8317</v>
      </c>
      <c r="P721" s="10" t="s">
        <v>8319</v>
      </c>
      <c r="Q721">
        <f t="shared" si="55"/>
        <v>1</v>
      </c>
      <c r="R721">
        <f t="shared" si="56"/>
        <v>19.399999999999999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8320</v>
      </c>
      <c r="P722" s="10" t="s">
        <v>8321</v>
      </c>
      <c r="Q722">
        <f t="shared" si="55"/>
        <v>144</v>
      </c>
      <c r="R722">
        <f t="shared" si="56"/>
        <v>66.709999999999994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8320</v>
      </c>
      <c r="P723" s="10" t="s">
        <v>8321</v>
      </c>
      <c r="Q723">
        <f t="shared" si="55"/>
        <v>122</v>
      </c>
      <c r="R723">
        <f t="shared" si="56"/>
        <v>84.14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8320</v>
      </c>
      <c r="P724" s="10" t="s">
        <v>8321</v>
      </c>
      <c r="Q724">
        <f t="shared" si="55"/>
        <v>132</v>
      </c>
      <c r="R724">
        <f t="shared" si="56"/>
        <v>215.73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8320</v>
      </c>
      <c r="P725" s="10" t="s">
        <v>8321</v>
      </c>
      <c r="Q725">
        <f t="shared" si="55"/>
        <v>109</v>
      </c>
      <c r="R725">
        <f t="shared" si="56"/>
        <v>54.69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8320</v>
      </c>
      <c r="P726" s="10" t="s">
        <v>8321</v>
      </c>
      <c r="Q726">
        <f t="shared" si="55"/>
        <v>105</v>
      </c>
      <c r="R726">
        <f t="shared" si="56"/>
        <v>51.63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8320</v>
      </c>
      <c r="P727" s="10" t="s">
        <v>8321</v>
      </c>
      <c r="Q727">
        <f t="shared" si="55"/>
        <v>100</v>
      </c>
      <c r="R727">
        <f t="shared" si="56"/>
        <v>143.36000000000001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8320</v>
      </c>
      <c r="P728" s="10" t="s">
        <v>8321</v>
      </c>
      <c r="Q728">
        <f t="shared" si="55"/>
        <v>101</v>
      </c>
      <c r="R728">
        <f t="shared" si="56"/>
        <v>72.430000000000007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8320</v>
      </c>
      <c r="P729" s="10" t="s">
        <v>8321</v>
      </c>
      <c r="Q729">
        <f t="shared" si="55"/>
        <v>156</v>
      </c>
      <c r="R729">
        <f t="shared" si="56"/>
        <v>36.53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8320</v>
      </c>
      <c r="P730" s="10" t="s">
        <v>8321</v>
      </c>
      <c r="Q730">
        <f t="shared" si="55"/>
        <v>106</v>
      </c>
      <c r="R730">
        <f t="shared" si="56"/>
        <v>60.9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8320</v>
      </c>
      <c r="P731" s="10" t="s">
        <v>8321</v>
      </c>
      <c r="Q731">
        <f t="shared" si="55"/>
        <v>131</v>
      </c>
      <c r="R731">
        <f t="shared" si="56"/>
        <v>43.55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8320</v>
      </c>
      <c r="P732" s="10" t="s">
        <v>8321</v>
      </c>
      <c r="Q732">
        <f t="shared" si="55"/>
        <v>132</v>
      </c>
      <c r="R732">
        <f t="shared" si="56"/>
        <v>99.77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8320</v>
      </c>
      <c r="P733" s="10" t="s">
        <v>8321</v>
      </c>
      <c r="Q733">
        <f t="shared" si="55"/>
        <v>126</v>
      </c>
      <c r="R733">
        <f t="shared" si="56"/>
        <v>88.73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8320</v>
      </c>
      <c r="P734" s="10" t="s">
        <v>8321</v>
      </c>
      <c r="Q734">
        <f t="shared" si="55"/>
        <v>160</v>
      </c>
      <c r="R734">
        <f t="shared" si="56"/>
        <v>4.92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8320</v>
      </c>
      <c r="P735" s="10" t="s">
        <v>8321</v>
      </c>
      <c r="Q735">
        <f t="shared" si="55"/>
        <v>120</v>
      </c>
      <c r="R735">
        <f t="shared" si="56"/>
        <v>17.82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8320</v>
      </c>
      <c r="P736" s="10" t="s">
        <v>8321</v>
      </c>
      <c r="Q736">
        <f t="shared" si="55"/>
        <v>126</v>
      </c>
      <c r="R736">
        <f t="shared" si="56"/>
        <v>187.19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8320</v>
      </c>
      <c r="P737" s="10" t="s">
        <v>8321</v>
      </c>
      <c r="Q737">
        <f t="shared" si="55"/>
        <v>114</v>
      </c>
      <c r="R737">
        <f t="shared" si="56"/>
        <v>234.81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8320</v>
      </c>
      <c r="P738" s="10" t="s">
        <v>8321</v>
      </c>
      <c r="Q738">
        <f t="shared" si="55"/>
        <v>315</v>
      </c>
      <c r="R738">
        <f t="shared" si="56"/>
        <v>105.05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8320</v>
      </c>
      <c r="P739" s="10" t="s">
        <v>8321</v>
      </c>
      <c r="Q739">
        <f t="shared" si="55"/>
        <v>122</v>
      </c>
      <c r="R739">
        <f t="shared" si="56"/>
        <v>56.67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8320</v>
      </c>
      <c r="P740" s="10" t="s">
        <v>8321</v>
      </c>
      <c r="Q740">
        <f t="shared" si="55"/>
        <v>107</v>
      </c>
      <c r="R740">
        <f t="shared" si="56"/>
        <v>39.049999999999997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8320</v>
      </c>
      <c r="P741" s="10" t="s">
        <v>8321</v>
      </c>
      <c r="Q741">
        <f t="shared" si="55"/>
        <v>158</v>
      </c>
      <c r="R741">
        <f t="shared" si="56"/>
        <v>68.349999999999994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8320</v>
      </c>
      <c r="P742" s="10" t="s">
        <v>8321</v>
      </c>
      <c r="Q742">
        <f t="shared" si="55"/>
        <v>107</v>
      </c>
      <c r="R742">
        <f t="shared" si="56"/>
        <v>169.58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8320</v>
      </c>
      <c r="P743" s="10" t="s">
        <v>8321</v>
      </c>
      <c r="Q743">
        <f t="shared" si="55"/>
        <v>102</v>
      </c>
      <c r="R743">
        <f t="shared" si="56"/>
        <v>141.41999999999999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8320</v>
      </c>
      <c r="P744" s="10" t="s">
        <v>8321</v>
      </c>
      <c r="Q744">
        <f t="shared" si="55"/>
        <v>111</v>
      </c>
      <c r="R744">
        <f t="shared" si="56"/>
        <v>67.39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8320</v>
      </c>
      <c r="P745" s="10" t="s">
        <v>8321</v>
      </c>
      <c r="Q745">
        <f t="shared" si="55"/>
        <v>148</v>
      </c>
      <c r="R745">
        <f t="shared" si="56"/>
        <v>54.27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8320</v>
      </c>
      <c r="P746" s="10" t="s">
        <v>8321</v>
      </c>
      <c r="Q746">
        <f t="shared" si="55"/>
        <v>102</v>
      </c>
      <c r="R746">
        <f t="shared" si="56"/>
        <v>82.52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8320</v>
      </c>
      <c r="P747" s="10" t="s">
        <v>8321</v>
      </c>
      <c r="Q747">
        <f t="shared" si="55"/>
        <v>179</v>
      </c>
      <c r="R747">
        <f t="shared" si="56"/>
        <v>53.73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8320</v>
      </c>
      <c r="P748" s="10" t="s">
        <v>8321</v>
      </c>
      <c r="Q748">
        <f t="shared" si="55"/>
        <v>111</v>
      </c>
      <c r="R748">
        <f t="shared" si="56"/>
        <v>34.21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8320</v>
      </c>
      <c r="P749" s="10" t="s">
        <v>8321</v>
      </c>
      <c r="Q749">
        <f t="shared" si="55"/>
        <v>100</v>
      </c>
      <c r="R749">
        <f t="shared" si="56"/>
        <v>127.33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8320</v>
      </c>
      <c r="P750" s="10" t="s">
        <v>8321</v>
      </c>
      <c r="Q750">
        <f t="shared" si="55"/>
        <v>100</v>
      </c>
      <c r="R750">
        <f t="shared" si="56"/>
        <v>45.57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8320</v>
      </c>
      <c r="P751" s="10" t="s">
        <v>8321</v>
      </c>
      <c r="Q751">
        <f t="shared" si="55"/>
        <v>106</v>
      </c>
      <c r="R751">
        <f t="shared" si="56"/>
        <v>95.96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8320</v>
      </c>
      <c r="P752" s="10" t="s">
        <v>8321</v>
      </c>
      <c r="Q752">
        <f t="shared" si="55"/>
        <v>103</v>
      </c>
      <c r="R752">
        <f t="shared" si="56"/>
        <v>77.27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8320</v>
      </c>
      <c r="P753" s="10" t="s">
        <v>8321</v>
      </c>
      <c r="Q753">
        <f t="shared" si="55"/>
        <v>119</v>
      </c>
      <c r="R753">
        <f t="shared" si="56"/>
        <v>57.34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8320</v>
      </c>
      <c r="P754" s="10" t="s">
        <v>8321</v>
      </c>
      <c r="Q754">
        <f t="shared" si="55"/>
        <v>112</v>
      </c>
      <c r="R754">
        <f t="shared" si="56"/>
        <v>53.19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8320</v>
      </c>
      <c r="P755" s="10" t="s">
        <v>8321</v>
      </c>
      <c r="Q755">
        <f t="shared" si="55"/>
        <v>128</v>
      </c>
      <c r="R755">
        <f t="shared" si="56"/>
        <v>492.31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8320</v>
      </c>
      <c r="P756" s="10" t="s">
        <v>8321</v>
      </c>
      <c r="Q756">
        <f t="shared" si="55"/>
        <v>104</v>
      </c>
      <c r="R756">
        <f t="shared" si="56"/>
        <v>42.35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8320</v>
      </c>
      <c r="P757" s="10" t="s">
        <v>8321</v>
      </c>
      <c r="Q757">
        <f t="shared" si="55"/>
        <v>102</v>
      </c>
      <c r="R757">
        <f t="shared" si="56"/>
        <v>37.47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8320</v>
      </c>
      <c r="P758" s="10" t="s">
        <v>8321</v>
      </c>
      <c r="Q758">
        <f t="shared" si="55"/>
        <v>118</v>
      </c>
      <c r="R758">
        <f t="shared" si="56"/>
        <v>37.450000000000003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8320</v>
      </c>
      <c r="P759" s="10" t="s">
        <v>8321</v>
      </c>
      <c r="Q759">
        <f t="shared" si="55"/>
        <v>238</v>
      </c>
      <c r="R759">
        <f t="shared" si="56"/>
        <v>33.06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8320</v>
      </c>
      <c r="P760" s="10" t="s">
        <v>8321</v>
      </c>
      <c r="Q760">
        <f t="shared" si="55"/>
        <v>102</v>
      </c>
      <c r="R760">
        <f t="shared" si="56"/>
        <v>134.21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8320</v>
      </c>
      <c r="P761" s="10" t="s">
        <v>8321</v>
      </c>
      <c r="Q761">
        <f t="shared" si="55"/>
        <v>102</v>
      </c>
      <c r="R761">
        <f t="shared" si="56"/>
        <v>51.47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8320</v>
      </c>
      <c r="P762" s="10" t="s">
        <v>8322</v>
      </c>
      <c r="Q762">
        <f t="shared" si="55"/>
        <v>0</v>
      </c>
      <c r="R762">
        <f t="shared" si="56"/>
        <v>0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8320</v>
      </c>
      <c r="P763" s="10" t="s">
        <v>8322</v>
      </c>
      <c r="Q763">
        <f t="shared" si="55"/>
        <v>5</v>
      </c>
      <c r="R763">
        <f t="shared" si="56"/>
        <v>39.17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8320</v>
      </c>
      <c r="P764" s="10" t="s">
        <v>8322</v>
      </c>
      <c r="Q764">
        <f t="shared" si="55"/>
        <v>0</v>
      </c>
      <c r="R764">
        <f t="shared" si="56"/>
        <v>0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8320</v>
      </c>
      <c r="P765" s="10" t="s">
        <v>8322</v>
      </c>
      <c r="Q765">
        <f t="shared" si="55"/>
        <v>0</v>
      </c>
      <c r="R765">
        <f t="shared" si="56"/>
        <v>5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8320</v>
      </c>
      <c r="P766" s="10" t="s">
        <v>8322</v>
      </c>
      <c r="Q766">
        <f t="shared" si="55"/>
        <v>0</v>
      </c>
      <c r="R766">
        <f t="shared" si="56"/>
        <v>0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8320</v>
      </c>
      <c r="P767" s="10" t="s">
        <v>8322</v>
      </c>
      <c r="Q767">
        <f t="shared" si="55"/>
        <v>36</v>
      </c>
      <c r="R767">
        <f t="shared" si="56"/>
        <v>57.3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8320</v>
      </c>
      <c r="P768" s="10" t="s">
        <v>8322</v>
      </c>
      <c r="Q768">
        <f t="shared" si="55"/>
        <v>0</v>
      </c>
      <c r="R768">
        <f t="shared" si="56"/>
        <v>0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8320</v>
      </c>
      <c r="P769" s="10" t="s">
        <v>8322</v>
      </c>
      <c r="Q769">
        <f t="shared" si="55"/>
        <v>4</v>
      </c>
      <c r="R769">
        <f t="shared" si="56"/>
        <v>59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8320</v>
      </c>
      <c r="P770" s="10" t="s">
        <v>8322</v>
      </c>
      <c r="Q770">
        <f t="shared" si="55"/>
        <v>0</v>
      </c>
      <c r="R770">
        <f t="shared" si="56"/>
        <v>0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8320</v>
      </c>
      <c r="P771" s="10" t="s">
        <v>8322</v>
      </c>
      <c r="Q771">
        <f t="shared" ref="Q771:Q834" si="60">ROUND(E771/D771*100,0)</f>
        <v>41</v>
      </c>
      <c r="R771">
        <f t="shared" ref="R771:R834" si="61">IFERROR(ROUND(E771/L771,2),0)</f>
        <v>31.85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8320</v>
      </c>
      <c r="P772" s="10" t="s">
        <v>8322</v>
      </c>
      <c r="Q772">
        <f t="shared" si="60"/>
        <v>0</v>
      </c>
      <c r="R772">
        <f t="shared" si="61"/>
        <v>0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8320</v>
      </c>
      <c r="P773" s="10" t="s">
        <v>8322</v>
      </c>
      <c r="Q773">
        <f t="shared" si="60"/>
        <v>0</v>
      </c>
      <c r="R773">
        <f t="shared" si="61"/>
        <v>10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8320</v>
      </c>
      <c r="P774" s="10" t="s">
        <v>8322</v>
      </c>
      <c r="Q774">
        <f t="shared" si="60"/>
        <v>3</v>
      </c>
      <c r="R774">
        <f t="shared" si="61"/>
        <v>50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8320</v>
      </c>
      <c r="P775" s="10" t="s">
        <v>8322</v>
      </c>
      <c r="Q775">
        <f t="shared" si="60"/>
        <v>1</v>
      </c>
      <c r="R775">
        <f t="shared" si="61"/>
        <v>16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8320</v>
      </c>
      <c r="P776" s="10" t="s">
        <v>8322</v>
      </c>
      <c r="Q776">
        <f t="shared" si="60"/>
        <v>70</v>
      </c>
      <c r="R776">
        <f t="shared" si="61"/>
        <v>39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8320</v>
      </c>
      <c r="P777" s="10" t="s">
        <v>8322</v>
      </c>
      <c r="Q777">
        <f t="shared" si="60"/>
        <v>2</v>
      </c>
      <c r="R777">
        <f t="shared" si="61"/>
        <v>34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8320</v>
      </c>
      <c r="P778" s="10" t="s">
        <v>8322</v>
      </c>
      <c r="Q778">
        <f t="shared" si="60"/>
        <v>51</v>
      </c>
      <c r="R778">
        <f t="shared" si="61"/>
        <v>63.12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8320</v>
      </c>
      <c r="P779" s="10" t="s">
        <v>8322</v>
      </c>
      <c r="Q779">
        <f t="shared" si="60"/>
        <v>1</v>
      </c>
      <c r="R779">
        <f t="shared" si="61"/>
        <v>7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8320</v>
      </c>
      <c r="P780" s="10" t="s">
        <v>8322</v>
      </c>
      <c r="Q780">
        <f t="shared" si="60"/>
        <v>0</v>
      </c>
      <c r="R780">
        <f t="shared" si="61"/>
        <v>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8320</v>
      </c>
      <c r="P781" s="10" t="s">
        <v>8322</v>
      </c>
      <c r="Q781">
        <f t="shared" si="60"/>
        <v>3</v>
      </c>
      <c r="R781">
        <f t="shared" si="61"/>
        <v>66.67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8323</v>
      </c>
      <c r="P782" s="10" t="s">
        <v>8324</v>
      </c>
      <c r="Q782">
        <f t="shared" si="60"/>
        <v>104</v>
      </c>
      <c r="R782">
        <f t="shared" si="61"/>
        <v>38.520000000000003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8323</v>
      </c>
      <c r="P783" s="10" t="s">
        <v>8324</v>
      </c>
      <c r="Q783">
        <f t="shared" si="60"/>
        <v>133</v>
      </c>
      <c r="R783">
        <f t="shared" si="61"/>
        <v>42.61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8323</v>
      </c>
      <c r="P784" s="10" t="s">
        <v>8324</v>
      </c>
      <c r="Q784">
        <f t="shared" si="60"/>
        <v>100</v>
      </c>
      <c r="R784">
        <f t="shared" si="61"/>
        <v>50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8323</v>
      </c>
      <c r="P785" s="10" t="s">
        <v>8324</v>
      </c>
      <c r="Q785">
        <f t="shared" si="60"/>
        <v>148</v>
      </c>
      <c r="R785">
        <f t="shared" si="61"/>
        <v>63.49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8323</v>
      </c>
      <c r="P786" s="10" t="s">
        <v>8324</v>
      </c>
      <c r="Q786">
        <f t="shared" si="60"/>
        <v>103</v>
      </c>
      <c r="R786">
        <f t="shared" si="61"/>
        <v>102.5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8323</v>
      </c>
      <c r="P787" s="10" t="s">
        <v>8324</v>
      </c>
      <c r="Q787">
        <f t="shared" si="60"/>
        <v>181</v>
      </c>
      <c r="R787">
        <f t="shared" si="61"/>
        <v>31.14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8323</v>
      </c>
      <c r="P788" s="10" t="s">
        <v>8324</v>
      </c>
      <c r="Q788">
        <f t="shared" si="60"/>
        <v>143</v>
      </c>
      <c r="R788">
        <f t="shared" si="61"/>
        <v>162.27000000000001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8323</v>
      </c>
      <c r="P789" s="10" t="s">
        <v>8324</v>
      </c>
      <c r="Q789">
        <f t="shared" si="60"/>
        <v>114</v>
      </c>
      <c r="R789">
        <f t="shared" si="61"/>
        <v>80.59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8323</v>
      </c>
      <c r="P790" s="10" t="s">
        <v>8324</v>
      </c>
      <c r="Q790">
        <f t="shared" si="60"/>
        <v>204</v>
      </c>
      <c r="R790">
        <f t="shared" si="61"/>
        <v>59.85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8323</v>
      </c>
      <c r="P791" s="10" t="s">
        <v>8324</v>
      </c>
      <c r="Q791">
        <f t="shared" si="60"/>
        <v>109</v>
      </c>
      <c r="R791">
        <f t="shared" si="61"/>
        <v>132.86000000000001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8323</v>
      </c>
      <c r="P792" s="10" t="s">
        <v>8324</v>
      </c>
      <c r="Q792">
        <f t="shared" si="60"/>
        <v>144</v>
      </c>
      <c r="R792">
        <f t="shared" si="61"/>
        <v>92.55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8323</v>
      </c>
      <c r="P793" s="10" t="s">
        <v>8324</v>
      </c>
      <c r="Q793">
        <f t="shared" si="60"/>
        <v>104</v>
      </c>
      <c r="R793">
        <f t="shared" si="61"/>
        <v>60.86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8323</v>
      </c>
      <c r="P794" s="10" t="s">
        <v>8324</v>
      </c>
      <c r="Q794">
        <f t="shared" si="60"/>
        <v>100</v>
      </c>
      <c r="R794">
        <f t="shared" si="61"/>
        <v>41.85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8323</v>
      </c>
      <c r="P795" s="10" t="s">
        <v>8324</v>
      </c>
      <c r="Q795">
        <f t="shared" si="60"/>
        <v>103</v>
      </c>
      <c r="R795">
        <f t="shared" si="61"/>
        <v>88.33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8323</v>
      </c>
      <c r="P796" s="10" t="s">
        <v>8324</v>
      </c>
      <c r="Q796">
        <f t="shared" si="60"/>
        <v>105</v>
      </c>
      <c r="R796">
        <f t="shared" si="61"/>
        <v>158.96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8323</v>
      </c>
      <c r="P797" s="10" t="s">
        <v>8324</v>
      </c>
      <c r="Q797">
        <f t="shared" si="60"/>
        <v>112</v>
      </c>
      <c r="R797">
        <f t="shared" si="61"/>
        <v>85.05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8323</v>
      </c>
      <c r="P798" s="10" t="s">
        <v>8324</v>
      </c>
      <c r="Q798">
        <f t="shared" si="60"/>
        <v>101</v>
      </c>
      <c r="R798">
        <f t="shared" si="61"/>
        <v>112.61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8323</v>
      </c>
      <c r="P799" s="10" t="s">
        <v>8324</v>
      </c>
      <c r="Q799">
        <f t="shared" si="60"/>
        <v>108</v>
      </c>
      <c r="R799">
        <f t="shared" si="61"/>
        <v>45.44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8323</v>
      </c>
      <c r="P800" s="10" t="s">
        <v>8324</v>
      </c>
      <c r="Q800">
        <f t="shared" si="60"/>
        <v>115</v>
      </c>
      <c r="R800">
        <f t="shared" si="61"/>
        <v>46.22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8323</v>
      </c>
      <c r="P801" s="10" t="s">
        <v>8324</v>
      </c>
      <c r="Q801">
        <f t="shared" si="60"/>
        <v>100</v>
      </c>
      <c r="R801">
        <f t="shared" si="61"/>
        <v>178.61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8323</v>
      </c>
      <c r="P802" s="10" t="s">
        <v>8324</v>
      </c>
      <c r="Q802">
        <f t="shared" si="60"/>
        <v>152</v>
      </c>
      <c r="R802">
        <f t="shared" si="61"/>
        <v>40.75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8323</v>
      </c>
      <c r="P803" s="10" t="s">
        <v>8324</v>
      </c>
      <c r="Q803">
        <f t="shared" si="60"/>
        <v>112</v>
      </c>
      <c r="R803">
        <f t="shared" si="61"/>
        <v>43.73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8323</v>
      </c>
      <c r="P804" s="10" t="s">
        <v>8324</v>
      </c>
      <c r="Q804">
        <f t="shared" si="60"/>
        <v>101</v>
      </c>
      <c r="R804">
        <f t="shared" si="61"/>
        <v>81.069999999999993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8323</v>
      </c>
      <c r="P805" s="10" t="s">
        <v>8324</v>
      </c>
      <c r="Q805">
        <f t="shared" si="60"/>
        <v>123</v>
      </c>
      <c r="R805">
        <f t="shared" si="61"/>
        <v>74.61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8323</v>
      </c>
      <c r="P806" s="10" t="s">
        <v>8324</v>
      </c>
      <c r="Q806">
        <f t="shared" si="60"/>
        <v>100</v>
      </c>
      <c r="R806">
        <f t="shared" si="61"/>
        <v>305.56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8323</v>
      </c>
      <c r="P807" s="10" t="s">
        <v>8324</v>
      </c>
      <c r="Q807">
        <f t="shared" si="60"/>
        <v>105</v>
      </c>
      <c r="R807">
        <f t="shared" si="61"/>
        <v>58.33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8323</v>
      </c>
      <c r="P808" s="10" t="s">
        <v>8324</v>
      </c>
      <c r="Q808">
        <f t="shared" si="60"/>
        <v>104</v>
      </c>
      <c r="R808">
        <f t="shared" si="61"/>
        <v>117.68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8323</v>
      </c>
      <c r="P809" s="10" t="s">
        <v>8324</v>
      </c>
      <c r="Q809">
        <f t="shared" si="60"/>
        <v>105</v>
      </c>
      <c r="R809">
        <f t="shared" si="61"/>
        <v>73.77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8323</v>
      </c>
      <c r="P810" s="10" t="s">
        <v>8324</v>
      </c>
      <c r="Q810">
        <f t="shared" si="60"/>
        <v>100</v>
      </c>
      <c r="R810">
        <f t="shared" si="61"/>
        <v>104.65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8323</v>
      </c>
      <c r="P811" s="10" t="s">
        <v>8324</v>
      </c>
      <c r="Q811">
        <f t="shared" si="60"/>
        <v>104</v>
      </c>
      <c r="R811">
        <f t="shared" si="61"/>
        <v>79.83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8323</v>
      </c>
      <c r="P812" s="10" t="s">
        <v>8324</v>
      </c>
      <c r="Q812">
        <f t="shared" si="60"/>
        <v>105</v>
      </c>
      <c r="R812">
        <f t="shared" si="61"/>
        <v>58.33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8323</v>
      </c>
      <c r="P813" s="10" t="s">
        <v>8324</v>
      </c>
      <c r="Q813">
        <f t="shared" si="60"/>
        <v>104</v>
      </c>
      <c r="R813">
        <f t="shared" si="61"/>
        <v>86.67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8323</v>
      </c>
      <c r="P814" s="10" t="s">
        <v>8324</v>
      </c>
      <c r="Q814">
        <f t="shared" si="60"/>
        <v>152</v>
      </c>
      <c r="R814">
        <f t="shared" si="61"/>
        <v>27.61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8323</v>
      </c>
      <c r="P815" s="10" t="s">
        <v>8324</v>
      </c>
      <c r="Q815">
        <f t="shared" si="60"/>
        <v>160</v>
      </c>
      <c r="R815">
        <f t="shared" si="61"/>
        <v>25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8323</v>
      </c>
      <c r="P816" s="10" t="s">
        <v>8324</v>
      </c>
      <c r="Q816">
        <f t="shared" si="60"/>
        <v>127</v>
      </c>
      <c r="R816">
        <f t="shared" si="61"/>
        <v>45.46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8323</v>
      </c>
      <c r="P817" s="10" t="s">
        <v>8324</v>
      </c>
      <c r="Q817">
        <f t="shared" si="60"/>
        <v>107</v>
      </c>
      <c r="R817">
        <f t="shared" si="61"/>
        <v>99.53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8323</v>
      </c>
      <c r="P818" s="10" t="s">
        <v>8324</v>
      </c>
      <c r="Q818">
        <f t="shared" si="60"/>
        <v>115</v>
      </c>
      <c r="R818">
        <f t="shared" si="61"/>
        <v>39.31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8323</v>
      </c>
      <c r="P819" s="10" t="s">
        <v>8324</v>
      </c>
      <c r="Q819">
        <f t="shared" si="60"/>
        <v>137</v>
      </c>
      <c r="R819">
        <f t="shared" si="61"/>
        <v>89.42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8323</v>
      </c>
      <c r="P820" s="10" t="s">
        <v>8324</v>
      </c>
      <c r="Q820">
        <f t="shared" si="60"/>
        <v>156</v>
      </c>
      <c r="R820">
        <f t="shared" si="61"/>
        <v>28.68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8323</v>
      </c>
      <c r="P821" s="10" t="s">
        <v>8324</v>
      </c>
      <c r="Q821">
        <f t="shared" si="60"/>
        <v>109</v>
      </c>
      <c r="R821">
        <f t="shared" si="61"/>
        <v>31.07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8323</v>
      </c>
      <c r="P822" s="10" t="s">
        <v>8324</v>
      </c>
      <c r="Q822">
        <f t="shared" si="60"/>
        <v>134</v>
      </c>
      <c r="R822">
        <f t="shared" si="61"/>
        <v>70.55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8323</v>
      </c>
      <c r="P823" s="10" t="s">
        <v>8324</v>
      </c>
      <c r="Q823">
        <f t="shared" si="60"/>
        <v>100</v>
      </c>
      <c r="R823">
        <f t="shared" si="61"/>
        <v>224.13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8323</v>
      </c>
      <c r="P824" s="10" t="s">
        <v>8324</v>
      </c>
      <c r="Q824">
        <f t="shared" si="60"/>
        <v>119</v>
      </c>
      <c r="R824">
        <f t="shared" si="61"/>
        <v>51.81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8323</v>
      </c>
      <c r="P825" s="10" t="s">
        <v>8324</v>
      </c>
      <c r="Q825">
        <f t="shared" si="60"/>
        <v>180</v>
      </c>
      <c r="R825">
        <f t="shared" si="61"/>
        <v>43.52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8323</v>
      </c>
      <c r="P826" s="10" t="s">
        <v>8324</v>
      </c>
      <c r="Q826">
        <f t="shared" si="60"/>
        <v>134</v>
      </c>
      <c r="R826">
        <f t="shared" si="61"/>
        <v>39.82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8323</v>
      </c>
      <c r="P827" s="10" t="s">
        <v>8324</v>
      </c>
      <c r="Q827">
        <f t="shared" si="60"/>
        <v>100</v>
      </c>
      <c r="R827">
        <f t="shared" si="61"/>
        <v>126.81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8323</v>
      </c>
      <c r="P828" s="10" t="s">
        <v>8324</v>
      </c>
      <c r="Q828">
        <f t="shared" si="60"/>
        <v>101</v>
      </c>
      <c r="R828">
        <f t="shared" si="61"/>
        <v>113.88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8323</v>
      </c>
      <c r="P829" s="10" t="s">
        <v>8324</v>
      </c>
      <c r="Q829">
        <f t="shared" si="60"/>
        <v>103</v>
      </c>
      <c r="R829">
        <f t="shared" si="61"/>
        <v>28.18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8323</v>
      </c>
      <c r="P830" s="10" t="s">
        <v>8324</v>
      </c>
      <c r="Q830">
        <f t="shared" si="60"/>
        <v>107</v>
      </c>
      <c r="R830">
        <f t="shared" si="61"/>
        <v>36.61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8323</v>
      </c>
      <c r="P831" s="10" t="s">
        <v>8324</v>
      </c>
      <c r="Q831">
        <f t="shared" si="60"/>
        <v>104</v>
      </c>
      <c r="R831">
        <f t="shared" si="61"/>
        <v>32.5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8323</v>
      </c>
      <c r="P832" s="10" t="s">
        <v>8324</v>
      </c>
      <c r="Q832">
        <f t="shared" si="60"/>
        <v>108</v>
      </c>
      <c r="R832">
        <f t="shared" si="61"/>
        <v>60.66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8323</v>
      </c>
      <c r="P833" s="10" t="s">
        <v>8324</v>
      </c>
      <c r="Q833">
        <f t="shared" si="60"/>
        <v>233</v>
      </c>
      <c r="R833">
        <f t="shared" si="61"/>
        <v>175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8323</v>
      </c>
      <c r="P834" s="10" t="s">
        <v>8324</v>
      </c>
      <c r="Q834">
        <f t="shared" si="60"/>
        <v>101</v>
      </c>
      <c r="R834">
        <f t="shared" si="61"/>
        <v>97.99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8323</v>
      </c>
      <c r="P835" s="10" t="s">
        <v>8324</v>
      </c>
      <c r="Q835">
        <f t="shared" ref="Q835:Q898" si="65">ROUND(E835/D835*100,0)</f>
        <v>102</v>
      </c>
      <c r="R835">
        <f t="shared" ref="R835:R898" si="66">IFERROR(ROUND(E835/L835,2),0)</f>
        <v>148.78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8323</v>
      </c>
      <c r="P836" s="10" t="s">
        <v>8324</v>
      </c>
      <c r="Q836">
        <f t="shared" si="65"/>
        <v>131</v>
      </c>
      <c r="R836">
        <f t="shared" si="66"/>
        <v>96.08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8323</v>
      </c>
      <c r="P837" s="10" t="s">
        <v>8324</v>
      </c>
      <c r="Q837">
        <f t="shared" si="65"/>
        <v>117</v>
      </c>
      <c r="R837">
        <f t="shared" si="66"/>
        <v>58.63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8323</v>
      </c>
      <c r="P838" s="10" t="s">
        <v>8324</v>
      </c>
      <c r="Q838">
        <f t="shared" si="65"/>
        <v>101</v>
      </c>
      <c r="R838">
        <f t="shared" si="66"/>
        <v>109.71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8323</v>
      </c>
      <c r="P839" s="10" t="s">
        <v>8324</v>
      </c>
      <c r="Q839">
        <f t="shared" si="65"/>
        <v>122</v>
      </c>
      <c r="R839">
        <f t="shared" si="66"/>
        <v>49.11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8323</v>
      </c>
      <c r="P840" s="10" t="s">
        <v>8324</v>
      </c>
      <c r="Q840">
        <f t="shared" si="65"/>
        <v>145</v>
      </c>
      <c r="R840">
        <f t="shared" si="66"/>
        <v>47.67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8323</v>
      </c>
      <c r="P841" s="10" t="s">
        <v>8324</v>
      </c>
      <c r="Q841">
        <f t="shared" si="65"/>
        <v>117</v>
      </c>
      <c r="R841">
        <f t="shared" si="66"/>
        <v>60.74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8323</v>
      </c>
      <c r="P842" s="10" t="s">
        <v>8325</v>
      </c>
      <c r="Q842">
        <f t="shared" si="65"/>
        <v>120</v>
      </c>
      <c r="R842">
        <f t="shared" si="66"/>
        <v>63.38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8323</v>
      </c>
      <c r="P843" s="10" t="s">
        <v>8325</v>
      </c>
      <c r="Q843">
        <f t="shared" si="65"/>
        <v>101</v>
      </c>
      <c r="R843">
        <f t="shared" si="66"/>
        <v>53.89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8323</v>
      </c>
      <c r="P844" s="10" t="s">
        <v>8325</v>
      </c>
      <c r="Q844">
        <f t="shared" si="65"/>
        <v>104</v>
      </c>
      <c r="R844">
        <f t="shared" si="66"/>
        <v>66.87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8323</v>
      </c>
      <c r="P845" s="10" t="s">
        <v>8325</v>
      </c>
      <c r="Q845">
        <f t="shared" si="65"/>
        <v>267</v>
      </c>
      <c r="R845">
        <f t="shared" si="66"/>
        <v>63.1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8323</v>
      </c>
      <c r="P846" s="10" t="s">
        <v>8325</v>
      </c>
      <c r="Q846">
        <f t="shared" si="65"/>
        <v>194</v>
      </c>
      <c r="R846">
        <f t="shared" si="66"/>
        <v>36.630000000000003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8323</v>
      </c>
      <c r="P847" s="10" t="s">
        <v>8325</v>
      </c>
      <c r="Q847">
        <f t="shared" si="65"/>
        <v>120</v>
      </c>
      <c r="R847">
        <f t="shared" si="66"/>
        <v>34.01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8323</v>
      </c>
      <c r="P848" s="10" t="s">
        <v>8325</v>
      </c>
      <c r="Q848">
        <f t="shared" si="65"/>
        <v>122</v>
      </c>
      <c r="R848">
        <f t="shared" si="66"/>
        <v>28.55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8323</v>
      </c>
      <c r="P849" s="10" t="s">
        <v>8325</v>
      </c>
      <c r="Q849">
        <f t="shared" si="65"/>
        <v>100</v>
      </c>
      <c r="R849">
        <f t="shared" si="66"/>
        <v>10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8323</v>
      </c>
      <c r="P850" s="10" t="s">
        <v>8325</v>
      </c>
      <c r="Q850">
        <f t="shared" si="65"/>
        <v>100</v>
      </c>
      <c r="R850">
        <f t="shared" si="66"/>
        <v>18.75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8323</v>
      </c>
      <c r="P851" s="10" t="s">
        <v>8325</v>
      </c>
      <c r="Q851">
        <f t="shared" si="65"/>
        <v>120</v>
      </c>
      <c r="R851">
        <f t="shared" si="66"/>
        <v>41.7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8323</v>
      </c>
      <c r="P852" s="10" t="s">
        <v>8325</v>
      </c>
      <c r="Q852">
        <f t="shared" si="65"/>
        <v>155</v>
      </c>
      <c r="R852">
        <f t="shared" si="66"/>
        <v>46.67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8323</v>
      </c>
      <c r="P853" s="10" t="s">
        <v>8325</v>
      </c>
      <c r="Q853">
        <f t="shared" si="65"/>
        <v>130</v>
      </c>
      <c r="R853">
        <f t="shared" si="66"/>
        <v>37.270000000000003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8323</v>
      </c>
      <c r="P854" s="10" t="s">
        <v>8325</v>
      </c>
      <c r="Q854">
        <f t="shared" si="65"/>
        <v>105</v>
      </c>
      <c r="R854">
        <f t="shared" si="66"/>
        <v>59.26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8323</v>
      </c>
      <c r="P855" s="10" t="s">
        <v>8325</v>
      </c>
      <c r="Q855">
        <f t="shared" si="65"/>
        <v>100</v>
      </c>
      <c r="R855">
        <f t="shared" si="66"/>
        <v>30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8323</v>
      </c>
      <c r="P856" s="10" t="s">
        <v>8325</v>
      </c>
      <c r="Q856">
        <f t="shared" si="65"/>
        <v>118</v>
      </c>
      <c r="R856">
        <f t="shared" si="66"/>
        <v>65.86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8323</v>
      </c>
      <c r="P857" s="10" t="s">
        <v>8325</v>
      </c>
      <c r="Q857">
        <f t="shared" si="65"/>
        <v>103</v>
      </c>
      <c r="R857">
        <f t="shared" si="66"/>
        <v>31.91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8323</v>
      </c>
      <c r="P858" s="10" t="s">
        <v>8325</v>
      </c>
      <c r="Q858">
        <f t="shared" si="65"/>
        <v>218</v>
      </c>
      <c r="R858">
        <f t="shared" si="66"/>
        <v>19.46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8323</v>
      </c>
      <c r="P859" s="10" t="s">
        <v>8325</v>
      </c>
      <c r="Q859">
        <f t="shared" si="65"/>
        <v>100</v>
      </c>
      <c r="R859">
        <f t="shared" si="66"/>
        <v>50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8323</v>
      </c>
      <c r="P860" s="10" t="s">
        <v>8325</v>
      </c>
      <c r="Q860">
        <f t="shared" si="65"/>
        <v>144</v>
      </c>
      <c r="R860">
        <f t="shared" si="66"/>
        <v>22.74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8323</v>
      </c>
      <c r="P861" s="10" t="s">
        <v>8325</v>
      </c>
      <c r="Q861">
        <f t="shared" si="65"/>
        <v>105</v>
      </c>
      <c r="R861">
        <f t="shared" si="66"/>
        <v>42.72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8323</v>
      </c>
      <c r="P862" s="10" t="s">
        <v>8326</v>
      </c>
      <c r="Q862">
        <f t="shared" si="65"/>
        <v>18</v>
      </c>
      <c r="R862">
        <f t="shared" si="66"/>
        <v>52.92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8323</v>
      </c>
      <c r="P863" s="10" t="s">
        <v>8326</v>
      </c>
      <c r="Q863">
        <f t="shared" si="65"/>
        <v>2</v>
      </c>
      <c r="R863">
        <f t="shared" si="66"/>
        <v>50.5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8323</v>
      </c>
      <c r="P864" s="10" t="s">
        <v>8326</v>
      </c>
      <c r="Q864">
        <f t="shared" si="65"/>
        <v>0</v>
      </c>
      <c r="R864">
        <f t="shared" si="66"/>
        <v>42.5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8323</v>
      </c>
      <c r="P865" s="10" t="s">
        <v>8326</v>
      </c>
      <c r="Q865">
        <f t="shared" si="65"/>
        <v>5</v>
      </c>
      <c r="R865">
        <f t="shared" si="66"/>
        <v>18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8323</v>
      </c>
      <c r="P866" s="10" t="s">
        <v>8326</v>
      </c>
      <c r="Q866">
        <f t="shared" si="65"/>
        <v>42</v>
      </c>
      <c r="R866">
        <f t="shared" si="66"/>
        <v>34.18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8323</v>
      </c>
      <c r="P867" s="10" t="s">
        <v>8326</v>
      </c>
      <c r="Q867">
        <f t="shared" si="65"/>
        <v>2</v>
      </c>
      <c r="R867">
        <f t="shared" si="66"/>
        <v>22.5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8323</v>
      </c>
      <c r="P868" s="10" t="s">
        <v>8326</v>
      </c>
      <c r="Q868">
        <f t="shared" si="65"/>
        <v>18</v>
      </c>
      <c r="R868">
        <f t="shared" si="66"/>
        <v>58.18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8323</v>
      </c>
      <c r="P869" s="10" t="s">
        <v>8326</v>
      </c>
      <c r="Q869">
        <f t="shared" si="65"/>
        <v>24</v>
      </c>
      <c r="R869">
        <f t="shared" si="66"/>
        <v>109.18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8323</v>
      </c>
      <c r="P870" s="10" t="s">
        <v>8326</v>
      </c>
      <c r="Q870">
        <f t="shared" si="65"/>
        <v>0</v>
      </c>
      <c r="R870">
        <f t="shared" si="66"/>
        <v>50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8323</v>
      </c>
      <c r="P871" s="10" t="s">
        <v>8326</v>
      </c>
      <c r="Q871">
        <f t="shared" si="65"/>
        <v>12</v>
      </c>
      <c r="R871">
        <f t="shared" si="66"/>
        <v>346.67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8323</v>
      </c>
      <c r="P872" s="10" t="s">
        <v>8326</v>
      </c>
      <c r="Q872">
        <f t="shared" si="65"/>
        <v>0</v>
      </c>
      <c r="R872">
        <f t="shared" si="66"/>
        <v>12.4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8323</v>
      </c>
      <c r="P873" s="10" t="s">
        <v>8326</v>
      </c>
      <c r="Q873">
        <f t="shared" si="65"/>
        <v>5</v>
      </c>
      <c r="R873">
        <f t="shared" si="66"/>
        <v>27.08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8323</v>
      </c>
      <c r="P874" s="10" t="s">
        <v>8326</v>
      </c>
      <c r="Q874">
        <f t="shared" si="65"/>
        <v>1</v>
      </c>
      <c r="R874">
        <f t="shared" si="66"/>
        <v>32.5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8323</v>
      </c>
      <c r="P875" s="10" t="s">
        <v>8326</v>
      </c>
      <c r="Q875">
        <f t="shared" si="65"/>
        <v>1</v>
      </c>
      <c r="R875">
        <f t="shared" si="66"/>
        <v>9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8323</v>
      </c>
      <c r="P876" s="10" t="s">
        <v>8326</v>
      </c>
      <c r="Q876">
        <f t="shared" si="65"/>
        <v>24</v>
      </c>
      <c r="R876">
        <f t="shared" si="66"/>
        <v>34.76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8323</v>
      </c>
      <c r="P877" s="10" t="s">
        <v>8326</v>
      </c>
      <c r="Q877">
        <f t="shared" si="65"/>
        <v>0</v>
      </c>
      <c r="R877">
        <f t="shared" si="66"/>
        <v>0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8323</v>
      </c>
      <c r="P878" s="10" t="s">
        <v>8326</v>
      </c>
      <c r="Q878">
        <f t="shared" si="65"/>
        <v>41</v>
      </c>
      <c r="R878">
        <f t="shared" si="66"/>
        <v>28.58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8323</v>
      </c>
      <c r="P879" s="10" t="s">
        <v>8326</v>
      </c>
      <c r="Q879">
        <f t="shared" si="65"/>
        <v>68</v>
      </c>
      <c r="R879">
        <f t="shared" si="66"/>
        <v>46.59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8323</v>
      </c>
      <c r="P880" s="10" t="s">
        <v>8326</v>
      </c>
      <c r="Q880">
        <f t="shared" si="65"/>
        <v>1</v>
      </c>
      <c r="R880">
        <f t="shared" si="66"/>
        <v>32.5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8323</v>
      </c>
      <c r="P881" s="10" t="s">
        <v>8326</v>
      </c>
      <c r="Q881">
        <f t="shared" si="65"/>
        <v>31</v>
      </c>
      <c r="R881">
        <f t="shared" si="66"/>
        <v>21.47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8323</v>
      </c>
      <c r="P882" s="10" t="s">
        <v>8327</v>
      </c>
      <c r="Q882">
        <f t="shared" si="65"/>
        <v>3</v>
      </c>
      <c r="R882">
        <f t="shared" si="66"/>
        <v>14.13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8323</v>
      </c>
      <c r="P883" s="10" t="s">
        <v>8327</v>
      </c>
      <c r="Q883">
        <f t="shared" si="65"/>
        <v>1</v>
      </c>
      <c r="R883">
        <f t="shared" si="66"/>
        <v>30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8323</v>
      </c>
      <c r="P884" s="10" t="s">
        <v>8327</v>
      </c>
      <c r="Q884">
        <f t="shared" si="65"/>
        <v>20</v>
      </c>
      <c r="R884">
        <f t="shared" si="66"/>
        <v>21.57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8323</v>
      </c>
      <c r="P885" s="10" t="s">
        <v>8327</v>
      </c>
      <c r="Q885">
        <f t="shared" si="65"/>
        <v>40</v>
      </c>
      <c r="R885">
        <f t="shared" si="66"/>
        <v>83.38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8323</v>
      </c>
      <c r="P886" s="10" t="s">
        <v>8327</v>
      </c>
      <c r="Q886">
        <f t="shared" si="65"/>
        <v>1</v>
      </c>
      <c r="R886">
        <f t="shared" si="66"/>
        <v>10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8323</v>
      </c>
      <c r="P887" s="10" t="s">
        <v>8327</v>
      </c>
      <c r="Q887">
        <f t="shared" si="65"/>
        <v>75</v>
      </c>
      <c r="R887">
        <f t="shared" si="66"/>
        <v>35.71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8323</v>
      </c>
      <c r="P888" s="10" t="s">
        <v>8327</v>
      </c>
      <c r="Q888">
        <f t="shared" si="65"/>
        <v>41</v>
      </c>
      <c r="R888">
        <f t="shared" si="66"/>
        <v>29.29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8323</v>
      </c>
      <c r="P889" s="10" t="s">
        <v>8327</v>
      </c>
      <c r="Q889">
        <f t="shared" si="65"/>
        <v>0</v>
      </c>
      <c r="R889">
        <f t="shared" si="66"/>
        <v>0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8323</v>
      </c>
      <c r="P890" s="10" t="s">
        <v>8327</v>
      </c>
      <c r="Q890">
        <f t="shared" si="65"/>
        <v>7</v>
      </c>
      <c r="R890">
        <f t="shared" si="66"/>
        <v>18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8323</v>
      </c>
      <c r="P891" s="10" t="s">
        <v>8327</v>
      </c>
      <c r="Q891">
        <f t="shared" si="65"/>
        <v>9</v>
      </c>
      <c r="R891">
        <f t="shared" si="66"/>
        <v>73.760000000000005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8323</v>
      </c>
      <c r="P892" s="10" t="s">
        <v>8327</v>
      </c>
      <c r="Q892">
        <f t="shared" si="65"/>
        <v>4</v>
      </c>
      <c r="R892">
        <f t="shared" si="66"/>
        <v>31.25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8323</v>
      </c>
      <c r="P893" s="10" t="s">
        <v>8327</v>
      </c>
      <c r="Q893">
        <f t="shared" si="65"/>
        <v>3</v>
      </c>
      <c r="R893">
        <f t="shared" si="66"/>
        <v>28.89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8323</v>
      </c>
      <c r="P894" s="10" t="s">
        <v>8327</v>
      </c>
      <c r="Q894">
        <f t="shared" si="65"/>
        <v>41</v>
      </c>
      <c r="R894">
        <f t="shared" si="66"/>
        <v>143.82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8323</v>
      </c>
      <c r="P895" s="10" t="s">
        <v>8327</v>
      </c>
      <c r="Q895">
        <f t="shared" si="65"/>
        <v>10</v>
      </c>
      <c r="R895">
        <f t="shared" si="66"/>
        <v>40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8323</v>
      </c>
      <c r="P896" s="10" t="s">
        <v>8327</v>
      </c>
      <c r="Q896">
        <f t="shared" si="65"/>
        <v>39</v>
      </c>
      <c r="R896">
        <f t="shared" si="66"/>
        <v>147.81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8323</v>
      </c>
      <c r="P897" s="10" t="s">
        <v>8327</v>
      </c>
      <c r="Q897">
        <f t="shared" si="65"/>
        <v>2</v>
      </c>
      <c r="R897">
        <f t="shared" si="66"/>
        <v>27.86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8323</v>
      </c>
      <c r="P898" s="10" t="s">
        <v>8327</v>
      </c>
      <c r="Q898">
        <f t="shared" si="65"/>
        <v>40</v>
      </c>
      <c r="R898">
        <f t="shared" si="66"/>
        <v>44.44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8323</v>
      </c>
      <c r="P899" s="10" t="s">
        <v>8327</v>
      </c>
      <c r="Q899">
        <f t="shared" ref="Q899:Q962" si="70">ROUND(E899/D899*100,0)</f>
        <v>0</v>
      </c>
      <c r="R899">
        <f t="shared" ref="R899:R962" si="71">IFERROR(ROUND(E899/L899,2),0)</f>
        <v>0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8323</v>
      </c>
      <c r="P900" s="10" t="s">
        <v>8327</v>
      </c>
      <c r="Q900">
        <f t="shared" si="70"/>
        <v>3</v>
      </c>
      <c r="R900">
        <f t="shared" si="71"/>
        <v>35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8323</v>
      </c>
      <c r="P901" s="10" t="s">
        <v>8327</v>
      </c>
      <c r="Q901">
        <f t="shared" si="70"/>
        <v>37</v>
      </c>
      <c r="R901">
        <f t="shared" si="71"/>
        <v>35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8323</v>
      </c>
      <c r="P902" s="10" t="s">
        <v>8326</v>
      </c>
      <c r="Q902">
        <f t="shared" si="70"/>
        <v>0</v>
      </c>
      <c r="R902">
        <f t="shared" si="71"/>
        <v>10.5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8323</v>
      </c>
      <c r="P903" s="10" t="s">
        <v>8326</v>
      </c>
      <c r="Q903">
        <f t="shared" si="70"/>
        <v>0</v>
      </c>
      <c r="R903">
        <f t="shared" si="71"/>
        <v>0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8323</v>
      </c>
      <c r="P904" s="10" t="s">
        <v>8326</v>
      </c>
      <c r="Q904">
        <f t="shared" si="70"/>
        <v>0</v>
      </c>
      <c r="R904">
        <f t="shared" si="71"/>
        <v>30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8323</v>
      </c>
      <c r="P905" s="10" t="s">
        <v>8326</v>
      </c>
      <c r="Q905">
        <f t="shared" si="70"/>
        <v>3</v>
      </c>
      <c r="R905">
        <f t="shared" si="71"/>
        <v>40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8323</v>
      </c>
      <c r="P906" s="10" t="s">
        <v>8326</v>
      </c>
      <c r="Q906">
        <f t="shared" si="70"/>
        <v>0</v>
      </c>
      <c r="R906">
        <f t="shared" si="71"/>
        <v>50.33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8323</v>
      </c>
      <c r="P907" s="10" t="s">
        <v>8326</v>
      </c>
      <c r="Q907">
        <f t="shared" si="70"/>
        <v>3</v>
      </c>
      <c r="R907">
        <f t="shared" si="71"/>
        <v>32.67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8323</v>
      </c>
      <c r="P908" s="10" t="s">
        <v>8326</v>
      </c>
      <c r="Q908">
        <f t="shared" si="70"/>
        <v>0</v>
      </c>
      <c r="R908">
        <f t="shared" si="71"/>
        <v>0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8323</v>
      </c>
      <c r="P909" s="10" t="s">
        <v>8326</v>
      </c>
      <c r="Q909">
        <f t="shared" si="70"/>
        <v>0</v>
      </c>
      <c r="R909">
        <f t="shared" si="71"/>
        <v>0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8323</v>
      </c>
      <c r="P910" s="10" t="s">
        <v>8326</v>
      </c>
      <c r="Q910">
        <f t="shared" si="70"/>
        <v>0</v>
      </c>
      <c r="R910">
        <f t="shared" si="71"/>
        <v>0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8323</v>
      </c>
      <c r="P911" s="10" t="s">
        <v>8326</v>
      </c>
      <c r="Q911">
        <f t="shared" si="70"/>
        <v>3</v>
      </c>
      <c r="R911">
        <f t="shared" si="71"/>
        <v>65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8323</v>
      </c>
      <c r="P912" s="10" t="s">
        <v>8326</v>
      </c>
      <c r="Q912">
        <f t="shared" si="70"/>
        <v>22</v>
      </c>
      <c r="R912">
        <f t="shared" si="71"/>
        <v>24.6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8323</v>
      </c>
      <c r="P913" s="10" t="s">
        <v>8326</v>
      </c>
      <c r="Q913">
        <f t="shared" si="70"/>
        <v>0</v>
      </c>
      <c r="R913">
        <f t="shared" si="71"/>
        <v>0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8323</v>
      </c>
      <c r="P914" s="10" t="s">
        <v>8326</v>
      </c>
      <c r="Q914">
        <f t="shared" si="70"/>
        <v>1</v>
      </c>
      <c r="R914">
        <f t="shared" si="71"/>
        <v>15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8323</v>
      </c>
      <c r="P915" s="10" t="s">
        <v>8326</v>
      </c>
      <c r="Q915">
        <f t="shared" si="70"/>
        <v>7</v>
      </c>
      <c r="R915">
        <f t="shared" si="71"/>
        <v>82.58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8323</v>
      </c>
      <c r="P916" s="10" t="s">
        <v>8326</v>
      </c>
      <c r="Q916">
        <f t="shared" si="70"/>
        <v>0</v>
      </c>
      <c r="R916">
        <f t="shared" si="71"/>
        <v>0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8323</v>
      </c>
      <c r="P917" s="10" t="s">
        <v>8326</v>
      </c>
      <c r="Q917">
        <f t="shared" si="70"/>
        <v>6</v>
      </c>
      <c r="R917">
        <f t="shared" si="71"/>
        <v>41.67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8323</v>
      </c>
      <c r="P918" s="10" t="s">
        <v>8326</v>
      </c>
      <c r="Q918">
        <f t="shared" si="70"/>
        <v>0</v>
      </c>
      <c r="R918">
        <f t="shared" si="71"/>
        <v>0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8323</v>
      </c>
      <c r="P919" s="10" t="s">
        <v>8326</v>
      </c>
      <c r="Q919">
        <f t="shared" si="70"/>
        <v>1</v>
      </c>
      <c r="R919">
        <f t="shared" si="71"/>
        <v>30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8323</v>
      </c>
      <c r="P920" s="10" t="s">
        <v>8326</v>
      </c>
      <c r="Q920">
        <f t="shared" si="70"/>
        <v>5</v>
      </c>
      <c r="R920">
        <f t="shared" si="71"/>
        <v>19.600000000000001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8323</v>
      </c>
      <c r="P921" s="10" t="s">
        <v>8326</v>
      </c>
      <c r="Q921">
        <f t="shared" si="70"/>
        <v>1</v>
      </c>
      <c r="R921">
        <f t="shared" si="71"/>
        <v>100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8323</v>
      </c>
      <c r="P922" s="10" t="s">
        <v>8326</v>
      </c>
      <c r="Q922">
        <f t="shared" si="70"/>
        <v>0</v>
      </c>
      <c r="R922">
        <f t="shared" si="71"/>
        <v>0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8323</v>
      </c>
      <c r="P923" s="10" t="s">
        <v>8326</v>
      </c>
      <c r="Q923">
        <f t="shared" si="70"/>
        <v>31</v>
      </c>
      <c r="R923">
        <f t="shared" si="71"/>
        <v>231.75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8323</v>
      </c>
      <c r="P924" s="10" t="s">
        <v>8326</v>
      </c>
      <c r="Q924">
        <f t="shared" si="70"/>
        <v>21</v>
      </c>
      <c r="R924">
        <f t="shared" si="71"/>
        <v>189.33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8323</v>
      </c>
      <c r="P925" s="10" t="s">
        <v>8326</v>
      </c>
      <c r="Q925">
        <f t="shared" si="70"/>
        <v>2</v>
      </c>
      <c r="R925">
        <f t="shared" si="71"/>
        <v>55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8323</v>
      </c>
      <c r="P926" s="10" t="s">
        <v>8326</v>
      </c>
      <c r="Q926">
        <f t="shared" si="70"/>
        <v>11</v>
      </c>
      <c r="R926">
        <f t="shared" si="71"/>
        <v>21.8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8323</v>
      </c>
      <c r="P927" s="10" t="s">
        <v>8326</v>
      </c>
      <c r="Q927">
        <f t="shared" si="70"/>
        <v>3</v>
      </c>
      <c r="R927">
        <f t="shared" si="71"/>
        <v>32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8323</v>
      </c>
      <c r="P928" s="10" t="s">
        <v>8326</v>
      </c>
      <c r="Q928">
        <f t="shared" si="70"/>
        <v>0</v>
      </c>
      <c r="R928">
        <f t="shared" si="71"/>
        <v>0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8323</v>
      </c>
      <c r="P929" s="10" t="s">
        <v>8326</v>
      </c>
      <c r="Q929">
        <f t="shared" si="70"/>
        <v>0</v>
      </c>
      <c r="R929">
        <f t="shared" si="71"/>
        <v>0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8323</v>
      </c>
      <c r="P930" s="10" t="s">
        <v>8326</v>
      </c>
      <c r="Q930">
        <f t="shared" si="70"/>
        <v>11</v>
      </c>
      <c r="R930">
        <f t="shared" si="71"/>
        <v>56.25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8323</v>
      </c>
      <c r="P931" s="10" t="s">
        <v>8326</v>
      </c>
      <c r="Q931">
        <f t="shared" si="70"/>
        <v>0</v>
      </c>
      <c r="R931">
        <f t="shared" si="71"/>
        <v>0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8323</v>
      </c>
      <c r="P932" s="10" t="s">
        <v>8326</v>
      </c>
      <c r="Q932">
        <f t="shared" si="70"/>
        <v>38</v>
      </c>
      <c r="R932">
        <f t="shared" si="71"/>
        <v>69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8323</v>
      </c>
      <c r="P933" s="10" t="s">
        <v>8326</v>
      </c>
      <c r="Q933">
        <f t="shared" si="70"/>
        <v>7</v>
      </c>
      <c r="R933">
        <f t="shared" si="71"/>
        <v>18.71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8323</v>
      </c>
      <c r="P934" s="10" t="s">
        <v>8326</v>
      </c>
      <c r="Q934">
        <f t="shared" si="70"/>
        <v>15</v>
      </c>
      <c r="R934">
        <f t="shared" si="71"/>
        <v>46.03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8323</v>
      </c>
      <c r="P935" s="10" t="s">
        <v>8326</v>
      </c>
      <c r="Q935">
        <f t="shared" si="70"/>
        <v>6</v>
      </c>
      <c r="R935">
        <f t="shared" si="71"/>
        <v>60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8323</v>
      </c>
      <c r="P936" s="10" t="s">
        <v>8326</v>
      </c>
      <c r="Q936">
        <f t="shared" si="70"/>
        <v>30</v>
      </c>
      <c r="R936">
        <f t="shared" si="71"/>
        <v>50.67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8323</v>
      </c>
      <c r="P937" s="10" t="s">
        <v>8326</v>
      </c>
      <c r="Q937">
        <f t="shared" si="70"/>
        <v>1</v>
      </c>
      <c r="R937">
        <f t="shared" si="71"/>
        <v>25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8323</v>
      </c>
      <c r="P938" s="10" t="s">
        <v>8326</v>
      </c>
      <c r="Q938">
        <f t="shared" si="70"/>
        <v>0</v>
      </c>
      <c r="R938">
        <f t="shared" si="71"/>
        <v>0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8323</v>
      </c>
      <c r="P939" s="10" t="s">
        <v>8326</v>
      </c>
      <c r="Q939">
        <f t="shared" si="70"/>
        <v>1</v>
      </c>
      <c r="R939">
        <f t="shared" si="71"/>
        <v>20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8323</v>
      </c>
      <c r="P940" s="10" t="s">
        <v>8326</v>
      </c>
      <c r="Q940">
        <f t="shared" si="70"/>
        <v>0</v>
      </c>
      <c r="R940">
        <f t="shared" si="71"/>
        <v>25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8323</v>
      </c>
      <c r="P941" s="10" t="s">
        <v>8326</v>
      </c>
      <c r="Q941">
        <f t="shared" si="70"/>
        <v>1</v>
      </c>
      <c r="R941">
        <f t="shared" si="71"/>
        <v>20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8317</v>
      </c>
      <c r="P942" s="10" t="s">
        <v>8319</v>
      </c>
      <c r="Q942">
        <f t="shared" si="70"/>
        <v>17</v>
      </c>
      <c r="R942">
        <f t="shared" si="71"/>
        <v>110.29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8317</v>
      </c>
      <c r="P943" s="10" t="s">
        <v>8319</v>
      </c>
      <c r="Q943">
        <f t="shared" si="70"/>
        <v>2</v>
      </c>
      <c r="R943">
        <f t="shared" si="71"/>
        <v>37.450000000000003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8317</v>
      </c>
      <c r="P944" s="10" t="s">
        <v>8319</v>
      </c>
      <c r="Q944">
        <f t="shared" si="70"/>
        <v>9</v>
      </c>
      <c r="R944">
        <f t="shared" si="71"/>
        <v>41.75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8317</v>
      </c>
      <c r="P945" s="10" t="s">
        <v>8319</v>
      </c>
      <c r="Q945">
        <f t="shared" si="70"/>
        <v>10</v>
      </c>
      <c r="R945">
        <f t="shared" si="71"/>
        <v>24.08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8317</v>
      </c>
      <c r="P946" s="10" t="s">
        <v>8319</v>
      </c>
      <c r="Q946">
        <f t="shared" si="70"/>
        <v>13</v>
      </c>
      <c r="R946">
        <f t="shared" si="71"/>
        <v>69.41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8317</v>
      </c>
      <c r="P947" s="10" t="s">
        <v>8319</v>
      </c>
      <c r="Q947">
        <f t="shared" si="70"/>
        <v>2</v>
      </c>
      <c r="R947">
        <f t="shared" si="71"/>
        <v>155.25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8317</v>
      </c>
      <c r="P948" s="10" t="s">
        <v>8319</v>
      </c>
      <c r="Q948">
        <f t="shared" si="70"/>
        <v>2</v>
      </c>
      <c r="R948">
        <f t="shared" si="71"/>
        <v>57.2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8317</v>
      </c>
      <c r="P949" s="10" t="s">
        <v>8319</v>
      </c>
      <c r="Q949">
        <f t="shared" si="70"/>
        <v>0</v>
      </c>
      <c r="R949">
        <f t="shared" si="71"/>
        <v>0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8317</v>
      </c>
      <c r="P950" s="10" t="s">
        <v>8319</v>
      </c>
      <c r="Q950">
        <f t="shared" si="70"/>
        <v>12</v>
      </c>
      <c r="R950">
        <f t="shared" si="71"/>
        <v>60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8317</v>
      </c>
      <c r="P951" s="10" t="s">
        <v>8319</v>
      </c>
      <c r="Q951">
        <f t="shared" si="70"/>
        <v>1</v>
      </c>
      <c r="R951">
        <f t="shared" si="71"/>
        <v>39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8317</v>
      </c>
      <c r="P952" s="10" t="s">
        <v>8319</v>
      </c>
      <c r="Q952">
        <f t="shared" si="70"/>
        <v>28</v>
      </c>
      <c r="R952">
        <f t="shared" si="71"/>
        <v>58.42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8317</v>
      </c>
      <c r="P953" s="10" t="s">
        <v>8319</v>
      </c>
      <c r="Q953">
        <f t="shared" si="70"/>
        <v>38</v>
      </c>
      <c r="R953">
        <f t="shared" si="71"/>
        <v>158.63999999999999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8317</v>
      </c>
      <c r="P954" s="10" t="s">
        <v>8319</v>
      </c>
      <c r="Q954">
        <f t="shared" si="70"/>
        <v>40</v>
      </c>
      <c r="R954">
        <f t="shared" si="71"/>
        <v>99.86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8317</v>
      </c>
      <c r="P955" s="10" t="s">
        <v>8319</v>
      </c>
      <c r="Q955">
        <f t="shared" si="70"/>
        <v>1</v>
      </c>
      <c r="R955">
        <f t="shared" si="71"/>
        <v>25.2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8317</v>
      </c>
      <c r="P956" s="10" t="s">
        <v>8319</v>
      </c>
      <c r="Q956">
        <f t="shared" si="70"/>
        <v>43</v>
      </c>
      <c r="R956">
        <f t="shared" si="71"/>
        <v>89.19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8317</v>
      </c>
      <c r="P957" s="10" t="s">
        <v>8319</v>
      </c>
      <c r="Q957">
        <f t="shared" si="70"/>
        <v>6</v>
      </c>
      <c r="R957">
        <f t="shared" si="71"/>
        <v>182.62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8317</v>
      </c>
      <c r="P958" s="10" t="s">
        <v>8319</v>
      </c>
      <c r="Q958">
        <f t="shared" si="70"/>
        <v>2</v>
      </c>
      <c r="R958">
        <f t="shared" si="71"/>
        <v>50.65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8317</v>
      </c>
      <c r="P959" s="10" t="s">
        <v>8319</v>
      </c>
      <c r="Q959">
        <f t="shared" si="70"/>
        <v>2</v>
      </c>
      <c r="R959">
        <f t="shared" si="71"/>
        <v>33.29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8317</v>
      </c>
      <c r="P960" s="10" t="s">
        <v>8319</v>
      </c>
      <c r="Q960">
        <f t="shared" si="70"/>
        <v>11</v>
      </c>
      <c r="R960">
        <f t="shared" si="71"/>
        <v>51.82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8317</v>
      </c>
      <c r="P961" s="10" t="s">
        <v>8319</v>
      </c>
      <c r="Q961">
        <f t="shared" si="70"/>
        <v>39</v>
      </c>
      <c r="R961">
        <f t="shared" si="71"/>
        <v>113.63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8317</v>
      </c>
      <c r="P962" s="10" t="s">
        <v>8319</v>
      </c>
      <c r="Q962">
        <f t="shared" si="70"/>
        <v>46</v>
      </c>
      <c r="R962">
        <f t="shared" si="71"/>
        <v>136.46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8317</v>
      </c>
      <c r="P963" s="10" t="s">
        <v>8319</v>
      </c>
      <c r="Q963">
        <f t="shared" ref="Q963:Q1026" si="75">ROUND(E963/D963*100,0)</f>
        <v>42</v>
      </c>
      <c r="R963">
        <f t="shared" ref="R963:R1026" si="76">IFERROR(ROUND(E963/L963,2),0)</f>
        <v>364.35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8317</v>
      </c>
      <c r="P964" s="10" t="s">
        <v>8319</v>
      </c>
      <c r="Q964">
        <f t="shared" si="75"/>
        <v>28</v>
      </c>
      <c r="R964">
        <f t="shared" si="76"/>
        <v>19.239999999999998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8317</v>
      </c>
      <c r="P965" s="10" t="s">
        <v>8319</v>
      </c>
      <c r="Q965">
        <f t="shared" si="75"/>
        <v>1</v>
      </c>
      <c r="R965">
        <f t="shared" si="76"/>
        <v>41.89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8317</v>
      </c>
      <c r="P966" s="10" t="s">
        <v>8319</v>
      </c>
      <c r="Q966">
        <f t="shared" si="75"/>
        <v>1</v>
      </c>
      <c r="R966">
        <f t="shared" si="76"/>
        <v>30.31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8317</v>
      </c>
      <c r="P967" s="10" t="s">
        <v>8319</v>
      </c>
      <c r="Q967">
        <f t="shared" si="75"/>
        <v>1</v>
      </c>
      <c r="R967">
        <f t="shared" si="76"/>
        <v>49.67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8317</v>
      </c>
      <c r="P968" s="10" t="s">
        <v>8319</v>
      </c>
      <c r="Q968">
        <f t="shared" si="75"/>
        <v>15</v>
      </c>
      <c r="R968">
        <f t="shared" si="76"/>
        <v>59.2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8317</v>
      </c>
      <c r="P969" s="10" t="s">
        <v>8319</v>
      </c>
      <c r="Q969">
        <f t="shared" si="75"/>
        <v>18</v>
      </c>
      <c r="R969">
        <f t="shared" si="76"/>
        <v>43.98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8317</v>
      </c>
      <c r="P970" s="10" t="s">
        <v>8319</v>
      </c>
      <c r="Q970">
        <f t="shared" si="75"/>
        <v>1</v>
      </c>
      <c r="R970">
        <f t="shared" si="76"/>
        <v>26.5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8317</v>
      </c>
      <c r="P971" s="10" t="s">
        <v>8319</v>
      </c>
      <c r="Q971">
        <f t="shared" si="75"/>
        <v>47</v>
      </c>
      <c r="R971">
        <f t="shared" si="76"/>
        <v>1272.73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8317</v>
      </c>
      <c r="P972" s="10" t="s">
        <v>8319</v>
      </c>
      <c r="Q972">
        <f t="shared" si="75"/>
        <v>46</v>
      </c>
      <c r="R972">
        <f t="shared" si="76"/>
        <v>164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8317</v>
      </c>
      <c r="P973" s="10" t="s">
        <v>8319</v>
      </c>
      <c r="Q973">
        <f t="shared" si="75"/>
        <v>0</v>
      </c>
      <c r="R973">
        <f t="shared" si="76"/>
        <v>45.2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8317</v>
      </c>
      <c r="P974" s="10" t="s">
        <v>8319</v>
      </c>
      <c r="Q974">
        <f t="shared" si="75"/>
        <v>35</v>
      </c>
      <c r="R974">
        <f t="shared" si="76"/>
        <v>153.88999999999999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8317</v>
      </c>
      <c r="P975" s="10" t="s">
        <v>8319</v>
      </c>
      <c r="Q975">
        <f t="shared" si="75"/>
        <v>2</v>
      </c>
      <c r="R975">
        <f t="shared" si="76"/>
        <v>51.38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8317</v>
      </c>
      <c r="P976" s="10" t="s">
        <v>8319</v>
      </c>
      <c r="Q976">
        <f t="shared" si="75"/>
        <v>1</v>
      </c>
      <c r="R976">
        <f t="shared" si="76"/>
        <v>93.33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8317</v>
      </c>
      <c r="P977" s="10" t="s">
        <v>8319</v>
      </c>
      <c r="Q977">
        <f t="shared" si="75"/>
        <v>3</v>
      </c>
      <c r="R977">
        <f t="shared" si="76"/>
        <v>108.63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8317</v>
      </c>
      <c r="P978" s="10" t="s">
        <v>8319</v>
      </c>
      <c r="Q978">
        <f t="shared" si="75"/>
        <v>2</v>
      </c>
      <c r="R978">
        <f t="shared" si="76"/>
        <v>160.5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8317</v>
      </c>
      <c r="P979" s="10" t="s">
        <v>8319</v>
      </c>
      <c r="Q979">
        <f t="shared" si="75"/>
        <v>34</v>
      </c>
      <c r="R979">
        <f t="shared" si="76"/>
        <v>75.75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8317</v>
      </c>
      <c r="P980" s="10" t="s">
        <v>8319</v>
      </c>
      <c r="Q980">
        <f t="shared" si="75"/>
        <v>56</v>
      </c>
      <c r="R980">
        <f t="shared" si="76"/>
        <v>790.84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8317</v>
      </c>
      <c r="P981" s="10" t="s">
        <v>8319</v>
      </c>
      <c r="Q981">
        <f t="shared" si="75"/>
        <v>83</v>
      </c>
      <c r="R981">
        <f t="shared" si="76"/>
        <v>301.94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8317</v>
      </c>
      <c r="P982" s="10" t="s">
        <v>8319</v>
      </c>
      <c r="Q982">
        <f t="shared" si="75"/>
        <v>15</v>
      </c>
      <c r="R982">
        <f t="shared" si="76"/>
        <v>47.94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8317</v>
      </c>
      <c r="P983" s="10" t="s">
        <v>8319</v>
      </c>
      <c r="Q983">
        <f t="shared" si="75"/>
        <v>0</v>
      </c>
      <c r="R983">
        <f t="shared" si="76"/>
        <v>2.75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8317</v>
      </c>
      <c r="P984" s="10" t="s">
        <v>8319</v>
      </c>
      <c r="Q984">
        <f t="shared" si="75"/>
        <v>0</v>
      </c>
      <c r="R984">
        <f t="shared" si="76"/>
        <v>1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8317</v>
      </c>
      <c r="P985" s="10" t="s">
        <v>8319</v>
      </c>
      <c r="Q985">
        <f t="shared" si="75"/>
        <v>30</v>
      </c>
      <c r="R985">
        <f t="shared" si="76"/>
        <v>171.79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8317</v>
      </c>
      <c r="P986" s="10" t="s">
        <v>8319</v>
      </c>
      <c r="Q986">
        <f t="shared" si="75"/>
        <v>1</v>
      </c>
      <c r="R986">
        <f t="shared" si="76"/>
        <v>35.33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8317</v>
      </c>
      <c r="P987" s="10" t="s">
        <v>8319</v>
      </c>
      <c r="Q987">
        <f t="shared" si="75"/>
        <v>6</v>
      </c>
      <c r="R987">
        <f t="shared" si="76"/>
        <v>82.09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8317</v>
      </c>
      <c r="P988" s="10" t="s">
        <v>8319</v>
      </c>
      <c r="Q988">
        <f t="shared" si="75"/>
        <v>13</v>
      </c>
      <c r="R988">
        <f t="shared" si="76"/>
        <v>110.87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8317</v>
      </c>
      <c r="P989" s="10" t="s">
        <v>8319</v>
      </c>
      <c r="Q989">
        <f t="shared" si="75"/>
        <v>13</v>
      </c>
      <c r="R989">
        <f t="shared" si="76"/>
        <v>161.22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8317</v>
      </c>
      <c r="P990" s="10" t="s">
        <v>8319</v>
      </c>
      <c r="Q990">
        <f t="shared" si="75"/>
        <v>0</v>
      </c>
      <c r="R990">
        <f t="shared" si="76"/>
        <v>0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8317</v>
      </c>
      <c r="P991" s="10" t="s">
        <v>8319</v>
      </c>
      <c r="Q991">
        <f t="shared" si="75"/>
        <v>17</v>
      </c>
      <c r="R991">
        <f t="shared" si="76"/>
        <v>52.41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8317</v>
      </c>
      <c r="P992" s="10" t="s">
        <v>8319</v>
      </c>
      <c r="Q992">
        <f t="shared" si="75"/>
        <v>0</v>
      </c>
      <c r="R992">
        <f t="shared" si="76"/>
        <v>13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8317</v>
      </c>
      <c r="P993" s="10" t="s">
        <v>8319</v>
      </c>
      <c r="Q993">
        <f t="shared" si="75"/>
        <v>4</v>
      </c>
      <c r="R993">
        <f t="shared" si="76"/>
        <v>30.29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8317</v>
      </c>
      <c r="P994" s="10" t="s">
        <v>8319</v>
      </c>
      <c r="Q994">
        <f t="shared" si="75"/>
        <v>0</v>
      </c>
      <c r="R994">
        <f t="shared" si="76"/>
        <v>116.75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8317</v>
      </c>
      <c r="P995" s="10" t="s">
        <v>8319</v>
      </c>
      <c r="Q995">
        <f t="shared" si="75"/>
        <v>25</v>
      </c>
      <c r="R995">
        <f t="shared" si="76"/>
        <v>89.6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8317</v>
      </c>
      <c r="P996" s="10" t="s">
        <v>8319</v>
      </c>
      <c r="Q996">
        <f t="shared" si="75"/>
        <v>2</v>
      </c>
      <c r="R996">
        <f t="shared" si="76"/>
        <v>424.45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8317</v>
      </c>
      <c r="P997" s="10" t="s">
        <v>8319</v>
      </c>
      <c r="Q997">
        <f t="shared" si="75"/>
        <v>7</v>
      </c>
      <c r="R997">
        <f t="shared" si="76"/>
        <v>80.67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8317</v>
      </c>
      <c r="P998" s="10" t="s">
        <v>8319</v>
      </c>
      <c r="Q998">
        <f t="shared" si="75"/>
        <v>2</v>
      </c>
      <c r="R998">
        <f t="shared" si="76"/>
        <v>13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8317</v>
      </c>
      <c r="P999" s="10" t="s">
        <v>8319</v>
      </c>
      <c r="Q999">
        <f t="shared" si="75"/>
        <v>1</v>
      </c>
      <c r="R999">
        <f t="shared" si="76"/>
        <v>8.1300000000000008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8317</v>
      </c>
      <c r="P1000" s="10" t="s">
        <v>8319</v>
      </c>
      <c r="Q1000">
        <f t="shared" si="75"/>
        <v>59</v>
      </c>
      <c r="R1000">
        <f t="shared" si="76"/>
        <v>153.43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8317</v>
      </c>
      <c r="P1001" s="10" t="s">
        <v>8319</v>
      </c>
      <c r="Q1001">
        <f t="shared" si="75"/>
        <v>8</v>
      </c>
      <c r="R1001">
        <f t="shared" si="76"/>
        <v>292.08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8317</v>
      </c>
      <c r="P1002" s="10" t="s">
        <v>8319</v>
      </c>
      <c r="Q1002">
        <f t="shared" si="75"/>
        <v>2</v>
      </c>
      <c r="R1002">
        <f t="shared" si="76"/>
        <v>3304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8317</v>
      </c>
      <c r="P1003" s="10" t="s">
        <v>8319</v>
      </c>
      <c r="Q1003">
        <f t="shared" si="75"/>
        <v>104</v>
      </c>
      <c r="R1003">
        <f t="shared" si="76"/>
        <v>1300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8317</v>
      </c>
      <c r="P1004" s="10" t="s">
        <v>8319</v>
      </c>
      <c r="Q1004">
        <f t="shared" si="75"/>
        <v>30</v>
      </c>
      <c r="R1004">
        <f t="shared" si="76"/>
        <v>134.55000000000001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8317</v>
      </c>
      <c r="P1005" s="10" t="s">
        <v>8319</v>
      </c>
      <c r="Q1005">
        <f t="shared" si="75"/>
        <v>16</v>
      </c>
      <c r="R1005">
        <f t="shared" si="76"/>
        <v>214.07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8317</v>
      </c>
      <c r="P1006" s="10" t="s">
        <v>8319</v>
      </c>
      <c r="Q1006">
        <f t="shared" si="75"/>
        <v>82</v>
      </c>
      <c r="R1006">
        <f t="shared" si="76"/>
        <v>216.34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8317</v>
      </c>
      <c r="P1007" s="10" t="s">
        <v>8319</v>
      </c>
      <c r="Q1007">
        <f t="shared" si="75"/>
        <v>75</v>
      </c>
      <c r="R1007">
        <f t="shared" si="76"/>
        <v>932.31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8317</v>
      </c>
      <c r="P1008" s="10" t="s">
        <v>8319</v>
      </c>
      <c r="Q1008">
        <f t="shared" si="75"/>
        <v>6</v>
      </c>
      <c r="R1008">
        <f t="shared" si="76"/>
        <v>29.25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8317</v>
      </c>
      <c r="P1009" s="10" t="s">
        <v>8319</v>
      </c>
      <c r="Q1009">
        <f t="shared" si="75"/>
        <v>44</v>
      </c>
      <c r="R1009">
        <f t="shared" si="76"/>
        <v>174.95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8317</v>
      </c>
      <c r="P1010" s="10" t="s">
        <v>8319</v>
      </c>
      <c r="Q1010">
        <f t="shared" si="75"/>
        <v>0</v>
      </c>
      <c r="R1010">
        <f t="shared" si="76"/>
        <v>250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8317</v>
      </c>
      <c r="P1011" s="10" t="s">
        <v>8319</v>
      </c>
      <c r="Q1011">
        <f t="shared" si="75"/>
        <v>13</v>
      </c>
      <c r="R1011">
        <f t="shared" si="76"/>
        <v>65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8317</v>
      </c>
      <c r="P1012" s="10" t="s">
        <v>8319</v>
      </c>
      <c r="Q1012">
        <f t="shared" si="75"/>
        <v>0</v>
      </c>
      <c r="R1012">
        <f t="shared" si="76"/>
        <v>55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8317</v>
      </c>
      <c r="P1013" s="10" t="s">
        <v>8319</v>
      </c>
      <c r="Q1013">
        <f t="shared" si="75"/>
        <v>0</v>
      </c>
      <c r="R1013">
        <f t="shared" si="76"/>
        <v>75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8317</v>
      </c>
      <c r="P1014" s="10" t="s">
        <v>8319</v>
      </c>
      <c r="Q1014">
        <f t="shared" si="75"/>
        <v>21535</v>
      </c>
      <c r="R1014">
        <f t="shared" si="76"/>
        <v>1389.36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8317</v>
      </c>
      <c r="P1015" s="10" t="s">
        <v>8319</v>
      </c>
      <c r="Q1015">
        <f t="shared" si="75"/>
        <v>35</v>
      </c>
      <c r="R1015">
        <f t="shared" si="76"/>
        <v>95.91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8317</v>
      </c>
      <c r="P1016" s="10" t="s">
        <v>8319</v>
      </c>
      <c r="Q1016">
        <f t="shared" si="75"/>
        <v>31</v>
      </c>
      <c r="R1016">
        <f t="shared" si="76"/>
        <v>191.25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8317</v>
      </c>
      <c r="P1017" s="10" t="s">
        <v>8319</v>
      </c>
      <c r="Q1017">
        <f t="shared" si="75"/>
        <v>3</v>
      </c>
      <c r="R1017">
        <f t="shared" si="76"/>
        <v>40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8317</v>
      </c>
      <c r="P1018" s="10" t="s">
        <v>8319</v>
      </c>
      <c r="Q1018">
        <f t="shared" si="75"/>
        <v>3</v>
      </c>
      <c r="R1018">
        <f t="shared" si="76"/>
        <v>74.790000000000006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8317</v>
      </c>
      <c r="P1019" s="10" t="s">
        <v>8319</v>
      </c>
      <c r="Q1019">
        <f t="shared" si="75"/>
        <v>23</v>
      </c>
      <c r="R1019">
        <f t="shared" si="76"/>
        <v>161.12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8317</v>
      </c>
      <c r="P1020" s="10" t="s">
        <v>8319</v>
      </c>
      <c r="Q1020">
        <f t="shared" si="75"/>
        <v>3</v>
      </c>
      <c r="R1020">
        <f t="shared" si="76"/>
        <v>88.71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8317</v>
      </c>
      <c r="P1021" s="10" t="s">
        <v>8319</v>
      </c>
      <c r="Q1021">
        <f t="shared" si="75"/>
        <v>47</v>
      </c>
      <c r="R1021">
        <f t="shared" si="76"/>
        <v>53.25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8323</v>
      </c>
      <c r="P1022" s="10" t="s">
        <v>8328</v>
      </c>
      <c r="Q1022">
        <f t="shared" si="75"/>
        <v>206</v>
      </c>
      <c r="R1022">
        <f t="shared" si="76"/>
        <v>106.2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8323</v>
      </c>
      <c r="P1023" s="10" t="s">
        <v>8328</v>
      </c>
      <c r="Q1023">
        <f t="shared" si="75"/>
        <v>352</v>
      </c>
      <c r="R1023">
        <f t="shared" si="76"/>
        <v>22.08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8323</v>
      </c>
      <c r="P1024" s="10" t="s">
        <v>8328</v>
      </c>
      <c r="Q1024">
        <f t="shared" si="75"/>
        <v>115</v>
      </c>
      <c r="R1024">
        <f t="shared" si="76"/>
        <v>31.05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8323</v>
      </c>
      <c r="P1025" s="10" t="s">
        <v>8328</v>
      </c>
      <c r="Q1025">
        <f t="shared" si="75"/>
        <v>237</v>
      </c>
      <c r="R1025">
        <f t="shared" si="76"/>
        <v>36.21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8323</v>
      </c>
      <c r="P1026" s="10" t="s">
        <v>8328</v>
      </c>
      <c r="Q1026">
        <f t="shared" si="75"/>
        <v>119</v>
      </c>
      <c r="R1026">
        <f t="shared" si="76"/>
        <v>388.98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8323</v>
      </c>
      <c r="P1027" s="10" t="s">
        <v>8328</v>
      </c>
      <c r="Q1027">
        <f t="shared" ref="Q1027:Q1090" si="80">ROUND(E1027/D1027*100,0)</f>
        <v>110</v>
      </c>
      <c r="R1027">
        <f t="shared" ref="R1027:R1090" si="81">IFERROR(ROUND(E1027/L1027,2),0)</f>
        <v>71.849999999999994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8323</v>
      </c>
      <c r="P1028" s="10" t="s">
        <v>8328</v>
      </c>
      <c r="Q1028">
        <f t="shared" si="80"/>
        <v>100</v>
      </c>
      <c r="R1028">
        <f t="shared" si="81"/>
        <v>57.38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8323</v>
      </c>
      <c r="P1029" s="10" t="s">
        <v>8328</v>
      </c>
      <c r="Q1029">
        <f t="shared" si="80"/>
        <v>103</v>
      </c>
      <c r="R1029">
        <f t="shared" si="81"/>
        <v>69.67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8323</v>
      </c>
      <c r="P1030" s="10" t="s">
        <v>8328</v>
      </c>
      <c r="Q1030">
        <f t="shared" si="80"/>
        <v>117</v>
      </c>
      <c r="R1030">
        <f t="shared" si="81"/>
        <v>45.99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8323</v>
      </c>
      <c r="P1031" s="10" t="s">
        <v>8328</v>
      </c>
      <c r="Q1031">
        <f t="shared" si="80"/>
        <v>112</v>
      </c>
      <c r="R1031">
        <f t="shared" si="81"/>
        <v>79.260000000000005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8323</v>
      </c>
      <c r="P1032" s="10" t="s">
        <v>8328</v>
      </c>
      <c r="Q1032">
        <f t="shared" si="80"/>
        <v>342</v>
      </c>
      <c r="R1032">
        <f t="shared" si="81"/>
        <v>43.03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8323</v>
      </c>
      <c r="P1033" s="10" t="s">
        <v>8328</v>
      </c>
      <c r="Q1033">
        <f t="shared" si="80"/>
        <v>107</v>
      </c>
      <c r="R1033">
        <f t="shared" si="81"/>
        <v>108.48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8323</v>
      </c>
      <c r="P1034" s="10" t="s">
        <v>8328</v>
      </c>
      <c r="Q1034">
        <f t="shared" si="80"/>
        <v>108</v>
      </c>
      <c r="R1034">
        <f t="shared" si="81"/>
        <v>61.03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8323</v>
      </c>
      <c r="P1035" s="10" t="s">
        <v>8328</v>
      </c>
      <c r="Q1035">
        <f t="shared" si="80"/>
        <v>103</v>
      </c>
      <c r="R1035">
        <f t="shared" si="81"/>
        <v>50.59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8323</v>
      </c>
      <c r="P1036" s="10" t="s">
        <v>8328</v>
      </c>
      <c r="Q1036">
        <f t="shared" si="80"/>
        <v>130</v>
      </c>
      <c r="R1036">
        <f t="shared" si="81"/>
        <v>39.159999999999997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8323</v>
      </c>
      <c r="P1037" s="10" t="s">
        <v>8328</v>
      </c>
      <c r="Q1037">
        <f t="shared" si="80"/>
        <v>108</v>
      </c>
      <c r="R1037">
        <f t="shared" si="81"/>
        <v>65.16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8323</v>
      </c>
      <c r="P1038" s="10" t="s">
        <v>8328</v>
      </c>
      <c r="Q1038">
        <f t="shared" si="80"/>
        <v>112</v>
      </c>
      <c r="R1038">
        <f t="shared" si="81"/>
        <v>23.96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8323</v>
      </c>
      <c r="P1039" s="10" t="s">
        <v>8328</v>
      </c>
      <c r="Q1039">
        <f t="shared" si="80"/>
        <v>102</v>
      </c>
      <c r="R1039">
        <f t="shared" si="81"/>
        <v>48.62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8323</v>
      </c>
      <c r="P1040" s="10" t="s">
        <v>8328</v>
      </c>
      <c r="Q1040">
        <f t="shared" si="80"/>
        <v>145</v>
      </c>
      <c r="R1040">
        <f t="shared" si="81"/>
        <v>35.74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8323</v>
      </c>
      <c r="P1041" s="10" t="s">
        <v>8328</v>
      </c>
      <c r="Q1041">
        <f t="shared" si="80"/>
        <v>128</v>
      </c>
      <c r="R1041">
        <f t="shared" si="81"/>
        <v>21.37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8329</v>
      </c>
      <c r="P1042" s="10" t="s">
        <v>8330</v>
      </c>
      <c r="Q1042">
        <f t="shared" si="80"/>
        <v>0</v>
      </c>
      <c r="R1042">
        <f t="shared" si="81"/>
        <v>250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8329</v>
      </c>
      <c r="P1043" s="10" t="s">
        <v>8330</v>
      </c>
      <c r="Q1043">
        <f t="shared" si="80"/>
        <v>0</v>
      </c>
      <c r="R1043">
        <f t="shared" si="81"/>
        <v>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8329</v>
      </c>
      <c r="P1044" s="10" t="s">
        <v>8330</v>
      </c>
      <c r="Q1044">
        <f t="shared" si="80"/>
        <v>2</v>
      </c>
      <c r="R1044">
        <f t="shared" si="81"/>
        <v>10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8329</v>
      </c>
      <c r="P1045" s="10" t="s">
        <v>8330</v>
      </c>
      <c r="Q1045">
        <f t="shared" si="80"/>
        <v>9</v>
      </c>
      <c r="R1045">
        <f t="shared" si="81"/>
        <v>29.24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8329</v>
      </c>
      <c r="P1046" s="10" t="s">
        <v>8330</v>
      </c>
      <c r="Q1046">
        <f t="shared" si="80"/>
        <v>0</v>
      </c>
      <c r="R1046">
        <f t="shared" si="81"/>
        <v>3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8329</v>
      </c>
      <c r="P1047" s="10" t="s">
        <v>8330</v>
      </c>
      <c r="Q1047">
        <f t="shared" si="80"/>
        <v>3</v>
      </c>
      <c r="R1047">
        <f t="shared" si="81"/>
        <v>33.25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8329</v>
      </c>
      <c r="P1048" s="10" t="s">
        <v>8330</v>
      </c>
      <c r="Q1048">
        <f t="shared" si="80"/>
        <v>0</v>
      </c>
      <c r="R1048">
        <f t="shared" si="81"/>
        <v>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8329</v>
      </c>
      <c r="P1049" s="10" t="s">
        <v>8330</v>
      </c>
      <c r="Q1049">
        <f t="shared" si="80"/>
        <v>0</v>
      </c>
      <c r="R1049">
        <f t="shared" si="81"/>
        <v>1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8329</v>
      </c>
      <c r="P1050" s="10" t="s">
        <v>8330</v>
      </c>
      <c r="Q1050">
        <f t="shared" si="80"/>
        <v>1</v>
      </c>
      <c r="R1050">
        <f t="shared" si="81"/>
        <v>53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8329</v>
      </c>
      <c r="P1051" s="10" t="s">
        <v>8330</v>
      </c>
      <c r="Q1051">
        <f t="shared" si="80"/>
        <v>0</v>
      </c>
      <c r="R1051">
        <f t="shared" si="81"/>
        <v>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8329</v>
      </c>
      <c r="P1052" s="10" t="s">
        <v>8330</v>
      </c>
      <c r="Q1052">
        <f t="shared" si="80"/>
        <v>0</v>
      </c>
      <c r="R1052">
        <f t="shared" si="81"/>
        <v>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8329</v>
      </c>
      <c r="P1053" s="10" t="s">
        <v>8330</v>
      </c>
      <c r="Q1053">
        <f t="shared" si="80"/>
        <v>0</v>
      </c>
      <c r="R1053">
        <f t="shared" si="81"/>
        <v>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8329</v>
      </c>
      <c r="P1054" s="10" t="s">
        <v>8330</v>
      </c>
      <c r="Q1054">
        <f t="shared" si="80"/>
        <v>0</v>
      </c>
      <c r="R1054">
        <f t="shared" si="81"/>
        <v>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8329</v>
      </c>
      <c r="P1055" s="10" t="s">
        <v>8330</v>
      </c>
      <c r="Q1055">
        <f t="shared" si="80"/>
        <v>1</v>
      </c>
      <c r="R1055">
        <f t="shared" si="81"/>
        <v>15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8329</v>
      </c>
      <c r="P1056" s="10" t="s">
        <v>8330</v>
      </c>
      <c r="Q1056">
        <f t="shared" si="80"/>
        <v>0</v>
      </c>
      <c r="R1056">
        <f t="shared" si="81"/>
        <v>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8329</v>
      </c>
      <c r="P1057" s="10" t="s">
        <v>8330</v>
      </c>
      <c r="Q1057">
        <f t="shared" si="80"/>
        <v>0</v>
      </c>
      <c r="R1057">
        <f t="shared" si="81"/>
        <v>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8329</v>
      </c>
      <c r="P1058" s="10" t="s">
        <v>8330</v>
      </c>
      <c r="Q1058">
        <f t="shared" si="80"/>
        <v>0</v>
      </c>
      <c r="R1058">
        <f t="shared" si="81"/>
        <v>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8329</v>
      </c>
      <c r="P1059" s="10" t="s">
        <v>8330</v>
      </c>
      <c r="Q1059">
        <f t="shared" si="80"/>
        <v>0</v>
      </c>
      <c r="R1059">
        <f t="shared" si="81"/>
        <v>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8329</v>
      </c>
      <c r="P1060" s="10" t="s">
        <v>8330</v>
      </c>
      <c r="Q1060">
        <f t="shared" si="80"/>
        <v>0</v>
      </c>
      <c r="R1060">
        <f t="shared" si="81"/>
        <v>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8329</v>
      </c>
      <c r="P1061" s="10" t="s">
        <v>8330</v>
      </c>
      <c r="Q1061">
        <f t="shared" si="80"/>
        <v>0</v>
      </c>
      <c r="R1061">
        <f t="shared" si="81"/>
        <v>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8329</v>
      </c>
      <c r="P1062" s="10" t="s">
        <v>8330</v>
      </c>
      <c r="Q1062">
        <f t="shared" si="80"/>
        <v>1</v>
      </c>
      <c r="R1062">
        <f t="shared" si="81"/>
        <v>50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8329</v>
      </c>
      <c r="P1063" s="10" t="s">
        <v>8330</v>
      </c>
      <c r="Q1063">
        <f t="shared" si="80"/>
        <v>0</v>
      </c>
      <c r="R1063">
        <f t="shared" si="81"/>
        <v>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8329</v>
      </c>
      <c r="P1064" s="10" t="s">
        <v>8330</v>
      </c>
      <c r="Q1064">
        <f t="shared" si="80"/>
        <v>95</v>
      </c>
      <c r="R1064">
        <f t="shared" si="81"/>
        <v>47.5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8329</v>
      </c>
      <c r="P1065" s="10" t="s">
        <v>8330</v>
      </c>
      <c r="Q1065">
        <f t="shared" si="80"/>
        <v>0</v>
      </c>
      <c r="R1065">
        <f t="shared" si="81"/>
        <v>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8331</v>
      </c>
      <c r="P1066" s="10" t="s">
        <v>8332</v>
      </c>
      <c r="Q1066">
        <f t="shared" si="80"/>
        <v>9</v>
      </c>
      <c r="R1066">
        <f t="shared" si="81"/>
        <v>65.67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8331</v>
      </c>
      <c r="P1067" s="10" t="s">
        <v>8332</v>
      </c>
      <c r="Q1067">
        <f t="shared" si="80"/>
        <v>3</v>
      </c>
      <c r="R1067">
        <f t="shared" si="81"/>
        <v>16.2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8331</v>
      </c>
      <c r="P1068" s="10" t="s">
        <v>8332</v>
      </c>
      <c r="Q1068">
        <f t="shared" si="80"/>
        <v>3</v>
      </c>
      <c r="R1068">
        <f t="shared" si="81"/>
        <v>34.130000000000003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8331</v>
      </c>
      <c r="P1069" s="10" t="s">
        <v>8332</v>
      </c>
      <c r="Q1069">
        <f t="shared" si="80"/>
        <v>26</v>
      </c>
      <c r="R1069">
        <f t="shared" si="81"/>
        <v>13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8331</v>
      </c>
      <c r="P1070" s="10" t="s">
        <v>8332</v>
      </c>
      <c r="Q1070">
        <f t="shared" si="80"/>
        <v>0</v>
      </c>
      <c r="R1070">
        <f t="shared" si="81"/>
        <v>11.25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8331</v>
      </c>
      <c r="P1071" s="10" t="s">
        <v>8332</v>
      </c>
      <c r="Q1071">
        <f t="shared" si="80"/>
        <v>39</v>
      </c>
      <c r="R1071">
        <f t="shared" si="81"/>
        <v>40.479999999999997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8331</v>
      </c>
      <c r="P1072" s="10" t="s">
        <v>8332</v>
      </c>
      <c r="Q1072">
        <f t="shared" si="80"/>
        <v>1</v>
      </c>
      <c r="R1072">
        <f t="shared" si="81"/>
        <v>35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8331</v>
      </c>
      <c r="P1073" s="10" t="s">
        <v>8332</v>
      </c>
      <c r="Q1073">
        <f t="shared" si="80"/>
        <v>0</v>
      </c>
      <c r="R1073">
        <f t="shared" si="81"/>
        <v>0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8331</v>
      </c>
      <c r="P1074" s="10" t="s">
        <v>8332</v>
      </c>
      <c r="Q1074">
        <f t="shared" si="80"/>
        <v>0</v>
      </c>
      <c r="R1074">
        <f t="shared" si="81"/>
        <v>12.75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8331</v>
      </c>
      <c r="P1075" s="10" t="s">
        <v>8332</v>
      </c>
      <c r="Q1075">
        <f t="shared" si="80"/>
        <v>1</v>
      </c>
      <c r="R1075">
        <f t="shared" si="81"/>
        <v>10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8331</v>
      </c>
      <c r="P1076" s="10" t="s">
        <v>8332</v>
      </c>
      <c r="Q1076">
        <f t="shared" si="80"/>
        <v>6</v>
      </c>
      <c r="R1076">
        <f t="shared" si="81"/>
        <v>113.57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8331</v>
      </c>
      <c r="P1077" s="10" t="s">
        <v>8332</v>
      </c>
      <c r="Q1077">
        <f t="shared" si="80"/>
        <v>5</v>
      </c>
      <c r="R1077">
        <f t="shared" si="81"/>
        <v>15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8331</v>
      </c>
      <c r="P1078" s="10" t="s">
        <v>8332</v>
      </c>
      <c r="Q1078">
        <f t="shared" si="80"/>
        <v>63</v>
      </c>
      <c r="R1078">
        <f t="shared" si="81"/>
        <v>48.28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8331</v>
      </c>
      <c r="P1079" s="10" t="s">
        <v>8332</v>
      </c>
      <c r="Q1079">
        <f t="shared" si="80"/>
        <v>29</v>
      </c>
      <c r="R1079">
        <f t="shared" si="81"/>
        <v>43.98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8331</v>
      </c>
      <c r="P1080" s="10" t="s">
        <v>8332</v>
      </c>
      <c r="Q1080">
        <f t="shared" si="80"/>
        <v>8</v>
      </c>
      <c r="R1080">
        <f t="shared" si="81"/>
        <v>9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8331</v>
      </c>
      <c r="P1081" s="10" t="s">
        <v>8332</v>
      </c>
      <c r="Q1081">
        <f t="shared" si="80"/>
        <v>3</v>
      </c>
      <c r="R1081">
        <f t="shared" si="81"/>
        <v>37.67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8331</v>
      </c>
      <c r="P1082" s="10" t="s">
        <v>8332</v>
      </c>
      <c r="Q1082">
        <f t="shared" si="80"/>
        <v>9</v>
      </c>
      <c r="R1082">
        <f t="shared" si="81"/>
        <v>18.579999999999998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8331</v>
      </c>
      <c r="P1083" s="10" t="s">
        <v>8332</v>
      </c>
      <c r="Q1083">
        <f t="shared" si="80"/>
        <v>0</v>
      </c>
      <c r="R1083">
        <f t="shared" si="81"/>
        <v>3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8331</v>
      </c>
      <c r="P1084" s="10" t="s">
        <v>8332</v>
      </c>
      <c r="Q1084">
        <f t="shared" si="80"/>
        <v>1</v>
      </c>
      <c r="R1084">
        <f t="shared" si="81"/>
        <v>18.670000000000002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8331</v>
      </c>
      <c r="P1085" s="10" t="s">
        <v>8332</v>
      </c>
      <c r="Q1085">
        <f t="shared" si="80"/>
        <v>1</v>
      </c>
      <c r="R1085">
        <f t="shared" si="81"/>
        <v>410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8331</v>
      </c>
      <c r="P1086" s="10" t="s">
        <v>8332</v>
      </c>
      <c r="Q1086">
        <f t="shared" si="80"/>
        <v>0</v>
      </c>
      <c r="R1086">
        <f t="shared" si="81"/>
        <v>0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8331</v>
      </c>
      <c r="P1087" s="10" t="s">
        <v>8332</v>
      </c>
      <c r="Q1087">
        <f t="shared" si="80"/>
        <v>3</v>
      </c>
      <c r="R1087">
        <f t="shared" si="81"/>
        <v>114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8331</v>
      </c>
      <c r="P1088" s="10" t="s">
        <v>8332</v>
      </c>
      <c r="Q1088">
        <f t="shared" si="80"/>
        <v>0</v>
      </c>
      <c r="R1088">
        <f t="shared" si="81"/>
        <v>7.5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8331</v>
      </c>
      <c r="P1089" s="10" t="s">
        <v>8332</v>
      </c>
      <c r="Q1089">
        <f t="shared" si="80"/>
        <v>0</v>
      </c>
      <c r="R1089">
        <f t="shared" si="81"/>
        <v>0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8331</v>
      </c>
      <c r="P1090" s="10" t="s">
        <v>8332</v>
      </c>
      <c r="Q1090">
        <f t="shared" si="80"/>
        <v>14</v>
      </c>
      <c r="R1090">
        <f t="shared" si="81"/>
        <v>43.42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8331</v>
      </c>
      <c r="P1091" s="10" t="s">
        <v>8332</v>
      </c>
      <c r="Q1091">
        <f t="shared" ref="Q1091:Q1154" si="85">ROUND(E1091/D1091*100,0)</f>
        <v>8</v>
      </c>
      <c r="R1091">
        <f t="shared" ref="R1091:R1154" si="86">IFERROR(ROUND(E1091/L1091,2),0)</f>
        <v>23.96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8331</v>
      </c>
      <c r="P1092" s="10" t="s">
        <v>8332</v>
      </c>
      <c r="Q1092">
        <f t="shared" si="85"/>
        <v>0</v>
      </c>
      <c r="R1092">
        <f t="shared" si="86"/>
        <v>5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8331</v>
      </c>
      <c r="P1093" s="10" t="s">
        <v>8332</v>
      </c>
      <c r="Q1093">
        <f t="shared" si="85"/>
        <v>13</v>
      </c>
      <c r="R1093">
        <f t="shared" si="86"/>
        <v>12.5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8331</v>
      </c>
      <c r="P1094" s="10" t="s">
        <v>8332</v>
      </c>
      <c r="Q1094">
        <f t="shared" si="85"/>
        <v>1</v>
      </c>
      <c r="R1094">
        <f t="shared" si="86"/>
        <v>3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8331</v>
      </c>
      <c r="P1095" s="10" t="s">
        <v>8332</v>
      </c>
      <c r="Q1095">
        <f t="shared" si="85"/>
        <v>14</v>
      </c>
      <c r="R1095">
        <f t="shared" si="86"/>
        <v>10.56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8331</v>
      </c>
      <c r="P1096" s="10" t="s">
        <v>8332</v>
      </c>
      <c r="Q1096">
        <f t="shared" si="85"/>
        <v>18</v>
      </c>
      <c r="R1096">
        <f t="shared" si="86"/>
        <v>122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8331</v>
      </c>
      <c r="P1097" s="10" t="s">
        <v>8332</v>
      </c>
      <c r="Q1097">
        <f t="shared" si="85"/>
        <v>5</v>
      </c>
      <c r="R1097">
        <f t="shared" si="86"/>
        <v>267.81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8331</v>
      </c>
      <c r="P1098" s="10" t="s">
        <v>8332</v>
      </c>
      <c r="Q1098">
        <f t="shared" si="85"/>
        <v>18</v>
      </c>
      <c r="R1098">
        <f t="shared" si="86"/>
        <v>74.209999999999994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8331</v>
      </c>
      <c r="P1099" s="10" t="s">
        <v>8332</v>
      </c>
      <c r="Q1099">
        <f t="shared" si="85"/>
        <v>0</v>
      </c>
      <c r="R1099">
        <f t="shared" si="86"/>
        <v>6.71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8331</v>
      </c>
      <c r="P1100" s="10" t="s">
        <v>8332</v>
      </c>
      <c r="Q1100">
        <f t="shared" si="85"/>
        <v>7</v>
      </c>
      <c r="R1100">
        <f t="shared" si="86"/>
        <v>81.95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8331</v>
      </c>
      <c r="P1101" s="10" t="s">
        <v>8332</v>
      </c>
      <c r="Q1101">
        <f t="shared" si="85"/>
        <v>1</v>
      </c>
      <c r="R1101">
        <f t="shared" si="86"/>
        <v>25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8331</v>
      </c>
      <c r="P1102" s="10" t="s">
        <v>8332</v>
      </c>
      <c r="Q1102">
        <f t="shared" si="85"/>
        <v>3</v>
      </c>
      <c r="R1102">
        <f t="shared" si="86"/>
        <v>10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8331</v>
      </c>
      <c r="P1103" s="10" t="s">
        <v>8332</v>
      </c>
      <c r="Q1103">
        <f t="shared" si="85"/>
        <v>0</v>
      </c>
      <c r="R1103">
        <f t="shared" si="86"/>
        <v>6.83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8331</v>
      </c>
      <c r="P1104" s="10" t="s">
        <v>8332</v>
      </c>
      <c r="Q1104">
        <f t="shared" si="85"/>
        <v>5</v>
      </c>
      <c r="R1104">
        <f t="shared" si="86"/>
        <v>17.71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8331</v>
      </c>
      <c r="P1105" s="10" t="s">
        <v>8332</v>
      </c>
      <c r="Q1105">
        <f t="shared" si="85"/>
        <v>2</v>
      </c>
      <c r="R1105">
        <f t="shared" si="86"/>
        <v>16.2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8331</v>
      </c>
      <c r="P1106" s="10" t="s">
        <v>8332</v>
      </c>
      <c r="Q1106">
        <f t="shared" si="85"/>
        <v>5</v>
      </c>
      <c r="R1106">
        <f t="shared" si="86"/>
        <v>80.3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8331</v>
      </c>
      <c r="P1107" s="10" t="s">
        <v>8332</v>
      </c>
      <c r="Q1107">
        <f t="shared" si="85"/>
        <v>0</v>
      </c>
      <c r="R1107">
        <f t="shared" si="86"/>
        <v>71.55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8331</v>
      </c>
      <c r="P1108" s="10" t="s">
        <v>8332</v>
      </c>
      <c r="Q1108">
        <f t="shared" si="85"/>
        <v>41</v>
      </c>
      <c r="R1108">
        <f t="shared" si="86"/>
        <v>23.57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8331</v>
      </c>
      <c r="P1109" s="10" t="s">
        <v>8332</v>
      </c>
      <c r="Q1109">
        <f t="shared" si="85"/>
        <v>0</v>
      </c>
      <c r="R1109">
        <f t="shared" si="86"/>
        <v>0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8331</v>
      </c>
      <c r="P1110" s="10" t="s">
        <v>8332</v>
      </c>
      <c r="Q1110">
        <f t="shared" si="85"/>
        <v>3</v>
      </c>
      <c r="R1110">
        <f t="shared" si="86"/>
        <v>34.880000000000003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8331</v>
      </c>
      <c r="P1111" s="10" t="s">
        <v>8332</v>
      </c>
      <c r="Q1111">
        <f t="shared" si="85"/>
        <v>0</v>
      </c>
      <c r="R1111">
        <f t="shared" si="86"/>
        <v>15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8331</v>
      </c>
      <c r="P1112" s="10" t="s">
        <v>8332</v>
      </c>
      <c r="Q1112">
        <f t="shared" si="85"/>
        <v>1</v>
      </c>
      <c r="R1112">
        <f t="shared" si="86"/>
        <v>23.18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8331</v>
      </c>
      <c r="P1113" s="10" t="s">
        <v>8332</v>
      </c>
      <c r="Q1113">
        <f t="shared" si="85"/>
        <v>0</v>
      </c>
      <c r="R1113">
        <f t="shared" si="86"/>
        <v>1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8331</v>
      </c>
      <c r="P1114" s="10" t="s">
        <v>8332</v>
      </c>
      <c r="Q1114">
        <f t="shared" si="85"/>
        <v>36</v>
      </c>
      <c r="R1114">
        <f t="shared" si="86"/>
        <v>100.23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8331</v>
      </c>
      <c r="P1115" s="10" t="s">
        <v>8332</v>
      </c>
      <c r="Q1115">
        <f t="shared" si="85"/>
        <v>1</v>
      </c>
      <c r="R1115">
        <f t="shared" si="86"/>
        <v>5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8331</v>
      </c>
      <c r="P1116" s="10" t="s">
        <v>8332</v>
      </c>
      <c r="Q1116">
        <f t="shared" si="85"/>
        <v>0</v>
      </c>
      <c r="R1116">
        <f t="shared" si="86"/>
        <v>3.33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8331</v>
      </c>
      <c r="P1117" s="10" t="s">
        <v>8332</v>
      </c>
      <c r="Q1117">
        <f t="shared" si="85"/>
        <v>0</v>
      </c>
      <c r="R1117">
        <f t="shared" si="86"/>
        <v>13.25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8331</v>
      </c>
      <c r="P1118" s="10" t="s">
        <v>8332</v>
      </c>
      <c r="Q1118">
        <f t="shared" si="85"/>
        <v>0</v>
      </c>
      <c r="R1118">
        <f t="shared" si="86"/>
        <v>17.850000000000001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8331</v>
      </c>
      <c r="P1119" s="10" t="s">
        <v>8332</v>
      </c>
      <c r="Q1119">
        <f t="shared" si="85"/>
        <v>8</v>
      </c>
      <c r="R1119">
        <f t="shared" si="86"/>
        <v>10.38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8331</v>
      </c>
      <c r="P1120" s="10" t="s">
        <v>8332</v>
      </c>
      <c r="Q1120">
        <f t="shared" si="85"/>
        <v>2</v>
      </c>
      <c r="R1120">
        <f t="shared" si="86"/>
        <v>36.33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8331</v>
      </c>
      <c r="P1121" s="10" t="s">
        <v>8332</v>
      </c>
      <c r="Q1121">
        <f t="shared" si="85"/>
        <v>0</v>
      </c>
      <c r="R1121">
        <f t="shared" si="86"/>
        <v>5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8331</v>
      </c>
      <c r="P1122" s="10" t="s">
        <v>8332</v>
      </c>
      <c r="Q1122">
        <f t="shared" si="85"/>
        <v>0</v>
      </c>
      <c r="R1122">
        <f t="shared" si="86"/>
        <v>0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8331</v>
      </c>
      <c r="P1123" s="10" t="s">
        <v>8332</v>
      </c>
      <c r="Q1123">
        <f t="shared" si="85"/>
        <v>0</v>
      </c>
      <c r="R1123">
        <f t="shared" si="86"/>
        <v>5.8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8331</v>
      </c>
      <c r="P1124" s="10" t="s">
        <v>8332</v>
      </c>
      <c r="Q1124">
        <f t="shared" si="85"/>
        <v>0</v>
      </c>
      <c r="R1124">
        <f t="shared" si="86"/>
        <v>0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8331</v>
      </c>
      <c r="P1125" s="10" t="s">
        <v>8332</v>
      </c>
      <c r="Q1125">
        <f t="shared" si="85"/>
        <v>0</v>
      </c>
      <c r="R1125">
        <f t="shared" si="86"/>
        <v>3.67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8331</v>
      </c>
      <c r="P1126" s="10" t="s">
        <v>8333</v>
      </c>
      <c r="Q1126">
        <f t="shared" si="85"/>
        <v>0</v>
      </c>
      <c r="R1126">
        <f t="shared" si="86"/>
        <v>60.71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8331</v>
      </c>
      <c r="P1127" s="10" t="s">
        <v>8333</v>
      </c>
      <c r="Q1127">
        <f t="shared" si="85"/>
        <v>0</v>
      </c>
      <c r="R1127">
        <f t="shared" si="86"/>
        <v>0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8331</v>
      </c>
      <c r="P1128" s="10" t="s">
        <v>8333</v>
      </c>
      <c r="Q1128">
        <f t="shared" si="85"/>
        <v>1</v>
      </c>
      <c r="R1128">
        <f t="shared" si="86"/>
        <v>5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8331</v>
      </c>
      <c r="P1129" s="10" t="s">
        <v>8333</v>
      </c>
      <c r="Q1129">
        <f t="shared" si="85"/>
        <v>2</v>
      </c>
      <c r="R1129">
        <f t="shared" si="86"/>
        <v>25.43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8331</v>
      </c>
      <c r="P1130" s="10" t="s">
        <v>8333</v>
      </c>
      <c r="Q1130">
        <f t="shared" si="85"/>
        <v>0</v>
      </c>
      <c r="R1130">
        <f t="shared" si="86"/>
        <v>1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8331</v>
      </c>
      <c r="P1131" s="10" t="s">
        <v>8333</v>
      </c>
      <c r="Q1131">
        <f t="shared" si="85"/>
        <v>0</v>
      </c>
      <c r="R1131">
        <f t="shared" si="86"/>
        <v>10.5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8331</v>
      </c>
      <c r="P1132" s="10" t="s">
        <v>8333</v>
      </c>
      <c r="Q1132">
        <f t="shared" si="85"/>
        <v>0</v>
      </c>
      <c r="R1132">
        <f t="shared" si="86"/>
        <v>3.67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8331</v>
      </c>
      <c r="P1133" s="10" t="s">
        <v>8333</v>
      </c>
      <c r="Q1133">
        <f t="shared" si="85"/>
        <v>0</v>
      </c>
      <c r="R1133">
        <f t="shared" si="86"/>
        <v>0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8331</v>
      </c>
      <c r="P1134" s="10" t="s">
        <v>8333</v>
      </c>
      <c r="Q1134">
        <f t="shared" si="85"/>
        <v>14</v>
      </c>
      <c r="R1134">
        <f t="shared" si="86"/>
        <v>110.62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8331</v>
      </c>
      <c r="P1135" s="10" t="s">
        <v>8333</v>
      </c>
      <c r="Q1135">
        <f t="shared" si="85"/>
        <v>1</v>
      </c>
      <c r="R1135">
        <f t="shared" si="86"/>
        <v>20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8331</v>
      </c>
      <c r="P1136" s="10" t="s">
        <v>8333</v>
      </c>
      <c r="Q1136">
        <f t="shared" si="85"/>
        <v>0</v>
      </c>
      <c r="R1136">
        <f t="shared" si="86"/>
        <v>1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8331</v>
      </c>
      <c r="P1137" s="10" t="s">
        <v>8333</v>
      </c>
      <c r="Q1137">
        <f t="shared" si="85"/>
        <v>5</v>
      </c>
      <c r="R1137">
        <f t="shared" si="86"/>
        <v>50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8331</v>
      </c>
      <c r="P1138" s="10" t="s">
        <v>8333</v>
      </c>
      <c r="Q1138">
        <f t="shared" si="85"/>
        <v>6</v>
      </c>
      <c r="R1138">
        <f t="shared" si="86"/>
        <v>45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8331</v>
      </c>
      <c r="P1139" s="10" t="s">
        <v>8333</v>
      </c>
      <c r="Q1139">
        <f t="shared" si="85"/>
        <v>40</v>
      </c>
      <c r="R1139">
        <f t="shared" si="86"/>
        <v>253.21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8331</v>
      </c>
      <c r="P1140" s="10" t="s">
        <v>8333</v>
      </c>
      <c r="Q1140">
        <f t="shared" si="85"/>
        <v>0</v>
      </c>
      <c r="R1140">
        <f t="shared" si="86"/>
        <v>31.25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8331</v>
      </c>
      <c r="P1141" s="10" t="s">
        <v>8333</v>
      </c>
      <c r="Q1141">
        <f t="shared" si="85"/>
        <v>0</v>
      </c>
      <c r="R1141">
        <f t="shared" si="86"/>
        <v>5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8331</v>
      </c>
      <c r="P1142" s="10" t="s">
        <v>8333</v>
      </c>
      <c r="Q1142">
        <f t="shared" si="85"/>
        <v>0</v>
      </c>
      <c r="R1142">
        <f t="shared" si="86"/>
        <v>0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8331</v>
      </c>
      <c r="P1143" s="10" t="s">
        <v>8333</v>
      </c>
      <c r="Q1143">
        <f t="shared" si="85"/>
        <v>0</v>
      </c>
      <c r="R1143">
        <f t="shared" si="86"/>
        <v>0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8331</v>
      </c>
      <c r="P1144" s="10" t="s">
        <v>8333</v>
      </c>
      <c r="Q1144">
        <f t="shared" si="85"/>
        <v>0</v>
      </c>
      <c r="R1144">
        <f t="shared" si="86"/>
        <v>0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8331</v>
      </c>
      <c r="P1145" s="10" t="s">
        <v>8333</v>
      </c>
      <c r="Q1145">
        <f t="shared" si="85"/>
        <v>0</v>
      </c>
      <c r="R1145">
        <f t="shared" si="86"/>
        <v>23.25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8334</v>
      </c>
      <c r="P1146" s="10" t="s">
        <v>8335</v>
      </c>
      <c r="Q1146">
        <f t="shared" si="85"/>
        <v>0</v>
      </c>
      <c r="R1146">
        <f t="shared" si="86"/>
        <v>0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8334</v>
      </c>
      <c r="P1147" s="10" t="s">
        <v>8335</v>
      </c>
      <c r="Q1147">
        <f t="shared" si="85"/>
        <v>0</v>
      </c>
      <c r="R1147">
        <f t="shared" si="86"/>
        <v>100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8334</v>
      </c>
      <c r="P1148" s="10" t="s">
        <v>8335</v>
      </c>
      <c r="Q1148">
        <f t="shared" si="85"/>
        <v>9</v>
      </c>
      <c r="R1148">
        <f t="shared" si="86"/>
        <v>44.17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8334</v>
      </c>
      <c r="P1149" s="10" t="s">
        <v>8335</v>
      </c>
      <c r="Q1149">
        <f t="shared" si="85"/>
        <v>0</v>
      </c>
      <c r="R1149">
        <f t="shared" si="86"/>
        <v>0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8334</v>
      </c>
      <c r="P1150" s="10" t="s">
        <v>8335</v>
      </c>
      <c r="Q1150">
        <f t="shared" si="85"/>
        <v>0</v>
      </c>
      <c r="R1150">
        <f t="shared" si="86"/>
        <v>24.33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8334</v>
      </c>
      <c r="P1151" s="10" t="s">
        <v>8335</v>
      </c>
      <c r="Q1151">
        <f t="shared" si="85"/>
        <v>0</v>
      </c>
      <c r="R1151">
        <f t="shared" si="86"/>
        <v>37.5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8334</v>
      </c>
      <c r="P1152" s="10" t="s">
        <v>8335</v>
      </c>
      <c r="Q1152">
        <f t="shared" si="85"/>
        <v>10</v>
      </c>
      <c r="R1152">
        <f t="shared" si="86"/>
        <v>42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8334</v>
      </c>
      <c r="P1153" s="10" t="s">
        <v>8335</v>
      </c>
      <c r="Q1153">
        <f t="shared" si="85"/>
        <v>0</v>
      </c>
      <c r="R1153">
        <f t="shared" si="86"/>
        <v>0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8334</v>
      </c>
      <c r="P1154" s="10" t="s">
        <v>8335</v>
      </c>
      <c r="Q1154">
        <f t="shared" si="85"/>
        <v>6</v>
      </c>
      <c r="R1154">
        <f t="shared" si="86"/>
        <v>60.73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8334</v>
      </c>
      <c r="P1155" s="10" t="s">
        <v>8335</v>
      </c>
      <c r="Q1155">
        <f t="shared" ref="Q1155:Q1218" si="90">ROUND(E1155/D1155*100,0)</f>
        <v>1</v>
      </c>
      <c r="R1155">
        <f t="shared" ref="R1155:R1218" si="91">IFERROR(ROUND(E1155/L1155,2),0)</f>
        <v>50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8334</v>
      </c>
      <c r="P1156" s="10" t="s">
        <v>8335</v>
      </c>
      <c r="Q1156">
        <f t="shared" si="90"/>
        <v>7</v>
      </c>
      <c r="R1156">
        <f t="shared" si="91"/>
        <v>108.33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8334</v>
      </c>
      <c r="P1157" s="10" t="s">
        <v>8335</v>
      </c>
      <c r="Q1157">
        <f t="shared" si="90"/>
        <v>1</v>
      </c>
      <c r="R1157">
        <f t="shared" si="91"/>
        <v>23.5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8334</v>
      </c>
      <c r="P1158" s="10" t="s">
        <v>8335</v>
      </c>
      <c r="Q1158">
        <f t="shared" si="90"/>
        <v>0</v>
      </c>
      <c r="R1158">
        <f t="shared" si="91"/>
        <v>0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8334</v>
      </c>
      <c r="P1159" s="10" t="s">
        <v>8335</v>
      </c>
      <c r="Q1159">
        <f t="shared" si="90"/>
        <v>2</v>
      </c>
      <c r="R1159">
        <f t="shared" si="91"/>
        <v>50.33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8334</v>
      </c>
      <c r="P1160" s="10" t="s">
        <v>8335</v>
      </c>
      <c r="Q1160">
        <f t="shared" si="90"/>
        <v>0</v>
      </c>
      <c r="R1160">
        <f t="shared" si="91"/>
        <v>11.67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8334</v>
      </c>
      <c r="P1161" s="10" t="s">
        <v>8335</v>
      </c>
      <c r="Q1161">
        <f t="shared" si="90"/>
        <v>0</v>
      </c>
      <c r="R1161">
        <f t="shared" si="91"/>
        <v>0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8334</v>
      </c>
      <c r="P1162" s="10" t="s">
        <v>8335</v>
      </c>
      <c r="Q1162">
        <f t="shared" si="90"/>
        <v>4</v>
      </c>
      <c r="R1162">
        <f t="shared" si="91"/>
        <v>60.79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8334</v>
      </c>
      <c r="P1163" s="10" t="s">
        <v>8335</v>
      </c>
      <c r="Q1163">
        <f t="shared" si="90"/>
        <v>0</v>
      </c>
      <c r="R1163">
        <f t="shared" si="91"/>
        <v>0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8334</v>
      </c>
      <c r="P1164" s="10" t="s">
        <v>8335</v>
      </c>
      <c r="Q1164">
        <f t="shared" si="90"/>
        <v>0</v>
      </c>
      <c r="R1164">
        <f t="shared" si="91"/>
        <v>17.5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8334</v>
      </c>
      <c r="P1165" s="10" t="s">
        <v>8335</v>
      </c>
      <c r="Q1165">
        <f t="shared" si="90"/>
        <v>0</v>
      </c>
      <c r="R1165">
        <f t="shared" si="91"/>
        <v>0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8334</v>
      </c>
      <c r="P1166" s="10" t="s">
        <v>8335</v>
      </c>
      <c r="Q1166">
        <f t="shared" si="90"/>
        <v>0</v>
      </c>
      <c r="R1166">
        <f t="shared" si="91"/>
        <v>0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8334</v>
      </c>
      <c r="P1167" s="10" t="s">
        <v>8335</v>
      </c>
      <c r="Q1167">
        <f t="shared" si="90"/>
        <v>21</v>
      </c>
      <c r="R1167">
        <f t="shared" si="91"/>
        <v>82.82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8334</v>
      </c>
      <c r="P1168" s="10" t="s">
        <v>8335</v>
      </c>
      <c r="Q1168">
        <f t="shared" si="90"/>
        <v>19</v>
      </c>
      <c r="R1168">
        <f t="shared" si="91"/>
        <v>358.88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8334</v>
      </c>
      <c r="P1169" s="10" t="s">
        <v>8335</v>
      </c>
      <c r="Q1169">
        <f t="shared" si="90"/>
        <v>2</v>
      </c>
      <c r="R1169">
        <f t="shared" si="91"/>
        <v>61.19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8334</v>
      </c>
      <c r="P1170" s="10" t="s">
        <v>8335</v>
      </c>
      <c r="Q1170">
        <f t="shared" si="90"/>
        <v>6</v>
      </c>
      <c r="R1170">
        <f t="shared" si="91"/>
        <v>340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8334</v>
      </c>
      <c r="P1171" s="10" t="s">
        <v>8335</v>
      </c>
      <c r="Q1171">
        <f t="shared" si="90"/>
        <v>0</v>
      </c>
      <c r="R1171">
        <f t="shared" si="91"/>
        <v>5.67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8334</v>
      </c>
      <c r="P1172" s="10" t="s">
        <v>8335</v>
      </c>
      <c r="Q1172">
        <f t="shared" si="90"/>
        <v>0</v>
      </c>
      <c r="R1172">
        <f t="shared" si="91"/>
        <v>50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8334</v>
      </c>
      <c r="P1173" s="10" t="s">
        <v>8335</v>
      </c>
      <c r="Q1173">
        <f t="shared" si="90"/>
        <v>0</v>
      </c>
      <c r="R1173">
        <f t="shared" si="91"/>
        <v>25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8334</v>
      </c>
      <c r="P1174" s="10" t="s">
        <v>8335</v>
      </c>
      <c r="Q1174">
        <f t="shared" si="90"/>
        <v>0</v>
      </c>
      <c r="R1174">
        <f t="shared" si="91"/>
        <v>0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8334</v>
      </c>
      <c r="P1175" s="10" t="s">
        <v>8335</v>
      </c>
      <c r="Q1175">
        <f t="shared" si="90"/>
        <v>0</v>
      </c>
      <c r="R1175">
        <f t="shared" si="91"/>
        <v>30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8334</v>
      </c>
      <c r="P1176" s="10" t="s">
        <v>8335</v>
      </c>
      <c r="Q1176">
        <f t="shared" si="90"/>
        <v>6</v>
      </c>
      <c r="R1176">
        <f t="shared" si="91"/>
        <v>46.63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8334</v>
      </c>
      <c r="P1177" s="10" t="s">
        <v>8335</v>
      </c>
      <c r="Q1177">
        <f t="shared" si="90"/>
        <v>3</v>
      </c>
      <c r="R1177">
        <f t="shared" si="91"/>
        <v>65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8334</v>
      </c>
      <c r="P1178" s="10" t="s">
        <v>8335</v>
      </c>
      <c r="Q1178">
        <f t="shared" si="90"/>
        <v>0</v>
      </c>
      <c r="R1178">
        <f t="shared" si="91"/>
        <v>10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8334</v>
      </c>
      <c r="P1179" s="10" t="s">
        <v>8335</v>
      </c>
      <c r="Q1179">
        <f t="shared" si="90"/>
        <v>0</v>
      </c>
      <c r="R1179">
        <f t="shared" si="91"/>
        <v>0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8334</v>
      </c>
      <c r="P1180" s="10" t="s">
        <v>8335</v>
      </c>
      <c r="Q1180">
        <f t="shared" si="90"/>
        <v>0</v>
      </c>
      <c r="R1180">
        <f t="shared" si="91"/>
        <v>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8334</v>
      </c>
      <c r="P1181" s="10" t="s">
        <v>8335</v>
      </c>
      <c r="Q1181">
        <f t="shared" si="90"/>
        <v>5</v>
      </c>
      <c r="R1181">
        <f t="shared" si="91"/>
        <v>640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8334</v>
      </c>
      <c r="P1182" s="10" t="s">
        <v>8335</v>
      </c>
      <c r="Q1182">
        <f t="shared" si="90"/>
        <v>12</v>
      </c>
      <c r="R1182">
        <f t="shared" si="91"/>
        <v>69.12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8334</v>
      </c>
      <c r="P1183" s="10" t="s">
        <v>8335</v>
      </c>
      <c r="Q1183">
        <f t="shared" si="90"/>
        <v>0</v>
      </c>
      <c r="R1183">
        <f t="shared" si="91"/>
        <v>1.33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8334</v>
      </c>
      <c r="P1184" s="10" t="s">
        <v>8335</v>
      </c>
      <c r="Q1184">
        <f t="shared" si="90"/>
        <v>4</v>
      </c>
      <c r="R1184">
        <f t="shared" si="91"/>
        <v>10.5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8334</v>
      </c>
      <c r="P1185" s="10" t="s">
        <v>8335</v>
      </c>
      <c r="Q1185">
        <f t="shared" si="90"/>
        <v>4</v>
      </c>
      <c r="R1185">
        <f t="shared" si="91"/>
        <v>33.33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8336</v>
      </c>
      <c r="P1186" s="10" t="s">
        <v>8337</v>
      </c>
      <c r="Q1186">
        <f t="shared" si="90"/>
        <v>105</v>
      </c>
      <c r="R1186">
        <f t="shared" si="91"/>
        <v>61.56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8336</v>
      </c>
      <c r="P1187" s="10" t="s">
        <v>8337</v>
      </c>
      <c r="Q1187">
        <f t="shared" si="90"/>
        <v>105</v>
      </c>
      <c r="R1187">
        <f t="shared" si="91"/>
        <v>118.74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8336</v>
      </c>
      <c r="P1188" s="10" t="s">
        <v>8337</v>
      </c>
      <c r="Q1188">
        <f t="shared" si="90"/>
        <v>107</v>
      </c>
      <c r="R1188">
        <f t="shared" si="91"/>
        <v>65.08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8336</v>
      </c>
      <c r="P1189" s="10" t="s">
        <v>8337</v>
      </c>
      <c r="Q1189">
        <f t="shared" si="90"/>
        <v>104</v>
      </c>
      <c r="R1189">
        <f t="shared" si="91"/>
        <v>130.16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8336</v>
      </c>
      <c r="P1190" s="10" t="s">
        <v>8337</v>
      </c>
      <c r="Q1190">
        <f t="shared" si="90"/>
        <v>161</v>
      </c>
      <c r="R1190">
        <f t="shared" si="91"/>
        <v>37.78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8336</v>
      </c>
      <c r="P1191" s="10" t="s">
        <v>8337</v>
      </c>
      <c r="Q1191">
        <f t="shared" si="90"/>
        <v>108</v>
      </c>
      <c r="R1191">
        <f t="shared" si="91"/>
        <v>112.79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8336</v>
      </c>
      <c r="P1192" s="10" t="s">
        <v>8337</v>
      </c>
      <c r="Q1192">
        <f t="shared" si="90"/>
        <v>135</v>
      </c>
      <c r="R1192">
        <f t="shared" si="91"/>
        <v>51.92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8336</v>
      </c>
      <c r="P1193" s="10" t="s">
        <v>8337</v>
      </c>
      <c r="Q1193">
        <f t="shared" si="90"/>
        <v>109</v>
      </c>
      <c r="R1193">
        <f t="shared" si="91"/>
        <v>89.24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8336</v>
      </c>
      <c r="P1194" s="10" t="s">
        <v>8337</v>
      </c>
      <c r="Q1194">
        <f t="shared" si="90"/>
        <v>290</v>
      </c>
      <c r="R1194">
        <f t="shared" si="91"/>
        <v>19.329999999999998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8336</v>
      </c>
      <c r="P1195" s="10" t="s">
        <v>8337</v>
      </c>
      <c r="Q1195">
        <f t="shared" si="90"/>
        <v>104</v>
      </c>
      <c r="R1195">
        <f t="shared" si="91"/>
        <v>79.97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8336</v>
      </c>
      <c r="P1196" s="10" t="s">
        <v>8337</v>
      </c>
      <c r="Q1196">
        <f t="shared" si="90"/>
        <v>322</v>
      </c>
      <c r="R1196">
        <f t="shared" si="91"/>
        <v>56.41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8336</v>
      </c>
      <c r="P1197" s="10" t="s">
        <v>8337</v>
      </c>
      <c r="Q1197">
        <f t="shared" si="90"/>
        <v>135</v>
      </c>
      <c r="R1197">
        <f t="shared" si="91"/>
        <v>79.41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8336</v>
      </c>
      <c r="P1198" s="10" t="s">
        <v>8337</v>
      </c>
      <c r="Q1198">
        <f t="shared" si="90"/>
        <v>270</v>
      </c>
      <c r="R1198">
        <f t="shared" si="91"/>
        <v>76.44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8336</v>
      </c>
      <c r="P1199" s="10" t="s">
        <v>8337</v>
      </c>
      <c r="Q1199">
        <f t="shared" si="90"/>
        <v>253</v>
      </c>
      <c r="R1199">
        <f t="shared" si="91"/>
        <v>121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8336</v>
      </c>
      <c r="P1200" s="10" t="s">
        <v>8337</v>
      </c>
      <c r="Q1200">
        <f t="shared" si="90"/>
        <v>261</v>
      </c>
      <c r="R1200">
        <f t="shared" si="91"/>
        <v>54.62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8336</v>
      </c>
      <c r="P1201" s="10" t="s">
        <v>8337</v>
      </c>
      <c r="Q1201">
        <f t="shared" si="90"/>
        <v>101</v>
      </c>
      <c r="R1201">
        <f t="shared" si="91"/>
        <v>299.22000000000003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8336</v>
      </c>
      <c r="P1202" s="10" t="s">
        <v>8337</v>
      </c>
      <c r="Q1202">
        <f t="shared" si="90"/>
        <v>126</v>
      </c>
      <c r="R1202">
        <f t="shared" si="91"/>
        <v>58.53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8336</v>
      </c>
      <c r="P1203" s="10" t="s">
        <v>8337</v>
      </c>
      <c r="Q1203">
        <f t="shared" si="90"/>
        <v>102</v>
      </c>
      <c r="R1203">
        <f t="shared" si="91"/>
        <v>55.37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8336</v>
      </c>
      <c r="P1204" s="10" t="s">
        <v>8337</v>
      </c>
      <c r="Q1204">
        <f t="shared" si="90"/>
        <v>199</v>
      </c>
      <c r="R1204">
        <f t="shared" si="91"/>
        <v>183.8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8336</v>
      </c>
      <c r="P1205" s="10" t="s">
        <v>8337</v>
      </c>
      <c r="Q1205">
        <f t="shared" si="90"/>
        <v>102</v>
      </c>
      <c r="R1205">
        <f t="shared" si="91"/>
        <v>165.35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8336</v>
      </c>
      <c r="P1206" s="10" t="s">
        <v>8337</v>
      </c>
      <c r="Q1206">
        <f t="shared" si="90"/>
        <v>103</v>
      </c>
      <c r="R1206">
        <f t="shared" si="91"/>
        <v>234.79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8336</v>
      </c>
      <c r="P1207" s="10" t="s">
        <v>8337</v>
      </c>
      <c r="Q1207">
        <f t="shared" si="90"/>
        <v>101</v>
      </c>
      <c r="R1207">
        <f t="shared" si="91"/>
        <v>211.48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8336</v>
      </c>
      <c r="P1208" s="10" t="s">
        <v>8337</v>
      </c>
      <c r="Q1208">
        <f t="shared" si="90"/>
        <v>115</v>
      </c>
      <c r="R1208">
        <f t="shared" si="91"/>
        <v>32.340000000000003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8336</v>
      </c>
      <c r="P1209" s="10" t="s">
        <v>8337</v>
      </c>
      <c r="Q1209">
        <f t="shared" si="90"/>
        <v>104</v>
      </c>
      <c r="R1209">
        <f t="shared" si="91"/>
        <v>123.38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8336</v>
      </c>
      <c r="P1210" s="10" t="s">
        <v>8337</v>
      </c>
      <c r="Q1210">
        <f t="shared" si="90"/>
        <v>155</v>
      </c>
      <c r="R1210">
        <f t="shared" si="91"/>
        <v>207.07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8336</v>
      </c>
      <c r="P1211" s="10" t="s">
        <v>8337</v>
      </c>
      <c r="Q1211">
        <f t="shared" si="90"/>
        <v>106</v>
      </c>
      <c r="R1211">
        <f t="shared" si="91"/>
        <v>138.26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8336</v>
      </c>
      <c r="P1212" s="10" t="s">
        <v>8337</v>
      </c>
      <c r="Q1212">
        <f t="shared" si="90"/>
        <v>254</v>
      </c>
      <c r="R1212">
        <f t="shared" si="91"/>
        <v>493.82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8336</v>
      </c>
      <c r="P1213" s="10" t="s">
        <v>8337</v>
      </c>
      <c r="Q1213">
        <f t="shared" si="90"/>
        <v>101</v>
      </c>
      <c r="R1213">
        <f t="shared" si="91"/>
        <v>168.5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8336</v>
      </c>
      <c r="P1214" s="10" t="s">
        <v>8337</v>
      </c>
      <c r="Q1214">
        <f t="shared" si="90"/>
        <v>129</v>
      </c>
      <c r="R1214">
        <f t="shared" si="91"/>
        <v>38.869999999999997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8336</v>
      </c>
      <c r="P1215" s="10" t="s">
        <v>8337</v>
      </c>
      <c r="Q1215">
        <f t="shared" si="90"/>
        <v>102</v>
      </c>
      <c r="R1215">
        <f t="shared" si="91"/>
        <v>61.53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8336</v>
      </c>
      <c r="P1216" s="10" t="s">
        <v>8337</v>
      </c>
      <c r="Q1216">
        <f t="shared" si="90"/>
        <v>132</v>
      </c>
      <c r="R1216">
        <f t="shared" si="91"/>
        <v>105.44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8336</v>
      </c>
      <c r="P1217" s="10" t="s">
        <v>8337</v>
      </c>
      <c r="Q1217">
        <f t="shared" si="90"/>
        <v>786</v>
      </c>
      <c r="R1217">
        <f t="shared" si="91"/>
        <v>71.59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8336</v>
      </c>
      <c r="P1218" s="10" t="s">
        <v>8337</v>
      </c>
      <c r="Q1218">
        <f t="shared" si="90"/>
        <v>146</v>
      </c>
      <c r="R1218">
        <f t="shared" si="91"/>
        <v>91.88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8336</v>
      </c>
      <c r="P1219" s="10" t="s">
        <v>8337</v>
      </c>
      <c r="Q1219">
        <f t="shared" ref="Q1219:Q1282" si="95">ROUND(E1219/D1219*100,0)</f>
        <v>103</v>
      </c>
      <c r="R1219">
        <f t="shared" ref="R1219:R1282" si="96">IFERROR(ROUND(E1219/L1219,2),0)</f>
        <v>148.57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8336</v>
      </c>
      <c r="P1220" s="10" t="s">
        <v>8337</v>
      </c>
      <c r="Q1220">
        <f t="shared" si="95"/>
        <v>172</v>
      </c>
      <c r="R1220">
        <f t="shared" si="96"/>
        <v>174.21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8336</v>
      </c>
      <c r="P1221" s="10" t="s">
        <v>8337</v>
      </c>
      <c r="Q1221">
        <f t="shared" si="95"/>
        <v>159</v>
      </c>
      <c r="R1221">
        <f t="shared" si="96"/>
        <v>102.86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8336</v>
      </c>
      <c r="P1222" s="10" t="s">
        <v>8337</v>
      </c>
      <c r="Q1222">
        <f t="shared" si="95"/>
        <v>104</v>
      </c>
      <c r="R1222">
        <f t="shared" si="96"/>
        <v>111.18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8336</v>
      </c>
      <c r="P1223" s="10" t="s">
        <v>8337</v>
      </c>
      <c r="Q1223">
        <f t="shared" si="95"/>
        <v>111</v>
      </c>
      <c r="R1223">
        <f t="shared" si="96"/>
        <v>23.8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8336</v>
      </c>
      <c r="P1224" s="10" t="s">
        <v>8337</v>
      </c>
      <c r="Q1224">
        <f t="shared" si="95"/>
        <v>280</v>
      </c>
      <c r="R1224">
        <f t="shared" si="96"/>
        <v>81.27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8336</v>
      </c>
      <c r="P1225" s="10" t="s">
        <v>8337</v>
      </c>
      <c r="Q1225">
        <f t="shared" si="95"/>
        <v>112</v>
      </c>
      <c r="R1225">
        <f t="shared" si="96"/>
        <v>116.21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8323</v>
      </c>
      <c r="P1226" s="10" t="s">
        <v>8338</v>
      </c>
      <c r="Q1226">
        <f t="shared" si="95"/>
        <v>7</v>
      </c>
      <c r="R1226">
        <f t="shared" si="96"/>
        <v>58.89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8323</v>
      </c>
      <c r="P1227" s="10" t="s">
        <v>8338</v>
      </c>
      <c r="Q1227">
        <f t="shared" si="95"/>
        <v>4</v>
      </c>
      <c r="R1227">
        <f t="shared" si="96"/>
        <v>44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8323</v>
      </c>
      <c r="P1228" s="10" t="s">
        <v>8338</v>
      </c>
      <c r="Q1228">
        <f t="shared" si="95"/>
        <v>4</v>
      </c>
      <c r="R1228">
        <f t="shared" si="96"/>
        <v>48.43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8323</v>
      </c>
      <c r="P1229" s="10" t="s">
        <v>8338</v>
      </c>
      <c r="Q1229">
        <f t="shared" si="95"/>
        <v>0</v>
      </c>
      <c r="R1229">
        <f t="shared" si="96"/>
        <v>0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8323</v>
      </c>
      <c r="P1230" s="10" t="s">
        <v>8338</v>
      </c>
      <c r="Q1230">
        <f t="shared" si="95"/>
        <v>29</v>
      </c>
      <c r="R1230">
        <f t="shared" si="96"/>
        <v>61.04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8323</v>
      </c>
      <c r="P1231" s="10" t="s">
        <v>8338</v>
      </c>
      <c r="Q1231">
        <f t="shared" si="95"/>
        <v>1</v>
      </c>
      <c r="R1231">
        <f t="shared" si="96"/>
        <v>25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8323</v>
      </c>
      <c r="P1232" s="10" t="s">
        <v>8338</v>
      </c>
      <c r="Q1232">
        <f t="shared" si="95"/>
        <v>0</v>
      </c>
      <c r="R1232">
        <f t="shared" si="96"/>
        <v>0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8323</v>
      </c>
      <c r="P1233" s="10" t="s">
        <v>8338</v>
      </c>
      <c r="Q1233">
        <f t="shared" si="95"/>
        <v>0</v>
      </c>
      <c r="R1233">
        <f t="shared" si="96"/>
        <v>0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8323</v>
      </c>
      <c r="P1234" s="10" t="s">
        <v>8338</v>
      </c>
      <c r="Q1234">
        <f t="shared" si="95"/>
        <v>1</v>
      </c>
      <c r="R1234">
        <f t="shared" si="96"/>
        <v>40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8323</v>
      </c>
      <c r="P1235" s="10" t="s">
        <v>8338</v>
      </c>
      <c r="Q1235">
        <f t="shared" si="95"/>
        <v>12</v>
      </c>
      <c r="R1235">
        <f t="shared" si="96"/>
        <v>19.329999999999998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8323</v>
      </c>
      <c r="P1236" s="10" t="s">
        <v>8338</v>
      </c>
      <c r="Q1236">
        <f t="shared" si="95"/>
        <v>0</v>
      </c>
      <c r="R1236">
        <f t="shared" si="96"/>
        <v>0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8323</v>
      </c>
      <c r="P1237" s="10" t="s">
        <v>8338</v>
      </c>
      <c r="Q1237">
        <f t="shared" si="95"/>
        <v>3</v>
      </c>
      <c r="R1237">
        <f t="shared" si="96"/>
        <v>35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8323</v>
      </c>
      <c r="P1238" s="10" t="s">
        <v>8338</v>
      </c>
      <c r="Q1238">
        <f t="shared" si="95"/>
        <v>0</v>
      </c>
      <c r="R1238">
        <f t="shared" si="96"/>
        <v>0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8323</v>
      </c>
      <c r="P1239" s="10" t="s">
        <v>8338</v>
      </c>
      <c r="Q1239">
        <f t="shared" si="95"/>
        <v>0</v>
      </c>
      <c r="R1239">
        <f t="shared" si="96"/>
        <v>0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8323</v>
      </c>
      <c r="P1240" s="10" t="s">
        <v>8338</v>
      </c>
      <c r="Q1240">
        <f t="shared" si="95"/>
        <v>18</v>
      </c>
      <c r="R1240">
        <f t="shared" si="96"/>
        <v>59.33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8323</v>
      </c>
      <c r="P1241" s="10" t="s">
        <v>8338</v>
      </c>
      <c r="Q1241">
        <f t="shared" si="95"/>
        <v>0</v>
      </c>
      <c r="R1241">
        <f t="shared" si="96"/>
        <v>0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8323</v>
      </c>
      <c r="P1242" s="10" t="s">
        <v>8338</v>
      </c>
      <c r="Q1242">
        <f t="shared" si="95"/>
        <v>3</v>
      </c>
      <c r="R1242">
        <f t="shared" si="96"/>
        <v>30.13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8323</v>
      </c>
      <c r="P1243" s="10" t="s">
        <v>8338</v>
      </c>
      <c r="Q1243">
        <f t="shared" si="95"/>
        <v>51</v>
      </c>
      <c r="R1243">
        <f t="shared" si="96"/>
        <v>74.62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8323</v>
      </c>
      <c r="P1244" s="10" t="s">
        <v>8338</v>
      </c>
      <c r="Q1244">
        <f t="shared" si="95"/>
        <v>1</v>
      </c>
      <c r="R1244">
        <f t="shared" si="96"/>
        <v>5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8323</v>
      </c>
      <c r="P1245" s="10" t="s">
        <v>8338</v>
      </c>
      <c r="Q1245">
        <f t="shared" si="95"/>
        <v>14</v>
      </c>
      <c r="R1245">
        <f t="shared" si="96"/>
        <v>44.5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8323</v>
      </c>
      <c r="P1246" s="10" t="s">
        <v>8324</v>
      </c>
      <c r="Q1246">
        <f t="shared" si="95"/>
        <v>104</v>
      </c>
      <c r="R1246">
        <f t="shared" si="96"/>
        <v>46.13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8323</v>
      </c>
      <c r="P1247" s="10" t="s">
        <v>8324</v>
      </c>
      <c r="Q1247">
        <f t="shared" si="95"/>
        <v>120</v>
      </c>
      <c r="R1247">
        <f t="shared" si="96"/>
        <v>141.47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8323</v>
      </c>
      <c r="P1248" s="10" t="s">
        <v>8324</v>
      </c>
      <c r="Q1248">
        <f t="shared" si="95"/>
        <v>117</v>
      </c>
      <c r="R1248">
        <f t="shared" si="96"/>
        <v>75.48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8323</v>
      </c>
      <c r="P1249" s="10" t="s">
        <v>8324</v>
      </c>
      <c r="Q1249">
        <f t="shared" si="95"/>
        <v>122</v>
      </c>
      <c r="R1249">
        <f t="shared" si="96"/>
        <v>85.5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8323</v>
      </c>
      <c r="P1250" s="10" t="s">
        <v>8324</v>
      </c>
      <c r="Q1250">
        <f t="shared" si="95"/>
        <v>152</v>
      </c>
      <c r="R1250">
        <f t="shared" si="96"/>
        <v>64.25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8323</v>
      </c>
      <c r="P1251" s="10" t="s">
        <v>8324</v>
      </c>
      <c r="Q1251">
        <f t="shared" si="95"/>
        <v>104</v>
      </c>
      <c r="R1251">
        <f t="shared" si="96"/>
        <v>64.47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8323</v>
      </c>
      <c r="P1252" s="10" t="s">
        <v>8324</v>
      </c>
      <c r="Q1252">
        <f t="shared" si="95"/>
        <v>200</v>
      </c>
      <c r="R1252">
        <f t="shared" si="96"/>
        <v>118.2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8323</v>
      </c>
      <c r="P1253" s="10" t="s">
        <v>8324</v>
      </c>
      <c r="Q1253">
        <f t="shared" si="95"/>
        <v>102</v>
      </c>
      <c r="R1253">
        <f t="shared" si="96"/>
        <v>82.54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8323</v>
      </c>
      <c r="P1254" s="10" t="s">
        <v>8324</v>
      </c>
      <c r="Q1254">
        <f t="shared" si="95"/>
        <v>138</v>
      </c>
      <c r="R1254">
        <f t="shared" si="96"/>
        <v>34.17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8323</v>
      </c>
      <c r="P1255" s="10" t="s">
        <v>8324</v>
      </c>
      <c r="Q1255">
        <f t="shared" si="95"/>
        <v>303833</v>
      </c>
      <c r="R1255">
        <f t="shared" si="96"/>
        <v>42.73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8323</v>
      </c>
      <c r="P1256" s="10" t="s">
        <v>8324</v>
      </c>
      <c r="Q1256">
        <f t="shared" si="95"/>
        <v>199</v>
      </c>
      <c r="R1256">
        <f t="shared" si="96"/>
        <v>94.49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8323</v>
      </c>
      <c r="P1257" s="10" t="s">
        <v>8324</v>
      </c>
      <c r="Q1257">
        <f t="shared" si="95"/>
        <v>202</v>
      </c>
      <c r="R1257">
        <f t="shared" si="96"/>
        <v>55.7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8323</v>
      </c>
      <c r="P1258" s="10" t="s">
        <v>8324</v>
      </c>
      <c r="Q1258">
        <f t="shared" si="95"/>
        <v>118</v>
      </c>
      <c r="R1258">
        <f t="shared" si="96"/>
        <v>98.03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8323</v>
      </c>
      <c r="P1259" s="10" t="s">
        <v>8324</v>
      </c>
      <c r="Q1259">
        <f t="shared" si="95"/>
        <v>295</v>
      </c>
      <c r="R1259">
        <f t="shared" si="96"/>
        <v>92.1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8323</v>
      </c>
      <c r="P1260" s="10" t="s">
        <v>8324</v>
      </c>
      <c r="Q1260">
        <f t="shared" si="95"/>
        <v>213</v>
      </c>
      <c r="R1260">
        <f t="shared" si="96"/>
        <v>38.18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8323</v>
      </c>
      <c r="P1261" s="10" t="s">
        <v>8324</v>
      </c>
      <c r="Q1261">
        <f t="shared" si="95"/>
        <v>104</v>
      </c>
      <c r="R1261">
        <f t="shared" si="96"/>
        <v>27.15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8323</v>
      </c>
      <c r="P1262" s="10" t="s">
        <v>8324</v>
      </c>
      <c r="Q1262">
        <f t="shared" si="95"/>
        <v>114</v>
      </c>
      <c r="R1262">
        <f t="shared" si="96"/>
        <v>50.69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8323</v>
      </c>
      <c r="P1263" s="10" t="s">
        <v>8324</v>
      </c>
      <c r="Q1263">
        <f t="shared" si="95"/>
        <v>101</v>
      </c>
      <c r="R1263">
        <f t="shared" si="96"/>
        <v>38.94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8323</v>
      </c>
      <c r="P1264" s="10" t="s">
        <v>8324</v>
      </c>
      <c r="Q1264">
        <f t="shared" si="95"/>
        <v>125</v>
      </c>
      <c r="R1264">
        <f t="shared" si="96"/>
        <v>77.64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8323</v>
      </c>
      <c r="P1265" s="10" t="s">
        <v>8324</v>
      </c>
      <c r="Q1265">
        <f t="shared" si="95"/>
        <v>119</v>
      </c>
      <c r="R1265">
        <f t="shared" si="96"/>
        <v>43.54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8323</v>
      </c>
      <c r="P1266" s="10" t="s">
        <v>8324</v>
      </c>
      <c r="Q1266">
        <f t="shared" si="95"/>
        <v>166</v>
      </c>
      <c r="R1266">
        <f t="shared" si="96"/>
        <v>31.82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8323</v>
      </c>
      <c r="P1267" s="10" t="s">
        <v>8324</v>
      </c>
      <c r="Q1267">
        <f t="shared" si="95"/>
        <v>119</v>
      </c>
      <c r="R1267">
        <f t="shared" si="96"/>
        <v>63.18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8323</v>
      </c>
      <c r="P1268" s="10" t="s">
        <v>8324</v>
      </c>
      <c r="Q1268">
        <f t="shared" si="95"/>
        <v>100</v>
      </c>
      <c r="R1268">
        <f t="shared" si="96"/>
        <v>190.9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8323</v>
      </c>
      <c r="P1269" s="10" t="s">
        <v>8324</v>
      </c>
      <c r="Q1269">
        <f t="shared" si="95"/>
        <v>102</v>
      </c>
      <c r="R1269">
        <f t="shared" si="96"/>
        <v>140.86000000000001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8323</v>
      </c>
      <c r="P1270" s="10" t="s">
        <v>8324</v>
      </c>
      <c r="Q1270">
        <f t="shared" si="95"/>
        <v>117</v>
      </c>
      <c r="R1270">
        <f t="shared" si="96"/>
        <v>76.92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8323</v>
      </c>
      <c r="P1271" s="10" t="s">
        <v>8324</v>
      </c>
      <c r="Q1271">
        <f t="shared" si="95"/>
        <v>109</v>
      </c>
      <c r="R1271">
        <f t="shared" si="96"/>
        <v>99.16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8323</v>
      </c>
      <c r="P1272" s="10" t="s">
        <v>8324</v>
      </c>
      <c r="Q1272">
        <f t="shared" si="95"/>
        <v>115</v>
      </c>
      <c r="R1272">
        <f t="shared" si="96"/>
        <v>67.88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8323</v>
      </c>
      <c r="P1273" s="10" t="s">
        <v>8324</v>
      </c>
      <c r="Q1273">
        <f t="shared" si="95"/>
        <v>102</v>
      </c>
      <c r="R1273">
        <f t="shared" si="96"/>
        <v>246.29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8323</v>
      </c>
      <c r="P1274" s="10" t="s">
        <v>8324</v>
      </c>
      <c r="Q1274">
        <f t="shared" si="95"/>
        <v>106</v>
      </c>
      <c r="R1274">
        <f t="shared" si="96"/>
        <v>189.29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8323</v>
      </c>
      <c r="P1275" s="10" t="s">
        <v>8324</v>
      </c>
      <c r="Q1275">
        <f t="shared" si="95"/>
        <v>104</v>
      </c>
      <c r="R1275">
        <f t="shared" si="96"/>
        <v>76.67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8323</v>
      </c>
      <c r="P1276" s="10" t="s">
        <v>8324</v>
      </c>
      <c r="Q1276">
        <f t="shared" si="95"/>
        <v>155</v>
      </c>
      <c r="R1276">
        <f t="shared" si="96"/>
        <v>82.96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8323</v>
      </c>
      <c r="P1277" s="10" t="s">
        <v>8324</v>
      </c>
      <c r="Q1277">
        <f t="shared" si="95"/>
        <v>162</v>
      </c>
      <c r="R1277">
        <f t="shared" si="96"/>
        <v>62.52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8323</v>
      </c>
      <c r="P1278" s="10" t="s">
        <v>8324</v>
      </c>
      <c r="Q1278">
        <f t="shared" si="95"/>
        <v>104</v>
      </c>
      <c r="R1278">
        <f t="shared" si="96"/>
        <v>46.07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8323</v>
      </c>
      <c r="P1279" s="10" t="s">
        <v>8324</v>
      </c>
      <c r="Q1279">
        <f t="shared" si="95"/>
        <v>106</v>
      </c>
      <c r="R1279">
        <f t="shared" si="96"/>
        <v>38.54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8323</v>
      </c>
      <c r="P1280" s="10" t="s">
        <v>8324</v>
      </c>
      <c r="Q1280">
        <f t="shared" si="95"/>
        <v>155</v>
      </c>
      <c r="R1280">
        <f t="shared" si="96"/>
        <v>53.01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8323</v>
      </c>
      <c r="P1281" s="10" t="s">
        <v>8324</v>
      </c>
      <c r="Q1281">
        <f t="shared" si="95"/>
        <v>111</v>
      </c>
      <c r="R1281">
        <f t="shared" si="96"/>
        <v>73.36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8323</v>
      </c>
      <c r="P1282" s="10" t="s">
        <v>8324</v>
      </c>
      <c r="Q1282">
        <f t="shared" si="95"/>
        <v>111</v>
      </c>
      <c r="R1282">
        <f t="shared" si="96"/>
        <v>127.98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8323</v>
      </c>
      <c r="P1283" s="10" t="s">
        <v>8324</v>
      </c>
      <c r="Q1283">
        <f t="shared" ref="Q1283:Q1346" si="100">ROUND(E1283/D1283*100,0)</f>
        <v>111</v>
      </c>
      <c r="R1283">
        <f t="shared" ref="R1283:R1346" si="101">IFERROR(ROUND(E1283/L1283,2),0)</f>
        <v>104.73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8323</v>
      </c>
      <c r="P1284" s="10" t="s">
        <v>8324</v>
      </c>
      <c r="Q1284">
        <f t="shared" si="100"/>
        <v>124</v>
      </c>
      <c r="R1284">
        <f t="shared" si="101"/>
        <v>67.67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8323</v>
      </c>
      <c r="P1285" s="10" t="s">
        <v>8324</v>
      </c>
      <c r="Q1285">
        <f t="shared" si="100"/>
        <v>211</v>
      </c>
      <c r="R1285">
        <f t="shared" si="101"/>
        <v>95.93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3.2" hidden="1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8315</v>
      </c>
      <c r="P1286" s="10" t="s">
        <v>8316</v>
      </c>
      <c r="Q1286">
        <f t="shared" si="100"/>
        <v>101</v>
      </c>
      <c r="R1286">
        <f t="shared" si="101"/>
        <v>65.16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3.2" hidden="1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8315</v>
      </c>
      <c r="P1287" s="10" t="s">
        <v>8316</v>
      </c>
      <c r="Q1287">
        <f t="shared" si="100"/>
        <v>102</v>
      </c>
      <c r="R1287">
        <f t="shared" si="101"/>
        <v>32.270000000000003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3.2" hidden="1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8315</v>
      </c>
      <c r="P1288" s="10" t="s">
        <v>8316</v>
      </c>
      <c r="Q1288">
        <f t="shared" si="100"/>
        <v>108</v>
      </c>
      <c r="R1288">
        <f t="shared" si="101"/>
        <v>81.25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72" hidden="1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8315</v>
      </c>
      <c r="P1289" s="10" t="s">
        <v>8316</v>
      </c>
      <c r="Q1289">
        <f t="shared" si="100"/>
        <v>242</v>
      </c>
      <c r="R1289">
        <f t="shared" si="101"/>
        <v>24.2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3.2" hidden="1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8315</v>
      </c>
      <c r="P1290" s="10" t="s">
        <v>8316</v>
      </c>
      <c r="Q1290">
        <f t="shared" si="100"/>
        <v>100</v>
      </c>
      <c r="R1290">
        <f t="shared" si="101"/>
        <v>65.87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3.2" hidden="1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8315</v>
      </c>
      <c r="P1291" s="10" t="s">
        <v>8316</v>
      </c>
      <c r="Q1291">
        <f t="shared" si="100"/>
        <v>125</v>
      </c>
      <c r="R1291">
        <f t="shared" si="101"/>
        <v>36.08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28.8" hidden="1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8315</v>
      </c>
      <c r="P1292" s="10" t="s">
        <v>8316</v>
      </c>
      <c r="Q1292">
        <f t="shared" si="100"/>
        <v>109</v>
      </c>
      <c r="R1292">
        <f t="shared" si="101"/>
        <v>44.19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3.2" hidden="1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8315</v>
      </c>
      <c r="P1293" s="10" t="s">
        <v>8316</v>
      </c>
      <c r="Q1293">
        <f t="shared" si="100"/>
        <v>146</v>
      </c>
      <c r="R1293">
        <f t="shared" si="101"/>
        <v>104.07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57.6" hidden="1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8315</v>
      </c>
      <c r="P1294" s="10" t="s">
        <v>8316</v>
      </c>
      <c r="Q1294">
        <f t="shared" si="100"/>
        <v>110</v>
      </c>
      <c r="R1294">
        <f t="shared" si="101"/>
        <v>35.96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57.6" hidden="1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8315</v>
      </c>
      <c r="P1295" s="10" t="s">
        <v>8316</v>
      </c>
      <c r="Q1295">
        <f t="shared" si="100"/>
        <v>102</v>
      </c>
      <c r="R1295">
        <f t="shared" si="101"/>
        <v>127.79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3.2" hidden="1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8315</v>
      </c>
      <c r="P1296" s="10" t="s">
        <v>8316</v>
      </c>
      <c r="Q1296">
        <f t="shared" si="100"/>
        <v>122</v>
      </c>
      <c r="R1296">
        <f t="shared" si="101"/>
        <v>27.73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3.2" hidden="1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8315</v>
      </c>
      <c r="P1297" s="10" t="s">
        <v>8316</v>
      </c>
      <c r="Q1297">
        <f t="shared" si="100"/>
        <v>102</v>
      </c>
      <c r="R1297">
        <f t="shared" si="101"/>
        <v>39.83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57.6" hidden="1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8315</v>
      </c>
      <c r="P1298" s="10" t="s">
        <v>8316</v>
      </c>
      <c r="Q1298">
        <f t="shared" si="100"/>
        <v>141</v>
      </c>
      <c r="R1298">
        <f t="shared" si="101"/>
        <v>52.17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3.2" hidden="1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8315</v>
      </c>
      <c r="P1299" s="10" t="s">
        <v>8316</v>
      </c>
      <c r="Q1299">
        <f t="shared" si="100"/>
        <v>110</v>
      </c>
      <c r="R1299">
        <f t="shared" si="101"/>
        <v>92.04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3.2" hidden="1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8315</v>
      </c>
      <c r="P1300" s="10" t="s">
        <v>8316</v>
      </c>
      <c r="Q1300">
        <f t="shared" si="100"/>
        <v>105</v>
      </c>
      <c r="R1300">
        <f t="shared" si="101"/>
        <v>63.42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3.2" hidden="1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8315</v>
      </c>
      <c r="P1301" s="10" t="s">
        <v>8316</v>
      </c>
      <c r="Q1301">
        <f t="shared" si="100"/>
        <v>124</v>
      </c>
      <c r="R1301">
        <f t="shared" si="101"/>
        <v>135.63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3.2" hidden="1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8315</v>
      </c>
      <c r="P1302" s="10" t="s">
        <v>8316</v>
      </c>
      <c r="Q1302">
        <f t="shared" si="100"/>
        <v>135</v>
      </c>
      <c r="R1302">
        <f t="shared" si="101"/>
        <v>168.75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3.2" hidden="1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8315</v>
      </c>
      <c r="P1303" s="10" t="s">
        <v>8316</v>
      </c>
      <c r="Q1303">
        <f t="shared" si="100"/>
        <v>103</v>
      </c>
      <c r="R1303">
        <f t="shared" si="101"/>
        <v>70.86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3.2" hidden="1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8315</v>
      </c>
      <c r="P1304" s="10" t="s">
        <v>8316</v>
      </c>
      <c r="Q1304">
        <f t="shared" si="100"/>
        <v>100</v>
      </c>
      <c r="R1304">
        <f t="shared" si="101"/>
        <v>50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28.8" hidden="1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8315</v>
      </c>
      <c r="P1305" s="10" t="s">
        <v>8316</v>
      </c>
      <c r="Q1305">
        <f t="shared" si="100"/>
        <v>130</v>
      </c>
      <c r="R1305">
        <f t="shared" si="101"/>
        <v>42.21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8317</v>
      </c>
      <c r="P1306" s="10" t="s">
        <v>8319</v>
      </c>
      <c r="Q1306">
        <f t="shared" si="100"/>
        <v>40</v>
      </c>
      <c r="R1306">
        <f t="shared" si="101"/>
        <v>152.41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8317</v>
      </c>
      <c r="P1307" s="10" t="s">
        <v>8319</v>
      </c>
      <c r="Q1307">
        <f t="shared" si="100"/>
        <v>26</v>
      </c>
      <c r="R1307">
        <f t="shared" si="101"/>
        <v>90.62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8317</v>
      </c>
      <c r="P1308" s="10" t="s">
        <v>8319</v>
      </c>
      <c r="Q1308">
        <f t="shared" si="100"/>
        <v>65</v>
      </c>
      <c r="R1308">
        <f t="shared" si="101"/>
        <v>201.6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8317</v>
      </c>
      <c r="P1309" s="10" t="s">
        <v>8319</v>
      </c>
      <c r="Q1309">
        <f t="shared" si="100"/>
        <v>12</v>
      </c>
      <c r="R1309">
        <f t="shared" si="101"/>
        <v>127.93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8317</v>
      </c>
      <c r="P1310" s="10" t="s">
        <v>8319</v>
      </c>
      <c r="Q1310">
        <f t="shared" si="100"/>
        <v>11</v>
      </c>
      <c r="R1310">
        <f t="shared" si="101"/>
        <v>29.89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8317</v>
      </c>
      <c r="P1311" s="10" t="s">
        <v>8319</v>
      </c>
      <c r="Q1311">
        <f t="shared" si="100"/>
        <v>112</v>
      </c>
      <c r="R1311">
        <f t="shared" si="101"/>
        <v>367.97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8317</v>
      </c>
      <c r="P1312" s="10" t="s">
        <v>8319</v>
      </c>
      <c r="Q1312">
        <f t="shared" si="100"/>
        <v>16</v>
      </c>
      <c r="R1312">
        <f t="shared" si="101"/>
        <v>129.16999999999999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8317</v>
      </c>
      <c r="P1313" s="10" t="s">
        <v>8319</v>
      </c>
      <c r="Q1313">
        <f t="shared" si="100"/>
        <v>32</v>
      </c>
      <c r="R1313">
        <f t="shared" si="101"/>
        <v>800.7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8317</v>
      </c>
      <c r="P1314" s="10" t="s">
        <v>8319</v>
      </c>
      <c r="Q1314">
        <f t="shared" si="100"/>
        <v>1</v>
      </c>
      <c r="R1314">
        <f t="shared" si="101"/>
        <v>28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8317</v>
      </c>
      <c r="P1315" s="10" t="s">
        <v>8319</v>
      </c>
      <c r="Q1315">
        <f t="shared" si="100"/>
        <v>31</v>
      </c>
      <c r="R1315">
        <f t="shared" si="101"/>
        <v>102.02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8317</v>
      </c>
      <c r="P1316" s="10" t="s">
        <v>8319</v>
      </c>
      <c r="Q1316">
        <f t="shared" si="100"/>
        <v>1</v>
      </c>
      <c r="R1316">
        <f t="shared" si="101"/>
        <v>184.36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8317</v>
      </c>
      <c r="P1317" s="10" t="s">
        <v>8319</v>
      </c>
      <c r="Q1317">
        <f t="shared" si="100"/>
        <v>40</v>
      </c>
      <c r="R1317">
        <f t="shared" si="101"/>
        <v>162.91999999999999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8317</v>
      </c>
      <c r="P1318" s="10" t="s">
        <v>8319</v>
      </c>
      <c r="Q1318">
        <f t="shared" si="100"/>
        <v>0</v>
      </c>
      <c r="R1318">
        <f t="shared" si="101"/>
        <v>1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8317</v>
      </c>
      <c r="P1319" s="10" t="s">
        <v>8319</v>
      </c>
      <c r="Q1319">
        <f t="shared" si="100"/>
        <v>6</v>
      </c>
      <c r="R1319">
        <f t="shared" si="101"/>
        <v>603.53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8317</v>
      </c>
      <c r="P1320" s="10" t="s">
        <v>8319</v>
      </c>
      <c r="Q1320">
        <f t="shared" si="100"/>
        <v>15</v>
      </c>
      <c r="R1320">
        <f t="shared" si="101"/>
        <v>45.41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8317</v>
      </c>
      <c r="P1321" s="10" t="s">
        <v>8319</v>
      </c>
      <c r="Q1321">
        <f t="shared" si="100"/>
        <v>15</v>
      </c>
      <c r="R1321">
        <f t="shared" si="101"/>
        <v>97.33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8317</v>
      </c>
      <c r="P1322" s="10" t="s">
        <v>8319</v>
      </c>
      <c r="Q1322">
        <f t="shared" si="100"/>
        <v>1</v>
      </c>
      <c r="R1322">
        <f t="shared" si="101"/>
        <v>167.67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8317</v>
      </c>
      <c r="P1323" s="10" t="s">
        <v>8319</v>
      </c>
      <c r="Q1323">
        <f t="shared" si="100"/>
        <v>1</v>
      </c>
      <c r="R1323">
        <f t="shared" si="101"/>
        <v>859.86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8317</v>
      </c>
      <c r="P1324" s="10" t="s">
        <v>8319</v>
      </c>
      <c r="Q1324">
        <f t="shared" si="100"/>
        <v>0</v>
      </c>
      <c r="R1324">
        <f t="shared" si="101"/>
        <v>26.5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8317</v>
      </c>
      <c r="P1325" s="10" t="s">
        <v>8319</v>
      </c>
      <c r="Q1325">
        <f t="shared" si="100"/>
        <v>9</v>
      </c>
      <c r="R1325">
        <f t="shared" si="101"/>
        <v>30.27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8317</v>
      </c>
      <c r="P1326" s="10" t="s">
        <v>8319</v>
      </c>
      <c r="Q1326">
        <f t="shared" si="100"/>
        <v>10</v>
      </c>
      <c r="R1326">
        <f t="shared" si="101"/>
        <v>54.67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8317</v>
      </c>
      <c r="P1327" s="10" t="s">
        <v>8319</v>
      </c>
      <c r="Q1327">
        <f t="shared" si="100"/>
        <v>2</v>
      </c>
      <c r="R1327">
        <f t="shared" si="101"/>
        <v>60.75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8317</v>
      </c>
      <c r="P1328" s="10" t="s">
        <v>8319</v>
      </c>
      <c r="Q1328">
        <f t="shared" si="100"/>
        <v>1</v>
      </c>
      <c r="R1328">
        <f t="shared" si="101"/>
        <v>102.73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8317</v>
      </c>
      <c r="P1329" s="10" t="s">
        <v>8319</v>
      </c>
      <c r="Q1329">
        <f t="shared" si="100"/>
        <v>4</v>
      </c>
      <c r="R1329">
        <f t="shared" si="101"/>
        <v>41.59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8317</v>
      </c>
      <c r="P1330" s="10" t="s">
        <v>8319</v>
      </c>
      <c r="Q1330">
        <f t="shared" si="100"/>
        <v>2</v>
      </c>
      <c r="R1330">
        <f t="shared" si="101"/>
        <v>116.53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8317</v>
      </c>
      <c r="P1331" s="10" t="s">
        <v>8319</v>
      </c>
      <c r="Q1331">
        <f t="shared" si="100"/>
        <v>1</v>
      </c>
      <c r="R1331">
        <f t="shared" si="101"/>
        <v>45.33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8317</v>
      </c>
      <c r="P1332" s="10" t="s">
        <v>8319</v>
      </c>
      <c r="Q1332">
        <f t="shared" si="100"/>
        <v>22</v>
      </c>
      <c r="R1332">
        <f t="shared" si="101"/>
        <v>157.46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8317</v>
      </c>
      <c r="P1333" s="10" t="s">
        <v>8319</v>
      </c>
      <c r="Q1333">
        <f t="shared" si="100"/>
        <v>1</v>
      </c>
      <c r="R1333">
        <f t="shared" si="101"/>
        <v>100.5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8317</v>
      </c>
      <c r="P1334" s="10" t="s">
        <v>8319</v>
      </c>
      <c r="Q1334">
        <f t="shared" si="100"/>
        <v>0</v>
      </c>
      <c r="R1334">
        <f t="shared" si="101"/>
        <v>0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8317</v>
      </c>
      <c r="P1335" s="10" t="s">
        <v>8319</v>
      </c>
      <c r="Q1335">
        <f t="shared" si="100"/>
        <v>0</v>
      </c>
      <c r="R1335">
        <f t="shared" si="101"/>
        <v>0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8317</v>
      </c>
      <c r="P1336" s="10" t="s">
        <v>8319</v>
      </c>
      <c r="Q1336">
        <f t="shared" si="100"/>
        <v>11</v>
      </c>
      <c r="R1336">
        <f t="shared" si="101"/>
        <v>51.82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8317</v>
      </c>
      <c r="P1337" s="10" t="s">
        <v>8319</v>
      </c>
      <c r="Q1337">
        <f t="shared" si="100"/>
        <v>20</v>
      </c>
      <c r="R1337">
        <f t="shared" si="101"/>
        <v>308.75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8317</v>
      </c>
      <c r="P1338" s="10" t="s">
        <v>8319</v>
      </c>
      <c r="Q1338">
        <f t="shared" si="100"/>
        <v>85</v>
      </c>
      <c r="R1338">
        <f t="shared" si="101"/>
        <v>379.23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8317</v>
      </c>
      <c r="P1339" s="10" t="s">
        <v>8319</v>
      </c>
      <c r="Q1339">
        <f t="shared" si="100"/>
        <v>49</v>
      </c>
      <c r="R1339">
        <f t="shared" si="101"/>
        <v>176.36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8317</v>
      </c>
      <c r="P1340" s="10" t="s">
        <v>8319</v>
      </c>
      <c r="Q1340">
        <f t="shared" si="100"/>
        <v>3</v>
      </c>
      <c r="R1340">
        <f t="shared" si="101"/>
        <v>66.069999999999993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8317</v>
      </c>
      <c r="P1341" s="10" t="s">
        <v>8319</v>
      </c>
      <c r="Q1341">
        <f t="shared" si="100"/>
        <v>7</v>
      </c>
      <c r="R1341">
        <f t="shared" si="101"/>
        <v>89.65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8317</v>
      </c>
      <c r="P1342" s="10" t="s">
        <v>8319</v>
      </c>
      <c r="Q1342">
        <f t="shared" si="100"/>
        <v>0</v>
      </c>
      <c r="R1342">
        <f t="shared" si="101"/>
        <v>0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8317</v>
      </c>
      <c r="P1343" s="10" t="s">
        <v>8319</v>
      </c>
      <c r="Q1343">
        <f t="shared" si="100"/>
        <v>70</v>
      </c>
      <c r="R1343">
        <f t="shared" si="101"/>
        <v>382.39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8317</v>
      </c>
      <c r="P1344" s="10" t="s">
        <v>8319</v>
      </c>
      <c r="Q1344">
        <f t="shared" si="100"/>
        <v>0</v>
      </c>
      <c r="R1344">
        <f t="shared" si="101"/>
        <v>100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8317</v>
      </c>
      <c r="P1345" s="10" t="s">
        <v>8319</v>
      </c>
      <c r="Q1345">
        <f t="shared" si="100"/>
        <v>102</v>
      </c>
      <c r="R1345">
        <f t="shared" si="101"/>
        <v>158.36000000000001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8320</v>
      </c>
      <c r="P1346" s="10" t="s">
        <v>8321</v>
      </c>
      <c r="Q1346">
        <f t="shared" si="100"/>
        <v>378</v>
      </c>
      <c r="R1346">
        <f t="shared" si="101"/>
        <v>40.76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8320</v>
      </c>
      <c r="P1347" s="10" t="s">
        <v>8321</v>
      </c>
      <c r="Q1347">
        <f t="shared" ref="Q1347:Q1410" si="105">ROUND(E1347/D1347*100,0)</f>
        <v>125</v>
      </c>
      <c r="R1347">
        <f t="shared" ref="R1347:R1410" si="106">IFERROR(ROUND(E1347/L1347,2),0)</f>
        <v>53.57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8320</v>
      </c>
      <c r="P1348" s="10" t="s">
        <v>8321</v>
      </c>
      <c r="Q1348">
        <f t="shared" si="105"/>
        <v>147</v>
      </c>
      <c r="R1348">
        <f t="shared" si="106"/>
        <v>48.45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8320</v>
      </c>
      <c r="P1349" s="10" t="s">
        <v>8321</v>
      </c>
      <c r="Q1349">
        <f t="shared" si="105"/>
        <v>102</v>
      </c>
      <c r="R1349">
        <f t="shared" si="106"/>
        <v>82.42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8320</v>
      </c>
      <c r="P1350" s="10" t="s">
        <v>8321</v>
      </c>
      <c r="Q1350">
        <f t="shared" si="105"/>
        <v>102</v>
      </c>
      <c r="R1350">
        <f t="shared" si="106"/>
        <v>230.19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8320</v>
      </c>
      <c r="P1351" s="10" t="s">
        <v>8321</v>
      </c>
      <c r="Q1351">
        <f t="shared" si="105"/>
        <v>204</v>
      </c>
      <c r="R1351">
        <f t="shared" si="106"/>
        <v>59.36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8320</v>
      </c>
      <c r="P1352" s="10" t="s">
        <v>8321</v>
      </c>
      <c r="Q1352">
        <f t="shared" si="105"/>
        <v>104</v>
      </c>
      <c r="R1352">
        <f t="shared" si="106"/>
        <v>66.7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8320</v>
      </c>
      <c r="P1353" s="10" t="s">
        <v>8321</v>
      </c>
      <c r="Q1353">
        <f t="shared" si="105"/>
        <v>101</v>
      </c>
      <c r="R1353">
        <f t="shared" si="106"/>
        <v>168.78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8320</v>
      </c>
      <c r="P1354" s="10" t="s">
        <v>8321</v>
      </c>
      <c r="Q1354">
        <f t="shared" si="105"/>
        <v>136</v>
      </c>
      <c r="R1354">
        <f t="shared" si="106"/>
        <v>59.97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8320</v>
      </c>
      <c r="P1355" s="10" t="s">
        <v>8321</v>
      </c>
      <c r="Q1355">
        <f t="shared" si="105"/>
        <v>134</v>
      </c>
      <c r="R1355">
        <f t="shared" si="106"/>
        <v>31.81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8320</v>
      </c>
      <c r="P1356" s="10" t="s">
        <v>8321</v>
      </c>
      <c r="Q1356">
        <f t="shared" si="105"/>
        <v>130</v>
      </c>
      <c r="R1356">
        <f t="shared" si="106"/>
        <v>24.42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8320</v>
      </c>
      <c r="P1357" s="10" t="s">
        <v>8321</v>
      </c>
      <c r="Q1357">
        <f t="shared" si="105"/>
        <v>123</v>
      </c>
      <c r="R1357">
        <f t="shared" si="106"/>
        <v>25.35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8320</v>
      </c>
      <c r="P1358" s="10" t="s">
        <v>8321</v>
      </c>
      <c r="Q1358">
        <f t="shared" si="105"/>
        <v>183</v>
      </c>
      <c r="R1358">
        <f t="shared" si="106"/>
        <v>71.44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8320</v>
      </c>
      <c r="P1359" s="10" t="s">
        <v>8321</v>
      </c>
      <c r="Q1359">
        <f t="shared" si="105"/>
        <v>125</v>
      </c>
      <c r="R1359">
        <f t="shared" si="106"/>
        <v>38.549999999999997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8320</v>
      </c>
      <c r="P1360" s="10" t="s">
        <v>8321</v>
      </c>
      <c r="Q1360">
        <f t="shared" si="105"/>
        <v>112</v>
      </c>
      <c r="R1360">
        <f t="shared" si="106"/>
        <v>68.37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8320</v>
      </c>
      <c r="P1361" s="10" t="s">
        <v>8321</v>
      </c>
      <c r="Q1361">
        <f t="shared" si="105"/>
        <v>116</v>
      </c>
      <c r="R1361">
        <f t="shared" si="106"/>
        <v>40.21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8320</v>
      </c>
      <c r="P1362" s="10" t="s">
        <v>8321</v>
      </c>
      <c r="Q1362">
        <f t="shared" si="105"/>
        <v>173</v>
      </c>
      <c r="R1362">
        <f t="shared" si="106"/>
        <v>32.07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8320</v>
      </c>
      <c r="P1363" s="10" t="s">
        <v>8321</v>
      </c>
      <c r="Q1363">
        <f t="shared" si="105"/>
        <v>126</v>
      </c>
      <c r="R1363">
        <f t="shared" si="106"/>
        <v>28.63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8320</v>
      </c>
      <c r="P1364" s="10" t="s">
        <v>8321</v>
      </c>
      <c r="Q1364">
        <f t="shared" si="105"/>
        <v>109</v>
      </c>
      <c r="R1364">
        <f t="shared" si="106"/>
        <v>43.64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8320</v>
      </c>
      <c r="P1365" s="10" t="s">
        <v>8321</v>
      </c>
      <c r="Q1365">
        <f t="shared" si="105"/>
        <v>100</v>
      </c>
      <c r="R1365">
        <f t="shared" si="106"/>
        <v>40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8323</v>
      </c>
      <c r="P1366" s="10" t="s">
        <v>8324</v>
      </c>
      <c r="Q1366">
        <f t="shared" si="105"/>
        <v>119</v>
      </c>
      <c r="R1366">
        <f t="shared" si="106"/>
        <v>346.04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8323</v>
      </c>
      <c r="P1367" s="10" t="s">
        <v>8324</v>
      </c>
      <c r="Q1367">
        <f t="shared" si="105"/>
        <v>100</v>
      </c>
      <c r="R1367">
        <f t="shared" si="106"/>
        <v>81.739999999999995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8323</v>
      </c>
      <c r="P1368" s="10" t="s">
        <v>8324</v>
      </c>
      <c r="Q1368">
        <f t="shared" si="105"/>
        <v>126</v>
      </c>
      <c r="R1368">
        <f t="shared" si="106"/>
        <v>64.540000000000006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8323</v>
      </c>
      <c r="P1369" s="10" t="s">
        <v>8324</v>
      </c>
      <c r="Q1369">
        <f t="shared" si="105"/>
        <v>114</v>
      </c>
      <c r="R1369">
        <f t="shared" si="106"/>
        <v>63.48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8323</v>
      </c>
      <c r="P1370" s="10" t="s">
        <v>8324</v>
      </c>
      <c r="Q1370">
        <f t="shared" si="105"/>
        <v>111</v>
      </c>
      <c r="R1370">
        <f t="shared" si="106"/>
        <v>63.62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8323</v>
      </c>
      <c r="P1371" s="10" t="s">
        <v>8324</v>
      </c>
      <c r="Q1371">
        <f t="shared" si="105"/>
        <v>105</v>
      </c>
      <c r="R1371">
        <f t="shared" si="106"/>
        <v>83.97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8323</v>
      </c>
      <c r="P1372" s="10" t="s">
        <v>8324</v>
      </c>
      <c r="Q1372">
        <f t="shared" si="105"/>
        <v>104</v>
      </c>
      <c r="R1372">
        <f t="shared" si="106"/>
        <v>77.75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8323</v>
      </c>
      <c r="P1373" s="10" t="s">
        <v>8324</v>
      </c>
      <c r="Q1373">
        <f t="shared" si="105"/>
        <v>107</v>
      </c>
      <c r="R1373">
        <f t="shared" si="106"/>
        <v>107.07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8323</v>
      </c>
      <c r="P1374" s="10" t="s">
        <v>8324</v>
      </c>
      <c r="Q1374">
        <f t="shared" si="105"/>
        <v>124</v>
      </c>
      <c r="R1374">
        <f t="shared" si="106"/>
        <v>38.75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8323</v>
      </c>
      <c r="P1375" s="10" t="s">
        <v>8324</v>
      </c>
      <c r="Q1375">
        <f t="shared" si="105"/>
        <v>105</v>
      </c>
      <c r="R1375">
        <f t="shared" si="106"/>
        <v>201.94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8323</v>
      </c>
      <c r="P1376" s="10" t="s">
        <v>8324</v>
      </c>
      <c r="Q1376">
        <f t="shared" si="105"/>
        <v>189</v>
      </c>
      <c r="R1376">
        <f t="shared" si="106"/>
        <v>43.06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8323</v>
      </c>
      <c r="P1377" s="10" t="s">
        <v>8324</v>
      </c>
      <c r="Q1377">
        <f t="shared" si="105"/>
        <v>171</v>
      </c>
      <c r="R1377">
        <f t="shared" si="106"/>
        <v>62.87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8323</v>
      </c>
      <c r="P1378" s="10" t="s">
        <v>8324</v>
      </c>
      <c r="Q1378">
        <f t="shared" si="105"/>
        <v>252</v>
      </c>
      <c r="R1378">
        <f t="shared" si="106"/>
        <v>55.61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8323</v>
      </c>
      <c r="P1379" s="10" t="s">
        <v>8324</v>
      </c>
      <c r="Q1379">
        <f t="shared" si="105"/>
        <v>116</v>
      </c>
      <c r="R1379">
        <f t="shared" si="106"/>
        <v>48.71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8323</v>
      </c>
      <c r="P1380" s="10" t="s">
        <v>8324</v>
      </c>
      <c r="Q1380">
        <f t="shared" si="105"/>
        <v>203</v>
      </c>
      <c r="R1380">
        <f t="shared" si="106"/>
        <v>30.58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8323</v>
      </c>
      <c r="P1381" s="10" t="s">
        <v>8324</v>
      </c>
      <c r="Q1381">
        <f t="shared" si="105"/>
        <v>112</v>
      </c>
      <c r="R1381">
        <f t="shared" si="106"/>
        <v>73.91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8323</v>
      </c>
      <c r="P1382" s="10" t="s">
        <v>8324</v>
      </c>
      <c r="Q1382">
        <f t="shared" si="105"/>
        <v>424</v>
      </c>
      <c r="R1382">
        <f t="shared" si="106"/>
        <v>21.2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8323</v>
      </c>
      <c r="P1383" s="10" t="s">
        <v>8324</v>
      </c>
      <c r="Q1383">
        <f t="shared" si="105"/>
        <v>107</v>
      </c>
      <c r="R1383">
        <f t="shared" si="106"/>
        <v>73.36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8323</v>
      </c>
      <c r="P1384" s="10" t="s">
        <v>8324</v>
      </c>
      <c r="Q1384">
        <f t="shared" si="105"/>
        <v>104</v>
      </c>
      <c r="R1384">
        <f t="shared" si="106"/>
        <v>56.41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8323</v>
      </c>
      <c r="P1385" s="10" t="s">
        <v>8324</v>
      </c>
      <c r="Q1385">
        <f t="shared" si="105"/>
        <v>212</v>
      </c>
      <c r="R1385">
        <f t="shared" si="106"/>
        <v>50.25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8323</v>
      </c>
      <c r="P1386" s="10" t="s">
        <v>8324</v>
      </c>
      <c r="Q1386">
        <f t="shared" si="105"/>
        <v>124</v>
      </c>
      <c r="R1386">
        <f t="shared" si="106"/>
        <v>68.94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8323</v>
      </c>
      <c r="P1387" s="10" t="s">
        <v>8324</v>
      </c>
      <c r="Q1387">
        <f t="shared" si="105"/>
        <v>110</v>
      </c>
      <c r="R1387">
        <f t="shared" si="106"/>
        <v>65.91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8323</v>
      </c>
      <c r="P1388" s="10" t="s">
        <v>8324</v>
      </c>
      <c r="Q1388">
        <f t="shared" si="105"/>
        <v>219</v>
      </c>
      <c r="R1388">
        <f t="shared" si="106"/>
        <v>62.5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8323</v>
      </c>
      <c r="P1389" s="10" t="s">
        <v>8324</v>
      </c>
      <c r="Q1389">
        <f t="shared" si="105"/>
        <v>137</v>
      </c>
      <c r="R1389">
        <f t="shared" si="106"/>
        <v>70.06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8323</v>
      </c>
      <c r="P1390" s="10" t="s">
        <v>8324</v>
      </c>
      <c r="Q1390">
        <f t="shared" si="105"/>
        <v>135</v>
      </c>
      <c r="R1390">
        <f t="shared" si="106"/>
        <v>60.18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8323</v>
      </c>
      <c r="P1391" s="10" t="s">
        <v>8324</v>
      </c>
      <c r="Q1391">
        <f t="shared" si="105"/>
        <v>145</v>
      </c>
      <c r="R1391">
        <f t="shared" si="106"/>
        <v>21.38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8323</v>
      </c>
      <c r="P1392" s="10" t="s">
        <v>8324</v>
      </c>
      <c r="Q1392">
        <f t="shared" si="105"/>
        <v>109</v>
      </c>
      <c r="R1392">
        <f t="shared" si="106"/>
        <v>160.79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8323</v>
      </c>
      <c r="P1393" s="10" t="s">
        <v>8324</v>
      </c>
      <c r="Q1393">
        <f t="shared" si="105"/>
        <v>110</v>
      </c>
      <c r="R1393">
        <f t="shared" si="106"/>
        <v>42.38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8323</v>
      </c>
      <c r="P1394" s="10" t="s">
        <v>8324</v>
      </c>
      <c r="Q1394">
        <f t="shared" si="105"/>
        <v>114</v>
      </c>
      <c r="R1394">
        <f t="shared" si="106"/>
        <v>27.32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8323</v>
      </c>
      <c r="P1395" s="10" t="s">
        <v>8324</v>
      </c>
      <c r="Q1395">
        <f t="shared" si="105"/>
        <v>102</v>
      </c>
      <c r="R1395">
        <f t="shared" si="106"/>
        <v>196.83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8323</v>
      </c>
      <c r="P1396" s="10" t="s">
        <v>8324</v>
      </c>
      <c r="Q1396">
        <f t="shared" si="105"/>
        <v>122</v>
      </c>
      <c r="R1396">
        <f t="shared" si="106"/>
        <v>53.88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8323</v>
      </c>
      <c r="P1397" s="10" t="s">
        <v>8324</v>
      </c>
      <c r="Q1397">
        <f t="shared" si="105"/>
        <v>112</v>
      </c>
      <c r="R1397">
        <f t="shared" si="106"/>
        <v>47.76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8323</v>
      </c>
      <c r="P1398" s="10" t="s">
        <v>8324</v>
      </c>
      <c r="Q1398">
        <f t="shared" si="105"/>
        <v>107</v>
      </c>
      <c r="R1398">
        <f t="shared" si="106"/>
        <v>88.19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8323</v>
      </c>
      <c r="P1399" s="10" t="s">
        <v>8324</v>
      </c>
      <c r="Q1399">
        <f t="shared" si="105"/>
        <v>114</v>
      </c>
      <c r="R1399">
        <f t="shared" si="106"/>
        <v>72.06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8323</v>
      </c>
      <c r="P1400" s="10" t="s">
        <v>8324</v>
      </c>
      <c r="Q1400">
        <f t="shared" si="105"/>
        <v>110</v>
      </c>
      <c r="R1400">
        <f t="shared" si="106"/>
        <v>74.25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8323</v>
      </c>
      <c r="P1401" s="10" t="s">
        <v>8324</v>
      </c>
      <c r="Q1401">
        <f t="shared" si="105"/>
        <v>126</v>
      </c>
      <c r="R1401">
        <f t="shared" si="106"/>
        <v>61.7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8323</v>
      </c>
      <c r="P1402" s="10" t="s">
        <v>8324</v>
      </c>
      <c r="Q1402">
        <f t="shared" si="105"/>
        <v>167</v>
      </c>
      <c r="R1402">
        <f t="shared" si="106"/>
        <v>17.239999999999998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8323</v>
      </c>
      <c r="P1403" s="10" t="s">
        <v>8324</v>
      </c>
      <c r="Q1403">
        <f t="shared" si="105"/>
        <v>497</v>
      </c>
      <c r="R1403">
        <f t="shared" si="106"/>
        <v>51.72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8323</v>
      </c>
      <c r="P1404" s="10" t="s">
        <v>8324</v>
      </c>
      <c r="Q1404">
        <f t="shared" si="105"/>
        <v>109</v>
      </c>
      <c r="R1404">
        <f t="shared" si="106"/>
        <v>24.15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8323</v>
      </c>
      <c r="P1405" s="10" t="s">
        <v>8324</v>
      </c>
      <c r="Q1405">
        <f t="shared" si="105"/>
        <v>103</v>
      </c>
      <c r="R1405">
        <f t="shared" si="106"/>
        <v>62.17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8320</v>
      </c>
      <c r="P1406" s="10" t="s">
        <v>8339</v>
      </c>
      <c r="Q1406">
        <f t="shared" si="105"/>
        <v>2</v>
      </c>
      <c r="R1406">
        <f t="shared" si="106"/>
        <v>48.2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8320</v>
      </c>
      <c r="P1407" s="10" t="s">
        <v>8339</v>
      </c>
      <c r="Q1407">
        <f t="shared" si="105"/>
        <v>0</v>
      </c>
      <c r="R1407">
        <f t="shared" si="106"/>
        <v>6.18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8320</v>
      </c>
      <c r="P1408" s="10" t="s">
        <v>8339</v>
      </c>
      <c r="Q1408">
        <f t="shared" si="105"/>
        <v>0</v>
      </c>
      <c r="R1408">
        <f t="shared" si="106"/>
        <v>5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8320</v>
      </c>
      <c r="P1409" s="10" t="s">
        <v>8339</v>
      </c>
      <c r="Q1409">
        <f t="shared" si="105"/>
        <v>1</v>
      </c>
      <c r="R1409">
        <f t="shared" si="106"/>
        <v>7.5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8320</v>
      </c>
      <c r="P1410" s="10" t="s">
        <v>8339</v>
      </c>
      <c r="Q1410">
        <f t="shared" si="105"/>
        <v>7</v>
      </c>
      <c r="R1410">
        <f t="shared" si="106"/>
        <v>12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8320</v>
      </c>
      <c r="P1411" s="10" t="s">
        <v>8339</v>
      </c>
      <c r="Q1411">
        <f t="shared" ref="Q1411:Q1474" si="110">ROUND(E1411/D1411*100,0)</f>
        <v>0</v>
      </c>
      <c r="R1411">
        <f t="shared" ref="R1411:R1474" si="111">IFERROR(ROUND(E1411/L1411,2),0)</f>
        <v>0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8320</v>
      </c>
      <c r="P1412" s="10" t="s">
        <v>8339</v>
      </c>
      <c r="Q1412">
        <f t="shared" si="110"/>
        <v>0</v>
      </c>
      <c r="R1412">
        <f t="shared" si="111"/>
        <v>1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8320</v>
      </c>
      <c r="P1413" s="10" t="s">
        <v>8339</v>
      </c>
      <c r="Q1413">
        <f t="shared" si="110"/>
        <v>0</v>
      </c>
      <c r="R1413">
        <f t="shared" si="111"/>
        <v>2.33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8320</v>
      </c>
      <c r="P1414" s="10" t="s">
        <v>8339</v>
      </c>
      <c r="Q1414">
        <f t="shared" si="110"/>
        <v>5</v>
      </c>
      <c r="R1414">
        <f t="shared" si="111"/>
        <v>24.62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8320</v>
      </c>
      <c r="P1415" s="10" t="s">
        <v>8339</v>
      </c>
      <c r="Q1415">
        <f t="shared" si="110"/>
        <v>5</v>
      </c>
      <c r="R1415">
        <f t="shared" si="111"/>
        <v>100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8320</v>
      </c>
      <c r="P1416" s="10" t="s">
        <v>8339</v>
      </c>
      <c r="Q1416">
        <f t="shared" si="110"/>
        <v>0</v>
      </c>
      <c r="R1416">
        <f t="shared" si="111"/>
        <v>1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8320</v>
      </c>
      <c r="P1417" s="10" t="s">
        <v>8339</v>
      </c>
      <c r="Q1417">
        <f t="shared" si="110"/>
        <v>18</v>
      </c>
      <c r="R1417">
        <f t="shared" si="111"/>
        <v>88.89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8320</v>
      </c>
      <c r="P1418" s="10" t="s">
        <v>8339</v>
      </c>
      <c r="Q1418">
        <f t="shared" si="110"/>
        <v>0</v>
      </c>
      <c r="R1418">
        <f t="shared" si="111"/>
        <v>0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8320</v>
      </c>
      <c r="P1419" s="10" t="s">
        <v>8339</v>
      </c>
      <c r="Q1419">
        <f t="shared" si="110"/>
        <v>1</v>
      </c>
      <c r="R1419">
        <f t="shared" si="111"/>
        <v>27.5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8320</v>
      </c>
      <c r="P1420" s="10" t="s">
        <v>8339</v>
      </c>
      <c r="Q1420">
        <f t="shared" si="110"/>
        <v>0</v>
      </c>
      <c r="R1420">
        <f t="shared" si="111"/>
        <v>6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8320</v>
      </c>
      <c r="P1421" s="10" t="s">
        <v>8339</v>
      </c>
      <c r="Q1421">
        <f t="shared" si="110"/>
        <v>7</v>
      </c>
      <c r="R1421">
        <f t="shared" si="111"/>
        <v>44.5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8320</v>
      </c>
      <c r="P1422" s="10" t="s">
        <v>8339</v>
      </c>
      <c r="Q1422">
        <f t="shared" si="110"/>
        <v>3</v>
      </c>
      <c r="R1422">
        <f t="shared" si="111"/>
        <v>1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8320</v>
      </c>
      <c r="P1423" s="10" t="s">
        <v>8339</v>
      </c>
      <c r="Q1423">
        <f t="shared" si="110"/>
        <v>0</v>
      </c>
      <c r="R1423">
        <f t="shared" si="111"/>
        <v>100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8320</v>
      </c>
      <c r="P1424" s="10" t="s">
        <v>8339</v>
      </c>
      <c r="Q1424">
        <f t="shared" si="110"/>
        <v>0</v>
      </c>
      <c r="R1424">
        <f t="shared" si="111"/>
        <v>13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8320</v>
      </c>
      <c r="P1425" s="10" t="s">
        <v>8339</v>
      </c>
      <c r="Q1425">
        <f t="shared" si="110"/>
        <v>0</v>
      </c>
      <c r="R1425">
        <f t="shared" si="111"/>
        <v>100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8320</v>
      </c>
      <c r="P1426" s="10" t="s">
        <v>8339</v>
      </c>
      <c r="Q1426">
        <f t="shared" si="110"/>
        <v>20</v>
      </c>
      <c r="R1426">
        <f t="shared" si="111"/>
        <v>109.07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8320</v>
      </c>
      <c r="P1427" s="10" t="s">
        <v>8339</v>
      </c>
      <c r="Q1427">
        <f t="shared" si="110"/>
        <v>0</v>
      </c>
      <c r="R1427">
        <f t="shared" si="111"/>
        <v>0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8320</v>
      </c>
      <c r="P1428" s="10" t="s">
        <v>8339</v>
      </c>
      <c r="Q1428">
        <f t="shared" si="110"/>
        <v>0</v>
      </c>
      <c r="R1428">
        <f t="shared" si="111"/>
        <v>0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8320</v>
      </c>
      <c r="P1429" s="10" t="s">
        <v>8339</v>
      </c>
      <c r="Q1429">
        <f t="shared" si="110"/>
        <v>8</v>
      </c>
      <c r="R1429">
        <f t="shared" si="111"/>
        <v>104.75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8320</v>
      </c>
      <c r="P1430" s="10" t="s">
        <v>8339</v>
      </c>
      <c r="Q1430">
        <f t="shared" si="110"/>
        <v>5</v>
      </c>
      <c r="R1430">
        <f t="shared" si="111"/>
        <v>15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8320</v>
      </c>
      <c r="P1431" s="10" t="s">
        <v>8339</v>
      </c>
      <c r="Q1431">
        <f t="shared" si="110"/>
        <v>0</v>
      </c>
      <c r="R1431">
        <f t="shared" si="111"/>
        <v>0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8320</v>
      </c>
      <c r="P1432" s="10" t="s">
        <v>8339</v>
      </c>
      <c r="Q1432">
        <f t="shared" si="110"/>
        <v>8</v>
      </c>
      <c r="R1432">
        <f t="shared" si="111"/>
        <v>80.599999999999994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8320</v>
      </c>
      <c r="P1433" s="10" t="s">
        <v>8339</v>
      </c>
      <c r="Q1433">
        <f t="shared" si="110"/>
        <v>32</v>
      </c>
      <c r="R1433">
        <f t="shared" si="111"/>
        <v>115.55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8320</v>
      </c>
      <c r="P1434" s="10" t="s">
        <v>8339</v>
      </c>
      <c r="Q1434">
        <f t="shared" si="110"/>
        <v>0</v>
      </c>
      <c r="R1434">
        <f t="shared" si="111"/>
        <v>0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8320</v>
      </c>
      <c r="P1435" s="10" t="s">
        <v>8339</v>
      </c>
      <c r="Q1435">
        <f t="shared" si="110"/>
        <v>7</v>
      </c>
      <c r="R1435">
        <f t="shared" si="111"/>
        <v>80.5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8320</v>
      </c>
      <c r="P1436" s="10" t="s">
        <v>8339</v>
      </c>
      <c r="Q1436">
        <f t="shared" si="110"/>
        <v>10</v>
      </c>
      <c r="R1436">
        <f t="shared" si="111"/>
        <v>744.55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8320</v>
      </c>
      <c r="P1437" s="10" t="s">
        <v>8339</v>
      </c>
      <c r="Q1437">
        <f t="shared" si="110"/>
        <v>0</v>
      </c>
      <c r="R1437">
        <f t="shared" si="111"/>
        <v>7.5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8320</v>
      </c>
      <c r="P1438" s="10" t="s">
        <v>8339</v>
      </c>
      <c r="Q1438">
        <f t="shared" si="110"/>
        <v>1</v>
      </c>
      <c r="R1438">
        <f t="shared" si="111"/>
        <v>38.5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8320</v>
      </c>
      <c r="P1439" s="10" t="s">
        <v>8339</v>
      </c>
      <c r="Q1439">
        <f t="shared" si="110"/>
        <v>27</v>
      </c>
      <c r="R1439">
        <f t="shared" si="111"/>
        <v>36.68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8320</v>
      </c>
      <c r="P1440" s="10" t="s">
        <v>8339</v>
      </c>
      <c r="Q1440">
        <f t="shared" si="110"/>
        <v>3</v>
      </c>
      <c r="R1440">
        <f t="shared" si="111"/>
        <v>75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8320</v>
      </c>
      <c r="P1441" s="10" t="s">
        <v>8339</v>
      </c>
      <c r="Q1441">
        <f t="shared" si="110"/>
        <v>7</v>
      </c>
      <c r="R1441">
        <f t="shared" si="111"/>
        <v>30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8320</v>
      </c>
      <c r="P1442" s="10" t="s">
        <v>8339</v>
      </c>
      <c r="Q1442">
        <f t="shared" si="110"/>
        <v>0</v>
      </c>
      <c r="R1442">
        <f t="shared" si="111"/>
        <v>1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8320</v>
      </c>
      <c r="P1443" s="10" t="s">
        <v>8339</v>
      </c>
      <c r="Q1443">
        <f t="shared" si="110"/>
        <v>1</v>
      </c>
      <c r="R1443">
        <f t="shared" si="111"/>
        <v>673.33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8320</v>
      </c>
      <c r="P1444" s="10" t="s">
        <v>8339</v>
      </c>
      <c r="Q1444">
        <f t="shared" si="110"/>
        <v>0</v>
      </c>
      <c r="R1444">
        <f t="shared" si="111"/>
        <v>0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8320</v>
      </c>
      <c r="P1445" s="10" t="s">
        <v>8339</v>
      </c>
      <c r="Q1445">
        <f t="shared" si="110"/>
        <v>0</v>
      </c>
      <c r="R1445">
        <f t="shared" si="111"/>
        <v>0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8320</v>
      </c>
      <c r="P1446" s="10" t="s">
        <v>8339</v>
      </c>
      <c r="Q1446">
        <f t="shared" si="110"/>
        <v>0</v>
      </c>
      <c r="R1446">
        <f t="shared" si="111"/>
        <v>0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8320</v>
      </c>
      <c r="P1447" s="10" t="s">
        <v>8339</v>
      </c>
      <c r="Q1447">
        <f t="shared" si="110"/>
        <v>0</v>
      </c>
      <c r="R1447">
        <f t="shared" si="111"/>
        <v>0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8320</v>
      </c>
      <c r="P1448" s="10" t="s">
        <v>8339</v>
      </c>
      <c r="Q1448">
        <f t="shared" si="110"/>
        <v>0</v>
      </c>
      <c r="R1448">
        <f t="shared" si="111"/>
        <v>0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8320</v>
      </c>
      <c r="P1449" s="10" t="s">
        <v>8339</v>
      </c>
      <c r="Q1449">
        <f t="shared" si="110"/>
        <v>0</v>
      </c>
      <c r="R1449">
        <f t="shared" si="111"/>
        <v>25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8320</v>
      </c>
      <c r="P1450" s="10" t="s">
        <v>8339</v>
      </c>
      <c r="Q1450">
        <f t="shared" si="110"/>
        <v>0</v>
      </c>
      <c r="R1450">
        <f t="shared" si="111"/>
        <v>0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8320</v>
      </c>
      <c r="P1451" s="10" t="s">
        <v>8339</v>
      </c>
      <c r="Q1451">
        <f t="shared" si="110"/>
        <v>0</v>
      </c>
      <c r="R1451">
        <f t="shared" si="111"/>
        <v>0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8320</v>
      </c>
      <c r="P1452" s="10" t="s">
        <v>8339</v>
      </c>
      <c r="Q1452">
        <f t="shared" si="110"/>
        <v>0</v>
      </c>
      <c r="R1452">
        <f t="shared" si="111"/>
        <v>1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8320</v>
      </c>
      <c r="P1453" s="10" t="s">
        <v>8339</v>
      </c>
      <c r="Q1453">
        <f t="shared" si="110"/>
        <v>0</v>
      </c>
      <c r="R1453">
        <f t="shared" si="111"/>
        <v>1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8320</v>
      </c>
      <c r="P1454" s="10" t="s">
        <v>8339</v>
      </c>
      <c r="Q1454">
        <f t="shared" si="110"/>
        <v>0</v>
      </c>
      <c r="R1454">
        <f t="shared" si="111"/>
        <v>0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8320</v>
      </c>
      <c r="P1455" s="10" t="s">
        <v>8339</v>
      </c>
      <c r="Q1455">
        <f t="shared" si="110"/>
        <v>0</v>
      </c>
      <c r="R1455">
        <f t="shared" si="111"/>
        <v>0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8320</v>
      </c>
      <c r="P1456" s="10" t="s">
        <v>8339</v>
      </c>
      <c r="Q1456">
        <f t="shared" si="110"/>
        <v>1</v>
      </c>
      <c r="R1456">
        <f t="shared" si="111"/>
        <v>15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8320</v>
      </c>
      <c r="P1457" s="10" t="s">
        <v>8339</v>
      </c>
      <c r="Q1457">
        <f t="shared" si="110"/>
        <v>11</v>
      </c>
      <c r="R1457">
        <f t="shared" si="111"/>
        <v>225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8320</v>
      </c>
      <c r="P1458" s="10" t="s">
        <v>8339</v>
      </c>
      <c r="Q1458">
        <f t="shared" si="110"/>
        <v>3</v>
      </c>
      <c r="R1458">
        <f t="shared" si="111"/>
        <v>48.33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8320</v>
      </c>
      <c r="P1459" s="10" t="s">
        <v>8339</v>
      </c>
      <c r="Q1459">
        <f t="shared" si="110"/>
        <v>0</v>
      </c>
      <c r="R1459">
        <f t="shared" si="111"/>
        <v>0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8320</v>
      </c>
      <c r="P1460" s="10" t="s">
        <v>8339</v>
      </c>
      <c r="Q1460">
        <f t="shared" si="110"/>
        <v>0</v>
      </c>
      <c r="R1460">
        <f t="shared" si="111"/>
        <v>0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8320</v>
      </c>
      <c r="P1461" s="10" t="s">
        <v>8339</v>
      </c>
      <c r="Q1461">
        <f t="shared" si="110"/>
        <v>0</v>
      </c>
      <c r="R1461">
        <f t="shared" si="111"/>
        <v>0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8320</v>
      </c>
      <c r="P1462" s="10" t="s">
        <v>8339</v>
      </c>
      <c r="Q1462">
        <f t="shared" si="110"/>
        <v>0</v>
      </c>
      <c r="R1462">
        <f t="shared" si="111"/>
        <v>0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8320</v>
      </c>
      <c r="P1463" s="10" t="s">
        <v>8340</v>
      </c>
      <c r="Q1463">
        <f t="shared" si="110"/>
        <v>101</v>
      </c>
      <c r="R1463">
        <f t="shared" si="111"/>
        <v>44.67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8320</v>
      </c>
      <c r="P1464" s="10" t="s">
        <v>8340</v>
      </c>
      <c r="Q1464">
        <f t="shared" si="110"/>
        <v>109</v>
      </c>
      <c r="R1464">
        <f t="shared" si="111"/>
        <v>28.94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8320</v>
      </c>
      <c r="P1465" s="10" t="s">
        <v>8340</v>
      </c>
      <c r="Q1465">
        <f t="shared" si="110"/>
        <v>148</v>
      </c>
      <c r="R1465">
        <f t="shared" si="111"/>
        <v>35.44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8320</v>
      </c>
      <c r="P1466" s="10" t="s">
        <v>8340</v>
      </c>
      <c r="Q1466">
        <f t="shared" si="110"/>
        <v>163</v>
      </c>
      <c r="R1466">
        <f t="shared" si="111"/>
        <v>34.869999999999997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8320</v>
      </c>
      <c r="P1467" s="10" t="s">
        <v>8340</v>
      </c>
      <c r="Q1467">
        <f t="shared" si="110"/>
        <v>456</v>
      </c>
      <c r="R1467">
        <f t="shared" si="111"/>
        <v>52.62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8320</v>
      </c>
      <c r="P1468" s="10" t="s">
        <v>8340</v>
      </c>
      <c r="Q1468">
        <f t="shared" si="110"/>
        <v>108</v>
      </c>
      <c r="R1468">
        <f t="shared" si="111"/>
        <v>69.599999999999994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8320</v>
      </c>
      <c r="P1469" s="10" t="s">
        <v>8340</v>
      </c>
      <c r="Q1469">
        <f t="shared" si="110"/>
        <v>115</v>
      </c>
      <c r="R1469">
        <f t="shared" si="111"/>
        <v>76.72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8320</v>
      </c>
      <c r="P1470" s="10" t="s">
        <v>8340</v>
      </c>
      <c r="Q1470">
        <f t="shared" si="110"/>
        <v>102</v>
      </c>
      <c r="R1470">
        <f t="shared" si="111"/>
        <v>33.19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8320</v>
      </c>
      <c r="P1471" s="10" t="s">
        <v>8340</v>
      </c>
      <c r="Q1471">
        <f t="shared" si="110"/>
        <v>108</v>
      </c>
      <c r="R1471">
        <f t="shared" si="111"/>
        <v>149.46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8320</v>
      </c>
      <c r="P1472" s="10" t="s">
        <v>8340</v>
      </c>
      <c r="Q1472">
        <f t="shared" si="110"/>
        <v>125</v>
      </c>
      <c r="R1472">
        <f t="shared" si="111"/>
        <v>23.17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8320</v>
      </c>
      <c r="P1473" s="10" t="s">
        <v>8340</v>
      </c>
      <c r="Q1473">
        <f t="shared" si="110"/>
        <v>104</v>
      </c>
      <c r="R1473">
        <f t="shared" si="111"/>
        <v>96.88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8320</v>
      </c>
      <c r="P1474" s="10" t="s">
        <v>8340</v>
      </c>
      <c r="Q1474">
        <f t="shared" si="110"/>
        <v>139</v>
      </c>
      <c r="R1474">
        <f t="shared" si="111"/>
        <v>103.2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8320</v>
      </c>
      <c r="P1475" s="10" t="s">
        <v>8340</v>
      </c>
      <c r="Q1475">
        <f t="shared" ref="Q1475:Q1538" si="115">ROUND(E1475/D1475*100,0)</f>
        <v>121</v>
      </c>
      <c r="R1475">
        <f t="shared" ref="R1475:R1538" si="116">IFERROR(ROUND(E1475/L1475,2),0)</f>
        <v>38.46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8320</v>
      </c>
      <c r="P1476" s="10" t="s">
        <v>8340</v>
      </c>
      <c r="Q1476">
        <f t="shared" si="115"/>
        <v>112</v>
      </c>
      <c r="R1476">
        <f t="shared" si="116"/>
        <v>44.32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8320</v>
      </c>
      <c r="P1477" s="10" t="s">
        <v>8340</v>
      </c>
      <c r="Q1477">
        <f t="shared" si="115"/>
        <v>189</v>
      </c>
      <c r="R1477">
        <f t="shared" si="116"/>
        <v>64.17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8320</v>
      </c>
      <c r="P1478" s="10" t="s">
        <v>8340</v>
      </c>
      <c r="Q1478">
        <f t="shared" si="115"/>
        <v>662</v>
      </c>
      <c r="R1478">
        <f t="shared" si="116"/>
        <v>43.33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8320</v>
      </c>
      <c r="P1479" s="10" t="s">
        <v>8340</v>
      </c>
      <c r="Q1479">
        <f t="shared" si="115"/>
        <v>111</v>
      </c>
      <c r="R1479">
        <f t="shared" si="116"/>
        <v>90.5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8320</v>
      </c>
      <c r="P1480" s="10" t="s">
        <v>8340</v>
      </c>
      <c r="Q1480">
        <f t="shared" si="115"/>
        <v>1182</v>
      </c>
      <c r="R1480">
        <f t="shared" si="116"/>
        <v>29.19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8320</v>
      </c>
      <c r="P1481" s="10" t="s">
        <v>8340</v>
      </c>
      <c r="Q1481">
        <f t="shared" si="115"/>
        <v>137</v>
      </c>
      <c r="R1481">
        <f t="shared" si="116"/>
        <v>30.96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8320</v>
      </c>
      <c r="P1482" s="10" t="s">
        <v>8340</v>
      </c>
      <c r="Q1482">
        <f t="shared" si="115"/>
        <v>117</v>
      </c>
      <c r="R1482">
        <f t="shared" si="116"/>
        <v>92.16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8320</v>
      </c>
      <c r="P1483" s="10" t="s">
        <v>8322</v>
      </c>
      <c r="Q1483">
        <f t="shared" si="115"/>
        <v>2</v>
      </c>
      <c r="R1483">
        <f t="shared" si="116"/>
        <v>17.5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8320</v>
      </c>
      <c r="P1484" s="10" t="s">
        <v>8322</v>
      </c>
      <c r="Q1484">
        <f t="shared" si="115"/>
        <v>0</v>
      </c>
      <c r="R1484">
        <f t="shared" si="116"/>
        <v>5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8320</v>
      </c>
      <c r="P1485" s="10" t="s">
        <v>8322</v>
      </c>
      <c r="Q1485">
        <f t="shared" si="115"/>
        <v>1</v>
      </c>
      <c r="R1485">
        <f t="shared" si="116"/>
        <v>25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8320</v>
      </c>
      <c r="P1486" s="10" t="s">
        <v>8322</v>
      </c>
      <c r="Q1486">
        <f t="shared" si="115"/>
        <v>0</v>
      </c>
      <c r="R1486">
        <f t="shared" si="116"/>
        <v>0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8320</v>
      </c>
      <c r="P1487" s="10" t="s">
        <v>8322</v>
      </c>
      <c r="Q1487">
        <f t="shared" si="115"/>
        <v>2</v>
      </c>
      <c r="R1487">
        <f t="shared" si="116"/>
        <v>50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8320</v>
      </c>
      <c r="P1488" s="10" t="s">
        <v>8322</v>
      </c>
      <c r="Q1488">
        <f t="shared" si="115"/>
        <v>0</v>
      </c>
      <c r="R1488">
        <f t="shared" si="116"/>
        <v>16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8320</v>
      </c>
      <c r="P1489" s="10" t="s">
        <v>8322</v>
      </c>
      <c r="Q1489">
        <f t="shared" si="115"/>
        <v>0</v>
      </c>
      <c r="R1489">
        <f t="shared" si="116"/>
        <v>0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8320</v>
      </c>
      <c r="P1490" s="10" t="s">
        <v>8322</v>
      </c>
      <c r="Q1490">
        <f t="shared" si="115"/>
        <v>2</v>
      </c>
      <c r="R1490">
        <f t="shared" si="116"/>
        <v>60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8320</v>
      </c>
      <c r="P1491" s="10" t="s">
        <v>8322</v>
      </c>
      <c r="Q1491">
        <f t="shared" si="115"/>
        <v>0</v>
      </c>
      <c r="R1491">
        <f t="shared" si="116"/>
        <v>0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8320</v>
      </c>
      <c r="P1492" s="10" t="s">
        <v>8322</v>
      </c>
      <c r="Q1492">
        <f t="shared" si="115"/>
        <v>31</v>
      </c>
      <c r="R1492">
        <f t="shared" si="116"/>
        <v>47.11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8320</v>
      </c>
      <c r="P1493" s="10" t="s">
        <v>8322</v>
      </c>
      <c r="Q1493">
        <f t="shared" si="115"/>
        <v>8</v>
      </c>
      <c r="R1493">
        <f t="shared" si="116"/>
        <v>100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8320</v>
      </c>
      <c r="P1494" s="10" t="s">
        <v>8322</v>
      </c>
      <c r="Q1494">
        <f t="shared" si="115"/>
        <v>1</v>
      </c>
      <c r="R1494">
        <f t="shared" si="116"/>
        <v>15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8320</v>
      </c>
      <c r="P1495" s="10" t="s">
        <v>8322</v>
      </c>
      <c r="Q1495">
        <f t="shared" si="115"/>
        <v>0</v>
      </c>
      <c r="R1495">
        <f t="shared" si="116"/>
        <v>0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8320</v>
      </c>
      <c r="P1496" s="10" t="s">
        <v>8322</v>
      </c>
      <c r="Q1496">
        <f t="shared" si="115"/>
        <v>9</v>
      </c>
      <c r="R1496">
        <f t="shared" si="116"/>
        <v>40.450000000000003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8320</v>
      </c>
      <c r="P1497" s="10" t="s">
        <v>8322</v>
      </c>
      <c r="Q1497">
        <f t="shared" si="115"/>
        <v>0</v>
      </c>
      <c r="R1497">
        <f t="shared" si="116"/>
        <v>0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8320</v>
      </c>
      <c r="P1498" s="10" t="s">
        <v>8322</v>
      </c>
      <c r="Q1498">
        <f t="shared" si="115"/>
        <v>0</v>
      </c>
      <c r="R1498">
        <f t="shared" si="116"/>
        <v>0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8320</v>
      </c>
      <c r="P1499" s="10" t="s">
        <v>8322</v>
      </c>
      <c r="Q1499">
        <f t="shared" si="115"/>
        <v>0</v>
      </c>
      <c r="R1499">
        <f t="shared" si="116"/>
        <v>1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8320</v>
      </c>
      <c r="P1500" s="10" t="s">
        <v>8322</v>
      </c>
      <c r="Q1500">
        <f t="shared" si="115"/>
        <v>2</v>
      </c>
      <c r="R1500">
        <f t="shared" si="116"/>
        <v>19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8320</v>
      </c>
      <c r="P1501" s="10" t="s">
        <v>8322</v>
      </c>
      <c r="Q1501">
        <f t="shared" si="115"/>
        <v>0</v>
      </c>
      <c r="R1501">
        <f t="shared" si="116"/>
        <v>5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8320</v>
      </c>
      <c r="P1502" s="10" t="s">
        <v>8322</v>
      </c>
      <c r="Q1502">
        <f t="shared" si="115"/>
        <v>25</v>
      </c>
      <c r="R1502">
        <f t="shared" si="116"/>
        <v>46.73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8336</v>
      </c>
      <c r="P1503" s="10" t="s">
        <v>8337</v>
      </c>
      <c r="Q1503">
        <f t="shared" si="115"/>
        <v>166</v>
      </c>
      <c r="R1503">
        <f t="shared" si="116"/>
        <v>97.73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8336</v>
      </c>
      <c r="P1504" s="10" t="s">
        <v>8337</v>
      </c>
      <c r="Q1504">
        <f t="shared" si="115"/>
        <v>101</v>
      </c>
      <c r="R1504">
        <f t="shared" si="116"/>
        <v>67.84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8336</v>
      </c>
      <c r="P1505" s="10" t="s">
        <v>8337</v>
      </c>
      <c r="Q1505">
        <f t="shared" si="115"/>
        <v>108</v>
      </c>
      <c r="R1505">
        <f t="shared" si="116"/>
        <v>56.98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8336</v>
      </c>
      <c r="P1506" s="10" t="s">
        <v>8337</v>
      </c>
      <c r="Q1506">
        <f t="shared" si="115"/>
        <v>278</v>
      </c>
      <c r="R1506">
        <f t="shared" si="116"/>
        <v>67.16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8336</v>
      </c>
      <c r="P1507" s="10" t="s">
        <v>8337</v>
      </c>
      <c r="Q1507">
        <f t="shared" si="115"/>
        <v>104</v>
      </c>
      <c r="R1507">
        <f t="shared" si="116"/>
        <v>48.04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8336</v>
      </c>
      <c r="P1508" s="10" t="s">
        <v>8337</v>
      </c>
      <c r="Q1508">
        <f t="shared" si="115"/>
        <v>111</v>
      </c>
      <c r="R1508">
        <f t="shared" si="116"/>
        <v>38.86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8336</v>
      </c>
      <c r="P1509" s="10" t="s">
        <v>8337</v>
      </c>
      <c r="Q1509">
        <f t="shared" si="115"/>
        <v>215</v>
      </c>
      <c r="R1509">
        <f t="shared" si="116"/>
        <v>78.180000000000007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8336</v>
      </c>
      <c r="P1510" s="10" t="s">
        <v>8337</v>
      </c>
      <c r="Q1510">
        <f t="shared" si="115"/>
        <v>111</v>
      </c>
      <c r="R1510">
        <f t="shared" si="116"/>
        <v>97.11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8336</v>
      </c>
      <c r="P1511" s="10" t="s">
        <v>8337</v>
      </c>
      <c r="Q1511">
        <f t="shared" si="115"/>
        <v>124</v>
      </c>
      <c r="R1511">
        <f t="shared" si="116"/>
        <v>110.39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8336</v>
      </c>
      <c r="P1512" s="10" t="s">
        <v>8337</v>
      </c>
      <c r="Q1512">
        <f t="shared" si="115"/>
        <v>101</v>
      </c>
      <c r="R1512">
        <f t="shared" si="116"/>
        <v>39.92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8336</v>
      </c>
      <c r="P1513" s="10" t="s">
        <v>8337</v>
      </c>
      <c r="Q1513">
        <f t="shared" si="115"/>
        <v>112</v>
      </c>
      <c r="R1513">
        <f t="shared" si="116"/>
        <v>75.98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8336</v>
      </c>
      <c r="P1514" s="10" t="s">
        <v>8337</v>
      </c>
      <c r="Q1514">
        <f t="shared" si="115"/>
        <v>559</v>
      </c>
      <c r="R1514">
        <f t="shared" si="116"/>
        <v>58.38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8336</v>
      </c>
      <c r="P1515" s="10" t="s">
        <v>8337</v>
      </c>
      <c r="Q1515">
        <f t="shared" si="115"/>
        <v>150</v>
      </c>
      <c r="R1515">
        <f t="shared" si="116"/>
        <v>55.82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8336</v>
      </c>
      <c r="P1516" s="10" t="s">
        <v>8337</v>
      </c>
      <c r="Q1516">
        <f t="shared" si="115"/>
        <v>106</v>
      </c>
      <c r="R1516">
        <f t="shared" si="116"/>
        <v>151.24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8336</v>
      </c>
      <c r="P1517" s="10" t="s">
        <v>8337</v>
      </c>
      <c r="Q1517">
        <f t="shared" si="115"/>
        <v>157</v>
      </c>
      <c r="R1517">
        <f t="shared" si="116"/>
        <v>849.67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8336</v>
      </c>
      <c r="P1518" s="10" t="s">
        <v>8337</v>
      </c>
      <c r="Q1518">
        <f t="shared" si="115"/>
        <v>109</v>
      </c>
      <c r="R1518">
        <f t="shared" si="116"/>
        <v>159.24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8336</v>
      </c>
      <c r="P1519" s="10" t="s">
        <v>8337</v>
      </c>
      <c r="Q1519">
        <f t="shared" si="115"/>
        <v>162</v>
      </c>
      <c r="R1519">
        <f t="shared" si="116"/>
        <v>39.51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8336</v>
      </c>
      <c r="P1520" s="10" t="s">
        <v>8337</v>
      </c>
      <c r="Q1520">
        <f t="shared" si="115"/>
        <v>205</v>
      </c>
      <c r="R1520">
        <f t="shared" si="116"/>
        <v>130.53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8336</v>
      </c>
      <c r="P1521" s="10" t="s">
        <v>8337</v>
      </c>
      <c r="Q1521">
        <f t="shared" si="115"/>
        <v>103</v>
      </c>
      <c r="R1521">
        <f t="shared" si="116"/>
        <v>64.16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8336</v>
      </c>
      <c r="P1522" s="10" t="s">
        <v>8337</v>
      </c>
      <c r="Q1522">
        <f t="shared" si="115"/>
        <v>103</v>
      </c>
      <c r="R1522">
        <f t="shared" si="116"/>
        <v>111.53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8336</v>
      </c>
      <c r="P1523" s="10" t="s">
        <v>8337</v>
      </c>
      <c r="Q1523">
        <f t="shared" si="115"/>
        <v>107</v>
      </c>
      <c r="R1523">
        <f t="shared" si="116"/>
        <v>170.45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8336</v>
      </c>
      <c r="P1524" s="10" t="s">
        <v>8337</v>
      </c>
      <c r="Q1524">
        <f t="shared" si="115"/>
        <v>139</v>
      </c>
      <c r="R1524">
        <f t="shared" si="116"/>
        <v>133.74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8336</v>
      </c>
      <c r="P1525" s="10" t="s">
        <v>8337</v>
      </c>
      <c r="Q1525">
        <f t="shared" si="115"/>
        <v>125</v>
      </c>
      <c r="R1525">
        <f t="shared" si="116"/>
        <v>95.83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8336</v>
      </c>
      <c r="P1526" s="10" t="s">
        <v>8337</v>
      </c>
      <c r="Q1526">
        <f t="shared" si="115"/>
        <v>207</v>
      </c>
      <c r="R1526">
        <f t="shared" si="116"/>
        <v>221.79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8336</v>
      </c>
      <c r="P1527" s="10" t="s">
        <v>8337</v>
      </c>
      <c r="Q1527">
        <f t="shared" si="115"/>
        <v>174</v>
      </c>
      <c r="R1527">
        <f t="shared" si="116"/>
        <v>32.32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8336</v>
      </c>
      <c r="P1528" s="10" t="s">
        <v>8337</v>
      </c>
      <c r="Q1528">
        <f t="shared" si="115"/>
        <v>120</v>
      </c>
      <c r="R1528">
        <f t="shared" si="116"/>
        <v>98.84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8336</v>
      </c>
      <c r="P1529" s="10" t="s">
        <v>8337</v>
      </c>
      <c r="Q1529">
        <f t="shared" si="115"/>
        <v>110</v>
      </c>
      <c r="R1529">
        <f t="shared" si="116"/>
        <v>55.22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8336</v>
      </c>
      <c r="P1530" s="10" t="s">
        <v>8337</v>
      </c>
      <c r="Q1530">
        <f t="shared" si="115"/>
        <v>282</v>
      </c>
      <c r="R1530">
        <f t="shared" si="116"/>
        <v>52.79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8336</v>
      </c>
      <c r="P1531" s="10" t="s">
        <v>8337</v>
      </c>
      <c r="Q1531">
        <f t="shared" si="115"/>
        <v>101</v>
      </c>
      <c r="R1531">
        <f t="shared" si="116"/>
        <v>135.66999999999999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8336</v>
      </c>
      <c r="P1532" s="10" t="s">
        <v>8337</v>
      </c>
      <c r="Q1532">
        <f t="shared" si="115"/>
        <v>135</v>
      </c>
      <c r="R1532">
        <f t="shared" si="116"/>
        <v>53.99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8336</v>
      </c>
      <c r="P1533" s="10" t="s">
        <v>8337</v>
      </c>
      <c r="Q1533">
        <f t="shared" si="115"/>
        <v>176</v>
      </c>
      <c r="R1533">
        <f t="shared" si="116"/>
        <v>56.64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8336</v>
      </c>
      <c r="P1534" s="10" t="s">
        <v>8337</v>
      </c>
      <c r="Q1534">
        <f t="shared" si="115"/>
        <v>484</v>
      </c>
      <c r="R1534">
        <f t="shared" si="116"/>
        <v>82.32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8336</v>
      </c>
      <c r="P1535" s="10" t="s">
        <v>8337</v>
      </c>
      <c r="Q1535">
        <f t="shared" si="115"/>
        <v>145</v>
      </c>
      <c r="R1535">
        <f t="shared" si="116"/>
        <v>88.26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8336</v>
      </c>
      <c r="P1536" s="10" t="s">
        <v>8337</v>
      </c>
      <c r="Q1536">
        <f t="shared" si="115"/>
        <v>418</v>
      </c>
      <c r="R1536">
        <f t="shared" si="116"/>
        <v>84.91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8336</v>
      </c>
      <c r="P1537" s="10" t="s">
        <v>8337</v>
      </c>
      <c r="Q1537">
        <f t="shared" si="115"/>
        <v>132</v>
      </c>
      <c r="R1537">
        <f t="shared" si="116"/>
        <v>48.15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8336</v>
      </c>
      <c r="P1538" s="10" t="s">
        <v>8337</v>
      </c>
      <c r="Q1538">
        <f t="shared" si="115"/>
        <v>250</v>
      </c>
      <c r="R1538">
        <f t="shared" si="116"/>
        <v>66.02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8336</v>
      </c>
      <c r="P1539" s="10" t="s">
        <v>8337</v>
      </c>
      <c r="Q1539">
        <f t="shared" ref="Q1539:Q1602" si="120">ROUND(E1539/D1539*100,0)</f>
        <v>180</v>
      </c>
      <c r="R1539">
        <f t="shared" ref="R1539:R1602" si="121">IFERROR(ROUND(E1539/L1539,2),0)</f>
        <v>96.38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8336</v>
      </c>
      <c r="P1540" s="10" t="s">
        <v>8337</v>
      </c>
      <c r="Q1540">
        <f t="shared" si="120"/>
        <v>103</v>
      </c>
      <c r="R1540">
        <f t="shared" si="121"/>
        <v>156.16999999999999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8336</v>
      </c>
      <c r="P1541" s="10" t="s">
        <v>8337</v>
      </c>
      <c r="Q1541">
        <f t="shared" si="120"/>
        <v>136</v>
      </c>
      <c r="R1541">
        <f t="shared" si="121"/>
        <v>95.76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8336</v>
      </c>
      <c r="P1542" s="10" t="s">
        <v>8337</v>
      </c>
      <c r="Q1542">
        <f t="shared" si="120"/>
        <v>118</v>
      </c>
      <c r="R1542">
        <f t="shared" si="121"/>
        <v>180.41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8336</v>
      </c>
      <c r="P1543" s="10" t="s">
        <v>8341</v>
      </c>
      <c r="Q1543">
        <f t="shared" si="120"/>
        <v>0</v>
      </c>
      <c r="R1543">
        <f t="shared" si="121"/>
        <v>3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8336</v>
      </c>
      <c r="P1544" s="10" t="s">
        <v>8341</v>
      </c>
      <c r="Q1544">
        <f t="shared" si="120"/>
        <v>4</v>
      </c>
      <c r="R1544">
        <f t="shared" si="121"/>
        <v>20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8336</v>
      </c>
      <c r="P1545" s="10" t="s">
        <v>8341</v>
      </c>
      <c r="Q1545">
        <f t="shared" si="120"/>
        <v>0</v>
      </c>
      <c r="R1545">
        <f t="shared" si="121"/>
        <v>10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8336</v>
      </c>
      <c r="P1546" s="10" t="s">
        <v>8341</v>
      </c>
      <c r="Q1546">
        <f t="shared" si="120"/>
        <v>0</v>
      </c>
      <c r="R1546">
        <f t="shared" si="121"/>
        <v>0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8336</v>
      </c>
      <c r="P1547" s="10" t="s">
        <v>8341</v>
      </c>
      <c r="Q1547">
        <f t="shared" si="120"/>
        <v>0</v>
      </c>
      <c r="R1547">
        <f t="shared" si="121"/>
        <v>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8336</v>
      </c>
      <c r="P1548" s="10" t="s">
        <v>8341</v>
      </c>
      <c r="Q1548">
        <f t="shared" si="120"/>
        <v>29</v>
      </c>
      <c r="R1548">
        <f t="shared" si="121"/>
        <v>26.27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8336</v>
      </c>
      <c r="P1549" s="10" t="s">
        <v>8341</v>
      </c>
      <c r="Q1549">
        <f t="shared" si="120"/>
        <v>0</v>
      </c>
      <c r="R1549">
        <f t="shared" si="121"/>
        <v>0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8336</v>
      </c>
      <c r="P1550" s="10" t="s">
        <v>8341</v>
      </c>
      <c r="Q1550">
        <f t="shared" si="120"/>
        <v>9</v>
      </c>
      <c r="R1550">
        <f t="shared" si="121"/>
        <v>60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8336</v>
      </c>
      <c r="P1551" s="10" t="s">
        <v>8341</v>
      </c>
      <c r="Q1551">
        <f t="shared" si="120"/>
        <v>34</v>
      </c>
      <c r="R1551">
        <f t="shared" si="121"/>
        <v>28.33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8336</v>
      </c>
      <c r="P1552" s="10" t="s">
        <v>8341</v>
      </c>
      <c r="Q1552">
        <f t="shared" si="120"/>
        <v>13</v>
      </c>
      <c r="R1552">
        <f t="shared" si="121"/>
        <v>14.43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8336</v>
      </c>
      <c r="P1553" s="10" t="s">
        <v>8341</v>
      </c>
      <c r="Q1553">
        <f t="shared" si="120"/>
        <v>0</v>
      </c>
      <c r="R1553">
        <f t="shared" si="121"/>
        <v>0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8336</v>
      </c>
      <c r="P1554" s="10" t="s">
        <v>8341</v>
      </c>
      <c r="Q1554">
        <f t="shared" si="120"/>
        <v>49</v>
      </c>
      <c r="R1554">
        <f t="shared" si="121"/>
        <v>132.19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8336</v>
      </c>
      <c r="P1555" s="10" t="s">
        <v>8341</v>
      </c>
      <c r="Q1555">
        <f t="shared" si="120"/>
        <v>0</v>
      </c>
      <c r="R1555">
        <f t="shared" si="121"/>
        <v>0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8336</v>
      </c>
      <c r="P1556" s="10" t="s">
        <v>8341</v>
      </c>
      <c r="Q1556">
        <f t="shared" si="120"/>
        <v>0</v>
      </c>
      <c r="R1556">
        <f t="shared" si="121"/>
        <v>0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8336</v>
      </c>
      <c r="P1557" s="10" t="s">
        <v>8341</v>
      </c>
      <c r="Q1557">
        <f t="shared" si="120"/>
        <v>0</v>
      </c>
      <c r="R1557">
        <f t="shared" si="121"/>
        <v>0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8336</v>
      </c>
      <c r="P1558" s="10" t="s">
        <v>8341</v>
      </c>
      <c r="Q1558">
        <f t="shared" si="120"/>
        <v>45</v>
      </c>
      <c r="R1558">
        <f t="shared" si="121"/>
        <v>56.42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8336</v>
      </c>
      <c r="P1559" s="10" t="s">
        <v>8341</v>
      </c>
      <c r="Q1559">
        <f t="shared" si="120"/>
        <v>4</v>
      </c>
      <c r="R1559">
        <f t="shared" si="121"/>
        <v>100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8336</v>
      </c>
      <c r="P1560" s="10" t="s">
        <v>8341</v>
      </c>
      <c r="Q1560">
        <f t="shared" si="120"/>
        <v>5</v>
      </c>
      <c r="R1560">
        <f t="shared" si="121"/>
        <v>11.67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8336</v>
      </c>
      <c r="P1561" s="10" t="s">
        <v>8341</v>
      </c>
      <c r="Q1561">
        <f t="shared" si="120"/>
        <v>0</v>
      </c>
      <c r="R1561">
        <f t="shared" si="121"/>
        <v>50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8336</v>
      </c>
      <c r="P1562" s="10" t="s">
        <v>8341</v>
      </c>
      <c r="Q1562">
        <f t="shared" si="120"/>
        <v>4</v>
      </c>
      <c r="R1562">
        <f t="shared" si="121"/>
        <v>23.5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8320</v>
      </c>
      <c r="P1563" s="10" t="s">
        <v>8342</v>
      </c>
      <c r="Q1563">
        <f t="shared" si="120"/>
        <v>1</v>
      </c>
      <c r="R1563">
        <f t="shared" si="121"/>
        <v>67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8320</v>
      </c>
      <c r="P1564" s="10" t="s">
        <v>8342</v>
      </c>
      <c r="Q1564">
        <f t="shared" si="120"/>
        <v>0</v>
      </c>
      <c r="R1564">
        <f t="shared" si="121"/>
        <v>0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8320</v>
      </c>
      <c r="P1565" s="10" t="s">
        <v>8342</v>
      </c>
      <c r="Q1565">
        <f t="shared" si="120"/>
        <v>1</v>
      </c>
      <c r="R1565">
        <f t="shared" si="121"/>
        <v>42.5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8320</v>
      </c>
      <c r="P1566" s="10" t="s">
        <v>8342</v>
      </c>
      <c r="Q1566">
        <f t="shared" si="120"/>
        <v>0</v>
      </c>
      <c r="R1566">
        <f t="shared" si="121"/>
        <v>10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8320</v>
      </c>
      <c r="P1567" s="10" t="s">
        <v>8342</v>
      </c>
      <c r="Q1567">
        <f t="shared" si="120"/>
        <v>3</v>
      </c>
      <c r="R1567">
        <f t="shared" si="121"/>
        <v>100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8320</v>
      </c>
      <c r="P1568" s="10" t="s">
        <v>8342</v>
      </c>
      <c r="Q1568">
        <f t="shared" si="120"/>
        <v>21</v>
      </c>
      <c r="R1568">
        <f t="shared" si="121"/>
        <v>108.05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8320</v>
      </c>
      <c r="P1569" s="10" t="s">
        <v>8342</v>
      </c>
      <c r="Q1569">
        <f t="shared" si="120"/>
        <v>4</v>
      </c>
      <c r="R1569">
        <f t="shared" si="121"/>
        <v>26.92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8320</v>
      </c>
      <c r="P1570" s="10" t="s">
        <v>8342</v>
      </c>
      <c r="Q1570">
        <f t="shared" si="120"/>
        <v>14</v>
      </c>
      <c r="R1570">
        <f t="shared" si="121"/>
        <v>155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8320</v>
      </c>
      <c r="P1571" s="10" t="s">
        <v>8342</v>
      </c>
      <c r="Q1571">
        <f t="shared" si="120"/>
        <v>0</v>
      </c>
      <c r="R1571">
        <f t="shared" si="121"/>
        <v>0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8320</v>
      </c>
      <c r="P1572" s="10" t="s">
        <v>8342</v>
      </c>
      <c r="Q1572">
        <f t="shared" si="120"/>
        <v>41</v>
      </c>
      <c r="R1572">
        <f t="shared" si="121"/>
        <v>47.77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8320</v>
      </c>
      <c r="P1573" s="10" t="s">
        <v>8342</v>
      </c>
      <c r="Q1573">
        <f t="shared" si="120"/>
        <v>1</v>
      </c>
      <c r="R1573">
        <f t="shared" si="121"/>
        <v>20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8320</v>
      </c>
      <c r="P1574" s="10" t="s">
        <v>8342</v>
      </c>
      <c r="Q1574">
        <f t="shared" si="120"/>
        <v>5</v>
      </c>
      <c r="R1574">
        <f t="shared" si="121"/>
        <v>41.67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8320</v>
      </c>
      <c r="P1575" s="10" t="s">
        <v>8342</v>
      </c>
      <c r="Q1575">
        <f t="shared" si="120"/>
        <v>2</v>
      </c>
      <c r="R1575">
        <f t="shared" si="121"/>
        <v>74.33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8320</v>
      </c>
      <c r="P1576" s="10" t="s">
        <v>8342</v>
      </c>
      <c r="Q1576">
        <f t="shared" si="120"/>
        <v>5</v>
      </c>
      <c r="R1576">
        <f t="shared" si="121"/>
        <v>84.33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8320</v>
      </c>
      <c r="P1577" s="10" t="s">
        <v>8342</v>
      </c>
      <c r="Q1577">
        <f t="shared" si="120"/>
        <v>23</v>
      </c>
      <c r="R1577">
        <f t="shared" si="121"/>
        <v>65.459999999999994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8320</v>
      </c>
      <c r="P1578" s="10" t="s">
        <v>8342</v>
      </c>
      <c r="Q1578">
        <f t="shared" si="120"/>
        <v>13</v>
      </c>
      <c r="R1578">
        <f t="shared" si="121"/>
        <v>65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8320</v>
      </c>
      <c r="P1579" s="10" t="s">
        <v>8342</v>
      </c>
      <c r="Q1579">
        <f t="shared" si="120"/>
        <v>1</v>
      </c>
      <c r="R1579">
        <f t="shared" si="121"/>
        <v>27.5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8320</v>
      </c>
      <c r="P1580" s="10" t="s">
        <v>8342</v>
      </c>
      <c r="Q1580">
        <f t="shared" si="120"/>
        <v>11</v>
      </c>
      <c r="R1580">
        <f t="shared" si="121"/>
        <v>51.25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8320</v>
      </c>
      <c r="P1581" s="10" t="s">
        <v>8342</v>
      </c>
      <c r="Q1581">
        <f t="shared" si="120"/>
        <v>1</v>
      </c>
      <c r="R1581">
        <f t="shared" si="121"/>
        <v>14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8320</v>
      </c>
      <c r="P1582" s="10" t="s">
        <v>8342</v>
      </c>
      <c r="Q1582">
        <f t="shared" si="120"/>
        <v>0</v>
      </c>
      <c r="R1582">
        <f t="shared" si="121"/>
        <v>0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8336</v>
      </c>
      <c r="P1583" s="10" t="s">
        <v>8343</v>
      </c>
      <c r="Q1583">
        <f t="shared" si="120"/>
        <v>1</v>
      </c>
      <c r="R1583">
        <f t="shared" si="121"/>
        <v>5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8336</v>
      </c>
      <c r="P1584" s="10" t="s">
        <v>8343</v>
      </c>
      <c r="Q1584">
        <f t="shared" si="120"/>
        <v>9</v>
      </c>
      <c r="R1584">
        <f t="shared" si="121"/>
        <v>31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8336</v>
      </c>
      <c r="P1585" s="10" t="s">
        <v>8343</v>
      </c>
      <c r="Q1585">
        <f t="shared" si="120"/>
        <v>0</v>
      </c>
      <c r="R1585">
        <f t="shared" si="121"/>
        <v>15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8336</v>
      </c>
      <c r="P1586" s="10" t="s">
        <v>8343</v>
      </c>
      <c r="Q1586">
        <f t="shared" si="120"/>
        <v>0</v>
      </c>
      <c r="R1586">
        <f t="shared" si="121"/>
        <v>0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8336</v>
      </c>
      <c r="P1587" s="10" t="s">
        <v>8343</v>
      </c>
      <c r="Q1587">
        <f t="shared" si="120"/>
        <v>79</v>
      </c>
      <c r="R1587">
        <f t="shared" si="121"/>
        <v>131.66999999999999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8336</v>
      </c>
      <c r="P1588" s="10" t="s">
        <v>8343</v>
      </c>
      <c r="Q1588">
        <f t="shared" si="120"/>
        <v>0</v>
      </c>
      <c r="R1588">
        <f t="shared" si="121"/>
        <v>0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8336</v>
      </c>
      <c r="P1589" s="10" t="s">
        <v>8343</v>
      </c>
      <c r="Q1589">
        <f t="shared" si="120"/>
        <v>0</v>
      </c>
      <c r="R1589">
        <f t="shared" si="121"/>
        <v>1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8336</v>
      </c>
      <c r="P1590" s="10" t="s">
        <v>8343</v>
      </c>
      <c r="Q1590">
        <f t="shared" si="120"/>
        <v>0</v>
      </c>
      <c r="R1590">
        <f t="shared" si="121"/>
        <v>0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8336</v>
      </c>
      <c r="P1591" s="10" t="s">
        <v>8343</v>
      </c>
      <c r="Q1591">
        <f t="shared" si="120"/>
        <v>0</v>
      </c>
      <c r="R1591">
        <f t="shared" si="121"/>
        <v>0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8336</v>
      </c>
      <c r="P1592" s="10" t="s">
        <v>8343</v>
      </c>
      <c r="Q1592">
        <f t="shared" si="120"/>
        <v>2</v>
      </c>
      <c r="R1592">
        <f t="shared" si="121"/>
        <v>510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8336</v>
      </c>
      <c r="P1593" s="10" t="s">
        <v>8343</v>
      </c>
      <c r="Q1593">
        <f t="shared" si="120"/>
        <v>29</v>
      </c>
      <c r="R1593">
        <f t="shared" si="121"/>
        <v>44.48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8336</v>
      </c>
      <c r="P1594" s="10" t="s">
        <v>8343</v>
      </c>
      <c r="Q1594">
        <f t="shared" si="120"/>
        <v>0</v>
      </c>
      <c r="R1594">
        <f t="shared" si="121"/>
        <v>0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8336</v>
      </c>
      <c r="P1595" s="10" t="s">
        <v>8343</v>
      </c>
      <c r="Q1595">
        <f t="shared" si="120"/>
        <v>0</v>
      </c>
      <c r="R1595">
        <f t="shared" si="121"/>
        <v>1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8336</v>
      </c>
      <c r="P1596" s="10" t="s">
        <v>8343</v>
      </c>
      <c r="Q1596">
        <f t="shared" si="120"/>
        <v>21</v>
      </c>
      <c r="R1596">
        <f t="shared" si="121"/>
        <v>20.5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8336</v>
      </c>
      <c r="P1597" s="10" t="s">
        <v>8343</v>
      </c>
      <c r="Q1597">
        <f t="shared" si="120"/>
        <v>0</v>
      </c>
      <c r="R1597">
        <f t="shared" si="121"/>
        <v>40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8336</v>
      </c>
      <c r="P1598" s="10" t="s">
        <v>8343</v>
      </c>
      <c r="Q1598">
        <f t="shared" si="120"/>
        <v>2</v>
      </c>
      <c r="R1598">
        <f t="shared" si="121"/>
        <v>25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8336</v>
      </c>
      <c r="P1599" s="10" t="s">
        <v>8343</v>
      </c>
      <c r="Q1599">
        <f t="shared" si="120"/>
        <v>0</v>
      </c>
      <c r="R1599">
        <f t="shared" si="121"/>
        <v>0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8336</v>
      </c>
      <c r="P1600" s="10" t="s">
        <v>8343</v>
      </c>
      <c r="Q1600">
        <f t="shared" si="120"/>
        <v>0</v>
      </c>
      <c r="R1600">
        <f t="shared" si="121"/>
        <v>1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8336</v>
      </c>
      <c r="P1601" s="10" t="s">
        <v>8343</v>
      </c>
      <c r="Q1601">
        <f t="shared" si="120"/>
        <v>0</v>
      </c>
      <c r="R1601">
        <f t="shared" si="121"/>
        <v>0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8336</v>
      </c>
      <c r="P1602" s="10" t="s">
        <v>8343</v>
      </c>
      <c r="Q1602">
        <f t="shared" si="120"/>
        <v>7</v>
      </c>
      <c r="R1602">
        <f t="shared" si="121"/>
        <v>40.78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8323</v>
      </c>
      <c r="P1603" s="10" t="s">
        <v>8324</v>
      </c>
      <c r="Q1603">
        <f t="shared" ref="Q1603:Q1666" si="125">ROUND(E1603/D1603*100,0)</f>
        <v>108</v>
      </c>
      <c r="R1603">
        <f t="shared" ref="R1603:R1666" si="126">IFERROR(ROUND(E1603/L1603,2),0)</f>
        <v>48.33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8323</v>
      </c>
      <c r="P1604" s="10" t="s">
        <v>8324</v>
      </c>
      <c r="Q1604">
        <f t="shared" si="125"/>
        <v>100</v>
      </c>
      <c r="R1604">
        <f t="shared" si="126"/>
        <v>46.95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8323</v>
      </c>
      <c r="P1605" s="10" t="s">
        <v>8324</v>
      </c>
      <c r="Q1605">
        <f t="shared" si="125"/>
        <v>100</v>
      </c>
      <c r="R1605">
        <f t="shared" si="126"/>
        <v>66.69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8323</v>
      </c>
      <c r="P1606" s="10" t="s">
        <v>8324</v>
      </c>
      <c r="Q1606">
        <f t="shared" si="125"/>
        <v>122</v>
      </c>
      <c r="R1606">
        <f t="shared" si="126"/>
        <v>48.84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8323</v>
      </c>
      <c r="P1607" s="10" t="s">
        <v>8324</v>
      </c>
      <c r="Q1607">
        <f t="shared" si="125"/>
        <v>101</v>
      </c>
      <c r="R1607">
        <f t="shared" si="126"/>
        <v>137.31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8323</v>
      </c>
      <c r="P1608" s="10" t="s">
        <v>8324</v>
      </c>
      <c r="Q1608">
        <f t="shared" si="125"/>
        <v>101</v>
      </c>
      <c r="R1608">
        <f t="shared" si="126"/>
        <v>87.83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8323</v>
      </c>
      <c r="P1609" s="10" t="s">
        <v>8324</v>
      </c>
      <c r="Q1609">
        <f t="shared" si="125"/>
        <v>145</v>
      </c>
      <c r="R1609">
        <f t="shared" si="126"/>
        <v>70.790000000000006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8323</v>
      </c>
      <c r="P1610" s="10" t="s">
        <v>8324</v>
      </c>
      <c r="Q1610">
        <f t="shared" si="125"/>
        <v>101</v>
      </c>
      <c r="R1610">
        <f t="shared" si="126"/>
        <v>52.83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8323</v>
      </c>
      <c r="P1611" s="10" t="s">
        <v>8324</v>
      </c>
      <c r="Q1611">
        <f t="shared" si="125"/>
        <v>118</v>
      </c>
      <c r="R1611">
        <f t="shared" si="126"/>
        <v>443.75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8323</v>
      </c>
      <c r="P1612" s="10" t="s">
        <v>8324</v>
      </c>
      <c r="Q1612">
        <f t="shared" si="125"/>
        <v>272</v>
      </c>
      <c r="R1612">
        <f t="shared" si="126"/>
        <v>48.54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8323</v>
      </c>
      <c r="P1613" s="10" t="s">
        <v>8324</v>
      </c>
      <c r="Q1613">
        <f t="shared" si="125"/>
        <v>125</v>
      </c>
      <c r="R1613">
        <f t="shared" si="126"/>
        <v>37.07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8323</v>
      </c>
      <c r="P1614" s="10" t="s">
        <v>8324</v>
      </c>
      <c r="Q1614">
        <f t="shared" si="125"/>
        <v>110</v>
      </c>
      <c r="R1614">
        <f t="shared" si="126"/>
        <v>50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8323</v>
      </c>
      <c r="P1615" s="10" t="s">
        <v>8324</v>
      </c>
      <c r="Q1615">
        <f t="shared" si="125"/>
        <v>102</v>
      </c>
      <c r="R1615">
        <f t="shared" si="126"/>
        <v>39.04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8323</v>
      </c>
      <c r="P1616" s="10" t="s">
        <v>8324</v>
      </c>
      <c r="Q1616">
        <f t="shared" si="125"/>
        <v>103</v>
      </c>
      <c r="R1616">
        <f t="shared" si="126"/>
        <v>66.69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8323</v>
      </c>
      <c r="P1617" s="10" t="s">
        <v>8324</v>
      </c>
      <c r="Q1617">
        <f t="shared" si="125"/>
        <v>114</v>
      </c>
      <c r="R1617">
        <f t="shared" si="126"/>
        <v>67.13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8323</v>
      </c>
      <c r="P1618" s="10" t="s">
        <v>8324</v>
      </c>
      <c r="Q1618">
        <f t="shared" si="125"/>
        <v>104</v>
      </c>
      <c r="R1618">
        <f t="shared" si="126"/>
        <v>66.37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8323</v>
      </c>
      <c r="P1619" s="10" t="s">
        <v>8324</v>
      </c>
      <c r="Q1619">
        <f t="shared" si="125"/>
        <v>146</v>
      </c>
      <c r="R1619">
        <f t="shared" si="126"/>
        <v>64.62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8323</v>
      </c>
      <c r="P1620" s="10" t="s">
        <v>8324</v>
      </c>
      <c r="Q1620">
        <f t="shared" si="125"/>
        <v>105</v>
      </c>
      <c r="R1620">
        <f t="shared" si="126"/>
        <v>58.37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8323</v>
      </c>
      <c r="P1621" s="10" t="s">
        <v>8324</v>
      </c>
      <c r="Q1621">
        <f t="shared" si="125"/>
        <v>133</v>
      </c>
      <c r="R1621">
        <f t="shared" si="126"/>
        <v>86.96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8323</v>
      </c>
      <c r="P1622" s="10" t="s">
        <v>8324</v>
      </c>
      <c r="Q1622">
        <f t="shared" si="125"/>
        <v>113</v>
      </c>
      <c r="R1622">
        <f t="shared" si="126"/>
        <v>66.47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8323</v>
      </c>
      <c r="P1623" s="10" t="s">
        <v>8324</v>
      </c>
      <c r="Q1623">
        <f t="shared" si="125"/>
        <v>121</v>
      </c>
      <c r="R1623">
        <f t="shared" si="126"/>
        <v>163.78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8323</v>
      </c>
      <c r="P1624" s="10" t="s">
        <v>8324</v>
      </c>
      <c r="Q1624">
        <f t="shared" si="125"/>
        <v>102</v>
      </c>
      <c r="R1624">
        <f t="shared" si="126"/>
        <v>107.98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8323</v>
      </c>
      <c r="P1625" s="10" t="s">
        <v>8324</v>
      </c>
      <c r="Q1625">
        <f t="shared" si="125"/>
        <v>101</v>
      </c>
      <c r="R1625">
        <f t="shared" si="126"/>
        <v>42.11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8323</v>
      </c>
      <c r="P1626" s="10" t="s">
        <v>8324</v>
      </c>
      <c r="Q1626">
        <f t="shared" si="125"/>
        <v>118</v>
      </c>
      <c r="R1626">
        <f t="shared" si="126"/>
        <v>47.2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8323</v>
      </c>
      <c r="P1627" s="10" t="s">
        <v>8324</v>
      </c>
      <c r="Q1627">
        <f t="shared" si="125"/>
        <v>155</v>
      </c>
      <c r="R1627">
        <f t="shared" si="126"/>
        <v>112.02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8323</v>
      </c>
      <c r="P1628" s="10" t="s">
        <v>8324</v>
      </c>
      <c r="Q1628">
        <f t="shared" si="125"/>
        <v>101</v>
      </c>
      <c r="R1628">
        <f t="shared" si="126"/>
        <v>74.95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8323</v>
      </c>
      <c r="P1629" s="10" t="s">
        <v>8324</v>
      </c>
      <c r="Q1629">
        <f t="shared" si="125"/>
        <v>117</v>
      </c>
      <c r="R1629">
        <f t="shared" si="126"/>
        <v>61.58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8323</v>
      </c>
      <c r="P1630" s="10" t="s">
        <v>8324</v>
      </c>
      <c r="Q1630">
        <f t="shared" si="125"/>
        <v>101</v>
      </c>
      <c r="R1630">
        <f t="shared" si="126"/>
        <v>45.88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8323</v>
      </c>
      <c r="P1631" s="10" t="s">
        <v>8324</v>
      </c>
      <c r="Q1631">
        <f t="shared" si="125"/>
        <v>104</v>
      </c>
      <c r="R1631">
        <f t="shared" si="126"/>
        <v>75.849999999999994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8323</v>
      </c>
      <c r="P1632" s="10" t="s">
        <v>8324</v>
      </c>
      <c r="Q1632">
        <f t="shared" si="125"/>
        <v>265</v>
      </c>
      <c r="R1632">
        <f t="shared" si="126"/>
        <v>84.21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8323</v>
      </c>
      <c r="P1633" s="10" t="s">
        <v>8324</v>
      </c>
      <c r="Q1633">
        <f t="shared" si="125"/>
        <v>156</v>
      </c>
      <c r="R1633">
        <f t="shared" si="126"/>
        <v>117.23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8323</v>
      </c>
      <c r="P1634" s="10" t="s">
        <v>8324</v>
      </c>
      <c r="Q1634">
        <f t="shared" si="125"/>
        <v>102</v>
      </c>
      <c r="R1634">
        <f t="shared" si="126"/>
        <v>86.49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8323</v>
      </c>
      <c r="P1635" s="10" t="s">
        <v>8324</v>
      </c>
      <c r="Q1635">
        <f t="shared" si="125"/>
        <v>100</v>
      </c>
      <c r="R1635">
        <f t="shared" si="126"/>
        <v>172.41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8323</v>
      </c>
      <c r="P1636" s="10" t="s">
        <v>8324</v>
      </c>
      <c r="Q1636">
        <f t="shared" si="125"/>
        <v>101</v>
      </c>
      <c r="R1636">
        <f t="shared" si="126"/>
        <v>62.81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8323</v>
      </c>
      <c r="P1637" s="10" t="s">
        <v>8324</v>
      </c>
      <c r="Q1637">
        <f t="shared" si="125"/>
        <v>125</v>
      </c>
      <c r="R1637">
        <f t="shared" si="126"/>
        <v>67.73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8323</v>
      </c>
      <c r="P1638" s="10" t="s">
        <v>8324</v>
      </c>
      <c r="Q1638">
        <f t="shared" si="125"/>
        <v>104</v>
      </c>
      <c r="R1638">
        <f t="shared" si="126"/>
        <v>53.56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8323</v>
      </c>
      <c r="P1639" s="10" t="s">
        <v>8324</v>
      </c>
      <c r="Q1639">
        <f t="shared" si="125"/>
        <v>104</v>
      </c>
      <c r="R1639">
        <f t="shared" si="126"/>
        <v>34.6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8323</v>
      </c>
      <c r="P1640" s="10" t="s">
        <v>8324</v>
      </c>
      <c r="Q1640">
        <f t="shared" si="125"/>
        <v>105</v>
      </c>
      <c r="R1640">
        <f t="shared" si="126"/>
        <v>38.89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8323</v>
      </c>
      <c r="P1641" s="10" t="s">
        <v>8324</v>
      </c>
      <c r="Q1641">
        <f t="shared" si="125"/>
        <v>100</v>
      </c>
      <c r="R1641">
        <f t="shared" si="126"/>
        <v>94.74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8323</v>
      </c>
      <c r="P1642" s="10" t="s">
        <v>8324</v>
      </c>
      <c r="Q1642">
        <f t="shared" si="125"/>
        <v>170</v>
      </c>
      <c r="R1642">
        <f t="shared" si="126"/>
        <v>39.97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8323</v>
      </c>
      <c r="P1643" s="10" t="s">
        <v>8344</v>
      </c>
      <c r="Q1643">
        <f t="shared" si="125"/>
        <v>101</v>
      </c>
      <c r="R1643">
        <f t="shared" si="126"/>
        <v>97.5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8323</v>
      </c>
      <c r="P1644" s="10" t="s">
        <v>8344</v>
      </c>
      <c r="Q1644">
        <f t="shared" si="125"/>
        <v>100</v>
      </c>
      <c r="R1644">
        <f t="shared" si="126"/>
        <v>42.86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8323</v>
      </c>
      <c r="P1645" s="10" t="s">
        <v>8344</v>
      </c>
      <c r="Q1645">
        <f t="shared" si="125"/>
        <v>125</v>
      </c>
      <c r="R1645">
        <f t="shared" si="126"/>
        <v>168.51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8323</v>
      </c>
      <c r="P1646" s="10" t="s">
        <v>8344</v>
      </c>
      <c r="Q1646">
        <f t="shared" si="125"/>
        <v>110</v>
      </c>
      <c r="R1646">
        <f t="shared" si="126"/>
        <v>85.55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8323</v>
      </c>
      <c r="P1647" s="10" t="s">
        <v>8344</v>
      </c>
      <c r="Q1647">
        <f t="shared" si="125"/>
        <v>111</v>
      </c>
      <c r="R1647">
        <f t="shared" si="126"/>
        <v>554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8323</v>
      </c>
      <c r="P1648" s="10" t="s">
        <v>8344</v>
      </c>
      <c r="Q1648">
        <f t="shared" si="125"/>
        <v>110</v>
      </c>
      <c r="R1648">
        <f t="shared" si="126"/>
        <v>26.55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8323</v>
      </c>
      <c r="P1649" s="10" t="s">
        <v>8344</v>
      </c>
      <c r="Q1649">
        <f t="shared" si="125"/>
        <v>105</v>
      </c>
      <c r="R1649">
        <f t="shared" si="126"/>
        <v>113.83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8323</v>
      </c>
      <c r="P1650" s="10" t="s">
        <v>8344</v>
      </c>
      <c r="Q1650">
        <f t="shared" si="125"/>
        <v>125</v>
      </c>
      <c r="R1650">
        <f t="shared" si="126"/>
        <v>32.01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8323</v>
      </c>
      <c r="P1651" s="10" t="s">
        <v>8344</v>
      </c>
      <c r="Q1651">
        <f t="shared" si="125"/>
        <v>101</v>
      </c>
      <c r="R1651">
        <f t="shared" si="126"/>
        <v>47.19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8323</v>
      </c>
      <c r="P1652" s="10" t="s">
        <v>8344</v>
      </c>
      <c r="Q1652">
        <f t="shared" si="125"/>
        <v>142</v>
      </c>
      <c r="R1652">
        <f t="shared" si="126"/>
        <v>88.47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8323</v>
      </c>
      <c r="P1653" s="10" t="s">
        <v>8344</v>
      </c>
      <c r="Q1653">
        <f t="shared" si="125"/>
        <v>101</v>
      </c>
      <c r="R1653">
        <f t="shared" si="126"/>
        <v>100.75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8323</v>
      </c>
      <c r="P1654" s="10" t="s">
        <v>8344</v>
      </c>
      <c r="Q1654">
        <f t="shared" si="125"/>
        <v>101</v>
      </c>
      <c r="R1654">
        <f t="shared" si="126"/>
        <v>64.709999999999994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8323</v>
      </c>
      <c r="P1655" s="10" t="s">
        <v>8344</v>
      </c>
      <c r="Q1655">
        <f t="shared" si="125"/>
        <v>174</v>
      </c>
      <c r="R1655">
        <f t="shared" si="126"/>
        <v>51.85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8323</v>
      </c>
      <c r="P1656" s="10" t="s">
        <v>8344</v>
      </c>
      <c r="Q1656">
        <f t="shared" si="125"/>
        <v>120</v>
      </c>
      <c r="R1656">
        <f t="shared" si="126"/>
        <v>38.79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8323</v>
      </c>
      <c r="P1657" s="10" t="s">
        <v>8344</v>
      </c>
      <c r="Q1657">
        <f t="shared" si="125"/>
        <v>143</v>
      </c>
      <c r="R1657">
        <f t="shared" si="126"/>
        <v>44.65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8323</v>
      </c>
      <c r="P1658" s="10" t="s">
        <v>8344</v>
      </c>
      <c r="Q1658">
        <f t="shared" si="125"/>
        <v>100</v>
      </c>
      <c r="R1658">
        <f t="shared" si="126"/>
        <v>156.77000000000001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8323</v>
      </c>
      <c r="P1659" s="10" t="s">
        <v>8344</v>
      </c>
      <c r="Q1659">
        <f t="shared" si="125"/>
        <v>105</v>
      </c>
      <c r="R1659">
        <f t="shared" si="126"/>
        <v>118.7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8323</v>
      </c>
      <c r="P1660" s="10" t="s">
        <v>8344</v>
      </c>
      <c r="Q1660">
        <f t="shared" si="125"/>
        <v>132</v>
      </c>
      <c r="R1660">
        <f t="shared" si="126"/>
        <v>74.150000000000006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8323</v>
      </c>
      <c r="P1661" s="10" t="s">
        <v>8344</v>
      </c>
      <c r="Q1661">
        <f t="shared" si="125"/>
        <v>113</v>
      </c>
      <c r="R1661">
        <f t="shared" si="126"/>
        <v>12.53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8323</v>
      </c>
      <c r="P1662" s="10" t="s">
        <v>8344</v>
      </c>
      <c r="Q1662">
        <f t="shared" si="125"/>
        <v>1254</v>
      </c>
      <c r="R1662">
        <f t="shared" si="126"/>
        <v>27.86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8323</v>
      </c>
      <c r="P1663" s="10" t="s">
        <v>8344</v>
      </c>
      <c r="Q1663">
        <f t="shared" si="125"/>
        <v>103</v>
      </c>
      <c r="R1663">
        <f t="shared" si="126"/>
        <v>80.180000000000007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8323</v>
      </c>
      <c r="P1664" s="10" t="s">
        <v>8344</v>
      </c>
      <c r="Q1664">
        <f t="shared" si="125"/>
        <v>103</v>
      </c>
      <c r="R1664">
        <f t="shared" si="126"/>
        <v>132.44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8323</v>
      </c>
      <c r="P1665" s="10" t="s">
        <v>8344</v>
      </c>
      <c r="Q1665">
        <f t="shared" si="125"/>
        <v>108</v>
      </c>
      <c r="R1665">
        <f t="shared" si="126"/>
        <v>33.75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8323</v>
      </c>
      <c r="P1666" s="10" t="s">
        <v>8344</v>
      </c>
      <c r="Q1666">
        <f t="shared" si="125"/>
        <v>122</v>
      </c>
      <c r="R1666">
        <f t="shared" si="126"/>
        <v>34.380000000000003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8323</v>
      </c>
      <c r="P1667" s="10" t="s">
        <v>8344</v>
      </c>
      <c r="Q1667">
        <f t="shared" ref="Q1667:Q1730" si="130">ROUND(E1667/D1667*100,0)</f>
        <v>119</v>
      </c>
      <c r="R1667">
        <f t="shared" ref="R1667:R1730" si="131">IFERROR(ROUND(E1667/L1667,2),0)</f>
        <v>44.96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8323</v>
      </c>
      <c r="P1668" s="10" t="s">
        <v>8344</v>
      </c>
      <c r="Q1668">
        <f t="shared" si="130"/>
        <v>161</v>
      </c>
      <c r="R1668">
        <f t="shared" si="131"/>
        <v>41.04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8323</v>
      </c>
      <c r="P1669" s="10" t="s">
        <v>8344</v>
      </c>
      <c r="Q1669">
        <f t="shared" si="130"/>
        <v>127</v>
      </c>
      <c r="R1669">
        <f t="shared" si="131"/>
        <v>52.6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8323</v>
      </c>
      <c r="P1670" s="10" t="s">
        <v>8344</v>
      </c>
      <c r="Q1670">
        <f t="shared" si="130"/>
        <v>103</v>
      </c>
      <c r="R1670">
        <f t="shared" si="131"/>
        <v>70.78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8323</v>
      </c>
      <c r="P1671" s="10" t="s">
        <v>8344</v>
      </c>
      <c r="Q1671">
        <f t="shared" si="130"/>
        <v>140</v>
      </c>
      <c r="R1671">
        <f t="shared" si="131"/>
        <v>53.75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8323</v>
      </c>
      <c r="P1672" s="10" t="s">
        <v>8344</v>
      </c>
      <c r="Q1672">
        <f t="shared" si="130"/>
        <v>103</v>
      </c>
      <c r="R1672">
        <f t="shared" si="131"/>
        <v>44.61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8323</v>
      </c>
      <c r="P1673" s="10" t="s">
        <v>8344</v>
      </c>
      <c r="Q1673">
        <f t="shared" si="130"/>
        <v>101</v>
      </c>
      <c r="R1673">
        <f t="shared" si="131"/>
        <v>26.15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8323</v>
      </c>
      <c r="P1674" s="10" t="s">
        <v>8344</v>
      </c>
      <c r="Q1674">
        <f t="shared" si="130"/>
        <v>113</v>
      </c>
      <c r="R1674">
        <f t="shared" si="131"/>
        <v>39.18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8323</v>
      </c>
      <c r="P1675" s="10" t="s">
        <v>8344</v>
      </c>
      <c r="Q1675">
        <f t="shared" si="130"/>
        <v>128</v>
      </c>
      <c r="R1675">
        <f t="shared" si="131"/>
        <v>45.59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8323</v>
      </c>
      <c r="P1676" s="10" t="s">
        <v>8344</v>
      </c>
      <c r="Q1676">
        <f t="shared" si="130"/>
        <v>202</v>
      </c>
      <c r="R1676">
        <f t="shared" si="131"/>
        <v>89.25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8323</v>
      </c>
      <c r="P1677" s="10" t="s">
        <v>8344</v>
      </c>
      <c r="Q1677">
        <f t="shared" si="130"/>
        <v>137</v>
      </c>
      <c r="R1677">
        <f t="shared" si="131"/>
        <v>40.42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8323</v>
      </c>
      <c r="P1678" s="10" t="s">
        <v>8344</v>
      </c>
      <c r="Q1678">
        <f t="shared" si="130"/>
        <v>115</v>
      </c>
      <c r="R1678">
        <f t="shared" si="131"/>
        <v>82.38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8323</v>
      </c>
      <c r="P1679" s="10" t="s">
        <v>8344</v>
      </c>
      <c r="Q1679">
        <f t="shared" si="130"/>
        <v>112</v>
      </c>
      <c r="R1679">
        <f t="shared" si="131"/>
        <v>159.52000000000001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8323</v>
      </c>
      <c r="P1680" s="10" t="s">
        <v>8344</v>
      </c>
      <c r="Q1680">
        <f t="shared" si="130"/>
        <v>118</v>
      </c>
      <c r="R1680">
        <f t="shared" si="131"/>
        <v>36.24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8323</v>
      </c>
      <c r="P1681" s="10" t="s">
        <v>8344</v>
      </c>
      <c r="Q1681">
        <f t="shared" si="130"/>
        <v>175</v>
      </c>
      <c r="R1681">
        <f t="shared" si="131"/>
        <v>62.5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8323</v>
      </c>
      <c r="P1682" s="10" t="s">
        <v>8344</v>
      </c>
      <c r="Q1682">
        <f t="shared" si="130"/>
        <v>118</v>
      </c>
      <c r="R1682">
        <f t="shared" si="131"/>
        <v>47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8323</v>
      </c>
      <c r="P1683" s="10" t="s">
        <v>8345</v>
      </c>
      <c r="Q1683">
        <f t="shared" si="130"/>
        <v>101</v>
      </c>
      <c r="R1683">
        <f t="shared" si="131"/>
        <v>74.58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8323</v>
      </c>
      <c r="P1684" s="10" t="s">
        <v>8345</v>
      </c>
      <c r="Q1684">
        <f t="shared" si="130"/>
        <v>0</v>
      </c>
      <c r="R1684">
        <f t="shared" si="131"/>
        <v>0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8323</v>
      </c>
      <c r="P1685" s="10" t="s">
        <v>8345</v>
      </c>
      <c r="Q1685">
        <f t="shared" si="130"/>
        <v>22</v>
      </c>
      <c r="R1685">
        <f t="shared" si="131"/>
        <v>76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8323</v>
      </c>
      <c r="P1686" s="10" t="s">
        <v>8345</v>
      </c>
      <c r="Q1686">
        <f t="shared" si="130"/>
        <v>109</v>
      </c>
      <c r="R1686">
        <f t="shared" si="131"/>
        <v>86.44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8323</v>
      </c>
      <c r="P1687" s="10" t="s">
        <v>8345</v>
      </c>
      <c r="Q1687">
        <f t="shared" si="130"/>
        <v>103</v>
      </c>
      <c r="R1687">
        <f t="shared" si="131"/>
        <v>24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8323</v>
      </c>
      <c r="P1688" s="10" t="s">
        <v>8345</v>
      </c>
      <c r="Q1688">
        <f t="shared" si="130"/>
        <v>0</v>
      </c>
      <c r="R1688">
        <f t="shared" si="131"/>
        <v>18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8323</v>
      </c>
      <c r="P1689" s="10" t="s">
        <v>8345</v>
      </c>
      <c r="Q1689">
        <f t="shared" si="130"/>
        <v>31</v>
      </c>
      <c r="R1689">
        <f t="shared" si="131"/>
        <v>80.13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8323</v>
      </c>
      <c r="P1690" s="10" t="s">
        <v>8345</v>
      </c>
      <c r="Q1690">
        <f t="shared" si="130"/>
        <v>44</v>
      </c>
      <c r="R1690">
        <f t="shared" si="131"/>
        <v>253.14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8323</v>
      </c>
      <c r="P1691" s="10" t="s">
        <v>8345</v>
      </c>
      <c r="Q1691">
        <f t="shared" si="130"/>
        <v>100</v>
      </c>
      <c r="R1691">
        <f t="shared" si="131"/>
        <v>171.43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8323</v>
      </c>
      <c r="P1692" s="10" t="s">
        <v>8345</v>
      </c>
      <c r="Q1692">
        <f t="shared" si="130"/>
        <v>25</v>
      </c>
      <c r="R1692">
        <f t="shared" si="131"/>
        <v>57.73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8323</v>
      </c>
      <c r="P1693" s="10" t="s">
        <v>8345</v>
      </c>
      <c r="Q1693">
        <f t="shared" si="130"/>
        <v>33</v>
      </c>
      <c r="R1693">
        <f t="shared" si="131"/>
        <v>264.26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8323</v>
      </c>
      <c r="P1694" s="10" t="s">
        <v>8345</v>
      </c>
      <c r="Q1694">
        <f t="shared" si="130"/>
        <v>48</v>
      </c>
      <c r="R1694">
        <f t="shared" si="131"/>
        <v>159.33000000000001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8323</v>
      </c>
      <c r="P1695" s="10" t="s">
        <v>8345</v>
      </c>
      <c r="Q1695">
        <f t="shared" si="130"/>
        <v>9</v>
      </c>
      <c r="R1695">
        <f t="shared" si="131"/>
        <v>35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8323</v>
      </c>
      <c r="P1696" s="10" t="s">
        <v>8345</v>
      </c>
      <c r="Q1696">
        <f t="shared" si="130"/>
        <v>0</v>
      </c>
      <c r="R1696">
        <f t="shared" si="131"/>
        <v>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8323</v>
      </c>
      <c r="P1697" s="10" t="s">
        <v>8345</v>
      </c>
      <c r="Q1697">
        <f t="shared" si="130"/>
        <v>12</v>
      </c>
      <c r="R1697">
        <f t="shared" si="131"/>
        <v>61.09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8323</v>
      </c>
      <c r="P1698" s="10" t="s">
        <v>8345</v>
      </c>
      <c r="Q1698">
        <f t="shared" si="130"/>
        <v>0</v>
      </c>
      <c r="R1698">
        <f t="shared" si="131"/>
        <v>0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8323</v>
      </c>
      <c r="P1699" s="10" t="s">
        <v>8345</v>
      </c>
      <c r="Q1699">
        <f t="shared" si="130"/>
        <v>20</v>
      </c>
      <c r="R1699">
        <f t="shared" si="131"/>
        <v>114.82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8323</v>
      </c>
      <c r="P1700" s="10" t="s">
        <v>8345</v>
      </c>
      <c r="Q1700">
        <f t="shared" si="130"/>
        <v>0</v>
      </c>
      <c r="R1700">
        <f t="shared" si="131"/>
        <v>0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8323</v>
      </c>
      <c r="P1701" s="10" t="s">
        <v>8345</v>
      </c>
      <c r="Q1701">
        <f t="shared" si="130"/>
        <v>4</v>
      </c>
      <c r="R1701">
        <f t="shared" si="131"/>
        <v>54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8323</v>
      </c>
      <c r="P1702" s="10" t="s">
        <v>8345</v>
      </c>
      <c r="Q1702">
        <f t="shared" si="130"/>
        <v>26</v>
      </c>
      <c r="R1702">
        <f t="shared" si="131"/>
        <v>65.97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8323</v>
      </c>
      <c r="P1703" s="10" t="s">
        <v>8345</v>
      </c>
      <c r="Q1703">
        <f t="shared" si="130"/>
        <v>0</v>
      </c>
      <c r="R1703">
        <f t="shared" si="131"/>
        <v>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8323</v>
      </c>
      <c r="P1704" s="10" t="s">
        <v>8345</v>
      </c>
      <c r="Q1704">
        <f t="shared" si="130"/>
        <v>0</v>
      </c>
      <c r="R1704">
        <f t="shared" si="131"/>
        <v>1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8323</v>
      </c>
      <c r="P1705" s="10" t="s">
        <v>8345</v>
      </c>
      <c r="Q1705">
        <f t="shared" si="130"/>
        <v>1</v>
      </c>
      <c r="R1705">
        <f t="shared" si="131"/>
        <v>25.5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8323</v>
      </c>
      <c r="P1706" s="10" t="s">
        <v>8345</v>
      </c>
      <c r="Q1706">
        <f t="shared" si="130"/>
        <v>65</v>
      </c>
      <c r="R1706">
        <f t="shared" si="131"/>
        <v>118.36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8323</v>
      </c>
      <c r="P1707" s="10" t="s">
        <v>8345</v>
      </c>
      <c r="Q1707">
        <f t="shared" si="130"/>
        <v>0</v>
      </c>
      <c r="R1707">
        <f t="shared" si="131"/>
        <v>0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8323</v>
      </c>
      <c r="P1708" s="10" t="s">
        <v>8345</v>
      </c>
      <c r="Q1708">
        <f t="shared" si="130"/>
        <v>0</v>
      </c>
      <c r="R1708">
        <f t="shared" si="131"/>
        <v>0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8323</v>
      </c>
      <c r="P1709" s="10" t="s">
        <v>8345</v>
      </c>
      <c r="Q1709">
        <f t="shared" si="130"/>
        <v>10</v>
      </c>
      <c r="R1709">
        <f t="shared" si="131"/>
        <v>54.11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8323</v>
      </c>
      <c r="P1710" s="10" t="s">
        <v>8345</v>
      </c>
      <c r="Q1710">
        <f t="shared" si="130"/>
        <v>0</v>
      </c>
      <c r="R1710">
        <f t="shared" si="131"/>
        <v>0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8323</v>
      </c>
      <c r="P1711" s="10" t="s">
        <v>8345</v>
      </c>
      <c r="Q1711">
        <f t="shared" si="130"/>
        <v>5</v>
      </c>
      <c r="R1711">
        <f t="shared" si="131"/>
        <v>21.25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8323</v>
      </c>
      <c r="P1712" s="10" t="s">
        <v>8345</v>
      </c>
      <c r="Q1712">
        <f t="shared" si="130"/>
        <v>1</v>
      </c>
      <c r="R1712">
        <f t="shared" si="131"/>
        <v>34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8323</v>
      </c>
      <c r="P1713" s="10" t="s">
        <v>8345</v>
      </c>
      <c r="Q1713">
        <f t="shared" si="130"/>
        <v>11</v>
      </c>
      <c r="R1713">
        <f t="shared" si="131"/>
        <v>525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8323</v>
      </c>
      <c r="P1714" s="10" t="s">
        <v>8345</v>
      </c>
      <c r="Q1714">
        <f t="shared" si="130"/>
        <v>0</v>
      </c>
      <c r="R1714">
        <f t="shared" si="131"/>
        <v>0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8323</v>
      </c>
      <c r="P1715" s="10" t="s">
        <v>8345</v>
      </c>
      <c r="Q1715">
        <f t="shared" si="130"/>
        <v>2</v>
      </c>
      <c r="R1715">
        <f t="shared" si="131"/>
        <v>50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8323</v>
      </c>
      <c r="P1716" s="10" t="s">
        <v>8345</v>
      </c>
      <c r="Q1716">
        <f t="shared" si="130"/>
        <v>8</v>
      </c>
      <c r="R1716">
        <f t="shared" si="131"/>
        <v>115.71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8323</v>
      </c>
      <c r="P1717" s="10" t="s">
        <v>8345</v>
      </c>
      <c r="Q1717">
        <f t="shared" si="130"/>
        <v>0</v>
      </c>
      <c r="R1717">
        <f t="shared" si="131"/>
        <v>5.5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8323</v>
      </c>
      <c r="P1718" s="10" t="s">
        <v>8345</v>
      </c>
      <c r="Q1718">
        <f t="shared" si="130"/>
        <v>8</v>
      </c>
      <c r="R1718">
        <f t="shared" si="131"/>
        <v>50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8323</v>
      </c>
      <c r="P1719" s="10" t="s">
        <v>8345</v>
      </c>
      <c r="Q1719">
        <f t="shared" si="130"/>
        <v>43</v>
      </c>
      <c r="R1719">
        <f t="shared" si="131"/>
        <v>34.020000000000003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8323</v>
      </c>
      <c r="P1720" s="10" t="s">
        <v>8345</v>
      </c>
      <c r="Q1720">
        <f t="shared" si="130"/>
        <v>0</v>
      </c>
      <c r="R1720">
        <f t="shared" si="131"/>
        <v>37.5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8323</v>
      </c>
      <c r="P1721" s="10" t="s">
        <v>8345</v>
      </c>
      <c r="Q1721">
        <f t="shared" si="130"/>
        <v>1</v>
      </c>
      <c r="R1721">
        <f t="shared" si="131"/>
        <v>11.67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8323</v>
      </c>
      <c r="P1722" s="10" t="s">
        <v>8345</v>
      </c>
      <c r="Q1722">
        <f t="shared" si="130"/>
        <v>6</v>
      </c>
      <c r="R1722">
        <f t="shared" si="131"/>
        <v>28.13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8323</v>
      </c>
      <c r="P1723" s="10" t="s">
        <v>8345</v>
      </c>
      <c r="Q1723">
        <f t="shared" si="130"/>
        <v>0</v>
      </c>
      <c r="R1723">
        <f t="shared" si="131"/>
        <v>0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8323</v>
      </c>
      <c r="P1724" s="10" t="s">
        <v>8345</v>
      </c>
      <c r="Q1724">
        <f t="shared" si="130"/>
        <v>0</v>
      </c>
      <c r="R1724">
        <f t="shared" si="131"/>
        <v>1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8323</v>
      </c>
      <c r="P1725" s="10" t="s">
        <v>8345</v>
      </c>
      <c r="Q1725">
        <f t="shared" si="130"/>
        <v>7</v>
      </c>
      <c r="R1725">
        <f t="shared" si="131"/>
        <v>216.67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8323</v>
      </c>
      <c r="P1726" s="10" t="s">
        <v>8345</v>
      </c>
      <c r="Q1726">
        <f t="shared" si="130"/>
        <v>1</v>
      </c>
      <c r="R1726">
        <f t="shared" si="131"/>
        <v>8.75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8323</v>
      </c>
      <c r="P1727" s="10" t="s">
        <v>8345</v>
      </c>
      <c r="Q1727">
        <f t="shared" si="130"/>
        <v>10</v>
      </c>
      <c r="R1727">
        <f t="shared" si="131"/>
        <v>62.22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8323</v>
      </c>
      <c r="P1728" s="10" t="s">
        <v>8345</v>
      </c>
      <c r="Q1728">
        <f t="shared" si="130"/>
        <v>34</v>
      </c>
      <c r="R1728">
        <f t="shared" si="131"/>
        <v>137.25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8323</v>
      </c>
      <c r="P1729" s="10" t="s">
        <v>8345</v>
      </c>
      <c r="Q1729">
        <f t="shared" si="130"/>
        <v>0</v>
      </c>
      <c r="R1729">
        <f t="shared" si="131"/>
        <v>1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8323</v>
      </c>
      <c r="P1730" s="10" t="s">
        <v>8345</v>
      </c>
      <c r="Q1730">
        <f t="shared" si="130"/>
        <v>68</v>
      </c>
      <c r="R1730">
        <f t="shared" si="131"/>
        <v>122.14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8323</v>
      </c>
      <c r="P1731" s="10" t="s">
        <v>8345</v>
      </c>
      <c r="Q1731">
        <f t="shared" ref="Q1731:Q1794" si="135">ROUND(E1731/D1731*100,0)</f>
        <v>0</v>
      </c>
      <c r="R1731">
        <f t="shared" ref="R1731:R1794" si="136">IFERROR(ROUND(E1731/L1731,2),0)</f>
        <v>0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8323</v>
      </c>
      <c r="P1732" s="10" t="s">
        <v>8345</v>
      </c>
      <c r="Q1732">
        <f t="shared" si="135"/>
        <v>0</v>
      </c>
      <c r="R1732">
        <f t="shared" si="136"/>
        <v>0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8323</v>
      </c>
      <c r="P1733" s="10" t="s">
        <v>8345</v>
      </c>
      <c r="Q1733">
        <f t="shared" si="135"/>
        <v>0</v>
      </c>
      <c r="R1733">
        <f t="shared" si="136"/>
        <v>0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8323</v>
      </c>
      <c r="P1734" s="10" t="s">
        <v>8345</v>
      </c>
      <c r="Q1734">
        <f t="shared" si="135"/>
        <v>0</v>
      </c>
      <c r="R1734">
        <f t="shared" si="136"/>
        <v>0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8323</v>
      </c>
      <c r="P1735" s="10" t="s">
        <v>8345</v>
      </c>
      <c r="Q1735">
        <f t="shared" si="135"/>
        <v>0</v>
      </c>
      <c r="R1735">
        <f t="shared" si="136"/>
        <v>0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8323</v>
      </c>
      <c r="P1736" s="10" t="s">
        <v>8345</v>
      </c>
      <c r="Q1736">
        <f t="shared" si="135"/>
        <v>0</v>
      </c>
      <c r="R1736">
        <f t="shared" si="136"/>
        <v>1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8323</v>
      </c>
      <c r="P1737" s="10" t="s">
        <v>8345</v>
      </c>
      <c r="Q1737">
        <f t="shared" si="135"/>
        <v>11</v>
      </c>
      <c r="R1737">
        <f t="shared" si="136"/>
        <v>55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8323</v>
      </c>
      <c r="P1738" s="10" t="s">
        <v>8345</v>
      </c>
      <c r="Q1738">
        <f t="shared" si="135"/>
        <v>1</v>
      </c>
      <c r="R1738">
        <f t="shared" si="136"/>
        <v>22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8323</v>
      </c>
      <c r="P1739" s="10" t="s">
        <v>8345</v>
      </c>
      <c r="Q1739">
        <f t="shared" si="135"/>
        <v>21</v>
      </c>
      <c r="R1739">
        <f t="shared" si="136"/>
        <v>56.67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8323</v>
      </c>
      <c r="P1740" s="10" t="s">
        <v>8345</v>
      </c>
      <c r="Q1740">
        <f t="shared" si="135"/>
        <v>0</v>
      </c>
      <c r="R1740">
        <f t="shared" si="136"/>
        <v>20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8323</v>
      </c>
      <c r="P1741" s="10" t="s">
        <v>8345</v>
      </c>
      <c r="Q1741">
        <f t="shared" si="135"/>
        <v>0</v>
      </c>
      <c r="R1741">
        <f t="shared" si="136"/>
        <v>1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8323</v>
      </c>
      <c r="P1742" s="10" t="s">
        <v>8345</v>
      </c>
      <c r="Q1742">
        <f t="shared" si="135"/>
        <v>0</v>
      </c>
      <c r="R1742">
        <f t="shared" si="136"/>
        <v>0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8336</v>
      </c>
      <c r="P1743" s="10" t="s">
        <v>8337</v>
      </c>
      <c r="Q1743">
        <f t="shared" si="135"/>
        <v>111</v>
      </c>
      <c r="R1743">
        <f t="shared" si="136"/>
        <v>25.58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8336</v>
      </c>
      <c r="P1744" s="10" t="s">
        <v>8337</v>
      </c>
      <c r="Q1744">
        <f t="shared" si="135"/>
        <v>109</v>
      </c>
      <c r="R1744">
        <f t="shared" si="136"/>
        <v>63.97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8336</v>
      </c>
      <c r="P1745" s="10" t="s">
        <v>8337</v>
      </c>
      <c r="Q1745">
        <f t="shared" si="135"/>
        <v>100</v>
      </c>
      <c r="R1745">
        <f t="shared" si="136"/>
        <v>89.93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8336</v>
      </c>
      <c r="P1746" s="10" t="s">
        <v>8337</v>
      </c>
      <c r="Q1746">
        <f t="shared" si="135"/>
        <v>118</v>
      </c>
      <c r="R1746">
        <f t="shared" si="136"/>
        <v>93.07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8336</v>
      </c>
      <c r="P1747" s="10" t="s">
        <v>8337</v>
      </c>
      <c r="Q1747">
        <f t="shared" si="135"/>
        <v>114</v>
      </c>
      <c r="R1747">
        <f t="shared" si="136"/>
        <v>89.67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8336</v>
      </c>
      <c r="P1748" s="10" t="s">
        <v>8337</v>
      </c>
      <c r="Q1748">
        <f t="shared" si="135"/>
        <v>148</v>
      </c>
      <c r="R1748">
        <f t="shared" si="136"/>
        <v>207.62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8336</v>
      </c>
      <c r="P1749" s="10" t="s">
        <v>8337</v>
      </c>
      <c r="Q1749">
        <f t="shared" si="135"/>
        <v>105</v>
      </c>
      <c r="R1749">
        <f t="shared" si="136"/>
        <v>59.41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8336</v>
      </c>
      <c r="P1750" s="10" t="s">
        <v>8337</v>
      </c>
      <c r="Q1750">
        <f t="shared" si="135"/>
        <v>130</v>
      </c>
      <c r="R1750">
        <f t="shared" si="136"/>
        <v>358.97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8336</v>
      </c>
      <c r="P1751" s="10" t="s">
        <v>8337</v>
      </c>
      <c r="Q1751">
        <f t="shared" si="135"/>
        <v>123</v>
      </c>
      <c r="R1751">
        <f t="shared" si="136"/>
        <v>94.74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8336</v>
      </c>
      <c r="P1752" s="10" t="s">
        <v>8337</v>
      </c>
      <c r="Q1752">
        <f t="shared" si="135"/>
        <v>202</v>
      </c>
      <c r="R1752">
        <f t="shared" si="136"/>
        <v>80.650000000000006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8336</v>
      </c>
      <c r="P1753" s="10" t="s">
        <v>8337</v>
      </c>
      <c r="Q1753">
        <f t="shared" si="135"/>
        <v>103</v>
      </c>
      <c r="R1753">
        <f t="shared" si="136"/>
        <v>168.69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8336</v>
      </c>
      <c r="P1754" s="10" t="s">
        <v>8337</v>
      </c>
      <c r="Q1754">
        <f t="shared" si="135"/>
        <v>260</v>
      </c>
      <c r="R1754">
        <f t="shared" si="136"/>
        <v>34.69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8336</v>
      </c>
      <c r="P1755" s="10" t="s">
        <v>8337</v>
      </c>
      <c r="Q1755">
        <f t="shared" si="135"/>
        <v>108</v>
      </c>
      <c r="R1755">
        <f t="shared" si="136"/>
        <v>462.86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8336</v>
      </c>
      <c r="P1756" s="10" t="s">
        <v>8337</v>
      </c>
      <c r="Q1756">
        <f t="shared" si="135"/>
        <v>111</v>
      </c>
      <c r="R1756">
        <f t="shared" si="136"/>
        <v>104.39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8336</v>
      </c>
      <c r="P1757" s="10" t="s">
        <v>8337</v>
      </c>
      <c r="Q1757">
        <f t="shared" si="135"/>
        <v>120</v>
      </c>
      <c r="R1757">
        <f t="shared" si="136"/>
        <v>7.5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8336</v>
      </c>
      <c r="P1758" s="10" t="s">
        <v>8337</v>
      </c>
      <c r="Q1758">
        <f t="shared" si="135"/>
        <v>103</v>
      </c>
      <c r="R1758">
        <f t="shared" si="136"/>
        <v>47.13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8336</v>
      </c>
      <c r="P1759" s="10" t="s">
        <v>8337</v>
      </c>
      <c r="Q1759">
        <f t="shared" si="135"/>
        <v>116</v>
      </c>
      <c r="R1759">
        <f t="shared" si="136"/>
        <v>414.29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8336</v>
      </c>
      <c r="P1760" s="10" t="s">
        <v>8337</v>
      </c>
      <c r="Q1760">
        <f t="shared" si="135"/>
        <v>115</v>
      </c>
      <c r="R1760">
        <f t="shared" si="136"/>
        <v>42.48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8336</v>
      </c>
      <c r="P1761" s="10" t="s">
        <v>8337</v>
      </c>
      <c r="Q1761">
        <f t="shared" si="135"/>
        <v>107</v>
      </c>
      <c r="R1761">
        <f t="shared" si="136"/>
        <v>108.78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8336</v>
      </c>
      <c r="P1762" s="10" t="s">
        <v>8337</v>
      </c>
      <c r="Q1762">
        <f t="shared" si="135"/>
        <v>165</v>
      </c>
      <c r="R1762">
        <f t="shared" si="136"/>
        <v>81.099999999999994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8336</v>
      </c>
      <c r="P1763" s="10" t="s">
        <v>8337</v>
      </c>
      <c r="Q1763">
        <f t="shared" si="135"/>
        <v>155</v>
      </c>
      <c r="R1763">
        <f t="shared" si="136"/>
        <v>51.67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8336</v>
      </c>
      <c r="P1764" s="10" t="s">
        <v>8337</v>
      </c>
      <c r="Q1764">
        <f t="shared" si="135"/>
        <v>885</v>
      </c>
      <c r="R1764">
        <f t="shared" si="136"/>
        <v>35.4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8336</v>
      </c>
      <c r="P1765" s="10" t="s">
        <v>8337</v>
      </c>
      <c r="Q1765">
        <f t="shared" si="135"/>
        <v>102</v>
      </c>
      <c r="R1765">
        <f t="shared" si="136"/>
        <v>103.64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8336</v>
      </c>
      <c r="P1766" s="10" t="s">
        <v>8337</v>
      </c>
      <c r="Q1766">
        <f t="shared" si="135"/>
        <v>20</v>
      </c>
      <c r="R1766">
        <f t="shared" si="136"/>
        <v>55.28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8336</v>
      </c>
      <c r="P1767" s="10" t="s">
        <v>8337</v>
      </c>
      <c r="Q1767">
        <f t="shared" si="135"/>
        <v>59</v>
      </c>
      <c r="R1767">
        <f t="shared" si="136"/>
        <v>72.17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8336</v>
      </c>
      <c r="P1768" s="10" t="s">
        <v>8337</v>
      </c>
      <c r="Q1768">
        <f t="shared" si="135"/>
        <v>0</v>
      </c>
      <c r="R1768">
        <f t="shared" si="136"/>
        <v>0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8336</v>
      </c>
      <c r="P1769" s="10" t="s">
        <v>8337</v>
      </c>
      <c r="Q1769">
        <f t="shared" si="135"/>
        <v>46</v>
      </c>
      <c r="R1769">
        <f t="shared" si="136"/>
        <v>58.62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8336</v>
      </c>
      <c r="P1770" s="10" t="s">
        <v>8337</v>
      </c>
      <c r="Q1770">
        <f t="shared" si="135"/>
        <v>4</v>
      </c>
      <c r="R1770">
        <f t="shared" si="136"/>
        <v>12.47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8336</v>
      </c>
      <c r="P1771" s="10" t="s">
        <v>8337</v>
      </c>
      <c r="Q1771">
        <f t="shared" si="135"/>
        <v>3</v>
      </c>
      <c r="R1771">
        <f t="shared" si="136"/>
        <v>49.14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8336</v>
      </c>
      <c r="P1772" s="10" t="s">
        <v>8337</v>
      </c>
      <c r="Q1772">
        <f t="shared" si="135"/>
        <v>57</v>
      </c>
      <c r="R1772">
        <f t="shared" si="136"/>
        <v>150.5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8336</v>
      </c>
      <c r="P1773" s="10" t="s">
        <v>8337</v>
      </c>
      <c r="Q1773">
        <f t="shared" si="135"/>
        <v>21</v>
      </c>
      <c r="R1773">
        <f t="shared" si="136"/>
        <v>35.799999999999997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8336</v>
      </c>
      <c r="P1774" s="10" t="s">
        <v>8337</v>
      </c>
      <c r="Q1774">
        <f t="shared" si="135"/>
        <v>16</v>
      </c>
      <c r="R1774">
        <f t="shared" si="136"/>
        <v>45.16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8336</v>
      </c>
      <c r="P1775" s="10" t="s">
        <v>8337</v>
      </c>
      <c r="Q1775">
        <f t="shared" si="135"/>
        <v>6</v>
      </c>
      <c r="R1775">
        <f t="shared" si="136"/>
        <v>98.79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8336</v>
      </c>
      <c r="P1776" s="10" t="s">
        <v>8337</v>
      </c>
      <c r="Q1776">
        <f t="shared" si="135"/>
        <v>46</v>
      </c>
      <c r="R1776">
        <f t="shared" si="136"/>
        <v>88.31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8336</v>
      </c>
      <c r="P1777" s="10" t="s">
        <v>8337</v>
      </c>
      <c r="Q1777">
        <f t="shared" si="135"/>
        <v>65</v>
      </c>
      <c r="R1777">
        <f t="shared" si="136"/>
        <v>170.63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8336</v>
      </c>
      <c r="P1778" s="10" t="s">
        <v>8337</v>
      </c>
      <c r="Q1778">
        <f t="shared" si="135"/>
        <v>7</v>
      </c>
      <c r="R1778">
        <f t="shared" si="136"/>
        <v>83.75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8336</v>
      </c>
      <c r="P1779" s="10" t="s">
        <v>8337</v>
      </c>
      <c r="Q1779">
        <f t="shared" si="135"/>
        <v>14</v>
      </c>
      <c r="R1779">
        <f t="shared" si="136"/>
        <v>65.099999999999994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8336</v>
      </c>
      <c r="P1780" s="10" t="s">
        <v>8337</v>
      </c>
      <c r="Q1780">
        <f t="shared" si="135"/>
        <v>2</v>
      </c>
      <c r="R1780">
        <f t="shared" si="136"/>
        <v>66.33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8336</v>
      </c>
      <c r="P1781" s="10" t="s">
        <v>8337</v>
      </c>
      <c r="Q1781">
        <f t="shared" si="135"/>
        <v>36</v>
      </c>
      <c r="R1781">
        <f t="shared" si="136"/>
        <v>104.89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8336</v>
      </c>
      <c r="P1782" s="10" t="s">
        <v>8337</v>
      </c>
      <c r="Q1782">
        <f t="shared" si="135"/>
        <v>40</v>
      </c>
      <c r="R1782">
        <f t="shared" si="136"/>
        <v>78.44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8336</v>
      </c>
      <c r="P1783" s="10" t="s">
        <v>8337</v>
      </c>
      <c r="Q1783">
        <f t="shared" si="135"/>
        <v>26</v>
      </c>
      <c r="R1783">
        <f t="shared" si="136"/>
        <v>59.04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8336</v>
      </c>
      <c r="P1784" s="10" t="s">
        <v>8337</v>
      </c>
      <c r="Q1784">
        <f t="shared" si="135"/>
        <v>15</v>
      </c>
      <c r="R1784">
        <f t="shared" si="136"/>
        <v>71.34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8336</v>
      </c>
      <c r="P1785" s="10" t="s">
        <v>8337</v>
      </c>
      <c r="Q1785">
        <f t="shared" si="135"/>
        <v>24</v>
      </c>
      <c r="R1785">
        <f t="shared" si="136"/>
        <v>51.23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8336</v>
      </c>
      <c r="P1786" s="10" t="s">
        <v>8337</v>
      </c>
      <c r="Q1786">
        <f t="shared" si="135"/>
        <v>40</v>
      </c>
      <c r="R1786">
        <f t="shared" si="136"/>
        <v>60.24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8336</v>
      </c>
      <c r="P1787" s="10" t="s">
        <v>8337</v>
      </c>
      <c r="Q1787">
        <f t="shared" si="135"/>
        <v>20</v>
      </c>
      <c r="R1787">
        <f t="shared" si="136"/>
        <v>44.94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8336</v>
      </c>
      <c r="P1788" s="10" t="s">
        <v>8337</v>
      </c>
      <c r="Q1788">
        <f t="shared" si="135"/>
        <v>48</v>
      </c>
      <c r="R1788">
        <f t="shared" si="136"/>
        <v>31.21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8336</v>
      </c>
      <c r="P1789" s="10" t="s">
        <v>8337</v>
      </c>
      <c r="Q1789">
        <f t="shared" si="135"/>
        <v>15</v>
      </c>
      <c r="R1789">
        <f t="shared" si="136"/>
        <v>63.88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8336</v>
      </c>
      <c r="P1790" s="10" t="s">
        <v>8337</v>
      </c>
      <c r="Q1790">
        <f t="shared" si="135"/>
        <v>1</v>
      </c>
      <c r="R1790">
        <f t="shared" si="136"/>
        <v>19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8336</v>
      </c>
      <c r="P1791" s="10" t="s">
        <v>8337</v>
      </c>
      <c r="Q1791">
        <f t="shared" si="135"/>
        <v>1</v>
      </c>
      <c r="R1791">
        <f t="shared" si="136"/>
        <v>10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8336</v>
      </c>
      <c r="P1792" s="10" t="s">
        <v>8337</v>
      </c>
      <c r="Q1792">
        <f t="shared" si="135"/>
        <v>5</v>
      </c>
      <c r="R1792">
        <f t="shared" si="136"/>
        <v>109.07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8336</v>
      </c>
      <c r="P1793" s="10" t="s">
        <v>8337</v>
      </c>
      <c r="Q1793">
        <f t="shared" si="135"/>
        <v>4</v>
      </c>
      <c r="R1793">
        <f t="shared" si="136"/>
        <v>26.75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8336</v>
      </c>
      <c r="P1794" s="10" t="s">
        <v>8337</v>
      </c>
      <c r="Q1794">
        <f t="shared" si="135"/>
        <v>61</v>
      </c>
      <c r="R1794">
        <f t="shared" si="136"/>
        <v>109.94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8336</v>
      </c>
      <c r="P1795" s="10" t="s">
        <v>8337</v>
      </c>
      <c r="Q1795">
        <f t="shared" ref="Q1795:Q1858" si="140">ROUND(E1795/D1795*100,0)</f>
        <v>1</v>
      </c>
      <c r="R1795">
        <f t="shared" ref="R1795:R1858" si="141">IFERROR(ROUND(E1795/L1795,2),0)</f>
        <v>20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8336</v>
      </c>
      <c r="P1796" s="10" t="s">
        <v>8337</v>
      </c>
      <c r="Q1796">
        <f t="shared" si="140"/>
        <v>11</v>
      </c>
      <c r="R1796">
        <f t="shared" si="141"/>
        <v>55.39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8336</v>
      </c>
      <c r="P1797" s="10" t="s">
        <v>8337</v>
      </c>
      <c r="Q1797">
        <f t="shared" si="140"/>
        <v>39</v>
      </c>
      <c r="R1797">
        <f t="shared" si="141"/>
        <v>133.9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8336</v>
      </c>
      <c r="P1798" s="10" t="s">
        <v>8337</v>
      </c>
      <c r="Q1798">
        <f t="shared" si="140"/>
        <v>22</v>
      </c>
      <c r="R1798">
        <f t="shared" si="141"/>
        <v>48.72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8336</v>
      </c>
      <c r="P1799" s="10" t="s">
        <v>8337</v>
      </c>
      <c r="Q1799">
        <f t="shared" si="140"/>
        <v>68</v>
      </c>
      <c r="R1799">
        <f t="shared" si="141"/>
        <v>48.25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8336</v>
      </c>
      <c r="P1800" s="10" t="s">
        <v>8337</v>
      </c>
      <c r="Q1800">
        <f t="shared" si="140"/>
        <v>14</v>
      </c>
      <c r="R1800">
        <f t="shared" si="141"/>
        <v>58.97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8336</v>
      </c>
      <c r="P1801" s="10" t="s">
        <v>8337</v>
      </c>
      <c r="Q1801">
        <f t="shared" si="140"/>
        <v>2</v>
      </c>
      <c r="R1801">
        <f t="shared" si="141"/>
        <v>11.64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8336</v>
      </c>
      <c r="P1802" s="10" t="s">
        <v>8337</v>
      </c>
      <c r="Q1802">
        <f t="shared" si="140"/>
        <v>20</v>
      </c>
      <c r="R1802">
        <f t="shared" si="141"/>
        <v>83.72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8336</v>
      </c>
      <c r="P1803" s="10" t="s">
        <v>8337</v>
      </c>
      <c r="Q1803">
        <f t="shared" si="140"/>
        <v>14</v>
      </c>
      <c r="R1803">
        <f t="shared" si="141"/>
        <v>63.65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8336</v>
      </c>
      <c r="P1804" s="10" t="s">
        <v>8337</v>
      </c>
      <c r="Q1804">
        <f t="shared" si="140"/>
        <v>48</v>
      </c>
      <c r="R1804">
        <f t="shared" si="141"/>
        <v>94.28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8336</v>
      </c>
      <c r="P1805" s="10" t="s">
        <v>8337</v>
      </c>
      <c r="Q1805">
        <f t="shared" si="140"/>
        <v>31</v>
      </c>
      <c r="R1805">
        <f t="shared" si="141"/>
        <v>71.87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8336</v>
      </c>
      <c r="P1806" s="10" t="s">
        <v>8337</v>
      </c>
      <c r="Q1806">
        <f t="shared" si="140"/>
        <v>35</v>
      </c>
      <c r="R1806">
        <f t="shared" si="141"/>
        <v>104.85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8336</v>
      </c>
      <c r="P1807" s="10" t="s">
        <v>8337</v>
      </c>
      <c r="Q1807">
        <f t="shared" si="140"/>
        <v>36</v>
      </c>
      <c r="R1807">
        <f t="shared" si="141"/>
        <v>67.14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8336</v>
      </c>
      <c r="P1808" s="10" t="s">
        <v>8337</v>
      </c>
      <c r="Q1808">
        <f t="shared" si="140"/>
        <v>3</v>
      </c>
      <c r="R1808">
        <f t="shared" si="141"/>
        <v>73.88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8336</v>
      </c>
      <c r="P1809" s="10" t="s">
        <v>8337</v>
      </c>
      <c r="Q1809">
        <f t="shared" si="140"/>
        <v>11</v>
      </c>
      <c r="R1809">
        <f t="shared" si="141"/>
        <v>69.13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8336</v>
      </c>
      <c r="P1810" s="10" t="s">
        <v>8337</v>
      </c>
      <c r="Q1810">
        <f t="shared" si="140"/>
        <v>41</v>
      </c>
      <c r="R1810">
        <f t="shared" si="141"/>
        <v>120.77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8336</v>
      </c>
      <c r="P1811" s="10" t="s">
        <v>8337</v>
      </c>
      <c r="Q1811">
        <f t="shared" si="140"/>
        <v>11</v>
      </c>
      <c r="R1811">
        <f t="shared" si="141"/>
        <v>42.22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8336</v>
      </c>
      <c r="P1812" s="10" t="s">
        <v>8337</v>
      </c>
      <c r="Q1812">
        <f t="shared" si="140"/>
        <v>3</v>
      </c>
      <c r="R1812">
        <f t="shared" si="141"/>
        <v>7.5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8336</v>
      </c>
      <c r="P1813" s="10" t="s">
        <v>8337</v>
      </c>
      <c r="Q1813">
        <f t="shared" si="140"/>
        <v>0</v>
      </c>
      <c r="R1813">
        <f t="shared" si="141"/>
        <v>1.54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8336</v>
      </c>
      <c r="P1814" s="10" t="s">
        <v>8337</v>
      </c>
      <c r="Q1814">
        <f t="shared" si="140"/>
        <v>13</v>
      </c>
      <c r="R1814">
        <f t="shared" si="141"/>
        <v>37.61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8336</v>
      </c>
      <c r="P1815" s="10" t="s">
        <v>8337</v>
      </c>
      <c r="Q1815">
        <f t="shared" si="140"/>
        <v>0</v>
      </c>
      <c r="R1815">
        <f t="shared" si="141"/>
        <v>0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8336</v>
      </c>
      <c r="P1816" s="10" t="s">
        <v>8337</v>
      </c>
      <c r="Q1816">
        <f t="shared" si="140"/>
        <v>49</v>
      </c>
      <c r="R1816">
        <f t="shared" si="141"/>
        <v>42.16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8336</v>
      </c>
      <c r="P1817" s="10" t="s">
        <v>8337</v>
      </c>
      <c r="Q1817">
        <f t="shared" si="140"/>
        <v>0</v>
      </c>
      <c r="R1817">
        <f t="shared" si="141"/>
        <v>0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8336</v>
      </c>
      <c r="P1818" s="10" t="s">
        <v>8337</v>
      </c>
      <c r="Q1818">
        <f t="shared" si="140"/>
        <v>2</v>
      </c>
      <c r="R1818">
        <f t="shared" si="141"/>
        <v>84.83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8336</v>
      </c>
      <c r="P1819" s="10" t="s">
        <v>8337</v>
      </c>
      <c r="Q1819">
        <f t="shared" si="140"/>
        <v>52</v>
      </c>
      <c r="R1819">
        <f t="shared" si="141"/>
        <v>94.19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8336</v>
      </c>
      <c r="P1820" s="10" t="s">
        <v>8337</v>
      </c>
      <c r="Q1820">
        <f t="shared" si="140"/>
        <v>0</v>
      </c>
      <c r="R1820">
        <f t="shared" si="141"/>
        <v>0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8336</v>
      </c>
      <c r="P1821" s="10" t="s">
        <v>8337</v>
      </c>
      <c r="Q1821">
        <f t="shared" si="140"/>
        <v>2</v>
      </c>
      <c r="R1821">
        <f t="shared" si="141"/>
        <v>6.25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8336</v>
      </c>
      <c r="P1822" s="10" t="s">
        <v>8337</v>
      </c>
      <c r="Q1822">
        <f t="shared" si="140"/>
        <v>7</v>
      </c>
      <c r="R1822">
        <f t="shared" si="141"/>
        <v>213.38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8323</v>
      </c>
      <c r="P1823" s="10" t="s">
        <v>8324</v>
      </c>
      <c r="Q1823">
        <f t="shared" si="140"/>
        <v>135</v>
      </c>
      <c r="R1823">
        <f t="shared" si="141"/>
        <v>59.16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8323</v>
      </c>
      <c r="P1824" s="10" t="s">
        <v>8324</v>
      </c>
      <c r="Q1824">
        <f t="shared" si="140"/>
        <v>100</v>
      </c>
      <c r="R1824">
        <f t="shared" si="141"/>
        <v>27.27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8323</v>
      </c>
      <c r="P1825" s="10" t="s">
        <v>8324</v>
      </c>
      <c r="Q1825">
        <f t="shared" si="140"/>
        <v>116</v>
      </c>
      <c r="R1825">
        <f t="shared" si="141"/>
        <v>24.58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8323</v>
      </c>
      <c r="P1826" s="10" t="s">
        <v>8324</v>
      </c>
      <c r="Q1826">
        <f t="shared" si="140"/>
        <v>100</v>
      </c>
      <c r="R1826">
        <f t="shared" si="141"/>
        <v>75.05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8323</v>
      </c>
      <c r="P1827" s="10" t="s">
        <v>8324</v>
      </c>
      <c r="Q1827">
        <f t="shared" si="140"/>
        <v>105</v>
      </c>
      <c r="R1827">
        <f t="shared" si="141"/>
        <v>42.02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8323</v>
      </c>
      <c r="P1828" s="10" t="s">
        <v>8324</v>
      </c>
      <c r="Q1828">
        <f t="shared" si="140"/>
        <v>101</v>
      </c>
      <c r="R1828">
        <f t="shared" si="141"/>
        <v>53.16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8323</v>
      </c>
      <c r="P1829" s="10" t="s">
        <v>8324</v>
      </c>
      <c r="Q1829">
        <f t="shared" si="140"/>
        <v>101</v>
      </c>
      <c r="R1829">
        <f t="shared" si="141"/>
        <v>83.89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8323</v>
      </c>
      <c r="P1830" s="10" t="s">
        <v>8324</v>
      </c>
      <c r="Q1830">
        <f t="shared" si="140"/>
        <v>100</v>
      </c>
      <c r="R1830">
        <f t="shared" si="141"/>
        <v>417.33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8323</v>
      </c>
      <c r="P1831" s="10" t="s">
        <v>8324</v>
      </c>
      <c r="Q1831">
        <f t="shared" si="140"/>
        <v>167</v>
      </c>
      <c r="R1831">
        <f t="shared" si="141"/>
        <v>75.77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8323</v>
      </c>
      <c r="P1832" s="10" t="s">
        <v>8324</v>
      </c>
      <c r="Q1832">
        <f t="shared" si="140"/>
        <v>102</v>
      </c>
      <c r="R1832">
        <f t="shared" si="141"/>
        <v>67.39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8323</v>
      </c>
      <c r="P1833" s="10" t="s">
        <v>8324</v>
      </c>
      <c r="Q1833">
        <f t="shared" si="140"/>
        <v>103</v>
      </c>
      <c r="R1833">
        <f t="shared" si="141"/>
        <v>73.569999999999993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8323</v>
      </c>
      <c r="P1834" s="10" t="s">
        <v>8324</v>
      </c>
      <c r="Q1834">
        <f t="shared" si="140"/>
        <v>143</v>
      </c>
      <c r="R1834">
        <f t="shared" si="141"/>
        <v>25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8323</v>
      </c>
      <c r="P1835" s="10" t="s">
        <v>8324</v>
      </c>
      <c r="Q1835">
        <f t="shared" si="140"/>
        <v>263</v>
      </c>
      <c r="R1835">
        <f t="shared" si="141"/>
        <v>42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8323</v>
      </c>
      <c r="P1836" s="10" t="s">
        <v>8324</v>
      </c>
      <c r="Q1836">
        <f t="shared" si="140"/>
        <v>118</v>
      </c>
      <c r="R1836">
        <f t="shared" si="141"/>
        <v>131.16999999999999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8323</v>
      </c>
      <c r="P1837" s="10" t="s">
        <v>8324</v>
      </c>
      <c r="Q1837">
        <f t="shared" si="140"/>
        <v>104</v>
      </c>
      <c r="R1837">
        <f t="shared" si="141"/>
        <v>47.27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8323</v>
      </c>
      <c r="P1838" s="10" t="s">
        <v>8324</v>
      </c>
      <c r="Q1838">
        <f t="shared" si="140"/>
        <v>200</v>
      </c>
      <c r="R1838">
        <f t="shared" si="141"/>
        <v>182.13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8323</v>
      </c>
      <c r="P1839" s="10" t="s">
        <v>8324</v>
      </c>
      <c r="Q1839">
        <f t="shared" si="140"/>
        <v>307</v>
      </c>
      <c r="R1839">
        <f t="shared" si="141"/>
        <v>61.37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8323</v>
      </c>
      <c r="P1840" s="10" t="s">
        <v>8324</v>
      </c>
      <c r="Q1840">
        <f t="shared" si="140"/>
        <v>100</v>
      </c>
      <c r="R1840">
        <f t="shared" si="141"/>
        <v>35.770000000000003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8323</v>
      </c>
      <c r="P1841" s="10" t="s">
        <v>8324</v>
      </c>
      <c r="Q1841">
        <f t="shared" si="140"/>
        <v>205</v>
      </c>
      <c r="R1841">
        <f t="shared" si="141"/>
        <v>45.62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8323</v>
      </c>
      <c r="P1842" s="10" t="s">
        <v>8324</v>
      </c>
      <c r="Q1842">
        <f t="shared" si="140"/>
        <v>109</v>
      </c>
      <c r="R1842">
        <f t="shared" si="141"/>
        <v>75.38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8323</v>
      </c>
      <c r="P1843" s="10" t="s">
        <v>8324</v>
      </c>
      <c r="Q1843">
        <f t="shared" si="140"/>
        <v>102</v>
      </c>
      <c r="R1843">
        <f t="shared" si="141"/>
        <v>50.88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8323</v>
      </c>
      <c r="P1844" s="10" t="s">
        <v>8324</v>
      </c>
      <c r="Q1844">
        <f t="shared" si="140"/>
        <v>125</v>
      </c>
      <c r="R1844">
        <f t="shared" si="141"/>
        <v>119.29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8323</v>
      </c>
      <c r="P1845" s="10" t="s">
        <v>8324</v>
      </c>
      <c r="Q1845">
        <f t="shared" si="140"/>
        <v>124</v>
      </c>
      <c r="R1845">
        <f t="shared" si="141"/>
        <v>92.54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8323</v>
      </c>
      <c r="P1846" s="10" t="s">
        <v>8324</v>
      </c>
      <c r="Q1846">
        <f t="shared" si="140"/>
        <v>101</v>
      </c>
      <c r="R1846">
        <f t="shared" si="141"/>
        <v>76.05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8323</v>
      </c>
      <c r="P1847" s="10" t="s">
        <v>8324</v>
      </c>
      <c r="Q1847">
        <f t="shared" si="140"/>
        <v>100</v>
      </c>
      <c r="R1847">
        <f t="shared" si="141"/>
        <v>52.63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8323</v>
      </c>
      <c r="P1848" s="10" t="s">
        <v>8324</v>
      </c>
      <c r="Q1848">
        <f t="shared" si="140"/>
        <v>138</v>
      </c>
      <c r="R1848">
        <f t="shared" si="141"/>
        <v>98.99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8323</v>
      </c>
      <c r="P1849" s="10" t="s">
        <v>8324</v>
      </c>
      <c r="Q1849">
        <f t="shared" si="140"/>
        <v>121</v>
      </c>
      <c r="R1849">
        <f t="shared" si="141"/>
        <v>79.53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8323</v>
      </c>
      <c r="P1850" s="10" t="s">
        <v>8324</v>
      </c>
      <c r="Q1850">
        <f t="shared" si="140"/>
        <v>107</v>
      </c>
      <c r="R1850">
        <f t="shared" si="141"/>
        <v>134.21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8323</v>
      </c>
      <c r="P1851" s="10" t="s">
        <v>8324</v>
      </c>
      <c r="Q1851">
        <f t="shared" si="140"/>
        <v>100</v>
      </c>
      <c r="R1851">
        <f t="shared" si="141"/>
        <v>37.630000000000003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8323</v>
      </c>
      <c r="P1852" s="10" t="s">
        <v>8324</v>
      </c>
      <c r="Q1852">
        <f t="shared" si="140"/>
        <v>102</v>
      </c>
      <c r="R1852">
        <f t="shared" si="141"/>
        <v>51.04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8323</v>
      </c>
      <c r="P1853" s="10" t="s">
        <v>8324</v>
      </c>
      <c r="Q1853">
        <f t="shared" si="140"/>
        <v>100</v>
      </c>
      <c r="R1853">
        <f t="shared" si="141"/>
        <v>50.04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8323</v>
      </c>
      <c r="P1854" s="10" t="s">
        <v>8324</v>
      </c>
      <c r="Q1854">
        <f t="shared" si="140"/>
        <v>117</v>
      </c>
      <c r="R1854">
        <f t="shared" si="141"/>
        <v>133.93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8323</v>
      </c>
      <c r="P1855" s="10" t="s">
        <v>8324</v>
      </c>
      <c r="Q1855">
        <f t="shared" si="140"/>
        <v>102</v>
      </c>
      <c r="R1855">
        <f t="shared" si="141"/>
        <v>58.21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8323</v>
      </c>
      <c r="P1856" s="10" t="s">
        <v>8324</v>
      </c>
      <c r="Q1856">
        <f t="shared" si="140"/>
        <v>102</v>
      </c>
      <c r="R1856">
        <f t="shared" si="141"/>
        <v>88.04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8323</v>
      </c>
      <c r="P1857" s="10" t="s">
        <v>8324</v>
      </c>
      <c r="Q1857">
        <f t="shared" si="140"/>
        <v>154</v>
      </c>
      <c r="R1857">
        <f t="shared" si="141"/>
        <v>70.58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8323</v>
      </c>
      <c r="P1858" s="10" t="s">
        <v>8324</v>
      </c>
      <c r="Q1858">
        <f t="shared" si="140"/>
        <v>101</v>
      </c>
      <c r="R1858">
        <f t="shared" si="141"/>
        <v>53.29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8323</v>
      </c>
      <c r="P1859" s="10" t="s">
        <v>8324</v>
      </c>
      <c r="Q1859">
        <f t="shared" ref="Q1859:Q1922" si="145">ROUND(E1859/D1859*100,0)</f>
        <v>100</v>
      </c>
      <c r="R1859">
        <f t="shared" ref="R1859:R1922" si="146">IFERROR(ROUND(E1859/L1859,2),0)</f>
        <v>136.36000000000001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8323</v>
      </c>
      <c r="P1860" s="10" t="s">
        <v>8324</v>
      </c>
      <c r="Q1860">
        <f t="shared" si="145"/>
        <v>109</v>
      </c>
      <c r="R1860">
        <f t="shared" si="146"/>
        <v>40.549999999999997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8323</v>
      </c>
      <c r="P1861" s="10" t="s">
        <v>8324</v>
      </c>
      <c r="Q1861">
        <f t="shared" si="145"/>
        <v>132</v>
      </c>
      <c r="R1861">
        <f t="shared" si="146"/>
        <v>70.63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8323</v>
      </c>
      <c r="P1862" s="10" t="s">
        <v>8324</v>
      </c>
      <c r="Q1862">
        <f t="shared" si="145"/>
        <v>133</v>
      </c>
      <c r="R1862">
        <f t="shared" si="146"/>
        <v>52.68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8331</v>
      </c>
      <c r="P1863" s="10" t="s">
        <v>8333</v>
      </c>
      <c r="Q1863">
        <f t="shared" si="145"/>
        <v>0</v>
      </c>
      <c r="R1863">
        <f t="shared" si="146"/>
        <v>0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8331</v>
      </c>
      <c r="P1864" s="10" t="s">
        <v>8333</v>
      </c>
      <c r="Q1864">
        <f t="shared" si="145"/>
        <v>8</v>
      </c>
      <c r="R1864">
        <f t="shared" si="146"/>
        <v>90.94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8331</v>
      </c>
      <c r="P1865" s="10" t="s">
        <v>8333</v>
      </c>
      <c r="Q1865">
        <f t="shared" si="145"/>
        <v>0</v>
      </c>
      <c r="R1865">
        <f t="shared" si="146"/>
        <v>5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8331</v>
      </c>
      <c r="P1866" s="10" t="s">
        <v>8333</v>
      </c>
      <c r="Q1866">
        <f t="shared" si="145"/>
        <v>43</v>
      </c>
      <c r="R1866">
        <f t="shared" si="146"/>
        <v>58.08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8331</v>
      </c>
      <c r="P1867" s="10" t="s">
        <v>8333</v>
      </c>
      <c r="Q1867">
        <f t="shared" si="145"/>
        <v>0</v>
      </c>
      <c r="R1867">
        <f t="shared" si="146"/>
        <v>2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8331</v>
      </c>
      <c r="P1868" s="10" t="s">
        <v>8333</v>
      </c>
      <c r="Q1868">
        <f t="shared" si="145"/>
        <v>1</v>
      </c>
      <c r="R1868">
        <f t="shared" si="146"/>
        <v>62.5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8331</v>
      </c>
      <c r="P1869" s="10" t="s">
        <v>8333</v>
      </c>
      <c r="Q1869">
        <f t="shared" si="145"/>
        <v>0</v>
      </c>
      <c r="R1869">
        <f t="shared" si="146"/>
        <v>10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8331</v>
      </c>
      <c r="P1870" s="10" t="s">
        <v>8333</v>
      </c>
      <c r="Q1870">
        <f t="shared" si="145"/>
        <v>5</v>
      </c>
      <c r="R1870">
        <f t="shared" si="146"/>
        <v>71.59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8331</v>
      </c>
      <c r="P1871" s="10" t="s">
        <v>8333</v>
      </c>
      <c r="Q1871">
        <f t="shared" si="145"/>
        <v>0</v>
      </c>
      <c r="R1871">
        <f t="shared" si="146"/>
        <v>0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8331</v>
      </c>
      <c r="P1872" s="10" t="s">
        <v>8333</v>
      </c>
      <c r="Q1872">
        <f t="shared" si="145"/>
        <v>10</v>
      </c>
      <c r="R1872">
        <f t="shared" si="146"/>
        <v>32.82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8331</v>
      </c>
      <c r="P1873" s="10" t="s">
        <v>8333</v>
      </c>
      <c r="Q1873">
        <f t="shared" si="145"/>
        <v>72</v>
      </c>
      <c r="R1873">
        <f t="shared" si="146"/>
        <v>49.12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8331</v>
      </c>
      <c r="P1874" s="10" t="s">
        <v>8333</v>
      </c>
      <c r="Q1874">
        <f t="shared" si="145"/>
        <v>1</v>
      </c>
      <c r="R1874">
        <f t="shared" si="146"/>
        <v>16.309999999999999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8331</v>
      </c>
      <c r="P1875" s="10" t="s">
        <v>8333</v>
      </c>
      <c r="Q1875">
        <f t="shared" si="145"/>
        <v>0</v>
      </c>
      <c r="R1875">
        <f t="shared" si="146"/>
        <v>18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8331</v>
      </c>
      <c r="P1876" s="10" t="s">
        <v>8333</v>
      </c>
      <c r="Q1876">
        <f t="shared" si="145"/>
        <v>0</v>
      </c>
      <c r="R1876">
        <f t="shared" si="146"/>
        <v>13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8331</v>
      </c>
      <c r="P1877" s="10" t="s">
        <v>8333</v>
      </c>
      <c r="Q1877">
        <f t="shared" si="145"/>
        <v>1</v>
      </c>
      <c r="R1877">
        <f t="shared" si="146"/>
        <v>17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8331</v>
      </c>
      <c r="P1878" s="10" t="s">
        <v>8333</v>
      </c>
      <c r="Q1878">
        <f t="shared" si="145"/>
        <v>0</v>
      </c>
      <c r="R1878">
        <f t="shared" si="146"/>
        <v>0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8331</v>
      </c>
      <c r="P1879" s="10" t="s">
        <v>8333</v>
      </c>
      <c r="Q1879">
        <f t="shared" si="145"/>
        <v>0</v>
      </c>
      <c r="R1879">
        <f t="shared" si="146"/>
        <v>0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8331</v>
      </c>
      <c r="P1880" s="10" t="s">
        <v>8333</v>
      </c>
      <c r="Q1880">
        <f t="shared" si="145"/>
        <v>0</v>
      </c>
      <c r="R1880">
        <f t="shared" si="146"/>
        <v>0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8331</v>
      </c>
      <c r="P1881" s="10" t="s">
        <v>8333</v>
      </c>
      <c r="Q1881">
        <f t="shared" si="145"/>
        <v>0</v>
      </c>
      <c r="R1881">
        <f t="shared" si="146"/>
        <v>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8331</v>
      </c>
      <c r="P1882" s="10" t="s">
        <v>8333</v>
      </c>
      <c r="Q1882">
        <f t="shared" si="145"/>
        <v>20</v>
      </c>
      <c r="R1882">
        <f t="shared" si="146"/>
        <v>41.83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8323</v>
      </c>
      <c r="P1883" s="10" t="s">
        <v>8327</v>
      </c>
      <c r="Q1883">
        <f t="shared" si="145"/>
        <v>173</v>
      </c>
      <c r="R1883">
        <f t="shared" si="146"/>
        <v>49.34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8323</v>
      </c>
      <c r="P1884" s="10" t="s">
        <v>8327</v>
      </c>
      <c r="Q1884">
        <f t="shared" si="145"/>
        <v>101</v>
      </c>
      <c r="R1884">
        <f t="shared" si="146"/>
        <v>41.73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8323</v>
      </c>
      <c r="P1885" s="10" t="s">
        <v>8327</v>
      </c>
      <c r="Q1885">
        <f t="shared" si="145"/>
        <v>105</v>
      </c>
      <c r="R1885">
        <f t="shared" si="146"/>
        <v>32.72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8323</v>
      </c>
      <c r="P1886" s="10" t="s">
        <v>8327</v>
      </c>
      <c r="Q1886">
        <f t="shared" si="145"/>
        <v>135</v>
      </c>
      <c r="R1886">
        <f t="shared" si="146"/>
        <v>51.96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8323</v>
      </c>
      <c r="P1887" s="10" t="s">
        <v>8327</v>
      </c>
      <c r="Q1887">
        <f t="shared" si="145"/>
        <v>116</v>
      </c>
      <c r="R1887">
        <f t="shared" si="146"/>
        <v>50.69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8323</v>
      </c>
      <c r="P1888" s="10" t="s">
        <v>8327</v>
      </c>
      <c r="Q1888">
        <f t="shared" si="145"/>
        <v>102</v>
      </c>
      <c r="R1888">
        <f t="shared" si="146"/>
        <v>42.24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8323</v>
      </c>
      <c r="P1889" s="10" t="s">
        <v>8327</v>
      </c>
      <c r="Q1889">
        <f t="shared" si="145"/>
        <v>111</v>
      </c>
      <c r="R1889">
        <f t="shared" si="146"/>
        <v>416.88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8323</v>
      </c>
      <c r="P1890" s="10" t="s">
        <v>8327</v>
      </c>
      <c r="Q1890">
        <f t="shared" si="145"/>
        <v>166</v>
      </c>
      <c r="R1890">
        <f t="shared" si="146"/>
        <v>46.65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8323</v>
      </c>
      <c r="P1891" s="10" t="s">
        <v>8327</v>
      </c>
      <c r="Q1891">
        <f t="shared" si="145"/>
        <v>107</v>
      </c>
      <c r="R1891">
        <f t="shared" si="146"/>
        <v>48.45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8323</v>
      </c>
      <c r="P1892" s="10" t="s">
        <v>8327</v>
      </c>
      <c r="Q1892">
        <f t="shared" si="145"/>
        <v>145</v>
      </c>
      <c r="R1892">
        <f t="shared" si="146"/>
        <v>70.53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8323</v>
      </c>
      <c r="P1893" s="10" t="s">
        <v>8327</v>
      </c>
      <c r="Q1893">
        <f t="shared" si="145"/>
        <v>106</v>
      </c>
      <c r="R1893">
        <f t="shared" si="146"/>
        <v>87.96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8323</v>
      </c>
      <c r="P1894" s="10" t="s">
        <v>8327</v>
      </c>
      <c r="Q1894">
        <f t="shared" si="145"/>
        <v>137</v>
      </c>
      <c r="R1894">
        <f t="shared" si="146"/>
        <v>26.27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8323</v>
      </c>
      <c r="P1895" s="10" t="s">
        <v>8327</v>
      </c>
      <c r="Q1895">
        <f t="shared" si="145"/>
        <v>104</v>
      </c>
      <c r="R1895">
        <f t="shared" si="146"/>
        <v>57.78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8323</v>
      </c>
      <c r="P1896" s="10" t="s">
        <v>8327</v>
      </c>
      <c r="Q1896">
        <f t="shared" si="145"/>
        <v>115</v>
      </c>
      <c r="R1896">
        <f t="shared" si="146"/>
        <v>57.25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8323</v>
      </c>
      <c r="P1897" s="10" t="s">
        <v>8327</v>
      </c>
      <c r="Q1897">
        <f t="shared" si="145"/>
        <v>102</v>
      </c>
      <c r="R1897">
        <f t="shared" si="146"/>
        <v>196.34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8323</v>
      </c>
      <c r="P1898" s="10" t="s">
        <v>8327</v>
      </c>
      <c r="Q1898">
        <f t="shared" si="145"/>
        <v>124</v>
      </c>
      <c r="R1898">
        <f t="shared" si="146"/>
        <v>43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8323</v>
      </c>
      <c r="P1899" s="10" t="s">
        <v>8327</v>
      </c>
      <c r="Q1899">
        <f t="shared" si="145"/>
        <v>102</v>
      </c>
      <c r="R1899">
        <f t="shared" si="146"/>
        <v>35.549999999999997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8323</v>
      </c>
      <c r="P1900" s="10" t="s">
        <v>8327</v>
      </c>
      <c r="Q1900">
        <f t="shared" si="145"/>
        <v>145</v>
      </c>
      <c r="R1900">
        <f t="shared" si="146"/>
        <v>68.81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8323</v>
      </c>
      <c r="P1901" s="10" t="s">
        <v>8327</v>
      </c>
      <c r="Q1901">
        <f t="shared" si="145"/>
        <v>133</v>
      </c>
      <c r="R1901">
        <f t="shared" si="146"/>
        <v>28.57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8323</v>
      </c>
      <c r="P1902" s="10" t="s">
        <v>8327</v>
      </c>
      <c r="Q1902">
        <f t="shared" si="145"/>
        <v>109</v>
      </c>
      <c r="R1902">
        <f t="shared" si="146"/>
        <v>50.63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8317</v>
      </c>
      <c r="P1903" s="10" t="s">
        <v>8346</v>
      </c>
      <c r="Q1903">
        <f t="shared" si="145"/>
        <v>3</v>
      </c>
      <c r="R1903">
        <f t="shared" si="146"/>
        <v>106.8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8317</v>
      </c>
      <c r="P1904" s="10" t="s">
        <v>8346</v>
      </c>
      <c r="Q1904">
        <f t="shared" si="145"/>
        <v>1</v>
      </c>
      <c r="R1904">
        <f t="shared" si="146"/>
        <v>4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8317</v>
      </c>
      <c r="P1905" s="10" t="s">
        <v>8346</v>
      </c>
      <c r="Q1905">
        <f t="shared" si="145"/>
        <v>47</v>
      </c>
      <c r="R1905">
        <f t="shared" si="146"/>
        <v>34.1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8317</v>
      </c>
      <c r="P1906" s="10" t="s">
        <v>8346</v>
      </c>
      <c r="Q1906">
        <f t="shared" si="145"/>
        <v>0</v>
      </c>
      <c r="R1906">
        <f t="shared" si="146"/>
        <v>25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8317</v>
      </c>
      <c r="P1907" s="10" t="s">
        <v>8346</v>
      </c>
      <c r="Q1907">
        <f t="shared" si="145"/>
        <v>0</v>
      </c>
      <c r="R1907">
        <f t="shared" si="146"/>
        <v>10.5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8317</v>
      </c>
      <c r="P1908" s="10" t="s">
        <v>8346</v>
      </c>
      <c r="Q1908">
        <f t="shared" si="145"/>
        <v>43</v>
      </c>
      <c r="R1908">
        <f t="shared" si="146"/>
        <v>215.96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8317</v>
      </c>
      <c r="P1909" s="10" t="s">
        <v>8346</v>
      </c>
      <c r="Q1909">
        <f t="shared" si="145"/>
        <v>0</v>
      </c>
      <c r="R1909">
        <f t="shared" si="146"/>
        <v>21.25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8317</v>
      </c>
      <c r="P1910" s="10" t="s">
        <v>8346</v>
      </c>
      <c r="Q1910">
        <f t="shared" si="145"/>
        <v>2</v>
      </c>
      <c r="R1910">
        <f t="shared" si="146"/>
        <v>108.25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8317</v>
      </c>
      <c r="P1911" s="10" t="s">
        <v>8346</v>
      </c>
      <c r="Q1911">
        <f t="shared" si="145"/>
        <v>14</v>
      </c>
      <c r="R1911">
        <f t="shared" si="146"/>
        <v>129.97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8317</v>
      </c>
      <c r="P1912" s="10" t="s">
        <v>8346</v>
      </c>
      <c r="Q1912">
        <f t="shared" si="145"/>
        <v>39</v>
      </c>
      <c r="R1912">
        <f t="shared" si="146"/>
        <v>117.49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8317</v>
      </c>
      <c r="P1913" s="10" t="s">
        <v>8346</v>
      </c>
      <c r="Q1913">
        <f t="shared" si="145"/>
        <v>0</v>
      </c>
      <c r="R1913">
        <f t="shared" si="146"/>
        <v>10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8317</v>
      </c>
      <c r="P1914" s="10" t="s">
        <v>8346</v>
      </c>
      <c r="Q1914">
        <f t="shared" si="145"/>
        <v>59</v>
      </c>
      <c r="R1914">
        <f t="shared" si="146"/>
        <v>70.599999999999994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8317</v>
      </c>
      <c r="P1915" s="10" t="s">
        <v>8346</v>
      </c>
      <c r="Q1915">
        <f t="shared" si="145"/>
        <v>1</v>
      </c>
      <c r="R1915">
        <f t="shared" si="146"/>
        <v>24.5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8317</v>
      </c>
      <c r="P1916" s="10" t="s">
        <v>8346</v>
      </c>
      <c r="Q1916">
        <f t="shared" si="145"/>
        <v>9</v>
      </c>
      <c r="R1916">
        <f t="shared" si="146"/>
        <v>30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8317</v>
      </c>
      <c r="P1917" s="10" t="s">
        <v>8346</v>
      </c>
      <c r="Q1917">
        <f t="shared" si="145"/>
        <v>2</v>
      </c>
      <c r="R1917">
        <f t="shared" si="146"/>
        <v>2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8317</v>
      </c>
      <c r="P1918" s="10" t="s">
        <v>8346</v>
      </c>
      <c r="Q1918">
        <f t="shared" si="145"/>
        <v>1</v>
      </c>
      <c r="R1918">
        <f t="shared" si="146"/>
        <v>17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8317</v>
      </c>
      <c r="P1919" s="10" t="s">
        <v>8346</v>
      </c>
      <c r="Q1919">
        <f t="shared" si="145"/>
        <v>53</v>
      </c>
      <c r="R1919">
        <f t="shared" si="146"/>
        <v>2928.93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8317</v>
      </c>
      <c r="P1920" s="10" t="s">
        <v>8346</v>
      </c>
      <c r="Q1920">
        <f t="shared" si="145"/>
        <v>1</v>
      </c>
      <c r="R1920">
        <f t="shared" si="146"/>
        <v>28.89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8317</v>
      </c>
      <c r="P1921" s="10" t="s">
        <v>8346</v>
      </c>
      <c r="Q1921">
        <f t="shared" si="145"/>
        <v>47</v>
      </c>
      <c r="R1921">
        <f t="shared" si="146"/>
        <v>29.63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8317</v>
      </c>
      <c r="P1922" s="10" t="s">
        <v>8346</v>
      </c>
      <c r="Q1922">
        <f t="shared" si="145"/>
        <v>43</v>
      </c>
      <c r="R1922">
        <f t="shared" si="146"/>
        <v>40.98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8323</v>
      </c>
      <c r="P1923" s="10" t="s">
        <v>8327</v>
      </c>
      <c r="Q1923">
        <f t="shared" ref="Q1923:Q1986" si="150">ROUND(E1923/D1923*100,0)</f>
        <v>137</v>
      </c>
      <c r="R1923">
        <f t="shared" ref="R1923:R1986" si="151">IFERROR(ROUND(E1923/L1923,2),0)</f>
        <v>54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8323</v>
      </c>
      <c r="P1924" s="10" t="s">
        <v>8327</v>
      </c>
      <c r="Q1924">
        <f t="shared" si="150"/>
        <v>116</v>
      </c>
      <c r="R1924">
        <f t="shared" si="151"/>
        <v>36.11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8323</v>
      </c>
      <c r="P1925" s="10" t="s">
        <v>8327</v>
      </c>
      <c r="Q1925">
        <f t="shared" si="150"/>
        <v>241</v>
      </c>
      <c r="R1925">
        <f t="shared" si="151"/>
        <v>23.15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8323</v>
      </c>
      <c r="P1926" s="10" t="s">
        <v>8327</v>
      </c>
      <c r="Q1926">
        <f t="shared" si="150"/>
        <v>114</v>
      </c>
      <c r="R1926">
        <f t="shared" si="151"/>
        <v>104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8323</v>
      </c>
      <c r="P1927" s="10" t="s">
        <v>8327</v>
      </c>
      <c r="Q1927">
        <f t="shared" si="150"/>
        <v>110</v>
      </c>
      <c r="R1927">
        <f t="shared" si="151"/>
        <v>31.83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8323</v>
      </c>
      <c r="P1928" s="10" t="s">
        <v>8327</v>
      </c>
      <c r="Q1928">
        <f t="shared" si="150"/>
        <v>195</v>
      </c>
      <c r="R1928">
        <f t="shared" si="151"/>
        <v>27.39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8323</v>
      </c>
      <c r="P1929" s="10" t="s">
        <v>8327</v>
      </c>
      <c r="Q1929">
        <f t="shared" si="150"/>
        <v>103</v>
      </c>
      <c r="R1929">
        <f t="shared" si="151"/>
        <v>56.36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8323</v>
      </c>
      <c r="P1930" s="10" t="s">
        <v>8327</v>
      </c>
      <c r="Q1930">
        <f t="shared" si="150"/>
        <v>103</v>
      </c>
      <c r="R1930">
        <f t="shared" si="151"/>
        <v>77.349999999999994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8323</v>
      </c>
      <c r="P1931" s="10" t="s">
        <v>8327</v>
      </c>
      <c r="Q1931">
        <f t="shared" si="150"/>
        <v>100</v>
      </c>
      <c r="R1931">
        <f t="shared" si="151"/>
        <v>42.8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8323</v>
      </c>
      <c r="P1932" s="10" t="s">
        <v>8327</v>
      </c>
      <c r="Q1932">
        <f t="shared" si="150"/>
        <v>127</v>
      </c>
      <c r="R1932">
        <f t="shared" si="151"/>
        <v>48.85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8323</v>
      </c>
      <c r="P1933" s="10" t="s">
        <v>8327</v>
      </c>
      <c r="Q1933">
        <f t="shared" si="150"/>
        <v>121</v>
      </c>
      <c r="R1933">
        <f t="shared" si="151"/>
        <v>48.24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8323</v>
      </c>
      <c r="P1934" s="10" t="s">
        <v>8327</v>
      </c>
      <c r="Q1934">
        <f t="shared" si="150"/>
        <v>107</v>
      </c>
      <c r="R1934">
        <f t="shared" si="151"/>
        <v>70.209999999999994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8323</v>
      </c>
      <c r="P1935" s="10" t="s">
        <v>8327</v>
      </c>
      <c r="Q1935">
        <f t="shared" si="150"/>
        <v>172</v>
      </c>
      <c r="R1935">
        <f t="shared" si="151"/>
        <v>94.05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8323</v>
      </c>
      <c r="P1936" s="10" t="s">
        <v>8327</v>
      </c>
      <c r="Q1936">
        <f t="shared" si="150"/>
        <v>124</v>
      </c>
      <c r="R1936">
        <f t="shared" si="151"/>
        <v>80.27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8323</v>
      </c>
      <c r="P1937" s="10" t="s">
        <v>8327</v>
      </c>
      <c r="Q1937">
        <f t="shared" si="150"/>
        <v>108</v>
      </c>
      <c r="R1937">
        <f t="shared" si="151"/>
        <v>54.2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8323</v>
      </c>
      <c r="P1938" s="10" t="s">
        <v>8327</v>
      </c>
      <c r="Q1938">
        <f t="shared" si="150"/>
        <v>117</v>
      </c>
      <c r="R1938">
        <f t="shared" si="151"/>
        <v>60.27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8323</v>
      </c>
      <c r="P1939" s="10" t="s">
        <v>8327</v>
      </c>
      <c r="Q1939">
        <f t="shared" si="150"/>
        <v>187</v>
      </c>
      <c r="R1939">
        <f t="shared" si="151"/>
        <v>38.74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8323</v>
      </c>
      <c r="P1940" s="10" t="s">
        <v>8327</v>
      </c>
      <c r="Q1940">
        <f t="shared" si="150"/>
        <v>116</v>
      </c>
      <c r="R1940">
        <f t="shared" si="151"/>
        <v>152.54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8323</v>
      </c>
      <c r="P1941" s="10" t="s">
        <v>8327</v>
      </c>
      <c r="Q1941">
        <f t="shared" si="150"/>
        <v>111</v>
      </c>
      <c r="R1941">
        <f t="shared" si="151"/>
        <v>115.31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8323</v>
      </c>
      <c r="P1942" s="10" t="s">
        <v>8327</v>
      </c>
      <c r="Q1942">
        <f t="shared" si="150"/>
        <v>171</v>
      </c>
      <c r="R1942">
        <f t="shared" si="151"/>
        <v>35.840000000000003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8317</v>
      </c>
      <c r="P1943" s="10" t="s">
        <v>8347</v>
      </c>
      <c r="Q1943">
        <f t="shared" si="150"/>
        <v>126</v>
      </c>
      <c r="R1943">
        <f t="shared" si="151"/>
        <v>64.569999999999993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8317</v>
      </c>
      <c r="P1944" s="10" t="s">
        <v>8347</v>
      </c>
      <c r="Q1944">
        <f t="shared" si="150"/>
        <v>138</v>
      </c>
      <c r="R1944">
        <f t="shared" si="151"/>
        <v>87.44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8317</v>
      </c>
      <c r="P1945" s="10" t="s">
        <v>8347</v>
      </c>
      <c r="Q1945">
        <f t="shared" si="150"/>
        <v>1705</v>
      </c>
      <c r="R1945">
        <f t="shared" si="151"/>
        <v>68.819999999999993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8317</v>
      </c>
      <c r="P1946" s="10" t="s">
        <v>8347</v>
      </c>
      <c r="Q1946">
        <f t="shared" si="150"/>
        <v>788</v>
      </c>
      <c r="R1946">
        <f t="shared" si="151"/>
        <v>176.2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8317</v>
      </c>
      <c r="P1947" s="10" t="s">
        <v>8347</v>
      </c>
      <c r="Q1947">
        <f t="shared" si="150"/>
        <v>348</v>
      </c>
      <c r="R1947">
        <f t="shared" si="151"/>
        <v>511.79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8317</v>
      </c>
      <c r="P1948" s="10" t="s">
        <v>8347</v>
      </c>
      <c r="Q1948">
        <f t="shared" si="150"/>
        <v>150</v>
      </c>
      <c r="R1948">
        <f t="shared" si="151"/>
        <v>160.44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8317</v>
      </c>
      <c r="P1949" s="10" t="s">
        <v>8347</v>
      </c>
      <c r="Q1949">
        <f t="shared" si="150"/>
        <v>101</v>
      </c>
      <c r="R1949">
        <f t="shared" si="151"/>
        <v>35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8317</v>
      </c>
      <c r="P1950" s="10" t="s">
        <v>8347</v>
      </c>
      <c r="Q1950">
        <f t="shared" si="150"/>
        <v>800</v>
      </c>
      <c r="R1950">
        <f t="shared" si="151"/>
        <v>188.51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8317</v>
      </c>
      <c r="P1951" s="10" t="s">
        <v>8347</v>
      </c>
      <c r="Q1951">
        <f t="shared" si="150"/>
        <v>106</v>
      </c>
      <c r="R1951">
        <f t="shared" si="151"/>
        <v>56.2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8317</v>
      </c>
      <c r="P1952" s="10" t="s">
        <v>8347</v>
      </c>
      <c r="Q1952">
        <f t="shared" si="150"/>
        <v>201</v>
      </c>
      <c r="R1952">
        <f t="shared" si="151"/>
        <v>51.31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8317</v>
      </c>
      <c r="P1953" s="10" t="s">
        <v>8347</v>
      </c>
      <c r="Q1953">
        <f t="shared" si="150"/>
        <v>212</v>
      </c>
      <c r="R1953">
        <f t="shared" si="151"/>
        <v>127.36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8317</v>
      </c>
      <c r="P1954" s="10" t="s">
        <v>8347</v>
      </c>
      <c r="Q1954">
        <f t="shared" si="150"/>
        <v>198</v>
      </c>
      <c r="R1954">
        <f t="shared" si="151"/>
        <v>101.86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8317</v>
      </c>
      <c r="P1955" s="10" t="s">
        <v>8347</v>
      </c>
      <c r="Q1955">
        <f t="shared" si="150"/>
        <v>226</v>
      </c>
      <c r="R1955">
        <f t="shared" si="151"/>
        <v>230.56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8317</v>
      </c>
      <c r="P1956" s="10" t="s">
        <v>8347</v>
      </c>
      <c r="Q1956">
        <f t="shared" si="150"/>
        <v>699</v>
      </c>
      <c r="R1956">
        <f t="shared" si="151"/>
        <v>842.11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8317</v>
      </c>
      <c r="P1957" s="10" t="s">
        <v>8347</v>
      </c>
      <c r="Q1957">
        <f t="shared" si="150"/>
        <v>399</v>
      </c>
      <c r="R1957">
        <f t="shared" si="151"/>
        <v>577.28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8317</v>
      </c>
      <c r="P1958" s="10" t="s">
        <v>8347</v>
      </c>
      <c r="Q1958">
        <f t="shared" si="150"/>
        <v>294</v>
      </c>
      <c r="R1958">
        <f t="shared" si="151"/>
        <v>483.34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8317</v>
      </c>
      <c r="P1959" s="10" t="s">
        <v>8347</v>
      </c>
      <c r="Q1959">
        <f t="shared" si="150"/>
        <v>168</v>
      </c>
      <c r="R1959">
        <f t="shared" si="151"/>
        <v>76.14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8317</v>
      </c>
      <c r="P1960" s="10" t="s">
        <v>8347</v>
      </c>
      <c r="Q1960">
        <f t="shared" si="150"/>
        <v>1436</v>
      </c>
      <c r="R1960">
        <f t="shared" si="151"/>
        <v>74.11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8317</v>
      </c>
      <c r="P1961" s="10" t="s">
        <v>8347</v>
      </c>
      <c r="Q1961">
        <f t="shared" si="150"/>
        <v>157</v>
      </c>
      <c r="R1961">
        <f t="shared" si="151"/>
        <v>36.97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8317</v>
      </c>
      <c r="P1962" s="10" t="s">
        <v>8347</v>
      </c>
      <c r="Q1962">
        <f t="shared" si="150"/>
        <v>118</v>
      </c>
      <c r="R1962">
        <f t="shared" si="151"/>
        <v>2500.9699999999998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8317</v>
      </c>
      <c r="P1963" s="10" t="s">
        <v>8347</v>
      </c>
      <c r="Q1963">
        <f t="shared" si="150"/>
        <v>1105</v>
      </c>
      <c r="R1963">
        <f t="shared" si="151"/>
        <v>67.69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8317</v>
      </c>
      <c r="P1964" s="10" t="s">
        <v>8347</v>
      </c>
      <c r="Q1964">
        <f t="shared" si="150"/>
        <v>193</v>
      </c>
      <c r="R1964">
        <f t="shared" si="151"/>
        <v>63.05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8317</v>
      </c>
      <c r="P1965" s="10" t="s">
        <v>8347</v>
      </c>
      <c r="Q1965">
        <f t="shared" si="150"/>
        <v>127</v>
      </c>
      <c r="R1965">
        <f t="shared" si="151"/>
        <v>117.6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8317</v>
      </c>
      <c r="P1966" s="10" t="s">
        <v>8347</v>
      </c>
      <c r="Q1966">
        <f t="shared" si="150"/>
        <v>260</v>
      </c>
      <c r="R1966">
        <f t="shared" si="151"/>
        <v>180.75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8317</v>
      </c>
      <c r="P1967" s="10" t="s">
        <v>8347</v>
      </c>
      <c r="Q1967">
        <f t="shared" si="150"/>
        <v>262</v>
      </c>
      <c r="R1967">
        <f t="shared" si="151"/>
        <v>127.32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8317</v>
      </c>
      <c r="P1968" s="10" t="s">
        <v>8347</v>
      </c>
      <c r="Q1968">
        <f t="shared" si="150"/>
        <v>207</v>
      </c>
      <c r="R1968">
        <f t="shared" si="151"/>
        <v>136.63999999999999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8317</v>
      </c>
      <c r="P1969" s="10" t="s">
        <v>8347</v>
      </c>
      <c r="Q1969">
        <f t="shared" si="150"/>
        <v>370</v>
      </c>
      <c r="R1969">
        <f t="shared" si="151"/>
        <v>182.78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8317</v>
      </c>
      <c r="P1970" s="10" t="s">
        <v>8347</v>
      </c>
      <c r="Q1970">
        <f t="shared" si="150"/>
        <v>285</v>
      </c>
      <c r="R1970">
        <f t="shared" si="151"/>
        <v>279.38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8317</v>
      </c>
      <c r="P1971" s="10" t="s">
        <v>8347</v>
      </c>
      <c r="Q1971">
        <f t="shared" si="150"/>
        <v>579</v>
      </c>
      <c r="R1971">
        <f t="shared" si="151"/>
        <v>61.38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8317</v>
      </c>
      <c r="P1972" s="10" t="s">
        <v>8347</v>
      </c>
      <c r="Q1972">
        <f t="shared" si="150"/>
        <v>1132</v>
      </c>
      <c r="R1972">
        <f t="shared" si="151"/>
        <v>80.73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8317</v>
      </c>
      <c r="P1973" s="10" t="s">
        <v>8347</v>
      </c>
      <c r="Q1973">
        <f t="shared" si="150"/>
        <v>263</v>
      </c>
      <c r="R1973">
        <f t="shared" si="151"/>
        <v>272.36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8317</v>
      </c>
      <c r="P1974" s="10" t="s">
        <v>8347</v>
      </c>
      <c r="Q1974">
        <f t="shared" si="150"/>
        <v>674</v>
      </c>
      <c r="R1974">
        <f t="shared" si="151"/>
        <v>70.849999999999994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8317</v>
      </c>
      <c r="P1975" s="10" t="s">
        <v>8347</v>
      </c>
      <c r="Q1975">
        <f t="shared" si="150"/>
        <v>257</v>
      </c>
      <c r="R1975">
        <f t="shared" si="151"/>
        <v>247.94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8317</v>
      </c>
      <c r="P1976" s="10" t="s">
        <v>8347</v>
      </c>
      <c r="Q1976">
        <f t="shared" si="150"/>
        <v>375</v>
      </c>
      <c r="R1976">
        <f t="shared" si="151"/>
        <v>186.81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8317</v>
      </c>
      <c r="P1977" s="10" t="s">
        <v>8347</v>
      </c>
      <c r="Q1977">
        <f t="shared" si="150"/>
        <v>209</v>
      </c>
      <c r="R1977">
        <f t="shared" si="151"/>
        <v>131.99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8317</v>
      </c>
      <c r="P1978" s="10" t="s">
        <v>8347</v>
      </c>
      <c r="Q1978">
        <f t="shared" si="150"/>
        <v>347</v>
      </c>
      <c r="R1978">
        <f t="shared" si="151"/>
        <v>29.31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8317</v>
      </c>
      <c r="P1979" s="10" t="s">
        <v>8347</v>
      </c>
      <c r="Q1979">
        <f t="shared" si="150"/>
        <v>402</v>
      </c>
      <c r="R1979">
        <f t="shared" si="151"/>
        <v>245.02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8317</v>
      </c>
      <c r="P1980" s="10" t="s">
        <v>8347</v>
      </c>
      <c r="Q1980">
        <f t="shared" si="150"/>
        <v>1027</v>
      </c>
      <c r="R1980">
        <f t="shared" si="151"/>
        <v>1323.25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8317</v>
      </c>
      <c r="P1981" s="10" t="s">
        <v>8347</v>
      </c>
      <c r="Q1981">
        <f t="shared" si="150"/>
        <v>115</v>
      </c>
      <c r="R1981">
        <f t="shared" si="151"/>
        <v>282.66000000000003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8317</v>
      </c>
      <c r="P1982" s="10" t="s">
        <v>8347</v>
      </c>
      <c r="Q1982">
        <f t="shared" si="150"/>
        <v>355</v>
      </c>
      <c r="R1982">
        <f t="shared" si="151"/>
        <v>91.21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8336</v>
      </c>
      <c r="P1983" s="10" t="s">
        <v>8348</v>
      </c>
      <c r="Q1983">
        <f t="shared" si="150"/>
        <v>5</v>
      </c>
      <c r="R1983">
        <f t="shared" si="151"/>
        <v>31.75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8336</v>
      </c>
      <c r="P1984" s="10" t="s">
        <v>8348</v>
      </c>
      <c r="Q1984">
        <f t="shared" si="150"/>
        <v>0</v>
      </c>
      <c r="R1984">
        <f t="shared" si="151"/>
        <v>0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8336</v>
      </c>
      <c r="P1985" s="10" t="s">
        <v>8348</v>
      </c>
      <c r="Q1985">
        <f t="shared" si="150"/>
        <v>4</v>
      </c>
      <c r="R1985">
        <f t="shared" si="151"/>
        <v>88.69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8336</v>
      </c>
      <c r="P1986" s="10" t="s">
        <v>8348</v>
      </c>
      <c r="Q1986">
        <f t="shared" si="150"/>
        <v>21</v>
      </c>
      <c r="R1986">
        <f t="shared" si="151"/>
        <v>453.14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8336</v>
      </c>
      <c r="P1987" s="10" t="s">
        <v>8348</v>
      </c>
      <c r="Q1987">
        <f t="shared" ref="Q1987:Q2050" si="155">ROUND(E1987/D1987*100,0)</f>
        <v>3</v>
      </c>
      <c r="R1987">
        <f t="shared" ref="R1987:R2050" si="156">IFERROR(ROUND(E1987/L1987,2),0)</f>
        <v>12.75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8336</v>
      </c>
      <c r="P1988" s="10" t="s">
        <v>8348</v>
      </c>
      <c r="Q1988">
        <f t="shared" si="155"/>
        <v>0</v>
      </c>
      <c r="R1988">
        <f t="shared" si="156"/>
        <v>1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8336</v>
      </c>
      <c r="P1989" s="10" t="s">
        <v>8348</v>
      </c>
      <c r="Q1989">
        <f t="shared" si="155"/>
        <v>42</v>
      </c>
      <c r="R1989">
        <f t="shared" si="156"/>
        <v>83.43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8336</v>
      </c>
      <c r="P1990" s="10" t="s">
        <v>8348</v>
      </c>
      <c r="Q1990">
        <f t="shared" si="155"/>
        <v>0</v>
      </c>
      <c r="R1990">
        <f t="shared" si="156"/>
        <v>25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8336</v>
      </c>
      <c r="P1991" s="10" t="s">
        <v>8348</v>
      </c>
      <c r="Q1991">
        <f t="shared" si="155"/>
        <v>1</v>
      </c>
      <c r="R1991">
        <f t="shared" si="156"/>
        <v>50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8336</v>
      </c>
      <c r="P1992" s="10" t="s">
        <v>8348</v>
      </c>
      <c r="Q1992">
        <f t="shared" si="155"/>
        <v>17</v>
      </c>
      <c r="R1992">
        <f t="shared" si="156"/>
        <v>101.8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8336</v>
      </c>
      <c r="P1993" s="10" t="s">
        <v>8348</v>
      </c>
      <c r="Q1993">
        <f t="shared" si="155"/>
        <v>7</v>
      </c>
      <c r="R1993">
        <f t="shared" si="156"/>
        <v>46.67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8336</v>
      </c>
      <c r="P1994" s="10" t="s">
        <v>8348</v>
      </c>
      <c r="Q1994">
        <f t="shared" si="155"/>
        <v>0</v>
      </c>
      <c r="R1994">
        <f t="shared" si="156"/>
        <v>1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8336</v>
      </c>
      <c r="P1995" s="10" t="s">
        <v>8348</v>
      </c>
      <c r="Q1995">
        <f t="shared" si="155"/>
        <v>0</v>
      </c>
      <c r="R1995">
        <f t="shared" si="156"/>
        <v>0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8336</v>
      </c>
      <c r="P1996" s="10" t="s">
        <v>8348</v>
      </c>
      <c r="Q1996">
        <f t="shared" si="155"/>
        <v>0</v>
      </c>
      <c r="R1996">
        <f t="shared" si="156"/>
        <v>0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8336</v>
      </c>
      <c r="P1997" s="10" t="s">
        <v>8348</v>
      </c>
      <c r="Q1997">
        <f t="shared" si="155"/>
        <v>8</v>
      </c>
      <c r="R1997">
        <f t="shared" si="156"/>
        <v>26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8336</v>
      </c>
      <c r="P1998" s="10" t="s">
        <v>8348</v>
      </c>
      <c r="Q1998">
        <f t="shared" si="155"/>
        <v>0</v>
      </c>
      <c r="R1998">
        <f t="shared" si="156"/>
        <v>0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8336</v>
      </c>
      <c r="P1999" s="10" t="s">
        <v>8348</v>
      </c>
      <c r="Q1999">
        <f t="shared" si="155"/>
        <v>0</v>
      </c>
      <c r="R1999">
        <f t="shared" si="156"/>
        <v>0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8336</v>
      </c>
      <c r="P2000" s="10" t="s">
        <v>8348</v>
      </c>
      <c r="Q2000">
        <f t="shared" si="155"/>
        <v>26</v>
      </c>
      <c r="R2000">
        <f t="shared" si="156"/>
        <v>218.33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8336</v>
      </c>
      <c r="P2001" s="10" t="s">
        <v>8348</v>
      </c>
      <c r="Q2001">
        <f t="shared" si="155"/>
        <v>1</v>
      </c>
      <c r="R2001">
        <f t="shared" si="156"/>
        <v>33.71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8336</v>
      </c>
      <c r="P2002" s="10" t="s">
        <v>8348</v>
      </c>
      <c r="Q2002">
        <f t="shared" si="155"/>
        <v>13</v>
      </c>
      <c r="R2002">
        <f t="shared" si="156"/>
        <v>25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8317</v>
      </c>
      <c r="P2003" s="10" t="s">
        <v>8347</v>
      </c>
      <c r="Q2003">
        <f t="shared" si="155"/>
        <v>382</v>
      </c>
      <c r="R2003">
        <f t="shared" si="156"/>
        <v>128.38999999999999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8317</v>
      </c>
      <c r="P2004" s="10" t="s">
        <v>8347</v>
      </c>
      <c r="Q2004">
        <f t="shared" si="155"/>
        <v>217</v>
      </c>
      <c r="R2004">
        <f t="shared" si="156"/>
        <v>78.83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8317</v>
      </c>
      <c r="P2005" s="10" t="s">
        <v>8347</v>
      </c>
      <c r="Q2005">
        <f t="shared" si="155"/>
        <v>312</v>
      </c>
      <c r="R2005">
        <f t="shared" si="156"/>
        <v>91.76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8317</v>
      </c>
      <c r="P2006" s="10" t="s">
        <v>8347</v>
      </c>
      <c r="Q2006">
        <f t="shared" si="155"/>
        <v>234</v>
      </c>
      <c r="R2006">
        <f t="shared" si="156"/>
        <v>331.1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8317</v>
      </c>
      <c r="P2007" s="10" t="s">
        <v>8347</v>
      </c>
      <c r="Q2007">
        <f t="shared" si="155"/>
        <v>124</v>
      </c>
      <c r="R2007">
        <f t="shared" si="156"/>
        <v>194.26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8317</v>
      </c>
      <c r="P2008" s="10" t="s">
        <v>8347</v>
      </c>
      <c r="Q2008">
        <f t="shared" si="155"/>
        <v>248</v>
      </c>
      <c r="R2008">
        <f t="shared" si="156"/>
        <v>408.98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8317</v>
      </c>
      <c r="P2009" s="10" t="s">
        <v>8347</v>
      </c>
      <c r="Q2009">
        <f t="shared" si="155"/>
        <v>116</v>
      </c>
      <c r="R2009">
        <f t="shared" si="156"/>
        <v>84.46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8317</v>
      </c>
      <c r="P2010" s="10" t="s">
        <v>8347</v>
      </c>
      <c r="Q2010">
        <f t="shared" si="155"/>
        <v>117</v>
      </c>
      <c r="R2010">
        <f t="shared" si="156"/>
        <v>44.85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8317</v>
      </c>
      <c r="P2011" s="10" t="s">
        <v>8347</v>
      </c>
      <c r="Q2011">
        <f t="shared" si="155"/>
        <v>305</v>
      </c>
      <c r="R2011">
        <f t="shared" si="156"/>
        <v>383.36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8317</v>
      </c>
      <c r="P2012" s="10" t="s">
        <v>8347</v>
      </c>
      <c r="Q2012">
        <f t="shared" si="155"/>
        <v>320</v>
      </c>
      <c r="R2012">
        <f t="shared" si="156"/>
        <v>55.28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8317</v>
      </c>
      <c r="P2013" s="10" t="s">
        <v>8347</v>
      </c>
      <c r="Q2013">
        <f t="shared" si="155"/>
        <v>820</v>
      </c>
      <c r="R2013">
        <f t="shared" si="156"/>
        <v>422.02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8317</v>
      </c>
      <c r="P2014" s="10" t="s">
        <v>8347</v>
      </c>
      <c r="Q2014">
        <f t="shared" si="155"/>
        <v>235</v>
      </c>
      <c r="R2014">
        <f t="shared" si="156"/>
        <v>64.180000000000007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8317</v>
      </c>
      <c r="P2015" s="10" t="s">
        <v>8347</v>
      </c>
      <c r="Q2015">
        <f t="shared" si="155"/>
        <v>495</v>
      </c>
      <c r="R2015">
        <f t="shared" si="156"/>
        <v>173.58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8317</v>
      </c>
      <c r="P2016" s="10" t="s">
        <v>8347</v>
      </c>
      <c r="Q2016">
        <f t="shared" si="155"/>
        <v>7814</v>
      </c>
      <c r="R2016">
        <f t="shared" si="156"/>
        <v>88.6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8317</v>
      </c>
      <c r="P2017" s="10" t="s">
        <v>8347</v>
      </c>
      <c r="Q2017">
        <f t="shared" si="155"/>
        <v>113</v>
      </c>
      <c r="R2017">
        <f t="shared" si="156"/>
        <v>50.22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8317</v>
      </c>
      <c r="P2018" s="10" t="s">
        <v>8347</v>
      </c>
      <c r="Q2018">
        <f t="shared" si="155"/>
        <v>922</v>
      </c>
      <c r="R2018">
        <f t="shared" si="156"/>
        <v>192.39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8317</v>
      </c>
      <c r="P2019" s="10" t="s">
        <v>8347</v>
      </c>
      <c r="Q2019">
        <f t="shared" si="155"/>
        <v>125</v>
      </c>
      <c r="R2019">
        <f t="shared" si="156"/>
        <v>73.42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8317</v>
      </c>
      <c r="P2020" s="10" t="s">
        <v>8347</v>
      </c>
      <c r="Q2020">
        <f t="shared" si="155"/>
        <v>102</v>
      </c>
      <c r="R2020">
        <f t="shared" si="156"/>
        <v>147.68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8317</v>
      </c>
      <c r="P2021" s="10" t="s">
        <v>8347</v>
      </c>
      <c r="Q2021">
        <f t="shared" si="155"/>
        <v>485</v>
      </c>
      <c r="R2021">
        <f t="shared" si="156"/>
        <v>108.97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8317</v>
      </c>
      <c r="P2022" s="10" t="s">
        <v>8347</v>
      </c>
      <c r="Q2022">
        <f t="shared" si="155"/>
        <v>192</v>
      </c>
      <c r="R2022">
        <f t="shared" si="156"/>
        <v>23.65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8317</v>
      </c>
      <c r="P2023" s="10" t="s">
        <v>8347</v>
      </c>
      <c r="Q2023">
        <f t="shared" si="155"/>
        <v>281</v>
      </c>
      <c r="R2023">
        <f t="shared" si="156"/>
        <v>147.94999999999999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8317</v>
      </c>
      <c r="P2024" s="10" t="s">
        <v>8347</v>
      </c>
      <c r="Q2024">
        <f t="shared" si="155"/>
        <v>125</v>
      </c>
      <c r="R2024">
        <f t="shared" si="156"/>
        <v>385.04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8317</v>
      </c>
      <c r="P2025" s="10" t="s">
        <v>8347</v>
      </c>
      <c r="Q2025">
        <f t="shared" si="155"/>
        <v>161</v>
      </c>
      <c r="R2025">
        <f t="shared" si="156"/>
        <v>457.39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8317</v>
      </c>
      <c r="P2026" s="10" t="s">
        <v>8347</v>
      </c>
      <c r="Q2026">
        <f t="shared" si="155"/>
        <v>585</v>
      </c>
      <c r="R2026">
        <f t="shared" si="156"/>
        <v>222.99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8317</v>
      </c>
      <c r="P2027" s="10" t="s">
        <v>8347</v>
      </c>
      <c r="Q2027">
        <f t="shared" si="155"/>
        <v>201</v>
      </c>
      <c r="R2027">
        <f t="shared" si="156"/>
        <v>220.74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8317</v>
      </c>
      <c r="P2028" s="10" t="s">
        <v>8347</v>
      </c>
      <c r="Q2028">
        <f t="shared" si="155"/>
        <v>133</v>
      </c>
      <c r="R2028">
        <f t="shared" si="156"/>
        <v>73.5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8317</v>
      </c>
      <c r="P2029" s="10" t="s">
        <v>8347</v>
      </c>
      <c r="Q2029">
        <f t="shared" si="155"/>
        <v>120</v>
      </c>
      <c r="R2029">
        <f t="shared" si="156"/>
        <v>223.1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8317</v>
      </c>
      <c r="P2030" s="10" t="s">
        <v>8347</v>
      </c>
      <c r="Q2030">
        <f t="shared" si="155"/>
        <v>126</v>
      </c>
      <c r="R2030">
        <f t="shared" si="156"/>
        <v>47.91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8317</v>
      </c>
      <c r="P2031" s="10" t="s">
        <v>8347</v>
      </c>
      <c r="Q2031">
        <f t="shared" si="155"/>
        <v>361</v>
      </c>
      <c r="R2031">
        <f t="shared" si="156"/>
        <v>96.06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8317</v>
      </c>
      <c r="P2032" s="10" t="s">
        <v>8347</v>
      </c>
      <c r="Q2032">
        <f t="shared" si="155"/>
        <v>226</v>
      </c>
      <c r="R2032">
        <f t="shared" si="156"/>
        <v>118.61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8317</v>
      </c>
      <c r="P2033" s="10" t="s">
        <v>8347</v>
      </c>
      <c r="Q2033">
        <f t="shared" si="155"/>
        <v>120</v>
      </c>
      <c r="R2033">
        <f t="shared" si="156"/>
        <v>118.45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8317</v>
      </c>
      <c r="P2034" s="10" t="s">
        <v>8347</v>
      </c>
      <c r="Q2034">
        <f t="shared" si="155"/>
        <v>304</v>
      </c>
      <c r="R2034">
        <f t="shared" si="156"/>
        <v>143.21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8317</v>
      </c>
      <c r="P2035" s="10" t="s">
        <v>8347</v>
      </c>
      <c r="Q2035">
        <f t="shared" si="155"/>
        <v>179</v>
      </c>
      <c r="R2035">
        <f t="shared" si="156"/>
        <v>282.72000000000003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8317</v>
      </c>
      <c r="P2036" s="10" t="s">
        <v>8347</v>
      </c>
      <c r="Q2036">
        <f t="shared" si="155"/>
        <v>387</v>
      </c>
      <c r="R2036">
        <f t="shared" si="156"/>
        <v>593.94000000000005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8317</v>
      </c>
      <c r="P2037" s="10" t="s">
        <v>8347</v>
      </c>
      <c r="Q2037">
        <f t="shared" si="155"/>
        <v>211</v>
      </c>
      <c r="R2037">
        <f t="shared" si="156"/>
        <v>262.16000000000003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8317</v>
      </c>
      <c r="P2038" s="10" t="s">
        <v>8347</v>
      </c>
      <c r="Q2038">
        <f t="shared" si="155"/>
        <v>132</v>
      </c>
      <c r="R2038">
        <f t="shared" si="156"/>
        <v>46.58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8317</v>
      </c>
      <c r="P2039" s="10" t="s">
        <v>8347</v>
      </c>
      <c r="Q2039">
        <f t="shared" si="155"/>
        <v>300</v>
      </c>
      <c r="R2039">
        <f t="shared" si="156"/>
        <v>70.040000000000006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8317</v>
      </c>
      <c r="P2040" s="10" t="s">
        <v>8347</v>
      </c>
      <c r="Q2040">
        <f t="shared" si="155"/>
        <v>421</v>
      </c>
      <c r="R2040">
        <f t="shared" si="156"/>
        <v>164.91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8317</v>
      </c>
      <c r="P2041" s="10" t="s">
        <v>8347</v>
      </c>
      <c r="Q2041">
        <f t="shared" si="155"/>
        <v>136</v>
      </c>
      <c r="R2041">
        <f t="shared" si="156"/>
        <v>449.26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8317</v>
      </c>
      <c r="P2042" s="10" t="s">
        <v>8347</v>
      </c>
      <c r="Q2042">
        <f t="shared" si="155"/>
        <v>248</v>
      </c>
      <c r="R2042">
        <f t="shared" si="156"/>
        <v>27.47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8317</v>
      </c>
      <c r="P2043" s="10" t="s">
        <v>8347</v>
      </c>
      <c r="Q2043">
        <f t="shared" si="155"/>
        <v>182</v>
      </c>
      <c r="R2043">
        <f t="shared" si="156"/>
        <v>143.97999999999999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8317</v>
      </c>
      <c r="P2044" s="10" t="s">
        <v>8347</v>
      </c>
      <c r="Q2044">
        <f t="shared" si="155"/>
        <v>124</v>
      </c>
      <c r="R2044">
        <f t="shared" si="156"/>
        <v>88.24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8317</v>
      </c>
      <c r="P2045" s="10" t="s">
        <v>8347</v>
      </c>
      <c r="Q2045">
        <f t="shared" si="155"/>
        <v>506</v>
      </c>
      <c r="R2045">
        <f t="shared" si="156"/>
        <v>36.33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8317</v>
      </c>
      <c r="P2046" s="10" t="s">
        <v>8347</v>
      </c>
      <c r="Q2046">
        <f t="shared" si="155"/>
        <v>108</v>
      </c>
      <c r="R2046">
        <f t="shared" si="156"/>
        <v>90.18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8317</v>
      </c>
      <c r="P2047" s="10" t="s">
        <v>8347</v>
      </c>
      <c r="Q2047">
        <f t="shared" si="155"/>
        <v>819</v>
      </c>
      <c r="R2047">
        <f t="shared" si="156"/>
        <v>152.62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8317</v>
      </c>
      <c r="P2048" s="10" t="s">
        <v>8347</v>
      </c>
      <c r="Q2048">
        <f t="shared" si="155"/>
        <v>121</v>
      </c>
      <c r="R2048">
        <f t="shared" si="156"/>
        <v>55.81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8317</v>
      </c>
      <c r="P2049" s="10" t="s">
        <v>8347</v>
      </c>
      <c r="Q2049">
        <f t="shared" si="155"/>
        <v>103</v>
      </c>
      <c r="R2049">
        <f t="shared" si="156"/>
        <v>227.85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8317</v>
      </c>
      <c r="P2050" s="10" t="s">
        <v>8347</v>
      </c>
      <c r="Q2050">
        <f t="shared" si="155"/>
        <v>148</v>
      </c>
      <c r="R2050">
        <f t="shared" si="156"/>
        <v>91.83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8317</v>
      </c>
      <c r="P2051" s="10" t="s">
        <v>8347</v>
      </c>
      <c r="Q2051">
        <f t="shared" ref="Q2051:Q2114" si="160">ROUND(E2051/D2051*100,0)</f>
        <v>120</v>
      </c>
      <c r="R2051">
        <f t="shared" ref="R2051:R2114" si="161">IFERROR(ROUND(E2051/L2051,2),0)</f>
        <v>80.989999999999995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8317</v>
      </c>
      <c r="P2052" s="10" t="s">
        <v>8347</v>
      </c>
      <c r="Q2052">
        <f t="shared" si="160"/>
        <v>473</v>
      </c>
      <c r="R2052">
        <f t="shared" si="161"/>
        <v>278.39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8317</v>
      </c>
      <c r="P2053" s="10" t="s">
        <v>8347</v>
      </c>
      <c r="Q2053">
        <f t="shared" si="160"/>
        <v>130</v>
      </c>
      <c r="R2053">
        <f t="shared" si="161"/>
        <v>43.1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8317</v>
      </c>
      <c r="P2054" s="10" t="s">
        <v>8347</v>
      </c>
      <c r="Q2054">
        <f t="shared" si="160"/>
        <v>353</v>
      </c>
      <c r="R2054">
        <f t="shared" si="161"/>
        <v>326.29000000000002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8317</v>
      </c>
      <c r="P2055" s="10" t="s">
        <v>8347</v>
      </c>
      <c r="Q2055">
        <f t="shared" si="160"/>
        <v>101</v>
      </c>
      <c r="R2055">
        <f t="shared" si="161"/>
        <v>41.74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8317</v>
      </c>
      <c r="P2056" s="10" t="s">
        <v>8347</v>
      </c>
      <c r="Q2056">
        <f t="shared" si="160"/>
        <v>114</v>
      </c>
      <c r="R2056">
        <f t="shared" si="161"/>
        <v>64.02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8317</v>
      </c>
      <c r="P2057" s="10" t="s">
        <v>8347</v>
      </c>
      <c r="Q2057">
        <f t="shared" si="160"/>
        <v>167</v>
      </c>
      <c r="R2057">
        <f t="shared" si="161"/>
        <v>99.46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8317</v>
      </c>
      <c r="P2058" s="10" t="s">
        <v>8347</v>
      </c>
      <c r="Q2058">
        <f t="shared" si="160"/>
        <v>153</v>
      </c>
      <c r="R2058">
        <f t="shared" si="161"/>
        <v>138.49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8317</v>
      </c>
      <c r="P2059" s="10" t="s">
        <v>8347</v>
      </c>
      <c r="Q2059">
        <f t="shared" si="160"/>
        <v>202</v>
      </c>
      <c r="R2059">
        <f t="shared" si="161"/>
        <v>45.55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8317</v>
      </c>
      <c r="P2060" s="10" t="s">
        <v>8347</v>
      </c>
      <c r="Q2060">
        <f t="shared" si="160"/>
        <v>168</v>
      </c>
      <c r="R2060">
        <f t="shared" si="161"/>
        <v>10.51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8317</v>
      </c>
      <c r="P2061" s="10" t="s">
        <v>8347</v>
      </c>
      <c r="Q2061">
        <f t="shared" si="160"/>
        <v>143</v>
      </c>
      <c r="R2061">
        <f t="shared" si="161"/>
        <v>114.77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8317</v>
      </c>
      <c r="P2062" s="10" t="s">
        <v>8347</v>
      </c>
      <c r="Q2062">
        <f t="shared" si="160"/>
        <v>196</v>
      </c>
      <c r="R2062">
        <f t="shared" si="161"/>
        <v>36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8317</v>
      </c>
      <c r="P2063" s="10" t="s">
        <v>8347</v>
      </c>
      <c r="Q2063">
        <f t="shared" si="160"/>
        <v>108</v>
      </c>
      <c r="R2063">
        <f t="shared" si="161"/>
        <v>154.16999999999999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8317</v>
      </c>
      <c r="P2064" s="10" t="s">
        <v>8347</v>
      </c>
      <c r="Q2064">
        <f t="shared" si="160"/>
        <v>115</v>
      </c>
      <c r="R2064">
        <f t="shared" si="161"/>
        <v>566.39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8317</v>
      </c>
      <c r="P2065" s="10" t="s">
        <v>8347</v>
      </c>
      <c r="Q2065">
        <f t="shared" si="160"/>
        <v>148</v>
      </c>
      <c r="R2065">
        <f t="shared" si="161"/>
        <v>120.86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8317</v>
      </c>
      <c r="P2066" s="10" t="s">
        <v>8347</v>
      </c>
      <c r="Q2066">
        <f t="shared" si="160"/>
        <v>191</v>
      </c>
      <c r="R2066">
        <f t="shared" si="161"/>
        <v>86.16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8317</v>
      </c>
      <c r="P2067" s="10" t="s">
        <v>8347</v>
      </c>
      <c r="Q2067">
        <f t="shared" si="160"/>
        <v>199</v>
      </c>
      <c r="R2067">
        <f t="shared" si="161"/>
        <v>51.21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8317</v>
      </c>
      <c r="P2068" s="10" t="s">
        <v>8347</v>
      </c>
      <c r="Q2068">
        <f t="shared" si="160"/>
        <v>219</v>
      </c>
      <c r="R2068">
        <f t="shared" si="161"/>
        <v>67.260000000000005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8317</v>
      </c>
      <c r="P2069" s="10" t="s">
        <v>8347</v>
      </c>
      <c r="Q2069">
        <f t="shared" si="160"/>
        <v>127</v>
      </c>
      <c r="R2069">
        <f t="shared" si="161"/>
        <v>62.8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8317</v>
      </c>
      <c r="P2070" s="10" t="s">
        <v>8347</v>
      </c>
      <c r="Q2070">
        <f t="shared" si="160"/>
        <v>105</v>
      </c>
      <c r="R2070">
        <f t="shared" si="161"/>
        <v>346.13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8317</v>
      </c>
      <c r="P2071" s="10" t="s">
        <v>8347</v>
      </c>
      <c r="Q2071">
        <f t="shared" si="160"/>
        <v>128</v>
      </c>
      <c r="R2071">
        <f t="shared" si="161"/>
        <v>244.12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8317</v>
      </c>
      <c r="P2072" s="10" t="s">
        <v>8347</v>
      </c>
      <c r="Q2072">
        <f t="shared" si="160"/>
        <v>317</v>
      </c>
      <c r="R2072">
        <f t="shared" si="161"/>
        <v>259.25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8317</v>
      </c>
      <c r="P2073" s="10" t="s">
        <v>8347</v>
      </c>
      <c r="Q2073">
        <f t="shared" si="160"/>
        <v>281</v>
      </c>
      <c r="R2073">
        <f t="shared" si="161"/>
        <v>201.96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8317</v>
      </c>
      <c r="P2074" s="10" t="s">
        <v>8347</v>
      </c>
      <c r="Q2074">
        <f t="shared" si="160"/>
        <v>111</v>
      </c>
      <c r="R2074">
        <f t="shared" si="161"/>
        <v>226.21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8317</v>
      </c>
      <c r="P2075" s="10" t="s">
        <v>8347</v>
      </c>
      <c r="Q2075">
        <f t="shared" si="160"/>
        <v>153</v>
      </c>
      <c r="R2075">
        <f t="shared" si="161"/>
        <v>324.69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8317</v>
      </c>
      <c r="P2076" s="10" t="s">
        <v>8347</v>
      </c>
      <c r="Q2076">
        <f t="shared" si="160"/>
        <v>103</v>
      </c>
      <c r="R2076">
        <f t="shared" si="161"/>
        <v>205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8317</v>
      </c>
      <c r="P2077" s="10" t="s">
        <v>8347</v>
      </c>
      <c r="Q2077">
        <f t="shared" si="160"/>
        <v>1678</v>
      </c>
      <c r="R2077">
        <f t="shared" si="161"/>
        <v>20.47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8317</v>
      </c>
      <c r="P2078" s="10" t="s">
        <v>8347</v>
      </c>
      <c r="Q2078">
        <f t="shared" si="160"/>
        <v>543</v>
      </c>
      <c r="R2078">
        <f t="shared" si="161"/>
        <v>116.35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8317</v>
      </c>
      <c r="P2079" s="10" t="s">
        <v>8347</v>
      </c>
      <c r="Q2079">
        <f t="shared" si="160"/>
        <v>116</v>
      </c>
      <c r="R2079">
        <f t="shared" si="161"/>
        <v>307.2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8317</v>
      </c>
      <c r="P2080" s="10" t="s">
        <v>8347</v>
      </c>
      <c r="Q2080">
        <f t="shared" si="160"/>
        <v>131</v>
      </c>
      <c r="R2080">
        <f t="shared" si="161"/>
        <v>546.69000000000005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8317</v>
      </c>
      <c r="P2081" s="10" t="s">
        <v>8347</v>
      </c>
      <c r="Q2081">
        <f t="shared" si="160"/>
        <v>288</v>
      </c>
      <c r="R2081">
        <f t="shared" si="161"/>
        <v>47.47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8317</v>
      </c>
      <c r="P2082" s="10" t="s">
        <v>8347</v>
      </c>
      <c r="Q2082">
        <f t="shared" si="160"/>
        <v>508</v>
      </c>
      <c r="R2082">
        <f t="shared" si="161"/>
        <v>101.56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8323</v>
      </c>
      <c r="P2083" s="10" t="s">
        <v>8327</v>
      </c>
      <c r="Q2083">
        <f t="shared" si="160"/>
        <v>115</v>
      </c>
      <c r="R2083">
        <f t="shared" si="161"/>
        <v>72.91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8323</v>
      </c>
      <c r="P2084" s="10" t="s">
        <v>8327</v>
      </c>
      <c r="Q2084">
        <f t="shared" si="160"/>
        <v>111</v>
      </c>
      <c r="R2084">
        <f t="shared" si="161"/>
        <v>43.71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8323</v>
      </c>
      <c r="P2085" s="10" t="s">
        <v>8327</v>
      </c>
      <c r="Q2085">
        <f t="shared" si="160"/>
        <v>113</v>
      </c>
      <c r="R2085">
        <f t="shared" si="161"/>
        <v>34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8323</v>
      </c>
      <c r="P2086" s="10" t="s">
        <v>8327</v>
      </c>
      <c r="Q2086">
        <f t="shared" si="160"/>
        <v>108</v>
      </c>
      <c r="R2086">
        <f t="shared" si="161"/>
        <v>70.650000000000006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8323</v>
      </c>
      <c r="P2087" s="10" t="s">
        <v>8327</v>
      </c>
      <c r="Q2087">
        <f t="shared" si="160"/>
        <v>124</v>
      </c>
      <c r="R2087">
        <f t="shared" si="161"/>
        <v>89.3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8323</v>
      </c>
      <c r="P2088" s="10" t="s">
        <v>8327</v>
      </c>
      <c r="Q2088">
        <f t="shared" si="160"/>
        <v>101</v>
      </c>
      <c r="R2088">
        <f t="shared" si="161"/>
        <v>115.09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8323</v>
      </c>
      <c r="P2089" s="10" t="s">
        <v>8327</v>
      </c>
      <c r="Q2089">
        <f t="shared" si="160"/>
        <v>104</v>
      </c>
      <c r="R2089">
        <f t="shared" si="161"/>
        <v>62.12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8323</v>
      </c>
      <c r="P2090" s="10" t="s">
        <v>8327</v>
      </c>
      <c r="Q2090">
        <f t="shared" si="160"/>
        <v>116</v>
      </c>
      <c r="R2090">
        <f t="shared" si="161"/>
        <v>46.2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8323</v>
      </c>
      <c r="P2091" s="10" t="s">
        <v>8327</v>
      </c>
      <c r="Q2091">
        <f t="shared" si="160"/>
        <v>120</v>
      </c>
      <c r="R2091">
        <f t="shared" si="161"/>
        <v>48.55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8323</v>
      </c>
      <c r="P2092" s="10" t="s">
        <v>8327</v>
      </c>
      <c r="Q2092">
        <f t="shared" si="160"/>
        <v>115</v>
      </c>
      <c r="R2092">
        <f t="shared" si="161"/>
        <v>57.52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8323</v>
      </c>
      <c r="P2093" s="10" t="s">
        <v>8327</v>
      </c>
      <c r="Q2093">
        <f t="shared" si="160"/>
        <v>120</v>
      </c>
      <c r="R2093">
        <f t="shared" si="161"/>
        <v>88.15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8323</v>
      </c>
      <c r="P2094" s="10" t="s">
        <v>8327</v>
      </c>
      <c r="Q2094">
        <f t="shared" si="160"/>
        <v>101</v>
      </c>
      <c r="R2094">
        <f t="shared" si="161"/>
        <v>110.49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8323</v>
      </c>
      <c r="P2095" s="10" t="s">
        <v>8327</v>
      </c>
      <c r="Q2095">
        <f t="shared" si="160"/>
        <v>102</v>
      </c>
      <c r="R2095">
        <f t="shared" si="161"/>
        <v>66.83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8323</v>
      </c>
      <c r="P2096" s="10" t="s">
        <v>8327</v>
      </c>
      <c r="Q2096">
        <f t="shared" si="160"/>
        <v>121</v>
      </c>
      <c r="R2096">
        <f t="shared" si="161"/>
        <v>58.6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8323</v>
      </c>
      <c r="P2097" s="10" t="s">
        <v>8327</v>
      </c>
      <c r="Q2097">
        <f t="shared" si="160"/>
        <v>100</v>
      </c>
      <c r="R2097">
        <f t="shared" si="161"/>
        <v>113.64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8323</v>
      </c>
      <c r="P2098" s="10" t="s">
        <v>8327</v>
      </c>
      <c r="Q2098">
        <f t="shared" si="160"/>
        <v>102</v>
      </c>
      <c r="R2098">
        <f t="shared" si="161"/>
        <v>43.57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8323</v>
      </c>
      <c r="P2099" s="10" t="s">
        <v>8327</v>
      </c>
      <c r="Q2099">
        <f t="shared" si="160"/>
        <v>100</v>
      </c>
      <c r="R2099">
        <f t="shared" si="161"/>
        <v>78.95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8323</v>
      </c>
      <c r="P2100" s="10" t="s">
        <v>8327</v>
      </c>
      <c r="Q2100">
        <f t="shared" si="160"/>
        <v>100</v>
      </c>
      <c r="R2100">
        <f t="shared" si="161"/>
        <v>188.13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8323</v>
      </c>
      <c r="P2101" s="10" t="s">
        <v>8327</v>
      </c>
      <c r="Q2101">
        <f t="shared" si="160"/>
        <v>132</v>
      </c>
      <c r="R2101">
        <f t="shared" si="161"/>
        <v>63.03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8323</v>
      </c>
      <c r="P2102" s="10" t="s">
        <v>8327</v>
      </c>
      <c r="Q2102">
        <f t="shared" si="160"/>
        <v>137</v>
      </c>
      <c r="R2102">
        <f t="shared" si="161"/>
        <v>30.37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8323</v>
      </c>
      <c r="P2103" s="10" t="s">
        <v>8327</v>
      </c>
      <c r="Q2103">
        <f t="shared" si="160"/>
        <v>113</v>
      </c>
      <c r="R2103">
        <f t="shared" si="161"/>
        <v>51.48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8323</v>
      </c>
      <c r="P2104" s="10" t="s">
        <v>8327</v>
      </c>
      <c r="Q2104">
        <f t="shared" si="160"/>
        <v>136</v>
      </c>
      <c r="R2104">
        <f t="shared" si="161"/>
        <v>35.79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8323</v>
      </c>
      <c r="P2105" s="10" t="s">
        <v>8327</v>
      </c>
      <c r="Q2105">
        <f t="shared" si="160"/>
        <v>146</v>
      </c>
      <c r="R2105">
        <f t="shared" si="161"/>
        <v>98.82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8323</v>
      </c>
      <c r="P2106" s="10" t="s">
        <v>8327</v>
      </c>
      <c r="Q2106">
        <f t="shared" si="160"/>
        <v>130</v>
      </c>
      <c r="R2106">
        <f t="shared" si="161"/>
        <v>28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8323</v>
      </c>
      <c r="P2107" s="10" t="s">
        <v>8327</v>
      </c>
      <c r="Q2107">
        <f t="shared" si="160"/>
        <v>254</v>
      </c>
      <c r="R2107">
        <f t="shared" si="161"/>
        <v>51.31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8323</v>
      </c>
      <c r="P2108" s="10" t="s">
        <v>8327</v>
      </c>
      <c r="Q2108">
        <f t="shared" si="160"/>
        <v>107</v>
      </c>
      <c r="R2108">
        <f t="shared" si="161"/>
        <v>53.52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8323</v>
      </c>
      <c r="P2109" s="10" t="s">
        <v>8327</v>
      </c>
      <c r="Q2109">
        <f t="shared" si="160"/>
        <v>108</v>
      </c>
      <c r="R2109">
        <f t="shared" si="161"/>
        <v>37.15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8323</v>
      </c>
      <c r="P2110" s="10" t="s">
        <v>8327</v>
      </c>
      <c r="Q2110">
        <f t="shared" si="160"/>
        <v>107</v>
      </c>
      <c r="R2110">
        <f t="shared" si="161"/>
        <v>89.9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8323</v>
      </c>
      <c r="P2111" s="10" t="s">
        <v>8327</v>
      </c>
      <c r="Q2111">
        <f t="shared" si="160"/>
        <v>107</v>
      </c>
      <c r="R2111">
        <f t="shared" si="161"/>
        <v>106.53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8323</v>
      </c>
      <c r="P2112" s="10" t="s">
        <v>8327</v>
      </c>
      <c r="Q2112">
        <f t="shared" si="160"/>
        <v>100</v>
      </c>
      <c r="R2112">
        <f t="shared" si="161"/>
        <v>52.82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8323</v>
      </c>
      <c r="P2113" s="10" t="s">
        <v>8327</v>
      </c>
      <c r="Q2113">
        <f t="shared" si="160"/>
        <v>107</v>
      </c>
      <c r="R2113">
        <f t="shared" si="161"/>
        <v>54.62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8323</v>
      </c>
      <c r="P2114" s="10" t="s">
        <v>8327</v>
      </c>
      <c r="Q2114">
        <f t="shared" si="160"/>
        <v>100</v>
      </c>
      <c r="R2114">
        <f t="shared" si="161"/>
        <v>27.27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8323</v>
      </c>
      <c r="P2115" s="10" t="s">
        <v>8327</v>
      </c>
      <c r="Q2115">
        <f t="shared" ref="Q2115:Q2178" si="165">ROUND(E2115/D2115*100,0)</f>
        <v>105</v>
      </c>
      <c r="R2115">
        <f t="shared" ref="R2115:R2178" si="166">IFERROR(ROUND(E2115/L2115,2),0)</f>
        <v>68.599999999999994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8323</v>
      </c>
      <c r="P2116" s="10" t="s">
        <v>8327</v>
      </c>
      <c r="Q2116">
        <f t="shared" si="165"/>
        <v>105</v>
      </c>
      <c r="R2116">
        <f t="shared" si="166"/>
        <v>35.61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8323</v>
      </c>
      <c r="P2117" s="10" t="s">
        <v>8327</v>
      </c>
      <c r="Q2117">
        <f t="shared" si="165"/>
        <v>226</v>
      </c>
      <c r="R2117">
        <f t="shared" si="166"/>
        <v>94.03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8323</v>
      </c>
      <c r="P2118" s="10" t="s">
        <v>8327</v>
      </c>
      <c r="Q2118">
        <f t="shared" si="165"/>
        <v>101</v>
      </c>
      <c r="R2118">
        <f t="shared" si="166"/>
        <v>526.46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8323</v>
      </c>
      <c r="P2119" s="10" t="s">
        <v>8327</v>
      </c>
      <c r="Q2119">
        <f t="shared" si="165"/>
        <v>148</v>
      </c>
      <c r="R2119">
        <f t="shared" si="166"/>
        <v>50.66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8323</v>
      </c>
      <c r="P2120" s="10" t="s">
        <v>8327</v>
      </c>
      <c r="Q2120">
        <f t="shared" si="165"/>
        <v>135</v>
      </c>
      <c r="R2120">
        <f t="shared" si="166"/>
        <v>79.180000000000007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8323</v>
      </c>
      <c r="P2121" s="10" t="s">
        <v>8327</v>
      </c>
      <c r="Q2121">
        <f t="shared" si="165"/>
        <v>101</v>
      </c>
      <c r="R2121">
        <f t="shared" si="166"/>
        <v>91.59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8323</v>
      </c>
      <c r="P2122" s="10" t="s">
        <v>8327</v>
      </c>
      <c r="Q2122">
        <f t="shared" si="165"/>
        <v>101</v>
      </c>
      <c r="R2122">
        <f t="shared" si="166"/>
        <v>116.96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8331</v>
      </c>
      <c r="P2123" s="10" t="s">
        <v>8332</v>
      </c>
      <c r="Q2123">
        <f t="shared" si="165"/>
        <v>1</v>
      </c>
      <c r="R2123">
        <f t="shared" si="166"/>
        <v>28.4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8331</v>
      </c>
      <c r="P2124" s="10" t="s">
        <v>8332</v>
      </c>
      <c r="Q2124">
        <f t="shared" si="165"/>
        <v>0</v>
      </c>
      <c r="R2124">
        <f t="shared" si="166"/>
        <v>103.33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8331</v>
      </c>
      <c r="P2125" s="10" t="s">
        <v>8332</v>
      </c>
      <c r="Q2125">
        <f t="shared" si="165"/>
        <v>10</v>
      </c>
      <c r="R2125">
        <f t="shared" si="166"/>
        <v>10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8331</v>
      </c>
      <c r="P2126" s="10" t="s">
        <v>8332</v>
      </c>
      <c r="Q2126">
        <f t="shared" si="165"/>
        <v>10</v>
      </c>
      <c r="R2126">
        <f t="shared" si="166"/>
        <v>23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8331</v>
      </c>
      <c r="P2127" s="10" t="s">
        <v>8332</v>
      </c>
      <c r="Q2127">
        <f t="shared" si="165"/>
        <v>1</v>
      </c>
      <c r="R2127">
        <f t="shared" si="166"/>
        <v>31.56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8331</v>
      </c>
      <c r="P2128" s="10" t="s">
        <v>8332</v>
      </c>
      <c r="Q2128">
        <f t="shared" si="165"/>
        <v>0</v>
      </c>
      <c r="R2128">
        <f t="shared" si="166"/>
        <v>5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8331</v>
      </c>
      <c r="P2129" s="10" t="s">
        <v>8332</v>
      </c>
      <c r="Q2129">
        <f t="shared" si="165"/>
        <v>29</v>
      </c>
      <c r="R2129">
        <f t="shared" si="166"/>
        <v>34.22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8331</v>
      </c>
      <c r="P2130" s="10" t="s">
        <v>8332</v>
      </c>
      <c r="Q2130">
        <f t="shared" si="165"/>
        <v>0</v>
      </c>
      <c r="R2130">
        <f t="shared" si="166"/>
        <v>25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8331</v>
      </c>
      <c r="P2131" s="10" t="s">
        <v>8332</v>
      </c>
      <c r="Q2131">
        <f t="shared" si="165"/>
        <v>12</v>
      </c>
      <c r="R2131">
        <f t="shared" si="166"/>
        <v>19.670000000000002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8331</v>
      </c>
      <c r="P2132" s="10" t="s">
        <v>8332</v>
      </c>
      <c r="Q2132">
        <f t="shared" si="165"/>
        <v>0</v>
      </c>
      <c r="R2132">
        <f t="shared" si="166"/>
        <v>21.25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8331</v>
      </c>
      <c r="P2133" s="10" t="s">
        <v>8332</v>
      </c>
      <c r="Q2133">
        <f t="shared" si="165"/>
        <v>5</v>
      </c>
      <c r="R2133">
        <f t="shared" si="166"/>
        <v>8.33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8331</v>
      </c>
      <c r="P2134" s="10" t="s">
        <v>8332</v>
      </c>
      <c r="Q2134">
        <f t="shared" si="165"/>
        <v>2</v>
      </c>
      <c r="R2134">
        <f t="shared" si="166"/>
        <v>21.34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8331</v>
      </c>
      <c r="P2135" s="10" t="s">
        <v>8332</v>
      </c>
      <c r="Q2135">
        <f t="shared" si="165"/>
        <v>2</v>
      </c>
      <c r="R2135">
        <f t="shared" si="166"/>
        <v>5.33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8331</v>
      </c>
      <c r="P2136" s="10" t="s">
        <v>8332</v>
      </c>
      <c r="Q2136">
        <f t="shared" si="165"/>
        <v>2</v>
      </c>
      <c r="R2136">
        <f t="shared" si="166"/>
        <v>34.67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8331</v>
      </c>
      <c r="P2137" s="10" t="s">
        <v>8332</v>
      </c>
      <c r="Q2137">
        <f t="shared" si="165"/>
        <v>10</v>
      </c>
      <c r="R2137">
        <f t="shared" si="166"/>
        <v>21.73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8331</v>
      </c>
      <c r="P2138" s="10" t="s">
        <v>8332</v>
      </c>
      <c r="Q2138">
        <f t="shared" si="165"/>
        <v>0</v>
      </c>
      <c r="R2138">
        <f t="shared" si="166"/>
        <v>11.92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8331</v>
      </c>
      <c r="P2139" s="10" t="s">
        <v>8332</v>
      </c>
      <c r="Q2139">
        <f t="shared" si="165"/>
        <v>28</v>
      </c>
      <c r="R2139">
        <f t="shared" si="166"/>
        <v>26.6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8331</v>
      </c>
      <c r="P2140" s="10" t="s">
        <v>8332</v>
      </c>
      <c r="Q2140">
        <f t="shared" si="165"/>
        <v>13</v>
      </c>
      <c r="R2140">
        <f t="shared" si="166"/>
        <v>10.67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8331</v>
      </c>
      <c r="P2141" s="10" t="s">
        <v>8332</v>
      </c>
      <c r="Q2141">
        <f t="shared" si="165"/>
        <v>5</v>
      </c>
      <c r="R2141">
        <f t="shared" si="166"/>
        <v>29.04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8331</v>
      </c>
      <c r="P2142" s="10" t="s">
        <v>8332</v>
      </c>
      <c r="Q2142">
        <f t="shared" si="165"/>
        <v>0</v>
      </c>
      <c r="R2142">
        <f t="shared" si="166"/>
        <v>50.91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8331</v>
      </c>
      <c r="P2143" s="10" t="s">
        <v>8332</v>
      </c>
      <c r="Q2143">
        <f t="shared" si="165"/>
        <v>0</v>
      </c>
      <c r="R2143">
        <f t="shared" si="166"/>
        <v>0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8331</v>
      </c>
      <c r="P2144" s="10" t="s">
        <v>8332</v>
      </c>
      <c r="Q2144">
        <f t="shared" si="165"/>
        <v>6</v>
      </c>
      <c r="R2144">
        <f t="shared" si="166"/>
        <v>50.08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8331</v>
      </c>
      <c r="P2145" s="10" t="s">
        <v>8332</v>
      </c>
      <c r="Q2145">
        <f t="shared" si="165"/>
        <v>11</v>
      </c>
      <c r="R2145">
        <f t="shared" si="166"/>
        <v>45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8331</v>
      </c>
      <c r="P2146" s="10" t="s">
        <v>8332</v>
      </c>
      <c r="Q2146">
        <f t="shared" si="165"/>
        <v>2</v>
      </c>
      <c r="R2146">
        <f t="shared" si="166"/>
        <v>25.29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8331</v>
      </c>
      <c r="P2147" s="10" t="s">
        <v>8332</v>
      </c>
      <c r="Q2147">
        <f t="shared" si="165"/>
        <v>30</v>
      </c>
      <c r="R2147">
        <f t="shared" si="166"/>
        <v>51.29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8331</v>
      </c>
      <c r="P2148" s="10" t="s">
        <v>8332</v>
      </c>
      <c r="Q2148">
        <f t="shared" si="165"/>
        <v>0</v>
      </c>
      <c r="R2148">
        <f t="shared" si="166"/>
        <v>1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8331</v>
      </c>
      <c r="P2149" s="10" t="s">
        <v>8332</v>
      </c>
      <c r="Q2149">
        <f t="shared" si="165"/>
        <v>1</v>
      </c>
      <c r="R2149">
        <f t="shared" si="166"/>
        <v>49.38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8331</v>
      </c>
      <c r="P2150" s="10" t="s">
        <v>8332</v>
      </c>
      <c r="Q2150">
        <f t="shared" si="165"/>
        <v>2</v>
      </c>
      <c r="R2150">
        <f t="shared" si="166"/>
        <v>1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8331</v>
      </c>
      <c r="P2151" s="10" t="s">
        <v>8332</v>
      </c>
      <c r="Q2151">
        <f t="shared" si="165"/>
        <v>0</v>
      </c>
      <c r="R2151">
        <f t="shared" si="166"/>
        <v>0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8331</v>
      </c>
      <c r="P2152" s="10" t="s">
        <v>8332</v>
      </c>
      <c r="Q2152">
        <f t="shared" si="165"/>
        <v>1</v>
      </c>
      <c r="R2152">
        <f t="shared" si="166"/>
        <v>101.25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8331</v>
      </c>
      <c r="P2153" s="10" t="s">
        <v>8332</v>
      </c>
      <c r="Q2153">
        <f t="shared" si="165"/>
        <v>0</v>
      </c>
      <c r="R2153">
        <f t="shared" si="166"/>
        <v>19.670000000000002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8331</v>
      </c>
      <c r="P2154" s="10" t="s">
        <v>8332</v>
      </c>
      <c r="Q2154">
        <f t="shared" si="165"/>
        <v>0</v>
      </c>
      <c r="R2154">
        <f t="shared" si="166"/>
        <v>12.5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8331</v>
      </c>
      <c r="P2155" s="10" t="s">
        <v>8332</v>
      </c>
      <c r="Q2155">
        <f t="shared" si="165"/>
        <v>0</v>
      </c>
      <c r="R2155">
        <f t="shared" si="166"/>
        <v>8.5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8331</v>
      </c>
      <c r="P2156" s="10" t="s">
        <v>8332</v>
      </c>
      <c r="Q2156">
        <f t="shared" si="165"/>
        <v>1</v>
      </c>
      <c r="R2156">
        <f t="shared" si="166"/>
        <v>1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8331</v>
      </c>
      <c r="P2157" s="10" t="s">
        <v>8332</v>
      </c>
      <c r="Q2157">
        <f t="shared" si="165"/>
        <v>2</v>
      </c>
      <c r="R2157">
        <f t="shared" si="166"/>
        <v>23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8331</v>
      </c>
      <c r="P2158" s="10" t="s">
        <v>8332</v>
      </c>
      <c r="Q2158">
        <f t="shared" si="165"/>
        <v>3</v>
      </c>
      <c r="R2158">
        <f t="shared" si="166"/>
        <v>17.989999999999998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8331</v>
      </c>
      <c r="P2159" s="10" t="s">
        <v>8332</v>
      </c>
      <c r="Q2159">
        <f t="shared" si="165"/>
        <v>28</v>
      </c>
      <c r="R2159">
        <f t="shared" si="166"/>
        <v>370.95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8331</v>
      </c>
      <c r="P2160" s="10" t="s">
        <v>8332</v>
      </c>
      <c r="Q2160">
        <f t="shared" si="165"/>
        <v>7</v>
      </c>
      <c r="R2160">
        <f t="shared" si="166"/>
        <v>63.57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8331</v>
      </c>
      <c r="P2161" s="10" t="s">
        <v>8332</v>
      </c>
      <c r="Q2161">
        <f t="shared" si="165"/>
        <v>1</v>
      </c>
      <c r="R2161">
        <f t="shared" si="166"/>
        <v>13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8331</v>
      </c>
      <c r="P2162" s="10" t="s">
        <v>8332</v>
      </c>
      <c r="Q2162">
        <f t="shared" si="165"/>
        <v>1</v>
      </c>
      <c r="R2162">
        <f t="shared" si="166"/>
        <v>5.31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8323</v>
      </c>
      <c r="P2163" s="10" t="s">
        <v>8324</v>
      </c>
      <c r="Q2163">
        <f t="shared" si="165"/>
        <v>116</v>
      </c>
      <c r="R2163">
        <f t="shared" si="166"/>
        <v>35.619999999999997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8323</v>
      </c>
      <c r="P2164" s="10" t="s">
        <v>8324</v>
      </c>
      <c r="Q2164">
        <f t="shared" si="165"/>
        <v>112</v>
      </c>
      <c r="R2164">
        <f t="shared" si="166"/>
        <v>87.1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8323</v>
      </c>
      <c r="P2165" s="10" t="s">
        <v>8324</v>
      </c>
      <c r="Q2165">
        <f t="shared" si="165"/>
        <v>132</v>
      </c>
      <c r="R2165">
        <f t="shared" si="166"/>
        <v>75.11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8323</v>
      </c>
      <c r="P2166" s="10" t="s">
        <v>8324</v>
      </c>
      <c r="Q2166">
        <f t="shared" si="165"/>
        <v>103</v>
      </c>
      <c r="R2166">
        <f t="shared" si="166"/>
        <v>68.010000000000005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8323</v>
      </c>
      <c r="P2167" s="10" t="s">
        <v>8324</v>
      </c>
      <c r="Q2167">
        <f t="shared" si="165"/>
        <v>139</v>
      </c>
      <c r="R2167">
        <f t="shared" si="166"/>
        <v>29.62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8323</v>
      </c>
      <c r="P2168" s="10" t="s">
        <v>8324</v>
      </c>
      <c r="Q2168">
        <f t="shared" si="165"/>
        <v>147</v>
      </c>
      <c r="R2168">
        <f t="shared" si="166"/>
        <v>91.63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8323</v>
      </c>
      <c r="P2169" s="10" t="s">
        <v>8324</v>
      </c>
      <c r="Q2169">
        <f t="shared" si="165"/>
        <v>120</v>
      </c>
      <c r="R2169">
        <f t="shared" si="166"/>
        <v>22.5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8323</v>
      </c>
      <c r="P2170" s="10" t="s">
        <v>8324</v>
      </c>
      <c r="Q2170">
        <f t="shared" si="165"/>
        <v>122</v>
      </c>
      <c r="R2170">
        <f t="shared" si="166"/>
        <v>64.37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8323</v>
      </c>
      <c r="P2171" s="10" t="s">
        <v>8324</v>
      </c>
      <c r="Q2171">
        <f t="shared" si="165"/>
        <v>100</v>
      </c>
      <c r="R2171">
        <f t="shared" si="166"/>
        <v>21.86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8323</v>
      </c>
      <c r="P2172" s="10" t="s">
        <v>8324</v>
      </c>
      <c r="Q2172">
        <f t="shared" si="165"/>
        <v>181</v>
      </c>
      <c r="R2172">
        <f t="shared" si="166"/>
        <v>33.32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8323</v>
      </c>
      <c r="P2173" s="10" t="s">
        <v>8324</v>
      </c>
      <c r="Q2173">
        <f t="shared" si="165"/>
        <v>106</v>
      </c>
      <c r="R2173">
        <f t="shared" si="166"/>
        <v>90.28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8323</v>
      </c>
      <c r="P2174" s="10" t="s">
        <v>8324</v>
      </c>
      <c r="Q2174">
        <f t="shared" si="165"/>
        <v>100</v>
      </c>
      <c r="R2174">
        <f t="shared" si="166"/>
        <v>76.92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8323</v>
      </c>
      <c r="P2175" s="10" t="s">
        <v>8324</v>
      </c>
      <c r="Q2175">
        <f t="shared" si="165"/>
        <v>127</v>
      </c>
      <c r="R2175">
        <f t="shared" si="166"/>
        <v>59.23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8323</v>
      </c>
      <c r="P2176" s="10" t="s">
        <v>8324</v>
      </c>
      <c r="Q2176">
        <f t="shared" si="165"/>
        <v>103</v>
      </c>
      <c r="R2176">
        <f t="shared" si="166"/>
        <v>65.38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8323</v>
      </c>
      <c r="P2177" s="10" t="s">
        <v>8324</v>
      </c>
      <c r="Q2177">
        <f t="shared" si="165"/>
        <v>250</v>
      </c>
      <c r="R2177">
        <f t="shared" si="166"/>
        <v>67.31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8323</v>
      </c>
      <c r="P2178" s="10" t="s">
        <v>8324</v>
      </c>
      <c r="Q2178">
        <f t="shared" si="165"/>
        <v>126</v>
      </c>
      <c r="R2178">
        <f t="shared" si="166"/>
        <v>88.75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8323</v>
      </c>
      <c r="P2179" s="10" t="s">
        <v>8324</v>
      </c>
      <c r="Q2179">
        <f t="shared" ref="Q2179:Q2242" si="170">ROUND(E2179/D2179*100,0)</f>
        <v>100</v>
      </c>
      <c r="R2179">
        <f t="shared" ref="R2179:R2242" si="171">IFERROR(ROUND(E2179/L2179,2),0)</f>
        <v>65.87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8323</v>
      </c>
      <c r="P2180" s="10" t="s">
        <v>8324</v>
      </c>
      <c r="Q2180">
        <f t="shared" si="170"/>
        <v>139</v>
      </c>
      <c r="R2180">
        <f t="shared" si="171"/>
        <v>40.35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8323</v>
      </c>
      <c r="P2181" s="10" t="s">
        <v>8324</v>
      </c>
      <c r="Q2181">
        <f t="shared" si="170"/>
        <v>161</v>
      </c>
      <c r="R2181">
        <f t="shared" si="171"/>
        <v>76.86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8323</v>
      </c>
      <c r="P2182" s="10" t="s">
        <v>8324</v>
      </c>
      <c r="Q2182">
        <f t="shared" si="170"/>
        <v>107</v>
      </c>
      <c r="R2182">
        <f t="shared" si="171"/>
        <v>68.709999999999994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8331</v>
      </c>
      <c r="P2183" s="10" t="s">
        <v>8349</v>
      </c>
      <c r="Q2183">
        <f t="shared" si="170"/>
        <v>153</v>
      </c>
      <c r="R2183">
        <f t="shared" si="171"/>
        <v>57.77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8331</v>
      </c>
      <c r="P2184" s="10" t="s">
        <v>8349</v>
      </c>
      <c r="Q2184">
        <f t="shared" si="170"/>
        <v>524</v>
      </c>
      <c r="R2184">
        <f t="shared" si="171"/>
        <v>44.17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8331</v>
      </c>
      <c r="P2185" s="10" t="s">
        <v>8349</v>
      </c>
      <c r="Q2185">
        <f t="shared" si="170"/>
        <v>489</v>
      </c>
      <c r="R2185">
        <f t="shared" si="171"/>
        <v>31.57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8331</v>
      </c>
      <c r="P2186" s="10" t="s">
        <v>8349</v>
      </c>
      <c r="Q2186">
        <f t="shared" si="170"/>
        <v>285</v>
      </c>
      <c r="R2186">
        <f t="shared" si="171"/>
        <v>107.05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8331</v>
      </c>
      <c r="P2187" s="10" t="s">
        <v>8349</v>
      </c>
      <c r="Q2187">
        <f t="shared" si="170"/>
        <v>1857</v>
      </c>
      <c r="R2187">
        <f t="shared" si="171"/>
        <v>149.03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8331</v>
      </c>
      <c r="P2188" s="10" t="s">
        <v>8349</v>
      </c>
      <c r="Q2188">
        <f t="shared" si="170"/>
        <v>110</v>
      </c>
      <c r="R2188">
        <f t="shared" si="171"/>
        <v>55.96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8331</v>
      </c>
      <c r="P2189" s="10" t="s">
        <v>8349</v>
      </c>
      <c r="Q2189">
        <f t="shared" si="170"/>
        <v>1015</v>
      </c>
      <c r="R2189">
        <f t="shared" si="171"/>
        <v>56.97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8331</v>
      </c>
      <c r="P2190" s="10" t="s">
        <v>8349</v>
      </c>
      <c r="Q2190">
        <f t="shared" si="170"/>
        <v>412</v>
      </c>
      <c r="R2190">
        <f t="shared" si="171"/>
        <v>44.06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8331</v>
      </c>
      <c r="P2191" s="10" t="s">
        <v>8349</v>
      </c>
      <c r="Q2191">
        <f t="shared" si="170"/>
        <v>503</v>
      </c>
      <c r="R2191">
        <f t="shared" si="171"/>
        <v>68.63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8331</v>
      </c>
      <c r="P2192" s="10" t="s">
        <v>8349</v>
      </c>
      <c r="Q2192">
        <f t="shared" si="170"/>
        <v>185</v>
      </c>
      <c r="R2192">
        <f t="shared" si="171"/>
        <v>65.319999999999993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8331</v>
      </c>
      <c r="P2193" s="10" t="s">
        <v>8349</v>
      </c>
      <c r="Q2193">
        <f t="shared" si="170"/>
        <v>120</v>
      </c>
      <c r="R2193">
        <f t="shared" si="171"/>
        <v>35.92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8331</v>
      </c>
      <c r="P2194" s="10" t="s">
        <v>8349</v>
      </c>
      <c r="Q2194">
        <f t="shared" si="170"/>
        <v>1081</v>
      </c>
      <c r="R2194">
        <f t="shared" si="171"/>
        <v>40.07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8331</v>
      </c>
      <c r="P2195" s="10" t="s">
        <v>8349</v>
      </c>
      <c r="Q2195">
        <f t="shared" si="170"/>
        <v>452</v>
      </c>
      <c r="R2195">
        <f t="shared" si="171"/>
        <v>75.650000000000006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8331</v>
      </c>
      <c r="P2196" s="10" t="s">
        <v>8349</v>
      </c>
      <c r="Q2196">
        <f t="shared" si="170"/>
        <v>537</v>
      </c>
      <c r="R2196">
        <f t="shared" si="171"/>
        <v>61.2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8331</v>
      </c>
      <c r="P2197" s="10" t="s">
        <v>8349</v>
      </c>
      <c r="Q2197">
        <f t="shared" si="170"/>
        <v>120</v>
      </c>
      <c r="R2197">
        <f t="shared" si="171"/>
        <v>48.13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8331</v>
      </c>
      <c r="P2198" s="10" t="s">
        <v>8349</v>
      </c>
      <c r="Q2198">
        <f t="shared" si="170"/>
        <v>114</v>
      </c>
      <c r="R2198">
        <f t="shared" si="171"/>
        <v>68.11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8331</v>
      </c>
      <c r="P2199" s="10" t="s">
        <v>8349</v>
      </c>
      <c r="Q2199">
        <f t="shared" si="170"/>
        <v>951</v>
      </c>
      <c r="R2199">
        <f t="shared" si="171"/>
        <v>65.89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8331</v>
      </c>
      <c r="P2200" s="10" t="s">
        <v>8349</v>
      </c>
      <c r="Q2200">
        <f t="shared" si="170"/>
        <v>133</v>
      </c>
      <c r="R2200">
        <f t="shared" si="171"/>
        <v>81.650000000000006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8331</v>
      </c>
      <c r="P2201" s="10" t="s">
        <v>8349</v>
      </c>
      <c r="Q2201">
        <f t="shared" si="170"/>
        <v>147</v>
      </c>
      <c r="R2201">
        <f t="shared" si="171"/>
        <v>52.7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8331</v>
      </c>
      <c r="P2202" s="10" t="s">
        <v>8349</v>
      </c>
      <c r="Q2202">
        <f t="shared" si="170"/>
        <v>542</v>
      </c>
      <c r="R2202">
        <f t="shared" si="171"/>
        <v>41.23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8323</v>
      </c>
      <c r="P2203" s="10" t="s">
        <v>8328</v>
      </c>
      <c r="Q2203">
        <f t="shared" si="170"/>
        <v>383</v>
      </c>
      <c r="R2203">
        <f t="shared" si="171"/>
        <v>15.04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8323</v>
      </c>
      <c r="P2204" s="10" t="s">
        <v>8328</v>
      </c>
      <c r="Q2204">
        <f t="shared" si="170"/>
        <v>704</v>
      </c>
      <c r="R2204">
        <f t="shared" si="171"/>
        <v>39.07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8323</v>
      </c>
      <c r="P2205" s="10" t="s">
        <v>8328</v>
      </c>
      <c r="Q2205">
        <f t="shared" si="170"/>
        <v>110</v>
      </c>
      <c r="R2205">
        <f t="shared" si="171"/>
        <v>43.82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8323</v>
      </c>
      <c r="P2206" s="10" t="s">
        <v>8328</v>
      </c>
      <c r="Q2206">
        <f t="shared" si="170"/>
        <v>133</v>
      </c>
      <c r="R2206">
        <f t="shared" si="171"/>
        <v>27.3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8323</v>
      </c>
      <c r="P2207" s="10" t="s">
        <v>8328</v>
      </c>
      <c r="Q2207">
        <f t="shared" si="170"/>
        <v>152</v>
      </c>
      <c r="R2207">
        <f t="shared" si="171"/>
        <v>42.22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8323</v>
      </c>
      <c r="P2208" s="10" t="s">
        <v>8328</v>
      </c>
      <c r="Q2208">
        <f t="shared" si="170"/>
        <v>103</v>
      </c>
      <c r="R2208">
        <f t="shared" si="171"/>
        <v>33.24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8323</v>
      </c>
      <c r="P2209" s="10" t="s">
        <v>8328</v>
      </c>
      <c r="Q2209">
        <f t="shared" si="170"/>
        <v>100</v>
      </c>
      <c r="R2209">
        <f t="shared" si="171"/>
        <v>285.70999999999998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8323</v>
      </c>
      <c r="P2210" s="10" t="s">
        <v>8328</v>
      </c>
      <c r="Q2210">
        <f t="shared" si="170"/>
        <v>102</v>
      </c>
      <c r="R2210">
        <f t="shared" si="171"/>
        <v>42.33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8323</v>
      </c>
      <c r="P2211" s="10" t="s">
        <v>8328</v>
      </c>
      <c r="Q2211">
        <f t="shared" si="170"/>
        <v>151</v>
      </c>
      <c r="R2211">
        <f t="shared" si="171"/>
        <v>50.27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8323</v>
      </c>
      <c r="P2212" s="10" t="s">
        <v>8328</v>
      </c>
      <c r="Q2212">
        <f t="shared" si="170"/>
        <v>111</v>
      </c>
      <c r="R2212">
        <f t="shared" si="171"/>
        <v>61.9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8323</v>
      </c>
      <c r="P2213" s="10" t="s">
        <v>8328</v>
      </c>
      <c r="Q2213">
        <f t="shared" si="170"/>
        <v>196</v>
      </c>
      <c r="R2213">
        <f t="shared" si="171"/>
        <v>40.75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8323</v>
      </c>
      <c r="P2214" s="10" t="s">
        <v>8328</v>
      </c>
      <c r="Q2214">
        <f t="shared" si="170"/>
        <v>114</v>
      </c>
      <c r="R2214">
        <f t="shared" si="171"/>
        <v>55.8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8323</v>
      </c>
      <c r="P2215" s="10" t="s">
        <v>8328</v>
      </c>
      <c r="Q2215">
        <f t="shared" si="170"/>
        <v>200</v>
      </c>
      <c r="R2215">
        <f t="shared" si="171"/>
        <v>10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8323</v>
      </c>
      <c r="P2216" s="10" t="s">
        <v>8328</v>
      </c>
      <c r="Q2216">
        <f t="shared" si="170"/>
        <v>293</v>
      </c>
      <c r="R2216">
        <f t="shared" si="171"/>
        <v>73.13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8323</v>
      </c>
      <c r="P2217" s="10" t="s">
        <v>8328</v>
      </c>
      <c r="Q2217">
        <f t="shared" si="170"/>
        <v>156</v>
      </c>
      <c r="R2217">
        <f t="shared" si="171"/>
        <v>26.06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8323</v>
      </c>
      <c r="P2218" s="10" t="s">
        <v>8328</v>
      </c>
      <c r="Q2218">
        <f t="shared" si="170"/>
        <v>106</v>
      </c>
      <c r="R2218">
        <f t="shared" si="171"/>
        <v>22.64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8323</v>
      </c>
      <c r="P2219" s="10" t="s">
        <v>8328</v>
      </c>
      <c r="Q2219">
        <f t="shared" si="170"/>
        <v>101</v>
      </c>
      <c r="R2219">
        <f t="shared" si="171"/>
        <v>47.22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8323</v>
      </c>
      <c r="P2220" s="10" t="s">
        <v>8328</v>
      </c>
      <c r="Q2220">
        <f t="shared" si="170"/>
        <v>123</v>
      </c>
      <c r="R2220">
        <f t="shared" si="171"/>
        <v>32.32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8323</v>
      </c>
      <c r="P2221" s="10" t="s">
        <v>8328</v>
      </c>
      <c r="Q2221">
        <f t="shared" si="170"/>
        <v>102</v>
      </c>
      <c r="R2221">
        <f t="shared" si="171"/>
        <v>53.42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8323</v>
      </c>
      <c r="P2222" s="10" t="s">
        <v>8328</v>
      </c>
      <c r="Q2222">
        <f t="shared" si="170"/>
        <v>101</v>
      </c>
      <c r="R2222">
        <f t="shared" si="171"/>
        <v>51.3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8331</v>
      </c>
      <c r="P2223" s="10" t="s">
        <v>8349</v>
      </c>
      <c r="Q2223">
        <f t="shared" si="170"/>
        <v>108</v>
      </c>
      <c r="R2223">
        <f t="shared" si="171"/>
        <v>37.200000000000003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8331</v>
      </c>
      <c r="P2224" s="10" t="s">
        <v>8349</v>
      </c>
      <c r="Q2224">
        <f t="shared" si="170"/>
        <v>163</v>
      </c>
      <c r="R2224">
        <f t="shared" si="171"/>
        <v>27.1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8331</v>
      </c>
      <c r="P2225" s="10" t="s">
        <v>8349</v>
      </c>
      <c r="Q2225">
        <f t="shared" si="170"/>
        <v>106</v>
      </c>
      <c r="R2225">
        <f t="shared" si="171"/>
        <v>206.31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8331</v>
      </c>
      <c r="P2226" s="10" t="s">
        <v>8349</v>
      </c>
      <c r="Q2226">
        <f t="shared" si="170"/>
        <v>243</v>
      </c>
      <c r="R2226">
        <f t="shared" si="171"/>
        <v>82.15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8331</v>
      </c>
      <c r="P2227" s="10" t="s">
        <v>8349</v>
      </c>
      <c r="Q2227">
        <f t="shared" si="170"/>
        <v>945</v>
      </c>
      <c r="R2227">
        <f t="shared" si="171"/>
        <v>164.8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8331</v>
      </c>
      <c r="P2228" s="10" t="s">
        <v>8349</v>
      </c>
      <c r="Q2228">
        <f t="shared" si="170"/>
        <v>108</v>
      </c>
      <c r="R2228">
        <f t="shared" si="171"/>
        <v>60.82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8331</v>
      </c>
      <c r="P2229" s="10" t="s">
        <v>8349</v>
      </c>
      <c r="Q2229">
        <f t="shared" si="170"/>
        <v>157</v>
      </c>
      <c r="R2229">
        <f t="shared" si="171"/>
        <v>67.97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8331</v>
      </c>
      <c r="P2230" s="10" t="s">
        <v>8349</v>
      </c>
      <c r="Q2230">
        <f t="shared" si="170"/>
        <v>1174</v>
      </c>
      <c r="R2230">
        <f t="shared" si="171"/>
        <v>81.56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8331</v>
      </c>
      <c r="P2231" s="10" t="s">
        <v>8349</v>
      </c>
      <c r="Q2231">
        <f t="shared" si="170"/>
        <v>171</v>
      </c>
      <c r="R2231">
        <f t="shared" si="171"/>
        <v>25.43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8331</v>
      </c>
      <c r="P2232" s="10" t="s">
        <v>8349</v>
      </c>
      <c r="Q2232">
        <f t="shared" si="170"/>
        <v>126</v>
      </c>
      <c r="R2232">
        <f t="shared" si="171"/>
        <v>21.5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8331</v>
      </c>
      <c r="P2233" s="10" t="s">
        <v>8349</v>
      </c>
      <c r="Q2233">
        <f t="shared" si="170"/>
        <v>1212</v>
      </c>
      <c r="R2233">
        <f t="shared" si="171"/>
        <v>27.23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8331</v>
      </c>
      <c r="P2234" s="10" t="s">
        <v>8349</v>
      </c>
      <c r="Q2234">
        <f t="shared" si="170"/>
        <v>496</v>
      </c>
      <c r="R2234">
        <f t="shared" si="171"/>
        <v>25.09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8331</v>
      </c>
      <c r="P2235" s="10" t="s">
        <v>8349</v>
      </c>
      <c r="Q2235">
        <f t="shared" si="170"/>
        <v>332</v>
      </c>
      <c r="R2235">
        <f t="shared" si="171"/>
        <v>21.23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8331</v>
      </c>
      <c r="P2236" s="10" t="s">
        <v>8349</v>
      </c>
      <c r="Q2236">
        <f t="shared" si="170"/>
        <v>1165</v>
      </c>
      <c r="R2236">
        <f t="shared" si="171"/>
        <v>41.61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8331</v>
      </c>
      <c r="P2237" s="10" t="s">
        <v>8349</v>
      </c>
      <c r="Q2237">
        <f t="shared" si="170"/>
        <v>153</v>
      </c>
      <c r="R2237">
        <f t="shared" si="171"/>
        <v>135.59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8331</v>
      </c>
      <c r="P2238" s="10" t="s">
        <v>8349</v>
      </c>
      <c r="Q2238">
        <f t="shared" si="170"/>
        <v>537</v>
      </c>
      <c r="R2238">
        <f t="shared" si="171"/>
        <v>22.12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8331</v>
      </c>
      <c r="P2239" s="10" t="s">
        <v>8349</v>
      </c>
      <c r="Q2239">
        <f t="shared" si="170"/>
        <v>353</v>
      </c>
      <c r="R2239">
        <f t="shared" si="171"/>
        <v>64.63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8331</v>
      </c>
      <c r="P2240" s="10" t="s">
        <v>8349</v>
      </c>
      <c r="Q2240">
        <f t="shared" si="170"/>
        <v>137</v>
      </c>
      <c r="R2240">
        <f t="shared" si="171"/>
        <v>69.569999999999993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8331</v>
      </c>
      <c r="P2241" s="10" t="s">
        <v>8349</v>
      </c>
      <c r="Q2241">
        <f t="shared" si="170"/>
        <v>128</v>
      </c>
      <c r="R2241">
        <f t="shared" si="171"/>
        <v>75.13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8331</v>
      </c>
      <c r="P2242" s="10" t="s">
        <v>8349</v>
      </c>
      <c r="Q2242">
        <f t="shared" si="170"/>
        <v>271</v>
      </c>
      <c r="R2242">
        <f t="shared" si="171"/>
        <v>140.97999999999999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8331</v>
      </c>
      <c r="P2243" s="10" t="s">
        <v>8349</v>
      </c>
      <c r="Q2243">
        <f t="shared" ref="Q2243:Q2306" si="175">ROUND(E2243/D2243*100,0)</f>
        <v>806</v>
      </c>
      <c r="R2243">
        <f t="shared" ref="R2243:R2306" si="176">IFERROR(ROUND(E2243/L2243,2),0)</f>
        <v>49.47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8331</v>
      </c>
      <c r="P2244" s="10" t="s">
        <v>8349</v>
      </c>
      <c r="Q2244">
        <f t="shared" si="175"/>
        <v>1360</v>
      </c>
      <c r="R2244">
        <f t="shared" si="176"/>
        <v>53.87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8331</v>
      </c>
      <c r="P2245" s="10" t="s">
        <v>8349</v>
      </c>
      <c r="Q2245">
        <f t="shared" si="175"/>
        <v>930250</v>
      </c>
      <c r="R2245">
        <f t="shared" si="176"/>
        <v>4.57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8331</v>
      </c>
      <c r="P2246" s="10" t="s">
        <v>8349</v>
      </c>
      <c r="Q2246">
        <f t="shared" si="175"/>
        <v>377</v>
      </c>
      <c r="R2246">
        <f t="shared" si="176"/>
        <v>65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8331</v>
      </c>
      <c r="P2247" s="10" t="s">
        <v>8349</v>
      </c>
      <c r="Q2247">
        <f t="shared" si="175"/>
        <v>2647</v>
      </c>
      <c r="R2247">
        <f t="shared" si="176"/>
        <v>53.48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8331</v>
      </c>
      <c r="P2248" s="10" t="s">
        <v>8349</v>
      </c>
      <c r="Q2248">
        <f t="shared" si="175"/>
        <v>100</v>
      </c>
      <c r="R2248">
        <f t="shared" si="176"/>
        <v>43.91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8331</v>
      </c>
      <c r="P2249" s="10" t="s">
        <v>8349</v>
      </c>
      <c r="Q2249">
        <f t="shared" si="175"/>
        <v>104</v>
      </c>
      <c r="R2249">
        <f t="shared" si="176"/>
        <v>50.85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8331</v>
      </c>
      <c r="P2250" s="10" t="s">
        <v>8349</v>
      </c>
      <c r="Q2250">
        <f t="shared" si="175"/>
        <v>107</v>
      </c>
      <c r="R2250">
        <f t="shared" si="176"/>
        <v>58.63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8331</v>
      </c>
      <c r="P2251" s="10" t="s">
        <v>8349</v>
      </c>
      <c r="Q2251">
        <f t="shared" si="175"/>
        <v>169</v>
      </c>
      <c r="R2251">
        <f t="shared" si="176"/>
        <v>32.82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8331</v>
      </c>
      <c r="P2252" s="10" t="s">
        <v>8349</v>
      </c>
      <c r="Q2252">
        <f t="shared" si="175"/>
        <v>975</v>
      </c>
      <c r="R2252">
        <f t="shared" si="176"/>
        <v>426.93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8331</v>
      </c>
      <c r="P2253" s="10" t="s">
        <v>8349</v>
      </c>
      <c r="Q2253">
        <f t="shared" si="175"/>
        <v>134</v>
      </c>
      <c r="R2253">
        <f t="shared" si="176"/>
        <v>23.81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8331</v>
      </c>
      <c r="P2254" s="10" t="s">
        <v>8349</v>
      </c>
      <c r="Q2254">
        <f t="shared" si="175"/>
        <v>272</v>
      </c>
      <c r="R2254">
        <f t="shared" si="176"/>
        <v>98.41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8331</v>
      </c>
      <c r="P2255" s="10" t="s">
        <v>8349</v>
      </c>
      <c r="Q2255">
        <f t="shared" si="175"/>
        <v>113</v>
      </c>
      <c r="R2255">
        <f t="shared" si="176"/>
        <v>107.32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8331</v>
      </c>
      <c r="P2256" s="10" t="s">
        <v>8349</v>
      </c>
      <c r="Q2256">
        <f t="shared" si="175"/>
        <v>460</v>
      </c>
      <c r="R2256">
        <f t="shared" si="176"/>
        <v>11.67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8331</v>
      </c>
      <c r="P2257" s="10" t="s">
        <v>8349</v>
      </c>
      <c r="Q2257">
        <f t="shared" si="175"/>
        <v>287</v>
      </c>
      <c r="R2257">
        <f t="shared" si="176"/>
        <v>41.78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8331</v>
      </c>
      <c r="P2258" s="10" t="s">
        <v>8349</v>
      </c>
      <c r="Q2258">
        <f t="shared" si="175"/>
        <v>223</v>
      </c>
      <c r="R2258">
        <f t="shared" si="176"/>
        <v>21.38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8331</v>
      </c>
      <c r="P2259" s="10" t="s">
        <v>8349</v>
      </c>
      <c r="Q2259">
        <f t="shared" si="175"/>
        <v>636</v>
      </c>
      <c r="R2259">
        <f t="shared" si="176"/>
        <v>94.1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8331</v>
      </c>
      <c r="P2260" s="10" t="s">
        <v>8349</v>
      </c>
      <c r="Q2260">
        <f t="shared" si="175"/>
        <v>147</v>
      </c>
      <c r="R2260">
        <f t="shared" si="176"/>
        <v>15.72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8331</v>
      </c>
      <c r="P2261" s="10" t="s">
        <v>8349</v>
      </c>
      <c r="Q2261">
        <f t="shared" si="175"/>
        <v>1867</v>
      </c>
      <c r="R2261">
        <f t="shared" si="176"/>
        <v>90.64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8331</v>
      </c>
      <c r="P2262" s="10" t="s">
        <v>8349</v>
      </c>
      <c r="Q2262">
        <f t="shared" si="175"/>
        <v>327</v>
      </c>
      <c r="R2262">
        <f t="shared" si="176"/>
        <v>97.3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8331</v>
      </c>
      <c r="P2263" s="10" t="s">
        <v>8349</v>
      </c>
      <c r="Q2263">
        <f t="shared" si="175"/>
        <v>780</v>
      </c>
      <c r="R2263">
        <f t="shared" si="176"/>
        <v>37.119999999999997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8331</v>
      </c>
      <c r="P2264" s="10" t="s">
        <v>8349</v>
      </c>
      <c r="Q2264">
        <f t="shared" si="175"/>
        <v>154</v>
      </c>
      <c r="R2264">
        <f t="shared" si="176"/>
        <v>28.1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8331</v>
      </c>
      <c r="P2265" s="10" t="s">
        <v>8349</v>
      </c>
      <c r="Q2265">
        <f t="shared" si="175"/>
        <v>116</v>
      </c>
      <c r="R2265">
        <f t="shared" si="176"/>
        <v>144.43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8331</v>
      </c>
      <c r="P2266" s="10" t="s">
        <v>8349</v>
      </c>
      <c r="Q2266">
        <f t="shared" si="175"/>
        <v>180</v>
      </c>
      <c r="R2266">
        <f t="shared" si="176"/>
        <v>24.27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8331</v>
      </c>
      <c r="P2267" s="10" t="s">
        <v>8349</v>
      </c>
      <c r="Q2267">
        <f t="shared" si="175"/>
        <v>299</v>
      </c>
      <c r="R2267">
        <f t="shared" si="176"/>
        <v>35.119999999999997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8331</v>
      </c>
      <c r="P2268" s="10" t="s">
        <v>8349</v>
      </c>
      <c r="Q2268">
        <f t="shared" si="175"/>
        <v>320</v>
      </c>
      <c r="R2268">
        <f t="shared" si="176"/>
        <v>24.76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8331</v>
      </c>
      <c r="P2269" s="10" t="s">
        <v>8349</v>
      </c>
      <c r="Q2269">
        <f t="shared" si="175"/>
        <v>381</v>
      </c>
      <c r="R2269">
        <f t="shared" si="176"/>
        <v>188.38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8331</v>
      </c>
      <c r="P2270" s="10" t="s">
        <v>8349</v>
      </c>
      <c r="Q2270">
        <f t="shared" si="175"/>
        <v>103</v>
      </c>
      <c r="R2270">
        <f t="shared" si="176"/>
        <v>148.08000000000001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8331</v>
      </c>
      <c r="P2271" s="10" t="s">
        <v>8349</v>
      </c>
      <c r="Q2271">
        <f t="shared" si="175"/>
        <v>1802</v>
      </c>
      <c r="R2271">
        <f t="shared" si="176"/>
        <v>49.93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8331</v>
      </c>
      <c r="P2272" s="10" t="s">
        <v>8349</v>
      </c>
      <c r="Q2272">
        <f t="shared" si="175"/>
        <v>720</v>
      </c>
      <c r="R2272">
        <f t="shared" si="176"/>
        <v>107.82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8331</v>
      </c>
      <c r="P2273" s="10" t="s">
        <v>8349</v>
      </c>
      <c r="Q2273">
        <f t="shared" si="175"/>
        <v>283</v>
      </c>
      <c r="R2273">
        <f t="shared" si="176"/>
        <v>42.63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8331</v>
      </c>
      <c r="P2274" s="10" t="s">
        <v>8349</v>
      </c>
      <c r="Q2274">
        <f t="shared" si="175"/>
        <v>1357</v>
      </c>
      <c r="R2274">
        <f t="shared" si="176"/>
        <v>14.37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8331</v>
      </c>
      <c r="P2275" s="10" t="s">
        <v>8349</v>
      </c>
      <c r="Q2275">
        <f t="shared" si="175"/>
        <v>220</v>
      </c>
      <c r="R2275">
        <f t="shared" si="176"/>
        <v>37.479999999999997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8331</v>
      </c>
      <c r="P2276" s="10" t="s">
        <v>8349</v>
      </c>
      <c r="Q2276">
        <f t="shared" si="175"/>
        <v>120</v>
      </c>
      <c r="R2276">
        <f t="shared" si="176"/>
        <v>30.2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8331</v>
      </c>
      <c r="P2277" s="10" t="s">
        <v>8349</v>
      </c>
      <c r="Q2277">
        <f t="shared" si="175"/>
        <v>408</v>
      </c>
      <c r="R2277">
        <f t="shared" si="176"/>
        <v>33.549999999999997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8331</v>
      </c>
      <c r="P2278" s="10" t="s">
        <v>8349</v>
      </c>
      <c r="Q2278">
        <f t="shared" si="175"/>
        <v>106</v>
      </c>
      <c r="R2278">
        <f t="shared" si="176"/>
        <v>64.75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8331</v>
      </c>
      <c r="P2279" s="10" t="s">
        <v>8349</v>
      </c>
      <c r="Q2279">
        <f t="shared" si="175"/>
        <v>141</v>
      </c>
      <c r="R2279">
        <f t="shared" si="176"/>
        <v>57.93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8331</v>
      </c>
      <c r="P2280" s="10" t="s">
        <v>8349</v>
      </c>
      <c r="Q2280">
        <f t="shared" si="175"/>
        <v>271</v>
      </c>
      <c r="R2280">
        <f t="shared" si="176"/>
        <v>53.08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8331</v>
      </c>
      <c r="P2281" s="10" t="s">
        <v>8349</v>
      </c>
      <c r="Q2281">
        <f t="shared" si="175"/>
        <v>154</v>
      </c>
      <c r="R2281">
        <f t="shared" si="176"/>
        <v>48.06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8331</v>
      </c>
      <c r="P2282" s="10" t="s">
        <v>8349</v>
      </c>
      <c r="Q2282">
        <f t="shared" si="175"/>
        <v>404</v>
      </c>
      <c r="R2282">
        <f t="shared" si="176"/>
        <v>82.4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8323</v>
      </c>
      <c r="P2283" s="10" t="s">
        <v>8324</v>
      </c>
      <c r="Q2283">
        <f t="shared" si="175"/>
        <v>185</v>
      </c>
      <c r="R2283">
        <f t="shared" si="176"/>
        <v>50.45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8323</v>
      </c>
      <c r="P2284" s="10" t="s">
        <v>8324</v>
      </c>
      <c r="Q2284">
        <f t="shared" si="175"/>
        <v>185</v>
      </c>
      <c r="R2284">
        <f t="shared" si="176"/>
        <v>115.83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8323</v>
      </c>
      <c r="P2285" s="10" t="s">
        <v>8324</v>
      </c>
      <c r="Q2285">
        <f t="shared" si="175"/>
        <v>101</v>
      </c>
      <c r="R2285">
        <f t="shared" si="176"/>
        <v>63.03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8323</v>
      </c>
      <c r="P2286" s="10" t="s">
        <v>8324</v>
      </c>
      <c r="Q2286">
        <f t="shared" si="175"/>
        <v>106</v>
      </c>
      <c r="R2286">
        <f t="shared" si="176"/>
        <v>108.02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8323</v>
      </c>
      <c r="P2287" s="10" t="s">
        <v>8324</v>
      </c>
      <c r="Q2287">
        <f t="shared" si="175"/>
        <v>121</v>
      </c>
      <c r="R2287">
        <f t="shared" si="176"/>
        <v>46.09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8323</v>
      </c>
      <c r="P2288" s="10" t="s">
        <v>8324</v>
      </c>
      <c r="Q2288">
        <f t="shared" si="175"/>
        <v>100</v>
      </c>
      <c r="R2288">
        <f t="shared" si="176"/>
        <v>107.21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8323</v>
      </c>
      <c r="P2289" s="10" t="s">
        <v>8324</v>
      </c>
      <c r="Q2289">
        <f t="shared" si="175"/>
        <v>120</v>
      </c>
      <c r="R2289">
        <f t="shared" si="176"/>
        <v>50.93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8323</v>
      </c>
      <c r="P2290" s="10" t="s">
        <v>8324</v>
      </c>
      <c r="Q2290">
        <f t="shared" si="175"/>
        <v>100</v>
      </c>
      <c r="R2290">
        <f t="shared" si="176"/>
        <v>40.04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8323</v>
      </c>
      <c r="P2291" s="10" t="s">
        <v>8324</v>
      </c>
      <c r="Q2291">
        <f t="shared" si="175"/>
        <v>107</v>
      </c>
      <c r="R2291">
        <f t="shared" si="176"/>
        <v>64.44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8323</v>
      </c>
      <c r="P2292" s="10" t="s">
        <v>8324</v>
      </c>
      <c r="Q2292">
        <f t="shared" si="175"/>
        <v>104</v>
      </c>
      <c r="R2292">
        <f t="shared" si="176"/>
        <v>53.83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8323</v>
      </c>
      <c r="P2293" s="10" t="s">
        <v>8324</v>
      </c>
      <c r="Q2293">
        <f t="shared" si="175"/>
        <v>173</v>
      </c>
      <c r="R2293">
        <f t="shared" si="176"/>
        <v>100.47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8323</v>
      </c>
      <c r="P2294" s="10" t="s">
        <v>8324</v>
      </c>
      <c r="Q2294">
        <f t="shared" si="175"/>
        <v>107</v>
      </c>
      <c r="R2294">
        <f t="shared" si="176"/>
        <v>46.63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8323</v>
      </c>
      <c r="P2295" s="10" t="s">
        <v>8324</v>
      </c>
      <c r="Q2295">
        <f t="shared" si="175"/>
        <v>108</v>
      </c>
      <c r="R2295">
        <f t="shared" si="176"/>
        <v>34.07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8323</v>
      </c>
      <c r="P2296" s="10" t="s">
        <v>8324</v>
      </c>
      <c r="Q2296">
        <f t="shared" si="175"/>
        <v>146</v>
      </c>
      <c r="R2296">
        <f t="shared" si="176"/>
        <v>65.209999999999994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8323</v>
      </c>
      <c r="P2297" s="10" t="s">
        <v>8324</v>
      </c>
      <c r="Q2297">
        <f t="shared" si="175"/>
        <v>125</v>
      </c>
      <c r="R2297">
        <f t="shared" si="176"/>
        <v>44.21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8323</v>
      </c>
      <c r="P2298" s="10" t="s">
        <v>8324</v>
      </c>
      <c r="Q2298">
        <f t="shared" si="175"/>
        <v>149</v>
      </c>
      <c r="R2298">
        <f t="shared" si="176"/>
        <v>71.97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8323</v>
      </c>
      <c r="P2299" s="10" t="s">
        <v>8324</v>
      </c>
      <c r="Q2299">
        <f t="shared" si="175"/>
        <v>101</v>
      </c>
      <c r="R2299">
        <f t="shared" si="176"/>
        <v>52.95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8323</v>
      </c>
      <c r="P2300" s="10" t="s">
        <v>8324</v>
      </c>
      <c r="Q2300">
        <f t="shared" si="175"/>
        <v>105</v>
      </c>
      <c r="R2300">
        <f t="shared" si="176"/>
        <v>109.45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8323</v>
      </c>
      <c r="P2301" s="10" t="s">
        <v>8324</v>
      </c>
      <c r="Q2301">
        <f t="shared" si="175"/>
        <v>350</v>
      </c>
      <c r="R2301">
        <f t="shared" si="176"/>
        <v>75.040000000000006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8323</v>
      </c>
      <c r="P2302" s="10" t="s">
        <v>8324</v>
      </c>
      <c r="Q2302">
        <f t="shared" si="175"/>
        <v>101</v>
      </c>
      <c r="R2302">
        <f t="shared" si="176"/>
        <v>115.71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8323</v>
      </c>
      <c r="P2303" s="10" t="s">
        <v>8327</v>
      </c>
      <c r="Q2303">
        <f t="shared" si="175"/>
        <v>134</v>
      </c>
      <c r="R2303">
        <f t="shared" si="176"/>
        <v>31.66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8323</v>
      </c>
      <c r="P2304" s="10" t="s">
        <v>8327</v>
      </c>
      <c r="Q2304">
        <f t="shared" si="175"/>
        <v>171</v>
      </c>
      <c r="R2304">
        <f t="shared" si="176"/>
        <v>46.18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8323</v>
      </c>
      <c r="P2305" s="10" t="s">
        <v>8327</v>
      </c>
      <c r="Q2305">
        <f t="shared" si="175"/>
        <v>109</v>
      </c>
      <c r="R2305">
        <f t="shared" si="176"/>
        <v>68.48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8323</v>
      </c>
      <c r="P2306" s="10" t="s">
        <v>8327</v>
      </c>
      <c r="Q2306">
        <f t="shared" si="175"/>
        <v>101</v>
      </c>
      <c r="R2306">
        <f t="shared" si="176"/>
        <v>53.47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8323</v>
      </c>
      <c r="P2307" s="10" t="s">
        <v>8327</v>
      </c>
      <c r="Q2307">
        <f t="shared" ref="Q2307:Q2370" si="180">ROUND(E2307/D2307*100,0)</f>
        <v>101</v>
      </c>
      <c r="R2307">
        <f t="shared" ref="R2307:R2370" si="181">IFERROR(ROUND(E2307/L2307,2),0)</f>
        <v>109.11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8323</v>
      </c>
      <c r="P2308" s="10" t="s">
        <v>8327</v>
      </c>
      <c r="Q2308">
        <f t="shared" si="180"/>
        <v>107</v>
      </c>
      <c r="R2308">
        <f t="shared" si="181"/>
        <v>51.19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8323</v>
      </c>
      <c r="P2309" s="10" t="s">
        <v>8327</v>
      </c>
      <c r="Q2309">
        <f t="shared" si="180"/>
        <v>107</v>
      </c>
      <c r="R2309">
        <f t="shared" si="181"/>
        <v>27.94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8323</v>
      </c>
      <c r="P2310" s="10" t="s">
        <v>8327</v>
      </c>
      <c r="Q2310">
        <f t="shared" si="180"/>
        <v>101</v>
      </c>
      <c r="R2310">
        <f t="shared" si="181"/>
        <v>82.5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8323</v>
      </c>
      <c r="P2311" s="10" t="s">
        <v>8327</v>
      </c>
      <c r="Q2311">
        <f t="shared" si="180"/>
        <v>107</v>
      </c>
      <c r="R2311">
        <f t="shared" si="181"/>
        <v>59.82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8323</v>
      </c>
      <c r="P2312" s="10" t="s">
        <v>8327</v>
      </c>
      <c r="Q2312">
        <f t="shared" si="180"/>
        <v>429</v>
      </c>
      <c r="R2312">
        <f t="shared" si="181"/>
        <v>64.819999999999993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8323</v>
      </c>
      <c r="P2313" s="10" t="s">
        <v>8327</v>
      </c>
      <c r="Q2313">
        <f t="shared" si="180"/>
        <v>104</v>
      </c>
      <c r="R2313">
        <f t="shared" si="181"/>
        <v>90.1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8323</v>
      </c>
      <c r="P2314" s="10" t="s">
        <v>8327</v>
      </c>
      <c r="Q2314">
        <f t="shared" si="180"/>
        <v>108</v>
      </c>
      <c r="R2314">
        <f t="shared" si="181"/>
        <v>40.96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8323</v>
      </c>
      <c r="P2315" s="10" t="s">
        <v>8327</v>
      </c>
      <c r="Q2315">
        <f t="shared" si="180"/>
        <v>176</v>
      </c>
      <c r="R2315">
        <f t="shared" si="181"/>
        <v>56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8323</v>
      </c>
      <c r="P2316" s="10" t="s">
        <v>8327</v>
      </c>
      <c r="Q2316">
        <f t="shared" si="180"/>
        <v>157</v>
      </c>
      <c r="R2316">
        <f t="shared" si="181"/>
        <v>37.67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8323</v>
      </c>
      <c r="P2317" s="10" t="s">
        <v>8327</v>
      </c>
      <c r="Q2317">
        <f t="shared" si="180"/>
        <v>103</v>
      </c>
      <c r="R2317">
        <f t="shared" si="181"/>
        <v>40.08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8323</v>
      </c>
      <c r="P2318" s="10" t="s">
        <v>8327</v>
      </c>
      <c r="Q2318">
        <f t="shared" si="180"/>
        <v>104</v>
      </c>
      <c r="R2318">
        <f t="shared" si="181"/>
        <v>78.03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8323</v>
      </c>
      <c r="P2319" s="10" t="s">
        <v>8327</v>
      </c>
      <c r="Q2319">
        <f t="shared" si="180"/>
        <v>104</v>
      </c>
      <c r="R2319">
        <f t="shared" si="181"/>
        <v>18.91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8323</v>
      </c>
      <c r="P2320" s="10" t="s">
        <v>8327</v>
      </c>
      <c r="Q2320">
        <f t="shared" si="180"/>
        <v>121</v>
      </c>
      <c r="R2320">
        <f t="shared" si="181"/>
        <v>37.130000000000003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8323</v>
      </c>
      <c r="P2321" s="10" t="s">
        <v>8327</v>
      </c>
      <c r="Q2321">
        <f t="shared" si="180"/>
        <v>108</v>
      </c>
      <c r="R2321">
        <f t="shared" si="181"/>
        <v>41.96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8323</v>
      </c>
      <c r="P2322" s="10" t="s">
        <v>8327</v>
      </c>
      <c r="Q2322">
        <f t="shared" si="180"/>
        <v>109</v>
      </c>
      <c r="R2322">
        <f t="shared" si="181"/>
        <v>61.04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8334</v>
      </c>
      <c r="P2323" s="10" t="s">
        <v>8350</v>
      </c>
      <c r="Q2323">
        <f t="shared" si="180"/>
        <v>39</v>
      </c>
      <c r="R2323">
        <f t="shared" si="181"/>
        <v>64.53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8334</v>
      </c>
      <c r="P2324" s="10" t="s">
        <v>8350</v>
      </c>
      <c r="Q2324">
        <f t="shared" si="180"/>
        <v>3</v>
      </c>
      <c r="R2324">
        <f t="shared" si="181"/>
        <v>21.25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8334</v>
      </c>
      <c r="P2325" s="10" t="s">
        <v>8350</v>
      </c>
      <c r="Q2325">
        <f t="shared" si="180"/>
        <v>48</v>
      </c>
      <c r="R2325">
        <f t="shared" si="181"/>
        <v>30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8334</v>
      </c>
      <c r="P2326" s="10" t="s">
        <v>8350</v>
      </c>
      <c r="Q2326">
        <f t="shared" si="180"/>
        <v>21</v>
      </c>
      <c r="R2326">
        <f t="shared" si="181"/>
        <v>25.49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8334</v>
      </c>
      <c r="P2327" s="10" t="s">
        <v>8350</v>
      </c>
      <c r="Q2327">
        <f t="shared" si="180"/>
        <v>8</v>
      </c>
      <c r="R2327">
        <f t="shared" si="181"/>
        <v>11.43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8334</v>
      </c>
      <c r="P2328" s="10" t="s">
        <v>8350</v>
      </c>
      <c r="Q2328">
        <f t="shared" si="180"/>
        <v>1</v>
      </c>
      <c r="R2328">
        <f t="shared" si="181"/>
        <v>108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8334</v>
      </c>
      <c r="P2329" s="10" t="s">
        <v>8350</v>
      </c>
      <c r="Q2329">
        <f t="shared" si="180"/>
        <v>526</v>
      </c>
      <c r="R2329">
        <f t="shared" si="181"/>
        <v>54.88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8334</v>
      </c>
      <c r="P2330" s="10" t="s">
        <v>8350</v>
      </c>
      <c r="Q2330">
        <f t="shared" si="180"/>
        <v>254</v>
      </c>
      <c r="R2330">
        <f t="shared" si="181"/>
        <v>47.38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8334</v>
      </c>
      <c r="P2331" s="10" t="s">
        <v>8350</v>
      </c>
      <c r="Q2331">
        <f t="shared" si="180"/>
        <v>106</v>
      </c>
      <c r="R2331">
        <f t="shared" si="181"/>
        <v>211.84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8334</v>
      </c>
      <c r="P2332" s="10" t="s">
        <v>8350</v>
      </c>
      <c r="Q2332">
        <f t="shared" si="180"/>
        <v>102</v>
      </c>
      <c r="R2332">
        <f t="shared" si="181"/>
        <v>219.93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8334</v>
      </c>
      <c r="P2333" s="10" t="s">
        <v>8350</v>
      </c>
      <c r="Q2333">
        <f t="shared" si="180"/>
        <v>144</v>
      </c>
      <c r="R2333">
        <f t="shared" si="181"/>
        <v>40.799999999999997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8334</v>
      </c>
      <c r="P2334" s="10" t="s">
        <v>8350</v>
      </c>
      <c r="Q2334">
        <f t="shared" si="180"/>
        <v>106</v>
      </c>
      <c r="R2334">
        <f t="shared" si="181"/>
        <v>75.5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8334</v>
      </c>
      <c r="P2335" s="10" t="s">
        <v>8350</v>
      </c>
      <c r="Q2335">
        <f t="shared" si="180"/>
        <v>212</v>
      </c>
      <c r="R2335">
        <f t="shared" si="181"/>
        <v>13.54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8334</v>
      </c>
      <c r="P2336" s="10" t="s">
        <v>8350</v>
      </c>
      <c r="Q2336">
        <f t="shared" si="180"/>
        <v>102</v>
      </c>
      <c r="R2336">
        <f t="shared" si="181"/>
        <v>60.87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8334</v>
      </c>
      <c r="P2337" s="10" t="s">
        <v>8350</v>
      </c>
      <c r="Q2337">
        <f t="shared" si="180"/>
        <v>102</v>
      </c>
      <c r="R2337">
        <f t="shared" si="181"/>
        <v>115.69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8334</v>
      </c>
      <c r="P2338" s="10" t="s">
        <v>8350</v>
      </c>
      <c r="Q2338">
        <f t="shared" si="180"/>
        <v>521</v>
      </c>
      <c r="R2338">
        <f t="shared" si="181"/>
        <v>48.1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8334</v>
      </c>
      <c r="P2339" s="10" t="s">
        <v>8350</v>
      </c>
      <c r="Q2339">
        <f t="shared" si="180"/>
        <v>111</v>
      </c>
      <c r="R2339">
        <f t="shared" si="181"/>
        <v>74.180000000000007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8334</v>
      </c>
      <c r="P2340" s="10" t="s">
        <v>8350</v>
      </c>
      <c r="Q2340">
        <f t="shared" si="180"/>
        <v>101</v>
      </c>
      <c r="R2340">
        <f t="shared" si="181"/>
        <v>123.35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8334</v>
      </c>
      <c r="P2341" s="10" t="s">
        <v>8350</v>
      </c>
      <c r="Q2341">
        <f t="shared" si="180"/>
        <v>294</v>
      </c>
      <c r="R2341">
        <f t="shared" si="181"/>
        <v>66.62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8334</v>
      </c>
      <c r="P2342" s="10" t="s">
        <v>8350</v>
      </c>
      <c r="Q2342">
        <f t="shared" si="180"/>
        <v>106</v>
      </c>
      <c r="R2342">
        <f t="shared" si="181"/>
        <v>104.99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8317</v>
      </c>
      <c r="P2343" s="10" t="s">
        <v>8318</v>
      </c>
      <c r="Q2343">
        <f t="shared" si="180"/>
        <v>0</v>
      </c>
      <c r="R2343">
        <f t="shared" si="181"/>
        <v>0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8317</v>
      </c>
      <c r="P2344" s="10" t="s">
        <v>8318</v>
      </c>
      <c r="Q2344">
        <f t="shared" si="180"/>
        <v>0</v>
      </c>
      <c r="R2344">
        <f t="shared" si="181"/>
        <v>0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8317</v>
      </c>
      <c r="P2345" s="10" t="s">
        <v>8318</v>
      </c>
      <c r="Q2345">
        <f t="shared" si="180"/>
        <v>3</v>
      </c>
      <c r="R2345">
        <f t="shared" si="181"/>
        <v>300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8317</v>
      </c>
      <c r="P2346" s="10" t="s">
        <v>8318</v>
      </c>
      <c r="Q2346">
        <f t="shared" si="180"/>
        <v>0</v>
      </c>
      <c r="R2346">
        <f t="shared" si="181"/>
        <v>1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8317</v>
      </c>
      <c r="P2347" s="10" t="s">
        <v>8318</v>
      </c>
      <c r="Q2347">
        <f t="shared" si="180"/>
        <v>0</v>
      </c>
      <c r="R2347">
        <f t="shared" si="181"/>
        <v>0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8317</v>
      </c>
      <c r="P2348" s="10" t="s">
        <v>8318</v>
      </c>
      <c r="Q2348">
        <f t="shared" si="180"/>
        <v>0</v>
      </c>
      <c r="R2348">
        <f t="shared" si="181"/>
        <v>13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8317</v>
      </c>
      <c r="P2349" s="10" t="s">
        <v>8318</v>
      </c>
      <c r="Q2349">
        <f t="shared" si="180"/>
        <v>2</v>
      </c>
      <c r="R2349">
        <f t="shared" si="181"/>
        <v>15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8317</v>
      </c>
      <c r="P2350" s="10" t="s">
        <v>8318</v>
      </c>
      <c r="Q2350">
        <f t="shared" si="180"/>
        <v>0</v>
      </c>
      <c r="R2350">
        <f t="shared" si="181"/>
        <v>54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8317</v>
      </c>
      <c r="P2351" s="10" t="s">
        <v>8318</v>
      </c>
      <c r="Q2351">
        <f t="shared" si="180"/>
        <v>0</v>
      </c>
      <c r="R2351">
        <f t="shared" si="181"/>
        <v>0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8317</v>
      </c>
      <c r="P2352" s="10" t="s">
        <v>8318</v>
      </c>
      <c r="Q2352">
        <f t="shared" si="180"/>
        <v>0</v>
      </c>
      <c r="R2352">
        <f t="shared" si="181"/>
        <v>0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8317</v>
      </c>
      <c r="P2353" s="10" t="s">
        <v>8318</v>
      </c>
      <c r="Q2353">
        <f t="shared" si="180"/>
        <v>1</v>
      </c>
      <c r="R2353">
        <f t="shared" si="181"/>
        <v>15.43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8317</v>
      </c>
      <c r="P2354" s="10" t="s">
        <v>8318</v>
      </c>
      <c r="Q2354">
        <f t="shared" si="180"/>
        <v>0</v>
      </c>
      <c r="R2354">
        <f t="shared" si="181"/>
        <v>0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8317</v>
      </c>
      <c r="P2355" s="10" t="s">
        <v>8318</v>
      </c>
      <c r="Q2355">
        <f t="shared" si="180"/>
        <v>0</v>
      </c>
      <c r="R2355">
        <f t="shared" si="181"/>
        <v>0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8317</v>
      </c>
      <c r="P2356" s="10" t="s">
        <v>8318</v>
      </c>
      <c r="Q2356">
        <f t="shared" si="180"/>
        <v>0</v>
      </c>
      <c r="R2356">
        <f t="shared" si="181"/>
        <v>25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8317</v>
      </c>
      <c r="P2357" s="10" t="s">
        <v>8318</v>
      </c>
      <c r="Q2357">
        <f t="shared" si="180"/>
        <v>1</v>
      </c>
      <c r="R2357">
        <f t="shared" si="181"/>
        <v>27.5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8317</v>
      </c>
      <c r="P2358" s="10" t="s">
        <v>8318</v>
      </c>
      <c r="Q2358">
        <f t="shared" si="180"/>
        <v>0</v>
      </c>
      <c r="R2358">
        <f t="shared" si="181"/>
        <v>0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8317</v>
      </c>
      <c r="P2359" s="10" t="s">
        <v>8318</v>
      </c>
      <c r="Q2359">
        <f t="shared" si="180"/>
        <v>0</v>
      </c>
      <c r="R2359">
        <f t="shared" si="181"/>
        <v>0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8317</v>
      </c>
      <c r="P2360" s="10" t="s">
        <v>8318</v>
      </c>
      <c r="Q2360">
        <f t="shared" si="180"/>
        <v>0</v>
      </c>
      <c r="R2360">
        <f t="shared" si="181"/>
        <v>0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8317</v>
      </c>
      <c r="P2361" s="10" t="s">
        <v>8318</v>
      </c>
      <c r="Q2361">
        <f t="shared" si="180"/>
        <v>15</v>
      </c>
      <c r="R2361">
        <f t="shared" si="181"/>
        <v>367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8317</v>
      </c>
      <c r="P2362" s="10" t="s">
        <v>8318</v>
      </c>
      <c r="Q2362">
        <f t="shared" si="180"/>
        <v>0</v>
      </c>
      <c r="R2362">
        <f t="shared" si="181"/>
        <v>2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8317</v>
      </c>
      <c r="P2363" s="10" t="s">
        <v>8318</v>
      </c>
      <c r="Q2363">
        <f t="shared" si="180"/>
        <v>0</v>
      </c>
      <c r="R2363">
        <f t="shared" si="181"/>
        <v>0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8317</v>
      </c>
      <c r="P2364" s="10" t="s">
        <v>8318</v>
      </c>
      <c r="Q2364">
        <f t="shared" si="180"/>
        <v>29</v>
      </c>
      <c r="R2364">
        <f t="shared" si="181"/>
        <v>60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8317</v>
      </c>
      <c r="P2365" s="10" t="s">
        <v>8318</v>
      </c>
      <c r="Q2365">
        <f t="shared" si="180"/>
        <v>0</v>
      </c>
      <c r="R2365">
        <f t="shared" si="181"/>
        <v>0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8317</v>
      </c>
      <c r="P2366" s="10" t="s">
        <v>8318</v>
      </c>
      <c r="Q2366">
        <f t="shared" si="180"/>
        <v>0</v>
      </c>
      <c r="R2366">
        <f t="shared" si="181"/>
        <v>0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8317</v>
      </c>
      <c r="P2367" s="10" t="s">
        <v>8318</v>
      </c>
      <c r="Q2367">
        <f t="shared" si="180"/>
        <v>0</v>
      </c>
      <c r="R2367">
        <f t="shared" si="181"/>
        <v>0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8317</v>
      </c>
      <c r="P2368" s="10" t="s">
        <v>8318</v>
      </c>
      <c r="Q2368">
        <f t="shared" si="180"/>
        <v>11</v>
      </c>
      <c r="R2368">
        <f t="shared" si="181"/>
        <v>97.41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8317</v>
      </c>
      <c r="P2369" s="10" t="s">
        <v>8318</v>
      </c>
      <c r="Q2369">
        <f t="shared" si="180"/>
        <v>1</v>
      </c>
      <c r="R2369">
        <f t="shared" si="181"/>
        <v>47.86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8317</v>
      </c>
      <c r="P2370" s="10" t="s">
        <v>8318</v>
      </c>
      <c r="Q2370">
        <f t="shared" si="180"/>
        <v>0</v>
      </c>
      <c r="R2370">
        <f t="shared" si="181"/>
        <v>50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8317</v>
      </c>
      <c r="P2371" s="10" t="s">
        <v>8318</v>
      </c>
      <c r="Q2371">
        <f t="shared" ref="Q2371:Q2434" si="185">ROUND(E2371/D2371*100,0)</f>
        <v>0</v>
      </c>
      <c r="R2371">
        <f t="shared" ref="R2371:R2434" si="186">IFERROR(ROUND(E2371/L2371,2),0)</f>
        <v>0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8317</v>
      </c>
      <c r="P2372" s="10" t="s">
        <v>8318</v>
      </c>
      <c r="Q2372">
        <f t="shared" si="185"/>
        <v>0</v>
      </c>
      <c r="R2372">
        <f t="shared" si="186"/>
        <v>20.5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8317</v>
      </c>
      <c r="P2373" s="10" t="s">
        <v>8318</v>
      </c>
      <c r="Q2373">
        <f t="shared" si="185"/>
        <v>0</v>
      </c>
      <c r="R2373">
        <f t="shared" si="186"/>
        <v>0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8317</v>
      </c>
      <c r="P2374" s="10" t="s">
        <v>8318</v>
      </c>
      <c r="Q2374">
        <f t="shared" si="185"/>
        <v>3</v>
      </c>
      <c r="R2374">
        <f t="shared" si="186"/>
        <v>30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8317</v>
      </c>
      <c r="P2375" s="10" t="s">
        <v>8318</v>
      </c>
      <c r="Q2375">
        <f t="shared" si="185"/>
        <v>0</v>
      </c>
      <c r="R2375">
        <f t="shared" si="186"/>
        <v>50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8317</v>
      </c>
      <c r="P2376" s="10" t="s">
        <v>8318</v>
      </c>
      <c r="Q2376">
        <f t="shared" si="185"/>
        <v>0</v>
      </c>
      <c r="R2376">
        <f t="shared" si="186"/>
        <v>10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8317</v>
      </c>
      <c r="P2377" s="10" t="s">
        <v>8318</v>
      </c>
      <c r="Q2377">
        <f t="shared" si="185"/>
        <v>0</v>
      </c>
      <c r="R2377">
        <f t="shared" si="186"/>
        <v>0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8317</v>
      </c>
      <c r="P2378" s="10" t="s">
        <v>8318</v>
      </c>
      <c r="Q2378">
        <f t="shared" si="185"/>
        <v>11</v>
      </c>
      <c r="R2378">
        <f t="shared" si="186"/>
        <v>81.58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8317</v>
      </c>
      <c r="P2379" s="10" t="s">
        <v>8318</v>
      </c>
      <c r="Q2379">
        <f t="shared" si="185"/>
        <v>0</v>
      </c>
      <c r="R2379">
        <f t="shared" si="186"/>
        <v>0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8317</v>
      </c>
      <c r="P2380" s="10" t="s">
        <v>8318</v>
      </c>
      <c r="Q2380">
        <f t="shared" si="185"/>
        <v>0</v>
      </c>
      <c r="R2380">
        <f t="shared" si="186"/>
        <v>0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8317</v>
      </c>
      <c r="P2381" s="10" t="s">
        <v>8318</v>
      </c>
      <c r="Q2381">
        <f t="shared" si="185"/>
        <v>0</v>
      </c>
      <c r="R2381">
        <f t="shared" si="186"/>
        <v>0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8317</v>
      </c>
      <c r="P2382" s="10" t="s">
        <v>8318</v>
      </c>
      <c r="Q2382">
        <f t="shared" si="185"/>
        <v>0</v>
      </c>
      <c r="R2382">
        <f t="shared" si="186"/>
        <v>18.329999999999998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8317</v>
      </c>
      <c r="P2383" s="10" t="s">
        <v>8318</v>
      </c>
      <c r="Q2383">
        <f t="shared" si="185"/>
        <v>2</v>
      </c>
      <c r="R2383">
        <f t="shared" si="186"/>
        <v>224.43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8317</v>
      </c>
      <c r="P2384" s="10" t="s">
        <v>8318</v>
      </c>
      <c r="Q2384">
        <f t="shared" si="185"/>
        <v>3</v>
      </c>
      <c r="R2384">
        <f t="shared" si="186"/>
        <v>37.5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8317</v>
      </c>
      <c r="P2385" s="10" t="s">
        <v>8318</v>
      </c>
      <c r="Q2385">
        <f t="shared" si="185"/>
        <v>4</v>
      </c>
      <c r="R2385">
        <f t="shared" si="186"/>
        <v>145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8317</v>
      </c>
      <c r="P2386" s="10" t="s">
        <v>8318</v>
      </c>
      <c r="Q2386">
        <f t="shared" si="185"/>
        <v>1</v>
      </c>
      <c r="R2386">
        <f t="shared" si="186"/>
        <v>1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8317</v>
      </c>
      <c r="P2387" s="10" t="s">
        <v>8318</v>
      </c>
      <c r="Q2387">
        <f t="shared" si="185"/>
        <v>1</v>
      </c>
      <c r="R2387">
        <f t="shared" si="186"/>
        <v>112.57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8317</v>
      </c>
      <c r="P2388" s="10" t="s">
        <v>8318</v>
      </c>
      <c r="Q2388">
        <f t="shared" si="185"/>
        <v>0</v>
      </c>
      <c r="R2388">
        <f t="shared" si="186"/>
        <v>0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8317</v>
      </c>
      <c r="P2389" s="10" t="s">
        <v>8318</v>
      </c>
      <c r="Q2389">
        <f t="shared" si="185"/>
        <v>1</v>
      </c>
      <c r="R2389">
        <f t="shared" si="186"/>
        <v>342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8317</v>
      </c>
      <c r="P2390" s="10" t="s">
        <v>8318</v>
      </c>
      <c r="Q2390">
        <f t="shared" si="185"/>
        <v>1</v>
      </c>
      <c r="R2390">
        <f t="shared" si="186"/>
        <v>57.88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8317</v>
      </c>
      <c r="P2391" s="10" t="s">
        <v>8318</v>
      </c>
      <c r="Q2391">
        <f t="shared" si="185"/>
        <v>0</v>
      </c>
      <c r="R2391">
        <f t="shared" si="186"/>
        <v>30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8317</v>
      </c>
      <c r="P2392" s="10" t="s">
        <v>8318</v>
      </c>
      <c r="Q2392">
        <f t="shared" si="185"/>
        <v>0</v>
      </c>
      <c r="R2392">
        <f t="shared" si="186"/>
        <v>0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8317</v>
      </c>
      <c r="P2393" s="10" t="s">
        <v>8318</v>
      </c>
      <c r="Q2393">
        <f t="shared" si="185"/>
        <v>0</v>
      </c>
      <c r="R2393">
        <f t="shared" si="186"/>
        <v>25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8317</v>
      </c>
      <c r="P2394" s="10" t="s">
        <v>8318</v>
      </c>
      <c r="Q2394">
        <f t="shared" si="185"/>
        <v>0</v>
      </c>
      <c r="R2394">
        <f t="shared" si="186"/>
        <v>0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8317</v>
      </c>
      <c r="P2395" s="10" t="s">
        <v>8318</v>
      </c>
      <c r="Q2395">
        <f t="shared" si="185"/>
        <v>0</v>
      </c>
      <c r="R2395">
        <f t="shared" si="186"/>
        <v>50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8317</v>
      </c>
      <c r="P2396" s="10" t="s">
        <v>8318</v>
      </c>
      <c r="Q2396">
        <f t="shared" si="185"/>
        <v>0</v>
      </c>
      <c r="R2396">
        <f t="shared" si="186"/>
        <v>1.5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8317</v>
      </c>
      <c r="P2397" s="10" t="s">
        <v>8318</v>
      </c>
      <c r="Q2397">
        <f t="shared" si="185"/>
        <v>0</v>
      </c>
      <c r="R2397">
        <f t="shared" si="186"/>
        <v>0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8317</v>
      </c>
      <c r="P2398" s="10" t="s">
        <v>8318</v>
      </c>
      <c r="Q2398">
        <f t="shared" si="185"/>
        <v>0</v>
      </c>
      <c r="R2398">
        <f t="shared" si="186"/>
        <v>10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8317</v>
      </c>
      <c r="P2399" s="10" t="s">
        <v>8318</v>
      </c>
      <c r="Q2399">
        <f t="shared" si="185"/>
        <v>0</v>
      </c>
      <c r="R2399">
        <f t="shared" si="186"/>
        <v>0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8317</v>
      </c>
      <c r="P2400" s="10" t="s">
        <v>8318</v>
      </c>
      <c r="Q2400">
        <f t="shared" si="185"/>
        <v>0</v>
      </c>
      <c r="R2400">
        <f t="shared" si="186"/>
        <v>0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8317</v>
      </c>
      <c r="P2401" s="10" t="s">
        <v>8318</v>
      </c>
      <c r="Q2401">
        <f t="shared" si="185"/>
        <v>0</v>
      </c>
      <c r="R2401">
        <f t="shared" si="186"/>
        <v>0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8317</v>
      </c>
      <c r="P2402" s="10" t="s">
        <v>8318</v>
      </c>
      <c r="Q2402">
        <f t="shared" si="185"/>
        <v>0</v>
      </c>
      <c r="R2402">
        <f t="shared" si="186"/>
        <v>0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8334</v>
      </c>
      <c r="P2403" s="10" t="s">
        <v>8335</v>
      </c>
      <c r="Q2403">
        <f t="shared" si="185"/>
        <v>1</v>
      </c>
      <c r="R2403">
        <f t="shared" si="186"/>
        <v>22.33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8334</v>
      </c>
      <c r="P2404" s="10" t="s">
        <v>8335</v>
      </c>
      <c r="Q2404">
        <f t="shared" si="185"/>
        <v>0</v>
      </c>
      <c r="R2404">
        <f t="shared" si="186"/>
        <v>52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8334</v>
      </c>
      <c r="P2405" s="10" t="s">
        <v>8335</v>
      </c>
      <c r="Q2405">
        <f t="shared" si="185"/>
        <v>17</v>
      </c>
      <c r="R2405">
        <f t="shared" si="186"/>
        <v>16.829999999999998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8334</v>
      </c>
      <c r="P2406" s="10" t="s">
        <v>8335</v>
      </c>
      <c r="Q2406">
        <f t="shared" si="185"/>
        <v>0</v>
      </c>
      <c r="R2406">
        <f t="shared" si="186"/>
        <v>0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8334</v>
      </c>
      <c r="P2407" s="10" t="s">
        <v>8335</v>
      </c>
      <c r="Q2407">
        <f t="shared" si="185"/>
        <v>23</v>
      </c>
      <c r="R2407">
        <f t="shared" si="186"/>
        <v>56.3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8334</v>
      </c>
      <c r="P2408" s="10" t="s">
        <v>8335</v>
      </c>
      <c r="Q2408">
        <f t="shared" si="185"/>
        <v>41</v>
      </c>
      <c r="R2408">
        <f t="shared" si="186"/>
        <v>84.06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8334</v>
      </c>
      <c r="P2409" s="10" t="s">
        <v>8335</v>
      </c>
      <c r="Q2409">
        <f t="shared" si="185"/>
        <v>25</v>
      </c>
      <c r="R2409">
        <f t="shared" si="186"/>
        <v>168.39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8334</v>
      </c>
      <c r="P2410" s="10" t="s">
        <v>8335</v>
      </c>
      <c r="Q2410">
        <f t="shared" si="185"/>
        <v>0</v>
      </c>
      <c r="R2410">
        <f t="shared" si="186"/>
        <v>15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8334</v>
      </c>
      <c r="P2411" s="10" t="s">
        <v>8335</v>
      </c>
      <c r="Q2411">
        <f t="shared" si="185"/>
        <v>2</v>
      </c>
      <c r="R2411">
        <f t="shared" si="186"/>
        <v>76.67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8334</v>
      </c>
      <c r="P2412" s="10" t="s">
        <v>8335</v>
      </c>
      <c r="Q2412">
        <f t="shared" si="185"/>
        <v>0</v>
      </c>
      <c r="R2412">
        <f t="shared" si="186"/>
        <v>0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8334</v>
      </c>
      <c r="P2413" s="10" t="s">
        <v>8335</v>
      </c>
      <c r="Q2413">
        <f t="shared" si="185"/>
        <v>1</v>
      </c>
      <c r="R2413">
        <f t="shared" si="186"/>
        <v>50.33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8334</v>
      </c>
      <c r="P2414" s="10" t="s">
        <v>8335</v>
      </c>
      <c r="Q2414">
        <f t="shared" si="185"/>
        <v>0</v>
      </c>
      <c r="R2414">
        <f t="shared" si="186"/>
        <v>0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8334</v>
      </c>
      <c r="P2415" s="10" t="s">
        <v>8335</v>
      </c>
      <c r="Q2415">
        <f t="shared" si="185"/>
        <v>1</v>
      </c>
      <c r="R2415">
        <f t="shared" si="186"/>
        <v>8.33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8334</v>
      </c>
      <c r="P2416" s="10" t="s">
        <v>8335</v>
      </c>
      <c r="Q2416">
        <f t="shared" si="185"/>
        <v>3</v>
      </c>
      <c r="R2416">
        <f t="shared" si="186"/>
        <v>35.380000000000003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8334</v>
      </c>
      <c r="P2417" s="10" t="s">
        <v>8335</v>
      </c>
      <c r="Q2417">
        <f t="shared" si="185"/>
        <v>1</v>
      </c>
      <c r="R2417">
        <f t="shared" si="186"/>
        <v>55.83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8334</v>
      </c>
      <c r="P2418" s="10" t="s">
        <v>8335</v>
      </c>
      <c r="Q2418">
        <f t="shared" si="185"/>
        <v>0</v>
      </c>
      <c r="R2418">
        <f t="shared" si="186"/>
        <v>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8334</v>
      </c>
      <c r="P2419" s="10" t="s">
        <v>8335</v>
      </c>
      <c r="Q2419">
        <f t="shared" si="185"/>
        <v>0</v>
      </c>
      <c r="R2419">
        <f t="shared" si="186"/>
        <v>0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8334</v>
      </c>
      <c r="P2420" s="10" t="s">
        <v>8335</v>
      </c>
      <c r="Q2420">
        <f t="shared" si="185"/>
        <v>0</v>
      </c>
      <c r="R2420">
        <f t="shared" si="186"/>
        <v>1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8334</v>
      </c>
      <c r="P2421" s="10" t="s">
        <v>8335</v>
      </c>
      <c r="Q2421">
        <f t="shared" si="185"/>
        <v>0</v>
      </c>
      <c r="R2421">
        <f t="shared" si="186"/>
        <v>0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8334</v>
      </c>
      <c r="P2422" s="10" t="s">
        <v>8335</v>
      </c>
      <c r="Q2422">
        <f t="shared" si="185"/>
        <v>15</v>
      </c>
      <c r="R2422">
        <f t="shared" si="186"/>
        <v>69.47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8334</v>
      </c>
      <c r="P2423" s="10" t="s">
        <v>8335</v>
      </c>
      <c r="Q2423">
        <f t="shared" si="185"/>
        <v>0</v>
      </c>
      <c r="R2423">
        <f t="shared" si="186"/>
        <v>1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8334</v>
      </c>
      <c r="P2424" s="10" t="s">
        <v>8335</v>
      </c>
      <c r="Q2424">
        <f t="shared" si="185"/>
        <v>0</v>
      </c>
      <c r="R2424">
        <f t="shared" si="186"/>
        <v>1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8334</v>
      </c>
      <c r="P2425" s="10" t="s">
        <v>8335</v>
      </c>
      <c r="Q2425">
        <f t="shared" si="185"/>
        <v>0</v>
      </c>
      <c r="R2425">
        <f t="shared" si="186"/>
        <v>8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8334</v>
      </c>
      <c r="P2426" s="10" t="s">
        <v>8335</v>
      </c>
      <c r="Q2426">
        <f t="shared" si="185"/>
        <v>1</v>
      </c>
      <c r="R2426">
        <f t="shared" si="186"/>
        <v>34.44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8334</v>
      </c>
      <c r="P2427" s="10" t="s">
        <v>8335</v>
      </c>
      <c r="Q2427">
        <f t="shared" si="185"/>
        <v>0</v>
      </c>
      <c r="R2427">
        <f t="shared" si="186"/>
        <v>1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8334</v>
      </c>
      <c r="P2428" s="10" t="s">
        <v>8335</v>
      </c>
      <c r="Q2428">
        <f t="shared" si="185"/>
        <v>0</v>
      </c>
      <c r="R2428">
        <f t="shared" si="186"/>
        <v>0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8334</v>
      </c>
      <c r="P2429" s="10" t="s">
        <v>8335</v>
      </c>
      <c r="Q2429">
        <f t="shared" si="185"/>
        <v>0</v>
      </c>
      <c r="R2429">
        <f t="shared" si="186"/>
        <v>1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8334</v>
      </c>
      <c r="P2430" s="10" t="s">
        <v>8335</v>
      </c>
      <c r="Q2430">
        <f t="shared" si="185"/>
        <v>0</v>
      </c>
      <c r="R2430">
        <f t="shared" si="186"/>
        <v>1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8334</v>
      </c>
      <c r="P2431" s="10" t="s">
        <v>8335</v>
      </c>
      <c r="Q2431">
        <f t="shared" si="185"/>
        <v>1</v>
      </c>
      <c r="R2431">
        <f t="shared" si="186"/>
        <v>501.25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8334</v>
      </c>
      <c r="P2432" s="10" t="s">
        <v>8335</v>
      </c>
      <c r="Q2432">
        <f t="shared" si="185"/>
        <v>1</v>
      </c>
      <c r="R2432">
        <f t="shared" si="186"/>
        <v>10.5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8334</v>
      </c>
      <c r="P2433" s="10" t="s">
        <v>8335</v>
      </c>
      <c r="Q2433">
        <f t="shared" si="185"/>
        <v>0</v>
      </c>
      <c r="R2433">
        <f t="shared" si="186"/>
        <v>1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8334</v>
      </c>
      <c r="P2434" s="10" t="s">
        <v>8335</v>
      </c>
      <c r="Q2434">
        <f t="shared" si="185"/>
        <v>0</v>
      </c>
      <c r="R2434">
        <f t="shared" si="186"/>
        <v>1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8334</v>
      </c>
      <c r="P2435" s="10" t="s">
        <v>8335</v>
      </c>
      <c r="Q2435">
        <f t="shared" ref="Q2435:Q2498" si="190">ROUND(E2435/D2435*100,0)</f>
        <v>0</v>
      </c>
      <c r="R2435">
        <f t="shared" ref="R2435:R2498" si="191">IFERROR(ROUND(E2435/L2435,2),0)</f>
        <v>0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8334</v>
      </c>
      <c r="P2436" s="10" t="s">
        <v>8335</v>
      </c>
      <c r="Q2436">
        <f t="shared" si="190"/>
        <v>0</v>
      </c>
      <c r="R2436">
        <f t="shared" si="191"/>
        <v>13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8334</v>
      </c>
      <c r="P2437" s="10" t="s">
        <v>8335</v>
      </c>
      <c r="Q2437">
        <f t="shared" si="190"/>
        <v>0</v>
      </c>
      <c r="R2437">
        <f t="shared" si="191"/>
        <v>306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8334</v>
      </c>
      <c r="P2438" s="10" t="s">
        <v>8335</v>
      </c>
      <c r="Q2438">
        <f t="shared" si="190"/>
        <v>0</v>
      </c>
      <c r="R2438">
        <f t="shared" si="191"/>
        <v>22.5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8334</v>
      </c>
      <c r="P2439" s="10" t="s">
        <v>8335</v>
      </c>
      <c r="Q2439">
        <f t="shared" si="190"/>
        <v>0</v>
      </c>
      <c r="R2439">
        <f t="shared" si="191"/>
        <v>0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8334</v>
      </c>
      <c r="P2440" s="10" t="s">
        <v>8335</v>
      </c>
      <c r="Q2440">
        <f t="shared" si="190"/>
        <v>0</v>
      </c>
      <c r="R2440">
        <f t="shared" si="191"/>
        <v>50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8334</v>
      </c>
      <c r="P2441" s="10" t="s">
        <v>8335</v>
      </c>
      <c r="Q2441">
        <f t="shared" si="190"/>
        <v>0</v>
      </c>
      <c r="R2441">
        <f t="shared" si="191"/>
        <v>0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8334</v>
      </c>
      <c r="P2442" s="10" t="s">
        <v>8335</v>
      </c>
      <c r="Q2442">
        <f t="shared" si="190"/>
        <v>0</v>
      </c>
      <c r="R2442">
        <f t="shared" si="191"/>
        <v>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8334</v>
      </c>
      <c r="P2443" s="10" t="s">
        <v>8350</v>
      </c>
      <c r="Q2443">
        <f t="shared" si="190"/>
        <v>108</v>
      </c>
      <c r="R2443">
        <f t="shared" si="191"/>
        <v>74.23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8334</v>
      </c>
      <c r="P2444" s="10" t="s">
        <v>8350</v>
      </c>
      <c r="Q2444">
        <f t="shared" si="190"/>
        <v>126</v>
      </c>
      <c r="R2444">
        <f t="shared" si="191"/>
        <v>81.25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8334</v>
      </c>
      <c r="P2445" s="10" t="s">
        <v>8350</v>
      </c>
      <c r="Q2445">
        <f t="shared" si="190"/>
        <v>203</v>
      </c>
      <c r="R2445">
        <f t="shared" si="191"/>
        <v>130.22999999999999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8334</v>
      </c>
      <c r="P2446" s="10" t="s">
        <v>8350</v>
      </c>
      <c r="Q2446">
        <f t="shared" si="190"/>
        <v>109</v>
      </c>
      <c r="R2446">
        <f t="shared" si="191"/>
        <v>53.41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8334</v>
      </c>
      <c r="P2447" s="10" t="s">
        <v>8350</v>
      </c>
      <c r="Q2447">
        <f t="shared" si="190"/>
        <v>173</v>
      </c>
      <c r="R2447">
        <f t="shared" si="191"/>
        <v>75.13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8334</v>
      </c>
      <c r="P2448" s="10" t="s">
        <v>8350</v>
      </c>
      <c r="Q2448">
        <f t="shared" si="190"/>
        <v>168</v>
      </c>
      <c r="R2448">
        <f t="shared" si="191"/>
        <v>75.67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8334</v>
      </c>
      <c r="P2449" s="10" t="s">
        <v>8350</v>
      </c>
      <c r="Q2449">
        <f t="shared" si="190"/>
        <v>427</v>
      </c>
      <c r="R2449">
        <f t="shared" si="191"/>
        <v>31.69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8334</v>
      </c>
      <c r="P2450" s="10" t="s">
        <v>8350</v>
      </c>
      <c r="Q2450">
        <f t="shared" si="190"/>
        <v>108</v>
      </c>
      <c r="R2450">
        <f t="shared" si="191"/>
        <v>47.78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8334</v>
      </c>
      <c r="P2451" s="10" t="s">
        <v>8350</v>
      </c>
      <c r="Q2451">
        <f t="shared" si="190"/>
        <v>108</v>
      </c>
      <c r="R2451">
        <f t="shared" si="191"/>
        <v>90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8334</v>
      </c>
      <c r="P2452" s="10" t="s">
        <v>8350</v>
      </c>
      <c r="Q2452">
        <f t="shared" si="190"/>
        <v>102</v>
      </c>
      <c r="R2452">
        <f t="shared" si="191"/>
        <v>149.31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8334</v>
      </c>
      <c r="P2453" s="10" t="s">
        <v>8350</v>
      </c>
      <c r="Q2453">
        <f t="shared" si="190"/>
        <v>115</v>
      </c>
      <c r="R2453">
        <f t="shared" si="191"/>
        <v>62.07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8334</v>
      </c>
      <c r="P2454" s="10" t="s">
        <v>8350</v>
      </c>
      <c r="Q2454">
        <f t="shared" si="190"/>
        <v>134</v>
      </c>
      <c r="R2454">
        <f t="shared" si="191"/>
        <v>53.4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8334</v>
      </c>
      <c r="P2455" s="10" t="s">
        <v>8350</v>
      </c>
      <c r="Q2455">
        <f t="shared" si="190"/>
        <v>155</v>
      </c>
      <c r="R2455">
        <f t="shared" si="191"/>
        <v>69.27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8334</v>
      </c>
      <c r="P2456" s="10" t="s">
        <v>8350</v>
      </c>
      <c r="Q2456">
        <f t="shared" si="190"/>
        <v>101</v>
      </c>
      <c r="R2456">
        <f t="shared" si="191"/>
        <v>271.51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8334</v>
      </c>
      <c r="P2457" s="10" t="s">
        <v>8350</v>
      </c>
      <c r="Q2457">
        <f t="shared" si="190"/>
        <v>182</v>
      </c>
      <c r="R2457">
        <f t="shared" si="191"/>
        <v>34.130000000000003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8334</v>
      </c>
      <c r="P2458" s="10" t="s">
        <v>8350</v>
      </c>
      <c r="Q2458">
        <f t="shared" si="190"/>
        <v>181</v>
      </c>
      <c r="R2458">
        <f t="shared" si="191"/>
        <v>40.49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8334</v>
      </c>
      <c r="P2459" s="10" t="s">
        <v>8350</v>
      </c>
      <c r="Q2459">
        <f t="shared" si="190"/>
        <v>102</v>
      </c>
      <c r="R2459">
        <f t="shared" si="191"/>
        <v>189.76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8334</v>
      </c>
      <c r="P2460" s="10" t="s">
        <v>8350</v>
      </c>
      <c r="Q2460">
        <f t="shared" si="190"/>
        <v>110</v>
      </c>
      <c r="R2460">
        <f t="shared" si="191"/>
        <v>68.86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8334</v>
      </c>
      <c r="P2461" s="10" t="s">
        <v>8350</v>
      </c>
      <c r="Q2461">
        <f t="shared" si="190"/>
        <v>102</v>
      </c>
      <c r="R2461">
        <f t="shared" si="191"/>
        <v>108.78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8334</v>
      </c>
      <c r="P2462" s="10" t="s">
        <v>8350</v>
      </c>
      <c r="Q2462">
        <f t="shared" si="190"/>
        <v>101</v>
      </c>
      <c r="R2462">
        <f t="shared" si="191"/>
        <v>125.99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8323</v>
      </c>
      <c r="P2463" s="10" t="s">
        <v>8327</v>
      </c>
      <c r="Q2463">
        <f t="shared" si="190"/>
        <v>104</v>
      </c>
      <c r="R2463">
        <f t="shared" si="191"/>
        <v>90.52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8323</v>
      </c>
      <c r="P2464" s="10" t="s">
        <v>8327</v>
      </c>
      <c r="Q2464">
        <f t="shared" si="190"/>
        <v>111</v>
      </c>
      <c r="R2464">
        <f t="shared" si="191"/>
        <v>28.88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8323</v>
      </c>
      <c r="P2465" s="10" t="s">
        <v>8327</v>
      </c>
      <c r="Q2465">
        <f t="shared" si="190"/>
        <v>116</v>
      </c>
      <c r="R2465">
        <f t="shared" si="191"/>
        <v>31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8323</v>
      </c>
      <c r="P2466" s="10" t="s">
        <v>8327</v>
      </c>
      <c r="Q2466">
        <f t="shared" si="190"/>
        <v>111</v>
      </c>
      <c r="R2466">
        <f t="shared" si="191"/>
        <v>51.67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8323</v>
      </c>
      <c r="P2467" s="10" t="s">
        <v>8327</v>
      </c>
      <c r="Q2467">
        <f t="shared" si="190"/>
        <v>180</v>
      </c>
      <c r="R2467">
        <f t="shared" si="191"/>
        <v>26.27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8323</v>
      </c>
      <c r="P2468" s="10" t="s">
        <v>8327</v>
      </c>
      <c r="Q2468">
        <f t="shared" si="190"/>
        <v>100</v>
      </c>
      <c r="R2468">
        <f t="shared" si="191"/>
        <v>48.08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8323</v>
      </c>
      <c r="P2469" s="10" t="s">
        <v>8327</v>
      </c>
      <c r="Q2469">
        <f t="shared" si="190"/>
        <v>119</v>
      </c>
      <c r="R2469">
        <f t="shared" si="191"/>
        <v>27.56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8323</v>
      </c>
      <c r="P2470" s="10" t="s">
        <v>8327</v>
      </c>
      <c r="Q2470">
        <f t="shared" si="190"/>
        <v>107</v>
      </c>
      <c r="R2470">
        <f t="shared" si="191"/>
        <v>36.97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8323</v>
      </c>
      <c r="P2471" s="10" t="s">
        <v>8327</v>
      </c>
      <c r="Q2471">
        <f t="shared" si="190"/>
        <v>114</v>
      </c>
      <c r="R2471">
        <f t="shared" si="191"/>
        <v>29.02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8323</v>
      </c>
      <c r="P2472" s="10" t="s">
        <v>8327</v>
      </c>
      <c r="Q2472">
        <f t="shared" si="190"/>
        <v>103</v>
      </c>
      <c r="R2472">
        <f t="shared" si="191"/>
        <v>28.66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8323</v>
      </c>
      <c r="P2473" s="10" t="s">
        <v>8327</v>
      </c>
      <c r="Q2473">
        <f t="shared" si="190"/>
        <v>128</v>
      </c>
      <c r="R2473">
        <f t="shared" si="191"/>
        <v>37.65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8323</v>
      </c>
      <c r="P2474" s="10" t="s">
        <v>8327</v>
      </c>
      <c r="Q2474">
        <f t="shared" si="190"/>
        <v>136</v>
      </c>
      <c r="R2474">
        <f t="shared" si="191"/>
        <v>97.9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8323</v>
      </c>
      <c r="P2475" s="10" t="s">
        <v>8327</v>
      </c>
      <c r="Q2475">
        <f t="shared" si="190"/>
        <v>100</v>
      </c>
      <c r="R2475">
        <f t="shared" si="191"/>
        <v>42.55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8323</v>
      </c>
      <c r="P2476" s="10" t="s">
        <v>8327</v>
      </c>
      <c r="Q2476">
        <f t="shared" si="190"/>
        <v>100</v>
      </c>
      <c r="R2476">
        <f t="shared" si="191"/>
        <v>131.58000000000001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8323</v>
      </c>
      <c r="P2477" s="10" t="s">
        <v>8327</v>
      </c>
      <c r="Q2477">
        <f t="shared" si="190"/>
        <v>105</v>
      </c>
      <c r="R2477">
        <f t="shared" si="191"/>
        <v>32.32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8323</v>
      </c>
      <c r="P2478" s="10" t="s">
        <v>8327</v>
      </c>
      <c r="Q2478">
        <f t="shared" si="190"/>
        <v>105</v>
      </c>
      <c r="R2478">
        <f t="shared" si="191"/>
        <v>61.1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8323</v>
      </c>
      <c r="P2479" s="10" t="s">
        <v>8327</v>
      </c>
      <c r="Q2479">
        <f t="shared" si="190"/>
        <v>171</v>
      </c>
      <c r="R2479">
        <f t="shared" si="191"/>
        <v>31.34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8323</v>
      </c>
      <c r="P2480" s="10" t="s">
        <v>8327</v>
      </c>
      <c r="Q2480">
        <f t="shared" si="190"/>
        <v>128</v>
      </c>
      <c r="R2480">
        <f t="shared" si="191"/>
        <v>129.11000000000001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8323</v>
      </c>
      <c r="P2481" s="10" t="s">
        <v>8327</v>
      </c>
      <c r="Q2481">
        <f t="shared" si="190"/>
        <v>133</v>
      </c>
      <c r="R2481">
        <f t="shared" si="191"/>
        <v>25.02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8323</v>
      </c>
      <c r="P2482" s="10" t="s">
        <v>8327</v>
      </c>
      <c r="Q2482">
        <f t="shared" si="190"/>
        <v>100</v>
      </c>
      <c r="R2482">
        <f t="shared" si="191"/>
        <v>250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8323</v>
      </c>
      <c r="P2483" s="10" t="s">
        <v>8327</v>
      </c>
      <c r="Q2483">
        <f t="shared" si="190"/>
        <v>113</v>
      </c>
      <c r="R2483">
        <f t="shared" si="191"/>
        <v>47.54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8323</v>
      </c>
      <c r="P2484" s="10" t="s">
        <v>8327</v>
      </c>
      <c r="Q2484">
        <f t="shared" si="190"/>
        <v>100</v>
      </c>
      <c r="R2484">
        <f t="shared" si="191"/>
        <v>40.04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8323</v>
      </c>
      <c r="P2485" s="10" t="s">
        <v>8327</v>
      </c>
      <c r="Q2485">
        <f t="shared" si="190"/>
        <v>114</v>
      </c>
      <c r="R2485">
        <f t="shared" si="191"/>
        <v>65.84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8323</v>
      </c>
      <c r="P2486" s="10" t="s">
        <v>8327</v>
      </c>
      <c r="Q2486">
        <f t="shared" si="190"/>
        <v>119</v>
      </c>
      <c r="R2486">
        <f t="shared" si="191"/>
        <v>46.4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8323</v>
      </c>
      <c r="P2487" s="10" t="s">
        <v>8327</v>
      </c>
      <c r="Q2487">
        <f t="shared" si="190"/>
        <v>103</v>
      </c>
      <c r="R2487">
        <f t="shared" si="191"/>
        <v>50.37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8323</v>
      </c>
      <c r="P2488" s="10" t="s">
        <v>8327</v>
      </c>
      <c r="Q2488">
        <f t="shared" si="190"/>
        <v>266</v>
      </c>
      <c r="R2488">
        <f t="shared" si="191"/>
        <v>26.57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8323</v>
      </c>
      <c r="P2489" s="10" t="s">
        <v>8327</v>
      </c>
      <c r="Q2489">
        <f t="shared" si="190"/>
        <v>100</v>
      </c>
      <c r="R2489">
        <f t="shared" si="191"/>
        <v>39.49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8323</v>
      </c>
      <c r="P2490" s="10" t="s">
        <v>8327</v>
      </c>
      <c r="Q2490">
        <f t="shared" si="190"/>
        <v>107</v>
      </c>
      <c r="R2490">
        <f t="shared" si="191"/>
        <v>49.25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8323</v>
      </c>
      <c r="P2491" s="10" t="s">
        <v>8327</v>
      </c>
      <c r="Q2491">
        <f t="shared" si="190"/>
        <v>134</v>
      </c>
      <c r="R2491">
        <f t="shared" si="191"/>
        <v>62.38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8323</v>
      </c>
      <c r="P2492" s="10" t="s">
        <v>8327</v>
      </c>
      <c r="Q2492">
        <f t="shared" si="190"/>
        <v>121</v>
      </c>
      <c r="R2492">
        <f t="shared" si="191"/>
        <v>37.94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8323</v>
      </c>
      <c r="P2493" s="10" t="s">
        <v>8327</v>
      </c>
      <c r="Q2493">
        <f t="shared" si="190"/>
        <v>103</v>
      </c>
      <c r="R2493">
        <f t="shared" si="191"/>
        <v>51.6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8323</v>
      </c>
      <c r="P2494" s="10" t="s">
        <v>8327</v>
      </c>
      <c r="Q2494">
        <f t="shared" si="190"/>
        <v>125</v>
      </c>
      <c r="R2494">
        <f t="shared" si="191"/>
        <v>27.78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8323</v>
      </c>
      <c r="P2495" s="10" t="s">
        <v>8327</v>
      </c>
      <c r="Q2495">
        <f t="shared" si="190"/>
        <v>129</v>
      </c>
      <c r="R2495">
        <f t="shared" si="191"/>
        <v>99.38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8323</v>
      </c>
      <c r="P2496" s="10" t="s">
        <v>8327</v>
      </c>
      <c r="Q2496">
        <f t="shared" si="190"/>
        <v>101</v>
      </c>
      <c r="R2496">
        <f t="shared" si="191"/>
        <v>38.85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8323</v>
      </c>
      <c r="P2497" s="10" t="s">
        <v>8327</v>
      </c>
      <c r="Q2497">
        <f t="shared" si="190"/>
        <v>128</v>
      </c>
      <c r="R2497">
        <f t="shared" si="191"/>
        <v>45.55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8323</v>
      </c>
      <c r="P2498" s="10" t="s">
        <v>8327</v>
      </c>
      <c r="Q2498">
        <f t="shared" si="190"/>
        <v>100</v>
      </c>
      <c r="R2498">
        <f t="shared" si="191"/>
        <v>600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8323</v>
      </c>
      <c r="P2499" s="10" t="s">
        <v>8327</v>
      </c>
      <c r="Q2499">
        <f t="shared" ref="Q2499:Q2562" si="195">ROUND(E2499/D2499*100,0)</f>
        <v>113</v>
      </c>
      <c r="R2499">
        <f t="shared" ref="R2499:R2562" si="196">IFERROR(ROUND(E2499/L2499,2),0)</f>
        <v>80.55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8323</v>
      </c>
      <c r="P2500" s="10" t="s">
        <v>8327</v>
      </c>
      <c r="Q2500">
        <f t="shared" si="195"/>
        <v>106</v>
      </c>
      <c r="R2500">
        <f t="shared" si="196"/>
        <v>52.8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8323</v>
      </c>
      <c r="P2501" s="10" t="s">
        <v>8327</v>
      </c>
      <c r="Q2501">
        <f t="shared" si="195"/>
        <v>203</v>
      </c>
      <c r="R2501">
        <f t="shared" si="196"/>
        <v>47.68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8323</v>
      </c>
      <c r="P2502" s="10" t="s">
        <v>8327</v>
      </c>
      <c r="Q2502">
        <f t="shared" si="195"/>
        <v>113</v>
      </c>
      <c r="R2502">
        <f t="shared" si="196"/>
        <v>23.45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8334</v>
      </c>
      <c r="P2503" s="10" t="s">
        <v>8351</v>
      </c>
      <c r="Q2503">
        <f t="shared" si="195"/>
        <v>3</v>
      </c>
      <c r="R2503">
        <f t="shared" si="196"/>
        <v>40.14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8334</v>
      </c>
      <c r="P2504" s="10" t="s">
        <v>8351</v>
      </c>
      <c r="Q2504">
        <f t="shared" si="195"/>
        <v>0</v>
      </c>
      <c r="R2504">
        <f t="shared" si="196"/>
        <v>17.2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8334</v>
      </c>
      <c r="P2505" s="10" t="s">
        <v>8351</v>
      </c>
      <c r="Q2505">
        <f t="shared" si="195"/>
        <v>0</v>
      </c>
      <c r="R2505">
        <f t="shared" si="196"/>
        <v>0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8334</v>
      </c>
      <c r="P2506" s="10" t="s">
        <v>8351</v>
      </c>
      <c r="Q2506">
        <f t="shared" si="195"/>
        <v>0</v>
      </c>
      <c r="R2506">
        <f t="shared" si="196"/>
        <v>0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8334</v>
      </c>
      <c r="P2507" s="10" t="s">
        <v>8351</v>
      </c>
      <c r="Q2507">
        <f t="shared" si="195"/>
        <v>0</v>
      </c>
      <c r="R2507">
        <f t="shared" si="196"/>
        <v>0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8334</v>
      </c>
      <c r="P2508" s="10" t="s">
        <v>8351</v>
      </c>
      <c r="Q2508">
        <f t="shared" si="195"/>
        <v>1</v>
      </c>
      <c r="R2508">
        <f t="shared" si="196"/>
        <v>15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8334</v>
      </c>
      <c r="P2509" s="10" t="s">
        <v>8351</v>
      </c>
      <c r="Q2509">
        <f t="shared" si="195"/>
        <v>0</v>
      </c>
      <c r="R2509">
        <f t="shared" si="196"/>
        <v>0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8334</v>
      </c>
      <c r="P2510" s="10" t="s">
        <v>8351</v>
      </c>
      <c r="Q2510">
        <f t="shared" si="195"/>
        <v>0</v>
      </c>
      <c r="R2510">
        <f t="shared" si="196"/>
        <v>0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8334</v>
      </c>
      <c r="P2511" s="10" t="s">
        <v>8351</v>
      </c>
      <c r="Q2511">
        <f t="shared" si="195"/>
        <v>1</v>
      </c>
      <c r="R2511">
        <f t="shared" si="196"/>
        <v>35.71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8334</v>
      </c>
      <c r="P2512" s="10" t="s">
        <v>8351</v>
      </c>
      <c r="Q2512">
        <f t="shared" si="195"/>
        <v>0</v>
      </c>
      <c r="R2512">
        <f t="shared" si="196"/>
        <v>37.5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8334</v>
      </c>
      <c r="P2513" s="10" t="s">
        <v>8351</v>
      </c>
      <c r="Q2513">
        <f t="shared" si="195"/>
        <v>0</v>
      </c>
      <c r="R2513">
        <f t="shared" si="196"/>
        <v>0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8334</v>
      </c>
      <c r="P2514" s="10" t="s">
        <v>8351</v>
      </c>
      <c r="Q2514">
        <f t="shared" si="195"/>
        <v>0</v>
      </c>
      <c r="R2514">
        <f t="shared" si="196"/>
        <v>0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8334</v>
      </c>
      <c r="P2515" s="10" t="s">
        <v>8351</v>
      </c>
      <c r="Q2515">
        <f t="shared" si="195"/>
        <v>0</v>
      </c>
      <c r="R2515">
        <f t="shared" si="196"/>
        <v>0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8334</v>
      </c>
      <c r="P2516" s="10" t="s">
        <v>8351</v>
      </c>
      <c r="Q2516">
        <f t="shared" si="195"/>
        <v>2</v>
      </c>
      <c r="R2516">
        <f t="shared" si="196"/>
        <v>52.5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8334</v>
      </c>
      <c r="P2517" s="10" t="s">
        <v>8351</v>
      </c>
      <c r="Q2517">
        <f t="shared" si="195"/>
        <v>19</v>
      </c>
      <c r="R2517">
        <f t="shared" si="196"/>
        <v>77.5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8334</v>
      </c>
      <c r="P2518" s="10" t="s">
        <v>8351</v>
      </c>
      <c r="Q2518">
        <f t="shared" si="195"/>
        <v>0</v>
      </c>
      <c r="R2518">
        <f t="shared" si="196"/>
        <v>0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8334</v>
      </c>
      <c r="P2519" s="10" t="s">
        <v>8351</v>
      </c>
      <c r="Q2519">
        <f t="shared" si="195"/>
        <v>10</v>
      </c>
      <c r="R2519">
        <f t="shared" si="196"/>
        <v>53.55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8334</v>
      </c>
      <c r="P2520" s="10" t="s">
        <v>8351</v>
      </c>
      <c r="Q2520">
        <f t="shared" si="195"/>
        <v>0</v>
      </c>
      <c r="R2520">
        <f t="shared" si="196"/>
        <v>0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8334</v>
      </c>
      <c r="P2521" s="10" t="s">
        <v>8351</v>
      </c>
      <c r="Q2521">
        <f t="shared" si="195"/>
        <v>0</v>
      </c>
      <c r="R2521">
        <f t="shared" si="196"/>
        <v>16.25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8334</v>
      </c>
      <c r="P2522" s="10" t="s">
        <v>8351</v>
      </c>
      <c r="Q2522">
        <f t="shared" si="195"/>
        <v>0</v>
      </c>
      <c r="R2522">
        <f t="shared" si="196"/>
        <v>0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8323</v>
      </c>
      <c r="P2523" s="10" t="s">
        <v>8352</v>
      </c>
      <c r="Q2523">
        <f t="shared" si="195"/>
        <v>109</v>
      </c>
      <c r="R2523">
        <f t="shared" si="196"/>
        <v>103.68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8323</v>
      </c>
      <c r="P2524" s="10" t="s">
        <v>8352</v>
      </c>
      <c r="Q2524">
        <f t="shared" si="195"/>
        <v>100</v>
      </c>
      <c r="R2524">
        <f t="shared" si="196"/>
        <v>185.19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8323</v>
      </c>
      <c r="P2525" s="10" t="s">
        <v>8352</v>
      </c>
      <c r="Q2525">
        <f t="shared" si="195"/>
        <v>156</v>
      </c>
      <c r="R2525">
        <f t="shared" si="196"/>
        <v>54.15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8323</v>
      </c>
      <c r="P2526" s="10" t="s">
        <v>8352</v>
      </c>
      <c r="Q2526">
        <f t="shared" si="195"/>
        <v>102</v>
      </c>
      <c r="R2526">
        <f t="shared" si="196"/>
        <v>177.21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8323</v>
      </c>
      <c r="P2527" s="10" t="s">
        <v>8352</v>
      </c>
      <c r="Q2527">
        <f t="shared" si="195"/>
        <v>100</v>
      </c>
      <c r="R2527">
        <f t="shared" si="196"/>
        <v>100.33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8323</v>
      </c>
      <c r="P2528" s="10" t="s">
        <v>8352</v>
      </c>
      <c r="Q2528">
        <f t="shared" si="195"/>
        <v>113</v>
      </c>
      <c r="R2528">
        <f t="shared" si="196"/>
        <v>136.91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8323</v>
      </c>
      <c r="P2529" s="10" t="s">
        <v>8352</v>
      </c>
      <c r="Q2529">
        <f t="shared" si="195"/>
        <v>102</v>
      </c>
      <c r="R2529">
        <f t="shared" si="196"/>
        <v>57.54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8323</v>
      </c>
      <c r="P2530" s="10" t="s">
        <v>8352</v>
      </c>
      <c r="Q2530">
        <f t="shared" si="195"/>
        <v>107</v>
      </c>
      <c r="R2530">
        <f t="shared" si="196"/>
        <v>52.96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8323</v>
      </c>
      <c r="P2531" s="10" t="s">
        <v>8352</v>
      </c>
      <c r="Q2531">
        <f t="shared" si="195"/>
        <v>104</v>
      </c>
      <c r="R2531">
        <f t="shared" si="196"/>
        <v>82.33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8323</v>
      </c>
      <c r="P2532" s="10" t="s">
        <v>8352</v>
      </c>
      <c r="Q2532">
        <f t="shared" si="195"/>
        <v>100</v>
      </c>
      <c r="R2532">
        <f t="shared" si="196"/>
        <v>135.41999999999999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8323</v>
      </c>
      <c r="P2533" s="10" t="s">
        <v>8352</v>
      </c>
      <c r="Q2533">
        <f t="shared" si="195"/>
        <v>100</v>
      </c>
      <c r="R2533">
        <f t="shared" si="196"/>
        <v>74.069999999999993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8323</v>
      </c>
      <c r="P2534" s="10" t="s">
        <v>8352</v>
      </c>
      <c r="Q2534">
        <f t="shared" si="195"/>
        <v>126</v>
      </c>
      <c r="R2534">
        <f t="shared" si="196"/>
        <v>84.08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8323</v>
      </c>
      <c r="P2535" s="10" t="s">
        <v>8352</v>
      </c>
      <c r="Q2535">
        <f t="shared" si="195"/>
        <v>111</v>
      </c>
      <c r="R2535">
        <f t="shared" si="196"/>
        <v>61.03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8323</v>
      </c>
      <c r="P2536" s="10" t="s">
        <v>8352</v>
      </c>
      <c r="Q2536">
        <f t="shared" si="195"/>
        <v>105</v>
      </c>
      <c r="R2536">
        <f t="shared" si="196"/>
        <v>150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8323</v>
      </c>
      <c r="P2537" s="10" t="s">
        <v>8352</v>
      </c>
      <c r="Q2537">
        <f t="shared" si="195"/>
        <v>104</v>
      </c>
      <c r="R2537">
        <f t="shared" si="196"/>
        <v>266.08999999999997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8323</v>
      </c>
      <c r="P2538" s="10" t="s">
        <v>8352</v>
      </c>
      <c r="Q2538">
        <f t="shared" si="195"/>
        <v>116</v>
      </c>
      <c r="R2538">
        <f t="shared" si="196"/>
        <v>7.25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8323</v>
      </c>
      <c r="P2539" s="10" t="s">
        <v>8352</v>
      </c>
      <c r="Q2539">
        <f t="shared" si="195"/>
        <v>110</v>
      </c>
      <c r="R2539">
        <f t="shared" si="196"/>
        <v>100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8323</v>
      </c>
      <c r="P2540" s="10" t="s">
        <v>8352</v>
      </c>
      <c r="Q2540">
        <f t="shared" si="195"/>
        <v>113</v>
      </c>
      <c r="R2540">
        <f t="shared" si="196"/>
        <v>109.96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8323</v>
      </c>
      <c r="P2541" s="10" t="s">
        <v>8352</v>
      </c>
      <c r="Q2541">
        <f t="shared" si="195"/>
        <v>100</v>
      </c>
      <c r="R2541">
        <f t="shared" si="196"/>
        <v>169.92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8323</v>
      </c>
      <c r="P2542" s="10" t="s">
        <v>8352</v>
      </c>
      <c r="Q2542">
        <f t="shared" si="195"/>
        <v>103</v>
      </c>
      <c r="R2542">
        <f t="shared" si="196"/>
        <v>95.74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8323</v>
      </c>
      <c r="P2543" s="10" t="s">
        <v>8352</v>
      </c>
      <c r="Q2543">
        <f t="shared" si="195"/>
        <v>107</v>
      </c>
      <c r="R2543">
        <f t="shared" si="196"/>
        <v>59.46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8323</v>
      </c>
      <c r="P2544" s="10" t="s">
        <v>8352</v>
      </c>
      <c r="Q2544">
        <f t="shared" si="195"/>
        <v>104</v>
      </c>
      <c r="R2544">
        <f t="shared" si="196"/>
        <v>55.77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8323</v>
      </c>
      <c r="P2545" s="10" t="s">
        <v>8352</v>
      </c>
      <c r="Q2545">
        <f t="shared" si="195"/>
        <v>156</v>
      </c>
      <c r="R2545">
        <f t="shared" si="196"/>
        <v>30.08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8323</v>
      </c>
      <c r="P2546" s="10" t="s">
        <v>8352</v>
      </c>
      <c r="Q2546">
        <f t="shared" si="195"/>
        <v>101</v>
      </c>
      <c r="R2546">
        <f t="shared" si="196"/>
        <v>88.44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8323</v>
      </c>
      <c r="P2547" s="10" t="s">
        <v>8352</v>
      </c>
      <c r="Q2547">
        <f t="shared" si="195"/>
        <v>195</v>
      </c>
      <c r="R2547">
        <f t="shared" si="196"/>
        <v>64.03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8323</v>
      </c>
      <c r="P2548" s="10" t="s">
        <v>8352</v>
      </c>
      <c r="Q2548">
        <f t="shared" si="195"/>
        <v>112</v>
      </c>
      <c r="R2548">
        <f t="shared" si="196"/>
        <v>60.15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8323</v>
      </c>
      <c r="P2549" s="10" t="s">
        <v>8352</v>
      </c>
      <c r="Q2549">
        <f t="shared" si="195"/>
        <v>120</v>
      </c>
      <c r="R2549">
        <f t="shared" si="196"/>
        <v>49.19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8323</v>
      </c>
      <c r="P2550" s="10" t="s">
        <v>8352</v>
      </c>
      <c r="Q2550">
        <f t="shared" si="195"/>
        <v>102</v>
      </c>
      <c r="R2550">
        <f t="shared" si="196"/>
        <v>165.16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8323</v>
      </c>
      <c r="P2551" s="10" t="s">
        <v>8352</v>
      </c>
      <c r="Q2551">
        <f t="shared" si="195"/>
        <v>103</v>
      </c>
      <c r="R2551">
        <f t="shared" si="196"/>
        <v>43.62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8323</v>
      </c>
      <c r="P2552" s="10" t="s">
        <v>8352</v>
      </c>
      <c r="Q2552">
        <f t="shared" si="195"/>
        <v>101</v>
      </c>
      <c r="R2552">
        <f t="shared" si="196"/>
        <v>43.7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8323</v>
      </c>
      <c r="P2553" s="10" t="s">
        <v>8352</v>
      </c>
      <c r="Q2553">
        <f t="shared" si="195"/>
        <v>103</v>
      </c>
      <c r="R2553">
        <f t="shared" si="196"/>
        <v>67.42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8323</v>
      </c>
      <c r="P2554" s="10" t="s">
        <v>8352</v>
      </c>
      <c r="Q2554">
        <f t="shared" si="195"/>
        <v>107</v>
      </c>
      <c r="R2554">
        <f t="shared" si="196"/>
        <v>177.5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8323</v>
      </c>
      <c r="P2555" s="10" t="s">
        <v>8352</v>
      </c>
      <c r="Q2555">
        <f t="shared" si="195"/>
        <v>156</v>
      </c>
      <c r="R2555">
        <f t="shared" si="196"/>
        <v>38.880000000000003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8323</v>
      </c>
      <c r="P2556" s="10" t="s">
        <v>8352</v>
      </c>
      <c r="Q2556">
        <f t="shared" si="195"/>
        <v>123</v>
      </c>
      <c r="R2556">
        <f t="shared" si="196"/>
        <v>54.99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8323</v>
      </c>
      <c r="P2557" s="10" t="s">
        <v>8352</v>
      </c>
      <c r="Q2557">
        <f t="shared" si="195"/>
        <v>107</v>
      </c>
      <c r="R2557">
        <f t="shared" si="196"/>
        <v>61.34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8323</v>
      </c>
      <c r="P2558" s="10" t="s">
        <v>8352</v>
      </c>
      <c r="Q2558">
        <f t="shared" si="195"/>
        <v>106</v>
      </c>
      <c r="R2558">
        <f t="shared" si="196"/>
        <v>23.12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8323</v>
      </c>
      <c r="P2559" s="10" t="s">
        <v>8352</v>
      </c>
      <c r="Q2559">
        <f t="shared" si="195"/>
        <v>118</v>
      </c>
      <c r="R2559">
        <f t="shared" si="196"/>
        <v>29.61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8323</v>
      </c>
      <c r="P2560" s="10" t="s">
        <v>8352</v>
      </c>
      <c r="Q2560">
        <f t="shared" si="195"/>
        <v>109</v>
      </c>
      <c r="R2560">
        <f t="shared" si="196"/>
        <v>75.61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8323</v>
      </c>
      <c r="P2561" s="10" t="s">
        <v>8352</v>
      </c>
      <c r="Q2561">
        <f t="shared" si="195"/>
        <v>111</v>
      </c>
      <c r="R2561">
        <f t="shared" si="196"/>
        <v>35.6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8323</v>
      </c>
      <c r="P2562" s="10" t="s">
        <v>8352</v>
      </c>
      <c r="Q2562">
        <f t="shared" si="195"/>
        <v>100</v>
      </c>
      <c r="R2562">
        <f t="shared" si="196"/>
        <v>143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8334</v>
      </c>
      <c r="P2563" s="10" t="s">
        <v>8335</v>
      </c>
      <c r="Q2563">
        <f t="shared" ref="Q2563:Q2626" si="200">ROUND(E2563/D2563*100,0)</f>
        <v>0</v>
      </c>
      <c r="R2563">
        <f t="shared" ref="R2563:R2626" si="201">IFERROR(ROUND(E2563/L2563,2),0)</f>
        <v>0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8334</v>
      </c>
      <c r="P2564" s="10" t="s">
        <v>8335</v>
      </c>
      <c r="Q2564">
        <f t="shared" si="200"/>
        <v>1</v>
      </c>
      <c r="R2564">
        <f t="shared" si="201"/>
        <v>25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8334</v>
      </c>
      <c r="P2565" s="10" t="s">
        <v>8335</v>
      </c>
      <c r="Q2565">
        <f t="shared" si="200"/>
        <v>0</v>
      </c>
      <c r="R2565">
        <f t="shared" si="201"/>
        <v>0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8334</v>
      </c>
      <c r="P2566" s="10" t="s">
        <v>8335</v>
      </c>
      <c r="Q2566">
        <f t="shared" si="200"/>
        <v>0</v>
      </c>
      <c r="R2566">
        <f t="shared" si="201"/>
        <v>0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8334</v>
      </c>
      <c r="P2567" s="10" t="s">
        <v>8335</v>
      </c>
      <c r="Q2567">
        <f t="shared" si="200"/>
        <v>1</v>
      </c>
      <c r="R2567">
        <f t="shared" si="201"/>
        <v>100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8334</v>
      </c>
      <c r="P2568" s="10" t="s">
        <v>8335</v>
      </c>
      <c r="Q2568">
        <f t="shared" si="200"/>
        <v>0</v>
      </c>
      <c r="R2568">
        <f t="shared" si="201"/>
        <v>0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8334</v>
      </c>
      <c r="P2569" s="10" t="s">
        <v>8335</v>
      </c>
      <c r="Q2569">
        <f t="shared" si="200"/>
        <v>0</v>
      </c>
      <c r="R2569">
        <f t="shared" si="201"/>
        <v>60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8334</v>
      </c>
      <c r="P2570" s="10" t="s">
        <v>8335</v>
      </c>
      <c r="Q2570">
        <f t="shared" si="200"/>
        <v>1</v>
      </c>
      <c r="R2570">
        <f t="shared" si="201"/>
        <v>50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8334</v>
      </c>
      <c r="P2571" s="10" t="s">
        <v>8335</v>
      </c>
      <c r="Q2571">
        <f t="shared" si="200"/>
        <v>2</v>
      </c>
      <c r="R2571">
        <f t="shared" si="201"/>
        <v>72.5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8334</v>
      </c>
      <c r="P2572" s="10" t="s">
        <v>8335</v>
      </c>
      <c r="Q2572">
        <f t="shared" si="200"/>
        <v>1</v>
      </c>
      <c r="R2572">
        <f t="shared" si="201"/>
        <v>29.5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8334</v>
      </c>
      <c r="P2573" s="10" t="s">
        <v>8335</v>
      </c>
      <c r="Q2573">
        <f t="shared" si="200"/>
        <v>0</v>
      </c>
      <c r="R2573">
        <f t="shared" si="201"/>
        <v>62.5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8334</v>
      </c>
      <c r="P2574" s="10" t="s">
        <v>8335</v>
      </c>
      <c r="Q2574">
        <f t="shared" si="200"/>
        <v>0</v>
      </c>
      <c r="R2574">
        <f t="shared" si="201"/>
        <v>0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8334</v>
      </c>
      <c r="P2575" s="10" t="s">
        <v>8335</v>
      </c>
      <c r="Q2575">
        <f t="shared" si="200"/>
        <v>0</v>
      </c>
      <c r="R2575">
        <f t="shared" si="201"/>
        <v>0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8334</v>
      </c>
      <c r="P2576" s="10" t="s">
        <v>8335</v>
      </c>
      <c r="Q2576">
        <f t="shared" si="200"/>
        <v>0</v>
      </c>
      <c r="R2576">
        <f t="shared" si="201"/>
        <v>0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8334</v>
      </c>
      <c r="P2577" s="10" t="s">
        <v>8335</v>
      </c>
      <c r="Q2577">
        <f t="shared" si="200"/>
        <v>0</v>
      </c>
      <c r="R2577">
        <f t="shared" si="201"/>
        <v>0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8334</v>
      </c>
      <c r="P2578" s="10" t="s">
        <v>8335</v>
      </c>
      <c r="Q2578">
        <f t="shared" si="200"/>
        <v>0</v>
      </c>
      <c r="R2578">
        <f t="shared" si="201"/>
        <v>0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8334</v>
      </c>
      <c r="P2579" s="10" t="s">
        <v>8335</v>
      </c>
      <c r="Q2579">
        <f t="shared" si="200"/>
        <v>0</v>
      </c>
      <c r="R2579">
        <f t="shared" si="201"/>
        <v>0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8334</v>
      </c>
      <c r="P2580" s="10" t="s">
        <v>8335</v>
      </c>
      <c r="Q2580">
        <f t="shared" si="200"/>
        <v>0</v>
      </c>
      <c r="R2580">
        <f t="shared" si="201"/>
        <v>0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8334</v>
      </c>
      <c r="P2581" s="10" t="s">
        <v>8335</v>
      </c>
      <c r="Q2581">
        <f t="shared" si="200"/>
        <v>0</v>
      </c>
      <c r="R2581">
        <f t="shared" si="201"/>
        <v>23.08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8334</v>
      </c>
      <c r="P2582" s="10" t="s">
        <v>8335</v>
      </c>
      <c r="Q2582">
        <f t="shared" si="200"/>
        <v>1</v>
      </c>
      <c r="R2582">
        <f t="shared" si="201"/>
        <v>25.5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8334</v>
      </c>
      <c r="P2583" s="10" t="s">
        <v>8335</v>
      </c>
      <c r="Q2583">
        <f t="shared" si="200"/>
        <v>11</v>
      </c>
      <c r="R2583">
        <f t="shared" si="201"/>
        <v>48.18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8334</v>
      </c>
      <c r="P2584" s="10" t="s">
        <v>8335</v>
      </c>
      <c r="Q2584">
        <f t="shared" si="200"/>
        <v>0</v>
      </c>
      <c r="R2584">
        <f t="shared" si="201"/>
        <v>1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8334</v>
      </c>
      <c r="P2585" s="10" t="s">
        <v>8335</v>
      </c>
      <c r="Q2585">
        <f t="shared" si="200"/>
        <v>1</v>
      </c>
      <c r="R2585">
        <f t="shared" si="201"/>
        <v>1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8334</v>
      </c>
      <c r="P2586" s="10" t="s">
        <v>8335</v>
      </c>
      <c r="Q2586">
        <f t="shared" si="200"/>
        <v>0</v>
      </c>
      <c r="R2586">
        <f t="shared" si="201"/>
        <v>0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8334</v>
      </c>
      <c r="P2587" s="10" t="s">
        <v>8335</v>
      </c>
      <c r="Q2587">
        <f t="shared" si="200"/>
        <v>0</v>
      </c>
      <c r="R2587">
        <f t="shared" si="201"/>
        <v>50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8334</v>
      </c>
      <c r="P2588" s="10" t="s">
        <v>8335</v>
      </c>
      <c r="Q2588">
        <f t="shared" si="200"/>
        <v>0</v>
      </c>
      <c r="R2588">
        <f t="shared" si="201"/>
        <v>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8334</v>
      </c>
      <c r="P2589" s="10" t="s">
        <v>8335</v>
      </c>
      <c r="Q2589">
        <f t="shared" si="200"/>
        <v>2</v>
      </c>
      <c r="R2589">
        <f t="shared" si="201"/>
        <v>202.83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8334</v>
      </c>
      <c r="P2590" s="10" t="s">
        <v>8335</v>
      </c>
      <c r="Q2590">
        <f t="shared" si="200"/>
        <v>4</v>
      </c>
      <c r="R2590">
        <f t="shared" si="201"/>
        <v>29.13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8334</v>
      </c>
      <c r="P2591" s="10" t="s">
        <v>8335</v>
      </c>
      <c r="Q2591">
        <f t="shared" si="200"/>
        <v>0</v>
      </c>
      <c r="R2591">
        <f t="shared" si="201"/>
        <v>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8334</v>
      </c>
      <c r="P2592" s="10" t="s">
        <v>8335</v>
      </c>
      <c r="Q2592">
        <f t="shared" si="200"/>
        <v>0</v>
      </c>
      <c r="R2592">
        <f t="shared" si="201"/>
        <v>0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8334</v>
      </c>
      <c r="P2593" s="10" t="s">
        <v>8335</v>
      </c>
      <c r="Q2593">
        <f t="shared" si="200"/>
        <v>2</v>
      </c>
      <c r="R2593">
        <f t="shared" si="201"/>
        <v>13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8334</v>
      </c>
      <c r="P2594" s="10" t="s">
        <v>8335</v>
      </c>
      <c r="Q2594">
        <f t="shared" si="200"/>
        <v>0</v>
      </c>
      <c r="R2594">
        <f t="shared" si="201"/>
        <v>50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8334</v>
      </c>
      <c r="P2595" s="10" t="s">
        <v>8335</v>
      </c>
      <c r="Q2595">
        <f t="shared" si="200"/>
        <v>0</v>
      </c>
      <c r="R2595">
        <f t="shared" si="201"/>
        <v>0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8334</v>
      </c>
      <c r="P2596" s="10" t="s">
        <v>8335</v>
      </c>
      <c r="Q2596">
        <f t="shared" si="200"/>
        <v>0</v>
      </c>
      <c r="R2596">
        <f t="shared" si="201"/>
        <v>1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8334</v>
      </c>
      <c r="P2597" s="10" t="s">
        <v>8335</v>
      </c>
      <c r="Q2597">
        <f t="shared" si="200"/>
        <v>12</v>
      </c>
      <c r="R2597">
        <f t="shared" si="201"/>
        <v>96.05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8334</v>
      </c>
      <c r="P2598" s="10" t="s">
        <v>8335</v>
      </c>
      <c r="Q2598">
        <f t="shared" si="200"/>
        <v>24</v>
      </c>
      <c r="R2598">
        <f t="shared" si="201"/>
        <v>305.77999999999997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8334</v>
      </c>
      <c r="P2599" s="10" t="s">
        <v>8335</v>
      </c>
      <c r="Q2599">
        <f t="shared" si="200"/>
        <v>6</v>
      </c>
      <c r="R2599">
        <f t="shared" si="201"/>
        <v>12.14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8334</v>
      </c>
      <c r="P2600" s="10" t="s">
        <v>8335</v>
      </c>
      <c r="Q2600">
        <f t="shared" si="200"/>
        <v>39</v>
      </c>
      <c r="R2600">
        <f t="shared" si="201"/>
        <v>83.57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8334</v>
      </c>
      <c r="P2601" s="10" t="s">
        <v>8335</v>
      </c>
      <c r="Q2601">
        <f t="shared" si="200"/>
        <v>1</v>
      </c>
      <c r="R2601">
        <f t="shared" si="201"/>
        <v>18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8334</v>
      </c>
      <c r="P2602" s="10" t="s">
        <v>8335</v>
      </c>
      <c r="Q2602">
        <f t="shared" si="200"/>
        <v>7</v>
      </c>
      <c r="R2602">
        <f t="shared" si="201"/>
        <v>115.53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8317</v>
      </c>
      <c r="P2603" s="10" t="s">
        <v>8353</v>
      </c>
      <c r="Q2603">
        <f t="shared" si="200"/>
        <v>661</v>
      </c>
      <c r="R2603">
        <f t="shared" si="201"/>
        <v>21.9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8317</v>
      </c>
      <c r="P2604" s="10" t="s">
        <v>8353</v>
      </c>
      <c r="Q2604">
        <f t="shared" si="200"/>
        <v>326</v>
      </c>
      <c r="R2604">
        <f t="shared" si="201"/>
        <v>80.02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8317</v>
      </c>
      <c r="P2605" s="10" t="s">
        <v>8353</v>
      </c>
      <c r="Q2605">
        <f t="shared" si="200"/>
        <v>101</v>
      </c>
      <c r="R2605">
        <f t="shared" si="201"/>
        <v>35.520000000000003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8317</v>
      </c>
      <c r="P2606" s="10" t="s">
        <v>8353</v>
      </c>
      <c r="Q2606">
        <f t="shared" si="200"/>
        <v>104</v>
      </c>
      <c r="R2606">
        <f t="shared" si="201"/>
        <v>64.930000000000007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8317</v>
      </c>
      <c r="P2607" s="10" t="s">
        <v>8353</v>
      </c>
      <c r="Q2607">
        <f t="shared" si="200"/>
        <v>107</v>
      </c>
      <c r="R2607">
        <f t="shared" si="201"/>
        <v>60.97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8317</v>
      </c>
      <c r="P2608" s="10" t="s">
        <v>8353</v>
      </c>
      <c r="Q2608">
        <f t="shared" si="200"/>
        <v>110</v>
      </c>
      <c r="R2608">
        <f t="shared" si="201"/>
        <v>31.44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8317</v>
      </c>
      <c r="P2609" s="10" t="s">
        <v>8353</v>
      </c>
      <c r="Q2609">
        <f t="shared" si="200"/>
        <v>408</v>
      </c>
      <c r="R2609">
        <f t="shared" si="201"/>
        <v>81.95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8317</v>
      </c>
      <c r="P2610" s="10" t="s">
        <v>8353</v>
      </c>
      <c r="Q2610">
        <f t="shared" si="200"/>
        <v>224</v>
      </c>
      <c r="R2610">
        <f t="shared" si="201"/>
        <v>58.93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8317</v>
      </c>
      <c r="P2611" s="10" t="s">
        <v>8353</v>
      </c>
      <c r="Q2611">
        <f t="shared" si="200"/>
        <v>304</v>
      </c>
      <c r="R2611">
        <f t="shared" si="201"/>
        <v>157.29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8317</v>
      </c>
      <c r="P2612" s="10" t="s">
        <v>8353</v>
      </c>
      <c r="Q2612">
        <f t="shared" si="200"/>
        <v>141</v>
      </c>
      <c r="R2612">
        <f t="shared" si="201"/>
        <v>55.76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8317</v>
      </c>
      <c r="P2613" s="10" t="s">
        <v>8353</v>
      </c>
      <c r="Q2613">
        <f t="shared" si="200"/>
        <v>2791</v>
      </c>
      <c r="R2613">
        <f t="shared" si="201"/>
        <v>83.8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8317</v>
      </c>
      <c r="P2614" s="10" t="s">
        <v>8353</v>
      </c>
      <c r="Q2614">
        <f t="shared" si="200"/>
        <v>172</v>
      </c>
      <c r="R2614">
        <f t="shared" si="201"/>
        <v>58.42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8317</v>
      </c>
      <c r="P2615" s="10" t="s">
        <v>8353</v>
      </c>
      <c r="Q2615">
        <f t="shared" si="200"/>
        <v>101</v>
      </c>
      <c r="R2615">
        <f t="shared" si="201"/>
        <v>270.57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8317</v>
      </c>
      <c r="P2616" s="10" t="s">
        <v>8353</v>
      </c>
      <c r="Q2616">
        <f t="shared" si="200"/>
        <v>102</v>
      </c>
      <c r="R2616">
        <f t="shared" si="201"/>
        <v>107.1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8317</v>
      </c>
      <c r="P2617" s="10" t="s">
        <v>8353</v>
      </c>
      <c r="Q2617">
        <f t="shared" si="200"/>
        <v>170</v>
      </c>
      <c r="R2617">
        <f t="shared" si="201"/>
        <v>47.18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8317</v>
      </c>
      <c r="P2618" s="10" t="s">
        <v>8353</v>
      </c>
      <c r="Q2618">
        <f t="shared" si="200"/>
        <v>115</v>
      </c>
      <c r="R2618">
        <f t="shared" si="201"/>
        <v>120.31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8317</v>
      </c>
      <c r="P2619" s="10" t="s">
        <v>8353</v>
      </c>
      <c r="Q2619">
        <f t="shared" si="200"/>
        <v>878</v>
      </c>
      <c r="R2619">
        <f t="shared" si="201"/>
        <v>27.6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8317</v>
      </c>
      <c r="P2620" s="10" t="s">
        <v>8353</v>
      </c>
      <c r="Q2620">
        <f t="shared" si="200"/>
        <v>105</v>
      </c>
      <c r="R2620">
        <f t="shared" si="201"/>
        <v>205.3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8317</v>
      </c>
      <c r="P2621" s="10" t="s">
        <v>8353</v>
      </c>
      <c r="Q2621">
        <f t="shared" si="200"/>
        <v>188</v>
      </c>
      <c r="R2621">
        <f t="shared" si="201"/>
        <v>35.549999999999997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8317</v>
      </c>
      <c r="P2622" s="10" t="s">
        <v>8353</v>
      </c>
      <c r="Q2622">
        <f t="shared" si="200"/>
        <v>144</v>
      </c>
      <c r="R2622">
        <f t="shared" si="201"/>
        <v>74.64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8317</v>
      </c>
      <c r="P2623" s="10" t="s">
        <v>8353</v>
      </c>
      <c r="Q2623">
        <f t="shared" si="200"/>
        <v>146</v>
      </c>
      <c r="R2623">
        <f t="shared" si="201"/>
        <v>47.06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8317</v>
      </c>
      <c r="P2624" s="10" t="s">
        <v>8353</v>
      </c>
      <c r="Q2624">
        <f t="shared" si="200"/>
        <v>131</v>
      </c>
      <c r="R2624">
        <f t="shared" si="201"/>
        <v>26.59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8317</v>
      </c>
      <c r="P2625" s="10" t="s">
        <v>8353</v>
      </c>
      <c r="Q2625">
        <f t="shared" si="200"/>
        <v>114</v>
      </c>
      <c r="R2625">
        <f t="shared" si="201"/>
        <v>36.770000000000003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8317</v>
      </c>
      <c r="P2626" s="10" t="s">
        <v>8353</v>
      </c>
      <c r="Q2626">
        <f t="shared" si="200"/>
        <v>1379</v>
      </c>
      <c r="R2626">
        <f t="shared" si="201"/>
        <v>31.82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8317</v>
      </c>
      <c r="P2627" s="10" t="s">
        <v>8353</v>
      </c>
      <c r="Q2627">
        <f t="shared" ref="Q2627:Q2690" si="205">ROUND(E2627/D2627*100,0)</f>
        <v>956</v>
      </c>
      <c r="R2627">
        <f t="shared" ref="R2627:R2690" si="206">IFERROR(ROUND(E2627/L2627,2),0)</f>
        <v>27.58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8317</v>
      </c>
      <c r="P2628" s="10" t="s">
        <v>8353</v>
      </c>
      <c r="Q2628">
        <f t="shared" si="205"/>
        <v>112</v>
      </c>
      <c r="R2628">
        <f t="shared" si="206"/>
        <v>56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8317</v>
      </c>
      <c r="P2629" s="10" t="s">
        <v>8353</v>
      </c>
      <c r="Q2629">
        <f t="shared" si="205"/>
        <v>647</v>
      </c>
      <c r="R2629">
        <f t="shared" si="206"/>
        <v>21.56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8317</v>
      </c>
      <c r="P2630" s="10" t="s">
        <v>8353</v>
      </c>
      <c r="Q2630">
        <f t="shared" si="205"/>
        <v>110</v>
      </c>
      <c r="R2630">
        <f t="shared" si="206"/>
        <v>44.1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8317</v>
      </c>
      <c r="P2631" s="10" t="s">
        <v>8353</v>
      </c>
      <c r="Q2631">
        <f t="shared" si="205"/>
        <v>128</v>
      </c>
      <c r="R2631">
        <f t="shared" si="206"/>
        <v>63.87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8317</v>
      </c>
      <c r="P2632" s="10" t="s">
        <v>8353</v>
      </c>
      <c r="Q2632">
        <f t="shared" si="205"/>
        <v>158</v>
      </c>
      <c r="R2632">
        <f t="shared" si="206"/>
        <v>38.99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8317</v>
      </c>
      <c r="P2633" s="10" t="s">
        <v>8353</v>
      </c>
      <c r="Q2633">
        <f t="shared" si="205"/>
        <v>115</v>
      </c>
      <c r="R2633">
        <f t="shared" si="206"/>
        <v>80.19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8317</v>
      </c>
      <c r="P2634" s="10" t="s">
        <v>8353</v>
      </c>
      <c r="Q2634">
        <f t="shared" si="205"/>
        <v>137</v>
      </c>
      <c r="R2634">
        <f t="shared" si="206"/>
        <v>34.9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8317</v>
      </c>
      <c r="P2635" s="10" t="s">
        <v>8353</v>
      </c>
      <c r="Q2635">
        <f t="shared" si="205"/>
        <v>355</v>
      </c>
      <c r="R2635">
        <f t="shared" si="206"/>
        <v>89.1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8317</v>
      </c>
      <c r="P2636" s="10" t="s">
        <v>8353</v>
      </c>
      <c r="Q2636">
        <f t="shared" si="205"/>
        <v>106</v>
      </c>
      <c r="R2636">
        <f t="shared" si="206"/>
        <v>39.44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8317</v>
      </c>
      <c r="P2637" s="10" t="s">
        <v>8353</v>
      </c>
      <c r="Q2637">
        <f t="shared" si="205"/>
        <v>100</v>
      </c>
      <c r="R2637">
        <f t="shared" si="206"/>
        <v>136.9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8317</v>
      </c>
      <c r="P2638" s="10" t="s">
        <v>8353</v>
      </c>
      <c r="Q2638">
        <f t="shared" si="205"/>
        <v>187</v>
      </c>
      <c r="R2638">
        <f t="shared" si="206"/>
        <v>37.46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8317</v>
      </c>
      <c r="P2639" s="10" t="s">
        <v>8353</v>
      </c>
      <c r="Q2639">
        <f t="shared" si="205"/>
        <v>166</v>
      </c>
      <c r="R2639">
        <f t="shared" si="206"/>
        <v>31.96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8317</v>
      </c>
      <c r="P2640" s="10" t="s">
        <v>8353</v>
      </c>
      <c r="Q2640">
        <f t="shared" si="205"/>
        <v>102</v>
      </c>
      <c r="R2640">
        <f t="shared" si="206"/>
        <v>25.21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8317</v>
      </c>
      <c r="P2641" s="10" t="s">
        <v>8353</v>
      </c>
      <c r="Q2641">
        <f t="shared" si="205"/>
        <v>164</v>
      </c>
      <c r="R2641">
        <f t="shared" si="206"/>
        <v>10.039999999999999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8317</v>
      </c>
      <c r="P2642" s="10" t="s">
        <v>8353</v>
      </c>
      <c r="Q2642">
        <f t="shared" si="205"/>
        <v>106</v>
      </c>
      <c r="R2642">
        <f t="shared" si="206"/>
        <v>45.94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8317</v>
      </c>
      <c r="P2643" s="10" t="s">
        <v>8353</v>
      </c>
      <c r="Q2643">
        <f t="shared" si="205"/>
        <v>1</v>
      </c>
      <c r="R2643">
        <f t="shared" si="206"/>
        <v>15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8317</v>
      </c>
      <c r="P2644" s="10" t="s">
        <v>8353</v>
      </c>
      <c r="Q2644">
        <f t="shared" si="205"/>
        <v>0</v>
      </c>
      <c r="R2644">
        <f t="shared" si="206"/>
        <v>0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8317</v>
      </c>
      <c r="P2645" s="10" t="s">
        <v>8353</v>
      </c>
      <c r="Q2645">
        <f t="shared" si="205"/>
        <v>34</v>
      </c>
      <c r="R2645">
        <f t="shared" si="206"/>
        <v>223.58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8317</v>
      </c>
      <c r="P2646" s="10" t="s">
        <v>8353</v>
      </c>
      <c r="Q2646">
        <f t="shared" si="205"/>
        <v>2</v>
      </c>
      <c r="R2646">
        <f t="shared" si="206"/>
        <v>39.479999999999997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8317</v>
      </c>
      <c r="P2647" s="10" t="s">
        <v>8353</v>
      </c>
      <c r="Q2647">
        <f t="shared" si="205"/>
        <v>11</v>
      </c>
      <c r="R2647">
        <f t="shared" si="206"/>
        <v>91.3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8317</v>
      </c>
      <c r="P2648" s="10" t="s">
        <v>8353</v>
      </c>
      <c r="Q2648">
        <f t="shared" si="205"/>
        <v>8</v>
      </c>
      <c r="R2648">
        <f t="shared" si="206"/>
        <v>78.67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8317</v>
      </c>
      <c r="P2649" s="10" t="s">
        <v>8353</v>
      </c>
      <c r="Q2649">
        <f t="shared" si="205"/>
        <v>1</v>
      </c>
      <c r="R2649">
        <f t="shared" si="206"/>
        <v>12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8317</v>
      </c>
      <c r="P2650" s="10" t="s">
        <v>8353</v>
      </c>
      <c r="Q2650">
        <f t="shared" si="205"/>
        <v>1</v>
      </c>
      <c r="R2650">
        <f t="shared" si="206"/>
        <v>17.670000000000002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8317</v>
      </c>
      <c r="P2651" s="10" t="s">
        <v>8353</v>
      </c>
      <c r="Q2651">
        <f t="shared" si="205"/>
        <v>0</v>
      </c>
      <c r="R2651">
        <f t="shared" si="206"/>
        <v>41.33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8317</v>
      </c>
      <c r="P2652" s="10" t="s">
        <v>8353</v>
      </c>
      <c r="Q2652">
        <f t="shared" si="205"/>
        <v>1</v>
      </c>
      <c r="R2652">
        <f t="shared" si="206"/>
        <v>71.599999999999994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8317</v>
      </c>
      <c r="P2653" s="10" t="s">
        <v>8353</v>
      </c>
      <c r="Q2653">
        <f t="shared" si="205"/>
        <v>2</v>
      </c>
      <c r="R2653">
        <f t="shared" si="206"/>
        <v>307.82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8317</v>
      </c>
      <c r="P2654" s="10" t="s">
        <v>8353</v>
      </c>
      <c r="Q2654">
        <f t="shared" si="205"/>
        <v>1</v>
      </c>
      <c r="R2654">
        <f t="shared" si="206"/>
        <v>80.45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8317</v>
      </c>
      <c r="P2655" s="10" t="s">
        <v>8353</v>
      </c>
      <c r="Q2655">
        <f t="shared" si="205"/>
        <v>12</v>
      </c>
      <c r="R2655">
        <f t="shared" si="206"/>
        <v>83.94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8317</v>
      </c>
      <c r="P2656" s="10" t="s">
        <v>8353</v>
      </c>
      <c r="Q2656">
        <f t="shared" si="205"/>
        <v>0</v>
      </c>
      <c r="R2656">
        <f t="shared" si="206"/>
        <v>8.5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8317</v>
      </c>
      <c r="P2657" s="10" t="s">
        <v>8353</v>
      </c>
      <c r="Q2657">
        <f t="shared" si="205"/>
        <v>21</v>
      </c>
      <c r="R2657">
        <f t="shared" si="206"/>
        <v>73.37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8317</v>
      </c>
      <c r="P2658" s="10" t="s">
        <v>8353</v>
      </c>
      <c r="Q2658">
        <f t="shared" si="205"/>
        <v>11</v>
      </c>
      <c r="R2658">
        <f t="shared" si="206"/>
        <v>112.86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8317</v>
      </c>
      <c r="P2659" s="10" t="s">
        <v>8353</v>
      </c>
      <c r="Q2659">
        <f t="shared" si="205"/>
        <v>19</v>
      </c>
      <c r="R2659">
        <f t="shared" si="206"/>
        <v>95.28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8317</v>
      </c>
      <c r="P2660" s="10" t="s">
        <v>8353</v>
      </c>
      <c r="Q2660">
        <f t="shared" si="205"/>
        <v>0</v>
      </c>
      <c r="R2660">
        <f t="shared" si="206"/>
        <v>22.75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8317</v>
      </c>
      <c r="P2661" s="10" t="s">
        <v>8353</v>
      </c>
      <c r="Q2661">
        <f t="shared" si="205"/>
        <v>3</v>
      </c>
      <c r="R2661">
        <f t="shared" si="206"/>
        <v>133.30000000000001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8317</v>
      </c>
      <c r="P2662" s="10" t="s">
        <v>8353</v>
      </c>
      <c r="Q2662">
        <f t="shared" si="205"/>
        <v>0</v>
      </c>
      <c r="R2662">
        <f t="shared" si="206"/>
        <v>3.8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8317</v>
      </c>
      <c r="P2663" s="10" t="s">
        <v>8354</v>
      </c>
      <c r="Q2663">
        <f t="shared" si="205"/>
        <v>103</v>
      </c>
      <c r="R2663">
        <f t="shared" si="206"/>
        <v>85.75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8317</v>
      </c>
      <c r="P2664" s="10" t="s">
        <v>8354</v>
      </c>
      <c r="Q2664">
        <f t="shared" si="205"/>
        <v>107</v>
      </c>
      <c r="R2664">
        <f t="shared" si="206"/>
        <v>267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8317</v>
      </c>
      <c r="P2665" s="10" t="s">
        <v>8354</v>
      </c>
      <c r="Q2665">
        <f t="shared" si="205"/>
        <v>105</v>
      </c>
      <c r="R2665">
        <f t="shared" si="206"/>
        <v>373.56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8317</v>
      </c>
      <c r="P2666" s="10" t="s">
        <v>8354</v>
      </c>
      <c r="Q2666">
        <f t="shared" si="205"/>
        <v>103</v>
      </c>
      <c r="R2666">
        <f t="shared" si="206"/>
        <v>174.04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8317</v>
      </c>
      <c r="P2667" s="10" t="s">
        <v>8354</v>
      </c>
      <c r="Q2667">
        <f t="shared" si="205"/>
        <v>123</v>
      </c>
      <c r="R2667">
        <f t="shared" si="206"/>
        <v>93.7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8317</v>
      </c>
      <c r="P2668" s="10" t="s">
        <v>8354</v>
      </c>
      <c r="Q2668">
        <f t="shared" si="205"/>
        <v>159</v>
      </c>
      <c r="R2668">
        <f t="shared" si="206"/>
        <v>77.33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8317</v>
      </c>
      <c r="P2669" s="10" t="s">
        <v>8354</v>
      </c>
      <c r="Q2669">
        <f t="shared" si="205"/>
        <v>111</v>
      </c>
      <c r="R2669">
        <f t="shared" si="206"/>
        <v>92.22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8317</v>
      </c>
      <c r="P2670" s="10" t="s">
        <v>8354</v>
      </c>
      <c r="Q2670">
        <f t="shared" si="205"/>
        <v>171</v>
      </c>
      <c r="R2670">
        <f t="shared" si="206"/>
        <v>60.96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8317</v>
      </c>
      <c r="P2671" s="10" t="s">
        <v>8354</v>
      </c>
      <c r="Q2671">
        <f t="shared" si="205"/>
        <v>125</v>
      </c>
      <c r="R2671">
        <f t="shared" si="206"/>
        <v>91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8317</v>
      </c>
      <c r="P2672" s="10" t="s">
        <v>8354</v>
      </c>
      <c r="Q2672">
        <f t="shared" si="205"/>
        <v>6</v>
      </c>
      <c r="R2672">
        <f t="shared" si="206"/>
        <v>41.58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8317</v>
      </c>
      <c r="P2673" s="10" t="s">
        <v>8354</v>
      </c>
      <c r="Q2673">
        <f t="shared" si="205"/>
        <v>11</v>
      </c>
      <c r="R2673">
        <f t="shared" si="206"/>
        <v>33.76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8317</v>
      </c>
      <c r="P2674" s="10" t="s">
        <v>8354</v>
      </c>
      <c r="Q2674">
        <f t="shared" si="205"/>
        <v>33</v>
      </c>
      <c r="R2674">
        <f t="shared" si="206"/>
        <v>70.62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8317</v>
      </c>
      <c r="P2675" s="10" t="s">
        <v>8354</v>
      </c>
      <c r="Q2675">
        <f t="shared" si="205"/>
        <v>28</v>
      </c>
      <c r="R2675">
        <f t="shared" si="206"/>
        <v>167.15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8317</v>
      </c>
      <c r="P2676" s="10" t="s">
        <v>8354</v>
      </c>
      <c r="Q2676">
        <f t="shared" si="205"/>
        <v>63</v>
      </c>
      <c r="R2676">
        <f t="shared" si="206"/>
        <v>128.62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8317</v>
      </c>
      <c r="P2677" s="10" t="s">
        <v>8354</v>
      </c>
      <c r="Q2677">
        <f t="shared" si="205"/>
        <v>8</v>
      </c>
      <c r="R2677">
        <f t="shared" si="206"/>
        <v>65.41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8317</v>
      </c>
      <c r="P2678" s="10" t="s">
        <v>8354</v>
      </c>
      <c r="Q2678">
        <f t="shared" si="205"/>
        <v>50</v>
      </c>
      <c r="R2678">
        <f t="shared" si="206"/>
        <v>117.56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8317</v>
      </c>
      <c r="P2679" s="10" t="s">
        <v>8354</v>
      </c>
      <c r="Q2679">
        <f t="shared" si="205"/>
        <v>18</v>
      </c>
      <c r="R2679">
        <f t="shared" si="206"/>
        <v>126.48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8317</v>
      </c>
      <c r="P2680" s="10" t="s">
        <v>8354</v>
      </c>
      <c r="Q2680">
        <f t="shared" si="205"/>
        <v>0</v>
      </c>
      <c r="R2680">
        <f t="shared" si="206"/>
        <v>550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8317</v>
      </c>
      <c r="P2681" s="10" t="s">
        <v>8354</v>
      </c>
      <c r="Q2681">
        <f t="shared" si="205"/>
        <v>0</v>
      </c>
      <c r="R2681">
        <f t="shared" si="206"/>
        <v>44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8317</v>
      </c>
      <c r="P2682" s="10" t="s">
        <v>8354</v>
      </c>
      <c r="Q2682">
        <f t="shared" si="205"/>
        <v>1</v>
      </c>
      <c r="R2682">
        <f t="shared" si="206"/>
        <v>69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8334</v>
      </c>
      <c r="P2683" s="10" t="s">
        <v>8335</v>
      </c>
      <c r="Q2683">
        <f t="shared" si="205"/>
        <v>1</v>
      </c>
      <c r="R2683">
        <f t="shared" si="206"/>
        <v>27.5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8334</v>
      </c>
      <c r="P2684" s="10" t="s">
        <v>8335</v>
      </c>
      <c r="Q2684">
        <f t="shared" si="205"/>
        <v>28</v>
      </c>
      <c r="R2684">
        <f t="shared" si="206"/>
        <v>84.9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8334</v>
      </c>
      <c r="P2685" s="10" t="s">
        <v>8335</v>
      </c>
      <c r="Q2685">
        <f t="shared" si="205"/>
        <v>0</v>
      </c>
      <c r="R2685">
        <f t="shared" si="206"/>
        <v>12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8334</v>
      </c>
      <c r="P2686" s="10" t="s">
        <v>8335</v>
      </c>
      <c r="Q2686">
        <f t="shared" si="205"/>
        <v>1</v>
      </c>
      <c r="R2686">
        <f t="shared" si="206"/>
        <v>200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8334</v>
      </c>
      <c r="P2687" s="10" t="s">
        <v>8335</v>
      </c>
      <c r="Q2687">
        <f t="shared" si="205"/>
        <v>0</v>
      </c>
      <c r="R2687">
        <f t="shared" si="206"/>
        <v>10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8334</v>
      </c>
      <c r="P2688" s="10" t="s">
        <v>8335</v>
      </c>
      <c r="Q2688">
        <f t="shared" si="205"/>
        <v>0</v>
      </c>
      <c r="R2688">
        <f t="shared" si="206"/>
        <v>0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8334</v>
      </c>
      <c r="P2689" s="10" t="s">
        <v>8335</v>
      </c>
      <c r="Q2689">
        <f t="shared" si="205"/>
        <v>0</v>
      </c>
      <c r="R2689">
        <f t="shared" si="206"/>
        <v>0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8334</v>
      </c>
      <c r="P2690" s="10" t="s">
        <v>8335</v>
      </c>
      <c r="Q2690">
        <f t="shared" si="205"/>
        <v>0</v>
      </c>
      <c r="R2690">
        <f t="shared" si="206"/>
        <v>5.29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8334</v>
      </c>
      <c r="P2691" s="10" t="s">
        <v>8335</v>
      </c>
      <c r="Q2691">
        <f t="shared" ref="Q2691:Q2754" si="210">ROUND(E2691/D2691*100,0)</f>
        <v>0</v>
      </c>
      <c r="R2691">
        <f t="shared" ref="R2691:R2754" si="211">IFERROR(ROUND(E2691/L2691,2),0)</f>
        <v>1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8334</v>
      </c>
      <c r="P2692" s="10" t="s">
        <v>8335</v>
      </c>
      <c r="Q2692">
        <f t="shared" si="210"/>
        <v>11</v>
      </c>
      <c r="R2692">
        <f t="shared" si="211"/>
        <v>72.760000000000005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8334</v>
      </c>
      <c r="P2693" s="10" t="s">
        <v>8335</v>
      </c>
      <c r="Q2693">
        <f t="shared" si="210"/>
        <v>0</v>
      </c>
      <c r="R2693">
        <f t="shared" si="211"/>
        <v>17.5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8334</v>
      </c>
      <c r="P2694" s="10" t="s">
        <v>8335</v>
      </c>
      <c r="Q2694">
        <f t="shared" si="210"/>
        <v>1</v>
      </c>
      <c r="R2694">
        <f t="shared" si="211"/>
        <v>25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8334</v>
      </c>
      <c r="P2695" s="10" t="s">
        <v>8335</v>
      </c>
      <c r="Q2695">
        <f t="shared" si="210"/>
        <v>1</v>
      </c>
      <c r="R2695">
        <f t="shared" si="211"/>
        <v>13.33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8334</v>
      </c>
      <c r="P2696" s="10" t="s">
        <v>8335</v>
      </c>
      <c r="Q2696">
        <f t="shared" si="210"/>
        <v>0</v>
      </c>
      <c r="R2696">
        <f t="shared" si="211"/>
        <v>1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8334</v>
      </c>
      <c r="P2697" s="10" t="s">
        <v>8335</v>
      </c>
      <c r="Q2697">
        <f t="shared" si="210"/>
        <v>0</v>
      </c>
      <c r="R2697">
        <f t="shared" si="211"/>
        <v>23.67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8334</v>
      </c>
      <c r="P2698" s="10" t="s">
        <v>8335</v>
      </c>
      <c r="Q2698">
        <f t="shared" si="210"/>
        <v>6</v>
      </c>
      <c r="R2698">
        <f t="shared" si="211"/>
        <v>89.21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8334</v>
      </c>
      <c r="P2699" s="10" t="s">
        <v>8335</v>
      </c>
      <c r="Q2699">
        <f t="shared" si="210"/>
        <v>26</v>
      </c>
      <c r="R2699">
        <f t="shared" si="211"/>
        <v>116.56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8334</v>
      </c>
      <c r="P2700" s="10" t="s">
        <v>8335</v>
      </c>
      <c r="Q2700">
        <f t="shared" si="210"/>
        <v>0</v>
      </c>
      <c r="R2700">
        <f t="shared" si="211"/>
        <v>13.01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8334</v>
      </c>
      <c r="P2701" s="10" t="s">
        <v>8335</v>
      </c>
      <c r="Q2701">
        <f t="shared" si="210"/>
        <v>0</v>
      </c>
      <c r="R2701">
        <f t="shared" si="211"/>
        <v>0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8334</v>
      </c>
      <c r="P2702" s="10" t="s">
        <v>8335</v>
      </c>
      <c r="Q2702">
        <f t="shared" si="210"/>
        <v>1</v>
      </c>
      <c r="R2702">
        <f t="shared" si="211"/>
        <v>17.5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8315</v>
      </c>
      <c r="P2703" s="10" t="s">
        <v>8355</v>
      </c>
      <c r="Q2703">
        <f t="shared" si="210"/>
        <v>46</v>
      </c>
      <c r="R2703">
        <f t="shared" si="211"/>
        <v>34.130000000000003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8315</v>
      </c>
      <c r="P2704" s="10" t="s">
        <v>8355</v>
      </c>
      <c r="Q2704">
        <f t="shared" si="210"/>
        <v>34</v>
      </c>
      <c r="R2704">
        <f t="shared" si="211"/>
        <v>132.35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8315</v>
      </c>
      <c r="P2705" s="10" t="s">
        <v>8355</v>
      </c>
      <c r="Q2705">
        <f t="shared" si="210"/>
        <v>104</v>
      </c>
      <c r="R2705">
        <f t="shared" si="211"/>
        <v>922.22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8315</v>
      </c>
      <c r="P2706" s="10" t="s">
        <v>8355</v>
      </c>
      <c r="Q2706">
        <f t="shared" si="210"/>
        <v>6</v>
      </c>
      <c r="R2706">
        <f t="shared" si="211"/>
        <v>163.57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8315</v>
      </c>
      <c r="P2707" s="10" t="s">
        <v>8355</v>
      </c>
      <c r="Q2707">
        <f t="shared" si="210"/>
        <v>11</v>
      </c>
      <c r="R2707">
        <f t="shared" si="211"/>
        <v>217.38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8315</v>
      </c>
      <c r="P2708" s="10" t="s">
        <v>8355</v>
      </c>
      <c r="Q2708">
        <f t="shared" si="210"/>
        <v>112</v>
      </c>
      <c r="R2708">
        <f t="shared" si="211"/>
        <v>149.44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8315</v>
      </c>
      <c r="P2709" s="10" t="s">
        <v>8355</v>
      </c>
      <c r="Q2709">
        <f t="shared" si="210"/>
        <v>351</v>
      </c>
      <c r="R2709">
        <f t="shared" si="211"/>
        <v>71.239999999999995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8315</v>
      </c>
      <c r="P2710" s="10" t="s">
        <v>8355</v>
      </c>
      <c r="Q2710">
        <f t="shared" si="210"/>
        <v>233</v>
      </c>
      <c r="R2710">
        <f t="shared" si="211"/>
        <v>44.46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8315</v>
      </c>
      <c r="P2711" s="10" t="s">
        <v>8355</v>
      </c>
      <c r="Q2711">
        <f t="shared" si="210"/>
        <v>102</v>
      </c>
      <c r="R2711">
        <f t="shared" si="211"/>
        <v>164.94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8315</v>
      </c>
      <c r="P2712" s="10" t="s">
        <v>8355</v>
      </c>
      <c r="Q2712">
        <f t="shared" si="210"/>
        <v>154</v>
      </c>
      <c r="R2712">
        <f t="shared" si="211"/>
        <v>84.87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8315</v>
      </c>
      <c r="P2713" s="10" t="s">
        <v>8355</v>
      </c>
      <c r="Q2713">
        <f t="shared" si="210"/>
        <v>101</v>
      </c>
      <c r="R2713">
        <f t="shared" si="211"/>
        <v>53.95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8315</v>
      </c>
      <c r="P2714" s="10" t="s">
        <v>8355</v>
      </c>
      <c r="Q2714">
        <f t="shared" si="210"/>
        <v>131</v>
      </c>
      <c r="R2714">
        <f t="shared" si="211"/>
        <v>50.53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8315</v>
      </c>
      <c r="P2715" s="10" t="s">
        <v>8355</v>
      </c>
      <c r="Q2715">
        <f t="shared" si="210"/>
        <v>102</v>
      </c>
      <c r="R2715">
        <f t="shared" si="211"/>
        <v>108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8315</v>
      </c>
      <c r="P2716" s="10" t="s">
        <v>8355</v>
      </c>
      <c r="Q2716">
        <f t="shared" si="210"/>
        <v>116</v>
      </c>
      <c r="R2716">
        <f t="shared" si="211"/>
        <v>95.37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8315</v>
      </c>
      <c r="P2717" s="10" t="s">
        <v>8355</v>
      </c>
      <c r="Q2717">
        <f t="shared" si="210"/>
        <v>265</v>
      </c>
      <c r="R2717">
        <f t="shared" si="211"/>
        <v>57.63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8315</v>
      </c>
      <c r="P2718" s="10" t="s">
        <v>8355</v>
      </c>
      <c r="Q2718">
        <f t="shared" si="210"/>
        <v>120</v>
      </c>
      <c r="R2718">
        <f t="shared" si="211"/>
        <v>64.16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8315</v>
      </c>
      <c r="P2719" s="10" t="s">
        <v>8355</v>
      </c>
      <c r="Q2719">
        <f t="shared" si="210"/>
        <v>120</v>
      </c>
      <c r="R2719">
        <f t="shared" si="211"/>
        <v>92.39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8315</v>
      </c>
      <c r="P2720" s="10" t="s">
        <v>8355</v>
      </c>
      <c r="Q2720">
        <f t="shared" si="210"/>
        <v>104</v>
      </c>
      <c r="R2720">
        <f t="shared" si="211"/>
        <v>125.98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8315</v>
      </c>
      <c r="P2721" s="10" t="s">
        <v>8355</v>
      </c>
      <c r="Q2721">
        <f t="shared" si="210"/>
        <v>109</v>
      </c>
      <c r="R2721">
        <f t="shared" si="211"/>
        <v>94.64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8315</v>
      </c>
      <c r="P2722" s="10" t="s">
        <v>8355</v>
      </c>
      <c r="Q2722">
        <f t="shared" si="210"/>
        <v>118</v>
      </c>
      <c r="R2722">
        <f t="shared" si="211"/>
        <v>170.7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8317</v>
      </c>
      <c r="P2723" s="10" t="s">
        <v>8347</v>
      </c>
      <c r="Q2723">
        <f t="shared" si="210"/>
        <v>1462</v>
      </c>
      <c r="R2723">
        <f t="shared" si="211"/>
        <v>40.76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8317</v>
      </c>
      <c r="P2724" s="10" t="s">
        <v>8347</v>
      </c>
      <c r="Q2724">
        <f t="shared" si="210"/>
        <v>253</v>
      </c>
      <c r="R2724">
        <f t="shared" si="211"/>
        <v>68.25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8317</v>
      </c>
      <c r="P2725" s="10" t="s">
        <v>8347</v>
      </c>
      <c r="Q2725">
        <f t="shared" si="210"/>
        <v>140</v>
      </c>
      <c r="R2725">
        <f t="shared" si="211"/>
        <v>95.49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8317</v>
      </c>
      <c r="P2726" s="10" t="s">
        <v>8347</v>
      </c>
      <c r="Q2726">
        <f t="shared" si="210"/>
        <v>297</v>
      </c>
      <c r="R2726">
        <f t="shared" si="211"/>
        <v>7.19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8317</v>
      </c>
      <c r="P2727" s="10" t="s">
        <v>8347</v>
      </c>
      <c r="Q2727">
        <f t="shared" si="210"/>
        <v>145</v>
      </c>
      <c r="R2727">
        <f t="shared" si="211"/>
        <v>511.65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8317</v>
      </c>
      <c r="P2728" s="10" t="s">
        <v>8347</v>
      </c>
      <c r="Q2728">
        <f t="shared" si="210"/>
        <v>106</v>
      </c>
      <c r="R2728">
        <f t="shared" si="211"/>
        <v>261.75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8317</v>
      </c>
      <c r="P2729" s="10" t="s">
        <v>8347</v>
      </c>
      <c r="Q2729">
        <f t="shared" si="210"/>
        <v>493</v>
      </c>
      <c r="R2729">
        <f t="shared" si="211"/>
        <v>69.760000000000005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8317</v>
      </c>
      <c r="P2730" s="10" t="s">
        <v>8347</v>
      </c>
      <c r="Q2730">
        <f t="shared" si="210"/>
        <v>202</v>
      </c>
      <c r="R2730">
        <f t="shared" si="211"/>
        <v>77.23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8317</v>
      </c>
      <c r="P2731" s="10" t="s">
        <v>8347</v>
      </c>
      <c r="Q2731">
        <f t="shared" si="210"/>
        <v>104</v>
      </c>
      <c r="R2731">
        <f t="shared" si="211"/>
        <v>340.57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8317</v>
      </c>
      <c r="P2732" s="10" t="s">
        <v>8347</v>
      </c>
      <c r="Q2732">
        <f t="shared" si="210"/>
        <v>170</v>
      </c>
      <c r="R2732">
        <f t="shared" si="211"/>
        <v>67.42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8317</v>
      </c>
      <c r="P2733" s="10" t="s">
        <v>8347</v>
      </c>
      <c r="Q2733">
        <f t="shared" si="210"/>
        <v>104</v>
      </c>
      <c r="R2733">
        <f t="shared" si="211"/>
        <v>845.7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8317</v>
      </c>
      <c r="P2734" s="10" t="s">
        <v>8347</v>
      </c>
      <c r="Q2734">
        <f t="shared" si="210"/>
        <v>118</v>
      </c>
      <c r="R2734">
        <f t="shared" si="211"/>
        <v>97.19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8317</v>
      </c>
      <c r="P2735" s="10" t="s">
        <v>8347</v>
      </c>
      <c r="Q2735">
        <f t="shared" si="210"/>
        <v>108</v>
      </c>
      <c r="R2735">
        <f t="shared" si="211"/>
        <v>451.84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8317</v>
      </c>
      <c r="P2736" s="10" t="s">
        <v>8347</v>
      </c>
      <c r="Q2736">
        <f t="shared" si="210"/>
        <v>2260300</v>
      </c>
      <c r="R2736">
        <f t="shared" si="211"/>
        <v>138.66999999999999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8317</v>
      </c>
      <c r="P2737" s="10" t="s">
        <v>8347</v>
      </c>
      <c r="Q2737">
        <f t="shared" si="210"/>
        <v>978</v>
      </c>
      <c r="R2737">
        <f t="shared" si="211"/>
        <v>21.64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8317</v>
      </c>
      <c r="P2738" s="10" t="s">
        <v>8347</v>
      </c>
      <c r="Q2738">
        <f t="shared" si="210"/>
        <v>123</v>
      </c>
      <c r="R2738">
        <f t="shared" si="211"/>
        <v>169.52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8317</v>
      </c>
      <c r="P2739" s="10" t="s">
        <v>8347</v>
      </c>
      <c r="Q2739">
        <f t="shared" si="210"/>
        <v>246</v>
      </c>
      <c r="R2739">
        <f t="shared" si="211"/>
        <v>161.88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8317</v>
      </c>
      <c r="P2740" s="10" t="s">
        <v>8347</v>
      </c>
      <c r="Q2740">
        <f t="shared" si="210"/>
        <v>148</v>
      </c>
      <c r="R2740">
        <f t="shared" si="211"/>
        <v>493.13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8317</v>
      </c>
      <c r="P2741" s="10" t="s">
        <v>8347</v>
      </c>
      <c r="Q2741">
        <f t="shared" si="210"/>
        <v>384</v>
      </c>
      <c r="R2741">
        <f t="shared" si="211"/>
        <v>22.12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8317</v>
      </c>
      <c r="P2742" s="10" t="s">
        <v>8347</v>
      </c>
      <c r="Q2742">
        <f t="shared" si="210"/>
        <v>103</v>
      </c>
      <c r="R2742">
        <f t="shared" si="211"/>
        <v>18.239999999999998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8320</v>
      </c>
      <c r="P2743" s="10" t="s">
        <v>8356</v>
      </c>
      <c r="Q2743">
        <f t="shared" si="210"/>
        <v>0</v>
      </c>
      <c r="R2743">
        <f t="shared" si="211"/>
        <v>8.75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8320</v>
      </c>
      <c r="P2744" s="10" t="s">
        <v>8356</v>
      </c>
      <c r="Q2744">
        <f t="shared" si="210"/>
        <v>29</v>
      </c>
      <c r="R2744">
        <f t="shared" si="211"/>
        <v>40.61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8320</v>
      </c>
      <c r="P2745" s="10" t="s">
        <v>8356</v>
      </c>
      <c r="Q2745">
        <f t="shared" si="210"/>
        <v>0</v>
      </c>
      <c r="R2745">
        <f t="shared" si="211"/>
        <v>0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8320</v>
      </c>
      <c r="P2746" s="10" t="s">
        <v>8356</v>
      </c>
      <c r="Q2746">
        <f t="shared" si="210"/>
        <v>5</v>
      </c>
      <c r="R2746">
        <f t="shared" si="211"/>
        <v>37.950000000000003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8320</v>
      </c>
      <c r="P2747" s="10" t="s">
        <v>8356</v>
      </c>
      <c r="Q2747">
        <f t="shared" si="210"/>
        <v>22</v>
      </c>
      <c r="R2747">
        <f t="shared" si="211"/>
        <v>35.729999999999997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8320</v>
      </c>
      <c r="P2748" s="10" t="s">
        <v>8356</v>
      </c>
      <c r="Q2748">
        <f t="shared" si="210"/>
        <v>27</v>
      </c>
      <c r="R2748">
        <f t="shared" si="211"/>
        <v>42.16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8320</v>
      </c>
      <c r="P2749" s="10" t="s">
        <v>8356</v>
      </c>
      <c r="Q2749">
        <f t="shared" si="210"/>
        <v>28</v>
      </c>
      <c r="R2749">
        <f t="shared" si="211"/>
        <v>35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8320</v>
      </c>
      <c r="P2750" s="10" t="s">
        <v>8356</v>
      </c>
      <c r="Q2750">
        <f t="shared" si="210"/>
        <v>1</v>
      </c>
      <c r="R2750">
        <f t="shared" si="211"/>
        <v>13.25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8320</v>
      </c>
      <c r="P2751" s="10" t="s">
        <v>8356</v>
      </c>
      <c r="Q2751">
        <f t="shared" si="210"/>
        <v>1</v>
      </c>
      <c r="R2751">
        <f t="shared" si="211"/>
        <v>55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8320</v>
      </c>
      <c r="P2752" s="10" t="s">
        <v>8356</v>
      </c>
      <c r="Q2752">
        <f t="shared" si="210"/>
        <v>0</v>
      </c>
      <c r="R2752">
        <f t="shared" si="211"/>
        <v>0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8320</v>
      </c>
      <c r="P2753" s="10" t="s">
        <v>8356</v>
      </c>
      <c r="Q2753">
        <f t="shared" si="210"/>
        <v>0</v>
      </c>
      <c r="R2753">
        <f t="shared" si="211"/>
        <v>0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8320</v>
      </c>
      <c r="P2754" s="10" t="s">
        <v>8356</v>
      </c>
      <c r="Q2754">
        <f t="shared" si="210"/>
        <v>11</v>
      </c>
      <c r="R2754">
        <f t="shared" si="211"/>
        <v>39.29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8320</v>
      </c>
      <c r="P2755" s="10" t="s">
        <v>8356</v>
      </c>
      <c r="Q2755">
        <f t="shared" ref="Q2755:Q2818" si="215">ROUND(E2755/D2755*100,0)</f>
        <v>19</v>
      </c>
      <c r="R2755">
        <f t="shared" ref="R2755:R2818" si="216">IFERROR(ROUND(E2755/L2755,2),0)</f>
        <v>47.5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8320</v>
      </c>
      <c r="P2756" s="10" t="s">
        <v>8356</v>
      </c>
      <c r="Q2756">
        <f t="shared" si="215"/>
        <v>0</v>
      </c>
      <c r="R2756">
        <f t="shared" si="216"/>
        <v>0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8320</v>
      </c>
      <c r="P2757" s="10" t="s">
        <v>8356</v>
      </c>
      <c r="Q2757">
        <f t="shared" si="215"/>
        <v>52</v>
      </c>
      <c r="R2757">
        <f t="shared" si="216"/>
        <v>17.329999999999998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8320</v>
      </c>
      <c r="P2758" s="10" t="s">
        <v>8356</v>
      </c>
      <c r="Q2758">
        <f t="shared" si="215"/>
        <v>10</v>
      </c>
      <c r="R2758">
        <f t="shared" si="216"/>
        <v>31.76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8320</v>
      </c>
      <c r="P2759" s="10" t="s">
        <v>8356</v>
      </c>
      <c r="Q2759">
        <f t="shared" si="215"/>
        <v>1</v>
      </c>
      <c r="R2759">
        <f t="shared" si="216"/>
        <v>5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8320</v>
      </c>
      <c r="P2760" s="10" t="s">
        <v>8356</v>
      </c>
      <c r="Q2760">
        <f t="shared" si="215"/>
        <v>12</v>
      </c>
      <c r="R2760">
        <f t="shared" si="216"/>
        <v>39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8320</v>
      </c>
      <c r="P2761" s="10" t="s">
        <v>8356</v>
      </c>
      <c r="Q2761">
        <f t="shared" si="215"/>
        <v>11</v>
      </c>
      <c r="R2761">
        <f t="shared" si="216"/>
        <v>52.5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8320</v>
      </c>
      <c r="P2762" s="10" t="s">
        <v>8356</v>
      </c>
      <c r="Q2762">
        <f t="shared" si="215"/>
        <v>0</v>
      </c>
      <c r="R2762">
        <f t="shared" si="216"/>
        <v>0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8320</v>
      </c>
      <c r="P2763" s="10" t="s">
        <v>8356</v>
      </c>
      <c r="Q2763">
        <f t="shared" si="215"/>
        <v>1</v>
      </c>
      <c r="R2763">
        <f t="shared" si="216"/>
        <v>9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8320</v>
      </c>
      <c r="P2764" s="10" t="s">
        <v>8356</v>
      </c>
      <c r="Q2764">
        <f t="shared" si="215"/>
        <v>1</v>
      </c>
      <c r="R2764">
        <f t="shared" si="216"/>
        <v>25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8320</v>
      </c>
      <c r="P2765" s="10" t="s">
        <v>8356</v>
      </c>
      <c r="Q2765">
        <f t="shared" si="215"/>
        <v>0</v>
      </c>
      <c r="R2765">
        <f t="shared" si="216"/>
        <v>30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8320</v>
      </c>
      <c r="P2766" s="10" t="s">
        <v>8356</v>
      </c>
      <c r="Q2766">
        <f t="shared" si="215"/>
        <v>1</v>
      </c>
      <c r="R2766">
        <f t="shared" si="216"/>
        <v>11.25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8320</v>
      </c>
      <c r="P2767" s="10" t="s">
        <v>8356</v>
      </c>
      <c r="Q2767">
        <f t="shared" si="215"/>
        <v>0</v>
      </c>
      <c r="R2767">
        <f t="shared" si="216"/>
        <v>0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8320</v>
      </c>
      <c r="P2768" s="10" t="s">
        <v>8356</v>
      </c>
      <c r="Q2768">
        <f t="shared" si="215"/>
        <v>2</v>
      </c>
      <c r="R2768">
        <f t="shared" si="216"/>
        <v>25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8320</v>
      </c>
      <c r="P2769" s="10" t="s">
        <v>8356</v>
      </c>
      <c r="Q2769">
        <f t="shared" si="215"/>
        <v>1</v>
      </c>
      <c r="R2769">
        <f t="shared" si="216"/>
        <v>11.33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8320</v>
      </c>
      <c r="P2770" s="10" t="s">
        <v>8356</v>
      </c>
      <c r="Q2770">
        <f t="shared" si="215"/>
        <v>14</v>
      </c>
      <c r="R2770">
        <f t="shared" si="216"/>
        <v>29.47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8320</v>
      </c>
      <c r="P2771" s="10" t="s">
        <v>8356</v>
      </c>
      <c r="Q2771">
        <f t="shared" si="215"/>
        <v>0</v>
      </c>
      <c r="R2771">
        <f t="shared" si="216"/>
        <v>1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8320</v>
      </c>
      <c r="P2772" s="10" t="s">
        <v>8356</v>
      </c>
      <c r="Q2772">
        <f t="shared" si="215"/>
        <v>10</v>
      </c>
      <c r="R2772">
        <f t="shared" si="216"/>
        <v>63.1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8320</v>
      </c>
      <c r="P2773" s="10" t="s">
        <v>8356</v>
      </c>
      <c r="Q2773">
        <f t="shared" si="215"/>
        <v>0</v>
      </c>
      <c r="R2773">
        <f t="shared" si="216"/>
        <v>0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8320</v>
      </c>
      <c r="P2774" s="10" t="s">
        <v>8356</v>
      </c>
      <c r="Q2774">
        <f t="shared" si="215"/>
        <v>0</v>
      </c>
      <c r="R2774">
        <f t="shared" si="216"/>
        <v>0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8320</v>
      </c>
      <c r="P2775" s="10" t="s">
        <v>8356</v>
      </c>
      <c r="Q2775">
        <f t="shared" si="215"/>
        <v>0</v>
      </c>
      <c r="R2775">
        <f t="shared" si="216"/>
        <v>1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8320</v>
      </c>
      <c r="P2776" s="10" t="s">
        <v>8356</v>
      </c>
      <c r="Q2776">
        <f t="shared" si="215"/>
        <v>14</v>
      </c>
      <c r="R2776">
        <f t="shared" si="216"/>
        <v>43.85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8320</v>
      </c>
      <c r="P2777" s="10" t="s">
        <v>8356</v>
      </c>
      <c r="Q2777">
        <f t="shared" si="215"/>
        <v>3</v>
      </c>
      <c r="R2777">
        <f t="shared" si="216"/>
        <v>75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8320</v>
      </c>
      <c r="P2778" s="10" t="s">
        <v>8356</v>
      </c>
      <c r="Q2778">
        <f t="shared" si="215"/>
        <v>8</v>
      </c>
      <c r="R2778">
        <f t="shared" si="216"/>
        <v>45.97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8320</v>
      </c>
      <c r="P2779" s="10" t="s">
        <v>8356</v>
      </c>
      <c r="Q2779">
        <f t="shared" si="215"/>
        <v>0</v>
      </c>
      <c r="R2779">
        <f t="shared" si="216"/>
        <v>10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8320</v>
      </c>
      <c r="P2780" s="10" t="s">
        <v>8356</v>
      </c>
      <c r="Q2780">
        <f t="shared" si="215"/>
        <v>26</v>
      </c>
      <c r="R2780">
        <f t="shared" si="216"/>
        <v>93.67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8320</v>
      </c>
      <c r="P2781" s="10" t="s">
        <v>8356</v>
      </c>
      <c r="Q2781">
        <f t="shared" si="215"/>
        <v>2</v>
      </c>
      <c r="R2781">
        <f t="shared" si="216"/>
        <v>53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8320</v>
      </c>
      <c r="P2782" s="10" t="s">
        <v>8356</v>
      </c>
      <c r="Q2782">
        <f t="shared" si="215"/>
        <v>0</v>
      </c>
      <c r="R2782">
        <f t="shared" si="216"/>
        <v>0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43.2" hidden="1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8315</v>
      </c>
      <c r="P2783" s="10" t="s">
        <v>8316</v>
      </c>
      <c r="Q2783">
        <f t="shared" si="215"/>
        <v>105</v>
      </c>
      <c r="R2783">
        <f t="shared" si="216"/>
        <v>47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28.8" hidden="1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8315</v>
      </c>
      <c r="P2784" s="10" t="s">
        <v>8316</v>
      </c>
      <c r="Q2784">
        <f t="shared" si="215"/>
        <v>120</v>
      </c>
      <c r="R2784">
        <f t="shared" si="216"/>
        <v>66.67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3.2" hidden="1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8315</v>
      </c>
      <c r="P2785" s="10" t="s">
        <v>8316</v>
      </c>
      <c r="Q2785">
        <f t="shared" si="215"/>
        <v>115</v>
      </c>
      <c r="R2785">
        <f t="shared" si="216"/>
        <v>18.77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3.2" hidden="1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8315</v>
      </c>
      <c r="P2786" s="10" t="s">
        <v>8316</v>
      </c>
      <c r="Q2786">
        <f t="shared" si="215"/>
        <v>119</v>
      </c>
      <c r="R2786">
        <f t="shared" si="216"/>
        <v>66.11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3.2" hidden="1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8315</v>
      </c>
      <c r="P2787" s="10" t="s">
        <v>8316</v>
      </c>
      <c r="Q2787">
        <f t="shared" si="215"/>
        <v>105</v>
      </c>
      <c r="R2787">
        <f t="shared" si="216"/>
        <v>36.86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28.8" hidden="1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8315</v>
      </c>
      <c r="P2788" s="10" t="s">
        <v>8316</v>
      </c>
      <c r="Q2788">
        <f t="shared" si="215"/>
        <v>118</v>
      </c>
      <c r="R2788">
        <f t="shared" si="216"/>
        <v>39.81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3.2" hidden="1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8315</v>
      </c>
      <c r="P2789" s="10" t="s">
        <v>8316</v>
      </c>
      <c r="Q2789">
        <f t="shared" si="215"/>
        <v>120</v>
      </c>
      <c r="R2789">
        <f t="shared" si="216"/>
        <v>31.5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43.2" hidden="1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8315</v>
      </c>
      <c r="P2790" s="10" t="s">
        <v>8316</v>
      </c>
      <c r="Q2790">
        <f t="shared" si="215"/>
        <v>103</v>
      </c>
      <c r="R2790">
        <f t="shared" si="216"/>
        <v>102.5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28.8" hidden="1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8315</v>
      </c>
      <c r="P2791" s="10" t="s">
        <v>8316</v>
      </c>
      <c r="Q2791">
        <f t="shared" si="215"/>
        <v>101</v>
      </c>
      <c r="R2791">
        <f t="shared" si="216"/>
        <v>126.46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3.2" hidden="1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8315</v>
      </c>
      <c r="P2792" s="10" t="s">
        <v>8316</v>
      </c>
      <c r="Q2792">
        <f t="shared" si="215"/>
        <v>105</v>
      </c>
      <c r="R2792">
        <f t="shared" si="216"/>
        <v>47.88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3.2" hidden="1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8315</v>
      </c>
      <c r="P2793" s="10" t="s">
        <v>8316</v>
      </c>
      <c r="Q2793">
        <f t="shared" si="215"/>
        <v>103</v>
      </c>
      <c r="R2793">
        <f t="shared" si="216"/>
        <v>73.209999999999994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3.2" hidden="1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8315</v>
      </c>
      <c r="P2794" s="10" t="s">
        <v>8316</v>
      </c>
      <c r="Q2794">
        <f t="shared" si="215"/>
        <v>108</v>
      </c>
      <c r="R2794">
        <f t="shared" si="216"/>
        <v>89.67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57.6" hidden="1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8315</v>
      </c>
      <c r="P2795" s="10" t="s">
        <v>8316</v>
      </c>
      <c r="Q2795">
        <f t="shared" si="215"/>
        <v>111</v>
      </c>
      <c r="R2795">
        <f t="shared" si="216"/>
        <v>151.46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57.6" hidden="1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8315</v>
      </c>
      <c r="P2796" s="10" t="s">
        <v>8316</v>
      </c>
      <c r="Q2796">
        <f t="shared" si="215"/>
        <v>150</v>
      </c>
      <c r="R2796">
        <f t="shared" si="216"/>
        <v>25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3.2" hidden="1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8315</v>
      </c>
      <c r="P2797" s="10" t="s">
        <v>8316</v>
      </c>
      <c r="Q2797">
        <f t="shared" si="215"/>
        <v>104</v>
      </c>
      <c r="R2797">
        <f t="shared" si="216"/>
        <v>36.5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3.2" hidden="1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8315</v>
      </c>
      <c r="P2798" s="10" t="s">
        <v>8316</v>
      </c>
      <c r="Q2798">
        <f t="shared" si="215"/>
        <v>116</v>
      </c>
      <c r="R2798">
        <f t="shared" si="216"/>
        <v>44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3.2" hidden="1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8315</v>
      </c>
      <c r="P2799" s="10" t="s">
        <v>8316</v>
      </c>
      <c r="Q2799">
        <f t="shared" si="215"/>
        <v>103</v>
      </c>
      <c r="R2799">
        <f t="shared" si="216"/>
        <v>87.36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3.2" hidden="1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8315</v>
      </c>
      <c r="P2800" s="10" t="s">
        <v>8316</v>
      </c>
      <c r="Q2800">
        <f t="shared" si="215"/>
        <v>101</v>
      </c>
      <c r="R2800">
        <f t="shared" si="216"/>
        <v>36.47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3.2" hidden="1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8315</v>
      </c>
      <c r="P2801" s="10" t="s">
        <v>8316</v>
      </c>
      <c r="Q2801">
        <f t="shared" si="215"/>
        <v>117</v>
      </c>
      <c r="R2801">
        <f t="shared" si="216"/>
        <v>44.86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3.2" hidden="1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8315</v>
      </c>
      <c r="P2802" s="10" t="s">
        <v>8316</v>
      </c>
      <c r="Q2802">
        <f t="shared" si="215"/>
        <v>133</v>
      </c>
      <c r="R2802">
        <f t="shared" si="216"/>
        <v>42.9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3.2" hidden="1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8315</v>
      </c>
      <c r="P2803" s="10" t="s">
        <v>8316</v>
      </c>
      <c r="Q2803">
        <f t="shared" si="215"/>
        <v>133</v>
      </c>
      <c r="R2803">
        <f t="shared" si="216"/>
        <v>51.23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3.2" hidden="1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8315</v>
      </c>
      <c r="P2804" s="10" t="s">
        <v>8316</v>
      </c>
      <c r="Q2804">
        <f t="shared" si="215"/>
        <v>102</v>
      </c>
      <c r="R2804">
        <f t="shared" si="216"/>
        <v>33.94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3.2" hidden="1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8315</v>
      </c>
      <c r="P2805" s="10" t="s">
        <v>8316</v>
      </c>
      <c r="Q2805">
        <f t="shared" si="215"/>
        <v>128</v>
      </c>
      <c r="R2805">
        <f t="shared" si="216"/>
        <v>90.74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3.2" hidden="1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8315</v>
      </c>
      <c r="P2806" s="10" t="s">
        <v>8316</v>
      </c>
      <c r="Q2806">
        <f t="shared" si="215"/>
        <v>115</v>
      </c>
      <c r="R2806">
        <f t="shared" si="216"/>
        <v>50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57.6" hidden="1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8315</v>
      </c>
      <c r="P2807" s="10" t="s">
        <v>8316</v>
      </c>
      <c r="Q2807">
        <f t="shared" si="215"/>
        <v>110</v>
      </c>
      <c r="R2807">
        <f t="shared" si="216"/>
        <v>24.44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3.2" hidden="1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8315</v>
      </c>
      <c r="P2808" s="10" t="s">
        <v>8316</v>
      </c>
      <c r="Q2808">
        <f t="shared" si="215"/>
        <v>112</v>
      </c>
      <c r="R2808">
        <f t="shared" si="216"/>
        <v>44.25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idden="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8315</v>
      </c>
      <c r="P2809" s="10" t="s">
        <v>8316</v>
      </c>
      <c r="Q2809">
        <f t="shared" si="215"/>
        <v>126</v>
      </c>
      <c r="R2809">
        <f t="shared" si="216"/>
        <v>67.739999999999995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3.2" hidden="1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8315</v>
      </c>
      <c r="P2810" s="10" t="s">
        <v>8316</v>
      </c>
      <c r="Q2810">
        <f t="shared" si="215"/>
        <v>100</v>
      </c>
      <c r="R2810">
        <f t="shared" si="216"/>
        <v>65.38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3.2" hidden="1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8315</v>
      </c>
      <c r="P2811" s="10" t="s">
        <v>8316</v>
      </c>
      <c r="Q2811">
        <f t="shared" si="215"/>
        <v>102</v>
      </c>
      <c r="R2811">
        <f t="shared" si="216"/>
        <v>121.9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3.2" hidden="1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8315</v>
      </c>
      <c r="P2812" s="10" t="s">
        <v>8316</v>
      </c>
      <c r="Q2812">
        <f t="shared" si="215"/>
        <v>108</v>
      </c>
      <c r="R2812">
        <f t="shared" si="216"/>
        <v>47.46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3.2" hidden="1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8315</v>
      </c>
      <c r="P2813" s="10" t="s">
        <v>8316</v>
      </c>
      <c r="Q2813">
        <f t="shared" si="215"/>
        <v>100</v>
      </c>
      <c r="R2813">
        <f t="shared" si="216"/>
        <v>92.84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3.2" hidden="1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8315</v>
      </c>
      <c r="P2814" s="10" t="s">
        <v>8316</v>
      </c>
      <c r="Q2814">
        <f t="shared" si="215"/>
        <v>113</v>
      </c>
      <c r="R2814">
        <f t="shared" si="216"/>
        <v>68.25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3.2" hidden="1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8315</v>
      </c>
      <c r="P2815" s="10" t="s">
        <v>8316</v>
      </c>
      <c r="Q2815">
        <f t="shared" si="215"/>
        <v>128</v>
      </c>
      <c r="R2815">
        <f t="shared" si="216"/>
        <v>37.21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3.2" hidden="1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8315</v>
      </c>
      <c r="P2816" s="10" t="s">
        <v>8316</v>
      </c>
      <c r="Q2816">
        <f t="shared" si="215"/>
        <v>108</v>
      </c>
      <c r="R2816">
        <f t="shared" si="216"/>
        <v>25.25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3.2" hidden="1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8315</v>
      </c>
      <c r="P2817" s="10" t="s">
        <v>8316</v>
      </c>
      <c r="Q2817">
        <f t="shared" si="215"/>
        <v>242</v>
      </c>
      <c r="R2817">
        <f t="shared" si="216"/>
        <v>43.21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3.2" hidden="1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8315</v>
      </c>
      <c r="P2818" s="10" t="s">
        <v>8316</v>
      </c>
      <c r="Q2818">
        <f t="shared" si="215"/>
        <v>142</v>
      </c>
      <c r="R2818">
        <f t="shared" si="216"/>
        <v>25.13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43.2" hidden="1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8315</v>
      </c>
      <c r="P2819" s="10" t="s">
        <v>8316</v>
      </c>
      <c r="Q2819">
        <f t="shared" ref="Q2819:Q2882" si="220">ROUND(E2819/D2819*100,0)</f>
        <v>130</v>
      </c>
      <c r="R2819">
        <f t="shared" ref="R2819:R2882" si="221">IFERROR(ROUND(E2819/L2819,2),0)</f>
        <v>23.64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hidden="1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8315</v>
      </c>
      <c r="P2820" s="10" t="s">
        <v>8316</v>
      </c>
      <c r="Q2820">
        <f t="shared" si="220"/>
        <v>106</v>
      </c>
      <c r="R2820">
        <f t="shared" si="221"/>
        <v>103.95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3.2" hidden="1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8315</v>
      </c>
      <c r="P2821" s="10" t="s">
        <v>8316</v>
      </c>
      <c r="Q2821">
        <f t="shared" si="220"/>
        <v>105</v>
      </c>
      <c r="R2821">
        <f t="shared" si="221"/>
        <v>50.38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3.2" hidden="1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8315</v>
      </c>
      <c r="P2822" s="10" t="s">
        <v>8316</v>
      </c>
      <c r="Q2822">
        <f t="shared" si="220"/>
        <v>136</v>
      </c>
      <c r="R2822">
        <f t="shared" si="221"/>
        <v>13.6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57.6" hidden="1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8315</v>
      </c>
      <c r="P2823" s="10" t="s">
        <v>8316</v>
      </c>
      <c r="Q2823">
        <f t="shared" si="220"/>
        <v>100</v>
      </c>
      <c r="R2823">
        <f t="shared" si="221"/>
        <v>28.57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57.6" hidden="1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8315</v>
      </c>
      <c r="P2824" s="10" t="s">
        <v>8316</v>
      </c>
      <c r="Q2824">
        <f t="shared" si="220"/>
        <v>100</v>
      </c>
      <c r="R2824">
        <f t="shared" si="221"/>
        <v>63.83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57.6" hidden="1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8315</v>
      </c>
      <c r="P2825" s="10" t="s">
        <v>8316</v>
      </c>
      <c r="Q2825">
        <f t="shared" si="220"/>
        <v>124</v>
      </c>
      <c r="R2825">
        <f t="shared" si="221"/>
        <v>8.86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43.2" hidden="1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8315</v>
      </c>
      <c r="P2826" s="10" t="s">
        <v>8316</v>
      </c>
      <c r="Q2826">
        <f t="shared" si="220"/>
        <v>117</v>
      </c>
      <c r="R2826">
        <f t="shared" si="221"/>
        <v>50.67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57.6" hidden="1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8315</v>
      </c>
      <c r="P2827" s="10" t="s">
        <v>8316</v>
      </c>
      <c r="Q2827">
        <f t="shared" si="220"/>
        <v>103</v>
      </c>
      <c r="R2827">
        <f t="shared" si="221"/>
        <v>60.78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57.6" hidden="1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8315</v>
      </c>
      <c r="P2828" s="10" t="s">
        <v>8316</v>
      </c>
      <c r="Q2828">
        <f t="shared" si="220"/>
        <v>108</v>
      </c>
      <c r="R2828">
        <f t="shared" si="221"/>
        <v>113.42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57.6" hidden="1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8315</v>
      </c>
      <c r="P2829" s="10" t="s">
        <v>8316</v>
      </c>
      <c r="Q2829">
        <f t="shared" si="220"/>
        <v>120</v>
      </c>
      <c r="R2829">
        <f t="shared" si="221"/>
        <v>104.57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3.2" hidden="1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8315</v>
      </c>
      <c r="P2830" s="10" t="s">
        <v>8316</v>
      </c>
      <c r="Q2830">
        <f t="shared" si="220"/>
        <v>100</v>
      </c>
      <c r="R2830">
        <f t="shared" si="221"/>
        <v>98.31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3.2" hidden="1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8315</v>
      </c>
      <c r="P2831" s="10" t="s">
        <v>8316</v>
      </c>
      <c r="Q2831">
        <f t="shared" si="220"/>
        <v>107</v>
      </c>
      <c r="R2831">
        <f t="shared" si="221"/>
        <v>35.04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28.8" hidden="1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8315</v>
      </c>
      <c r="P2832" s="10" t="s">
        <v>8316</v>
      </c>
      <c r="Q2832">
        <f t="shared" si="220"/>
        <v>100</v>
      </c>
      <c r="R2832">
        <f t="shared" si="221"/>
        <v>272.73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43.2" hidden="1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8315</v>
      </c>
      <c r="P2833" s="10" t="s">
        <v>8316</v>
      </c>
      <c r="Q2833">
        <f t="shared" si="220"/>
        <v>111</v>
      </c>
      <c r="R2833">
        <f t="shared" si="221"/>
        <v>63.85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3.2" hidden="1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8315</v>
      </c>
      <c r="P2834" s="10" t="s">
        <v>8316</v>
      </c>
      <c r="Q2834">
        <f t="shared" si="220"/>
        <v>115</v>
      </c>
      <c r="R2834">
        <f t="shared" si="221"/>
        <v>30.19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idden="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8315</v>
      </c>
      <c r="P2835" s="10" t="s">
        <v>8316</v>
      </c>
      <c r="Q2835">
        <f t="shared" si="220"/>
        <v>108</v>
      </c>
      <c r="R2835">
        <f t="shared" si="221"/>
        <v>83.51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3.2" hidden="1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8315</v>
      </c>
      <c r="P2836" s="10" t="s">
        <v>8316</v>
      </c>
      <c r="Q2836">
        <f t="shared" si="220"/>
        <v>170</v>
      </c>
      <c r="R2836">
        <f t="shared" si="221"/>
        <v>64.760000000000005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3.2" hidden="1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8315</v>
      </c>
      <c r="P2837" s="10" t="s">
        <v>8316</v>
      </c>
      <c r="Q2837">
        <f t="shared" si="220"/>
        <v>187</v>
      </c>
      <c r="R2837">
        <f t="shared" si="221"/>
        <v>20.12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57.6" hidden="1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8315</v>
      </c>
      <c r="P2838" s="10" t="s">
        <v>8316</v>
      </c>
      <c r="Q2838">
        <f t="shared" si="220"/>
        <v>108</v>
      </c>
      <c r="R2838">
        <f t="shared" si="221"/>
        <v>44.09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57.6" hidden="1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8315</v>
      </c>
      <c r="P2839" s="10" t="s">
        <v>8316</v>
      </c>
      <c r="Q2839">
        <f t="shared" si="220"/>
        <v>100</v>
      </c>
      <c r="R2839">
        <f t="shared" si="221"/>
        <v>40.479999999999997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3.2" hidden="1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8315</v>
      </c>
      <c r="P2840" s="10" t="s">
        <v>8316</v>
      </c>
      <c r="Q2840">
        <f t="shared" si="220"/>
        <v>120</v>
      </c>
      <c r="R2840">
        <f t="shared" si="221"/>
        <v>44.54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3.2" hidden="1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8315</v>
      </c>
      <c r="P2841" s="10" t="s">
        <v>8316</v>
      </c>
      <c r="Q2841">
        <f t="shared" si="220"/>
        <v>111</v>
      </c>
      <c r="R2841">
        <f t="shared" si="221"/>
        <v>125.81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57.6" hidden="1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8315</v>
      </c>
      <c r="P2842" s="10" t="s">
        <v>8316</v>
      </c>
      <c r="Q2842">
        <f t="shared" si="220"/>
        <v>104</v>
      </c>
      <c r="R2842">
        <f t="shared" si="221"/>
        <v>19.7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3.2" hidden="1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8315</v>
      </c>
      <c r="P2843" s="10" t="s">
        <v>8316</v>
      </c>
      <c r="Q2843">
        <f t="shared" si="220"/>
        <v>1</v>
      </c>
      <c r="R2843">
        <f t="shared" si="221"/>
        <v>10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3.2" hidden="1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8315</v>
      </c>
      <c r="P2844" s="10" t="s">
        <v>8316</v>
      </c>
      <c r="Q2844">
        <f t="shared" si="220"/>
        <v>0</v>
      </c>
      <c r="R2844">
        <f t="shared" si="221"/>
        <v>0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3.2" hidden="1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8315</v>
      </c>
      <c r="P2845" s="10" t="s">
        <v>8316</v>
      </c>
      <c r="Q2845">
        <f t="shared" si="220"/>
        <v>0</v>
      </c>
      <c r="R2845">
        <f t="shared" si="221"/>
        <v>0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3.2" hidden="1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8315</v>
      </c>
      <c r="P2846" s="10" t="s">
        <v>8316</v>
      </c>
      <c r="Q2846">
        <f t="shared" si="220"/>
        <v>5</v>
      </c>
      <c r="R2846">
        <f t="shared" si="221"/>
        <v>30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3.2" hidden="1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8315</v>
      </c>
      <c r="P2847" s="10" t="s">
        <v>8316</v>
      </c>
      <c r="Q2847">
        <f t="shared" si="220"/>
        <v>32</v>
      </c>
      <c r="R2847">
        <f t="shared" si="221"/>
        <v>60.67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57.6" hidden="1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8315</v>
      </c>
      <c r="P2848" s="10" t="s">
        <v>8316</v>
      </c>
      <c r="Q2848">
        <f t="shared" si="220"/>
        <v>0</v>
      </c>
      <c r="R2848">
        <f t="shared" si="221"/>
        <v>0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3.2" hidden="1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8315</v>
      </c>
      <c r="P2849" s="10" t="s">
        <v>8316</v>
      </c>
      <c r="Q2849">
        <f t="shared" si="220"/>
        <v>0</v>
      </c>
      <c r="R2849">
        <f t="shared" si="221"/>
        <v>0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57.6" hidden="1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8315</v>
      </c>
      <c r="P2850" s="10" t="s">
        <v>8316</v>
      </c>
      <c r="Q2850">
        <f t="shared" si="220"/>
        <v>0</v>
      </c>
      <c r="R2850">
        <f t="shared" si="221"/>
        <v>23.33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3.2" hidden="1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8315</v>
      </c>
      <c r="P2851" s="10" t="s">
        <v>8316</v>
      </c>
      <c r="Q2851">
        <f t="shared" si="220"/>
        <v>1</v>
      </c>
      <c r="R2851">
        <f t="shared" si="221"/>
        <v>5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3.2" hidden="1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8315</v>
      </c>
      <c r="P2852" s="10" t="s">
        <v>8316</v>
      </c>
      <c r="Q2852">
        <f t="shared" si="220"/>
        <v>4</v>
      </c>
      <c r="R2852">
        <f t="shared" si="221"/>
        <v>23.92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3.2" hidden="1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8315</v>
      </c>
      <c r="P2853" s="10" t="s">
        <v>8316</v>
      </c>
      <c r="Q2853">
        <f t="shared" si="220"/>
        <v>0</v>
      </c>
      <c r="R2853">
        <f t="shared" si="221"/>
        <v>0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3.2" hidden="1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8315</v>
      </c>
      <c r="P2854" s="10" t="s">
        <v>8316</v>
      </c>
      <c r="Q2854">
        <f t="shared" si="220"/>
        <v>2</v>
      </c>
      <c r="R2854">
        <f t="shared" si="221"/>
        <v>15.83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3.2" hidden="1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8315</v>
      </c>
      <c r="P2855" s="10" t="s">
        <v>8316</v>
      </c>
      <c r="Q2855">
        <f t="shared" si="220"/>
        <v>0</v>
      </c>
      <c r="R2855">
        <f t="shared" si="221"/>
        <v>0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3.2" hidden="1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8315</v>
      </c>
      <c r="P2856" s="10" t="s">
        <v>8316</v>
      </c>
      <c r="Q2856">
        <f t="shared" si="220"/>
        <v>42</v>
      </c>
      <c r="R2856">
        <f t="shared" si="221"/>
        <v>29.79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57.6" hidden="1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8315</v>
      </c>
      <c r="P2857" s="10" t="s">
        <v>8316</v>
      </c>
      <c r="Q2857">
        <f t="shared" si="220"/>
        <v>50</v>
      </c>
      <c r="R2857">
        <f t="shared" si="221"/>
        <v>60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3.2" hidden="1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8315</v>
      </c>
      <c r="P2858" s="10" t="s">
        <v>8316</v>
      </c>
      <c r="Q2858">
        <f t="shared" si="220"/>
        <v>5</v>
      </c>
      <c r="R2858">
        <f t="shared" si="221"/>
        <v>24.33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57.6" hidden="1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8315</v>
      </c>
      <c r="P2859" s="10" t="s">
        <v>8316</v>
      </c>
      <c r="Q2859">
        <f t="shared" si="220"/>
        <v>20</v>
      </c>
      <c r="R2859">
        <f t="shared" si="221"/>
        <v>500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3.2" hidden="1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8315</v>
      </c>
      <c r="P2860" s="10" t="s">
        <v>8316</v>
      </c>
      <c r="Q2860">
        <f t="shared" si="220"/>
        <v>0</v>
      </c>
      <c r="R2860">
        <f t="shared" si="221"/>
        <v>0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43.2" hidden="1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8315</v>
      </c>
      <c r="P2861" s="10" t="s">
        <v>8316</v>
      </c>
      <c r="Q2861">
        <f t="shared" si="220"/>
        <v>2</v>
      </c>
      <c r="R2861">
        <f t="shared" si="221"/>
        <v>35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57.6" hidden="1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8315</v>
      </c>
      <c r="P2862" s="10" t="s">
        <v>8316</v>
      </c>
      <c r="Q2862">
        <f t="shared" si="220"/>
        <v>7</v>
      </c>
      <c r="R2862">
        <f t="shared" si="221"/>
        <v>29.56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3.2" hidden="1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8315</v>
      </c>
      <c r="P2863" s="10" t="s">
        <v>8316</v>
      </c>
      <c r="Q2863">
        <f t="shared" si="220"/>
        <v>32</v>
      </c>
      <c r="R2863">
        <f t="shared" si="221"/>
        <v>26.67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3.2" hidden="1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8315</v>
      </c>
      <c r="P2864" s="10" t="s">
        <v>8316</v>
      </c>
      <c r="Q2864">
        <f t="shared" si="220"/>
        <v>0</v>
      </c>
      <c r="R2864">
        <f t="shared" si="221"/>
        <v>18.329999999999998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8315</v>
      </c>
      <c r="P2865" s="10" t="s">
        <v>8316</v>
      </c>
      <c r="Q2865">
        <f t="shared" si="220"/>
        <v>0</v>
      </c>
      <c r="R2865">
        <f t="shared" si="221"/>
        <v>20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idden="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8315</v>
      </c>
      <c r="P2866" s="10" t="s">
        <v>8316</v>
      </c>
      <c r="Q2866">
        <f t="shared" si="220"/>
        <v>2</v>
      </c>
      <c r="R2866">
        <f t="shared" si="221"/>
        <v>13.33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3.2" hidden="1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8315</v>
      </c>
      <c r="P2867" s="10" t="s">
        <v>8316</v>
      </c>
      <c r="Q2867">
        <f t="shared" si="220"/>
        <v>0</v>
      </c>
      <c r="R2867">
        <f t="shared" si="221"/>
        <v>0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3.2" hidden="1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8315</v>
      </c>
      <c r="P2868" s="10" t="s">
        <v>8316</v>
      </c>
      <c r="Q2868">
        <f t="shared" si="220"/>
        <v>1</v>
      </c>
      <c r="R2868">
        <f t="shared" si="221"/>
        <v>22.5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57.6" hidden="1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8315</v>
      </c>
      <c r="P2869" s="10" t="s">
        <v>8316</v>
      </c>
      <c r="Q2869">
        <f t="shared" si="220"/>
        <v>20</v>
      </c>
      <c r="R2869">
        <f t="shared" si="221"/>
        <v>50.4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57.6" hidden="1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8315</v>
      </c>
      <c r="P2870" s="10" t="s">
        <v>8316</v>
      </c>
      <c r="Q2870">
        <f t="shared" si="220"/>
        <v>42</v>
      </c>
      <c r="R2870">
        <f t="shared" si="221"/>
        <v>105.03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57.6" hidden="1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8315</v>
      </c>
      <c r="P2871" s="10" t="s">
        <v>8316</v>
      </c>
      <c r="Q2871">
        <f t="shared" si="220"/>
        <v>1</v>
      </c>
      <c r="R2871">
        <f t="shared" si="221"/>
        <v>35.4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57.6" hidden="1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8315</v>
      </c>
      <c r="P2872" s="10" t="s">
        <v>8316</v>
      </c>
      <c r="Q2872">
        <f t="shared" si="220"/>
        <v>15</v>
      </c>
      <c r="R2872">
        <f t="shared" si="221"/>
        <v>83.33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3.2" hidden="1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8315</v>
      </c>
      <c r="P2873" s="10" t="s">
        <v>8316</v>
      </c>
      <c r="Q2873">
        <f t="shared" si="220"/>
        <v>5</v>
      </c>
      <c r="R2873">
        <f t="shared" si="221"/>
        <v>35.92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43.2" hidden="1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8315</v>
      </c>
      <c r="P2874" s="10" t="s">
        <v>8316</v>
      </c>
      <c r="Q2874">
        <f t="shared" si="220"/>
        <v>0</v>
      </c>
      <c r="R2874">
        <f t="shared" si="221"/>
        <v>0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57.6" hidden="1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8315</v>
      </c>
      <c r="P2875" s="10" t="s">
        <v>8316</v>
      </c>
      <c r="Q2875">
        <f t="shared" si="220"/>
        <v>38</v>
      </c>
      <c r="R2875">
        <f t="shared" si="221"/>
        <v>119.13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3.2" hidden="1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8315</v>
      </c>
      <c r="P2876" s="10" t="s">
        <v>8316</v>
      </c>
      <c r="Q2876">
        <f t="shared" si="220"/>
        <v>5</v>
      </c>
      <c r="R2876">
        <f t="shared" si="221"/>
        <v>90.33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3.2" hidden="1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8315</v>
      </c>
      <c r="P2877" s="10" t="s">
        <v>8316</v>
      </c>
      <c r="Q2877">
        <f t="shared" si="220"/>
        <v>0</v>
      </c>
      <c r="R2877">
        <f t="shared" si="221"/>
        <v>2.33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8315</v>
      </c>
      <c r="P2878" s="10" t="s">
        <v>8316</v>
      </c>
      <c r="Q2878">
        <f t="shared" si="220"/>
        <v>0</v>
      </c>
      <c r="R2878">
        <f t="shared" si="221"/>
        <v>0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3.2" hidden="1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8315</v>
      </c>
      <c r="P2879" s="10" t="s">
        <v>8316</v>
      </c>
      <c r="Q2879">
        <f t="shared" si="220"/>
        <v>11</v>
      </c>
      <c r="R2879">
        <f t="shared" si="221"/>
        <v>108.33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3.2" hidden="1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8315</v>
      </c>
      <c r="P2880" s="10" t="s">
        <v>8316</v>
      </c>
      <c r="Q2880">
        <f t="shared" si="220"/>
        <v>2</v>
      </c>
      <c r="R2880">
        <f t="shared" si="221"/>
        <v>15.75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3.2" hidden="1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8315</v>
      </c>
      <c r="P2881" s="10" t="s">
        <v>8316</v>
      </c>
      <c r="Q2881">
        <f t="shared" si="220"/>
        <v>0</v>
      </c>
      <c r="R2881">
        <f t="shared" si="221"/>
        <v>29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3.2" hidden="1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8315</v>
      </c>
      <c r="P2882" s="10" t="s">
        <v>8316</v>
      </c>
      <c r="Q2882">
        <f t="shared" si="220"/>
        <v>23</v>
      </c>
      <c r="R2882">
        <f t="shared" si="221"/>
        <v>96.55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3.2" hidden="1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8315</v>
      </c>
      <c r="P2883" s="10" t="s">
        <v>8316</v>
      </c>
      <c r="Q2883">
        <f t="shared" ref="Q2883:Q2946" si="225">ROUND(E2883/D2883*100,0)</f>
        <v>0</v>
      </c>
      <c r="R2883">
        <f t="shared" ref="R2883:R2946" si="226">IFERROR(ROUND(E2883/L2883,2),0)</f>
        <v>0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hidden="1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8315</v>
      </c>
      <c r="P2884" s="10" t="s">
        <v>8316</v>
      </c>
      <c r="Q2884">
        <f t="shared" si="225"/>
        <v>34</v>
      </c>
      <c r="R2884">
        <f t="shared" si="226"/>
        <v>63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57.6" hidden="1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8315</v>
      </c>
      <c r="P2885" s="10" t="s">
        <v>8316</v>
      </c>
      <c r="Q2885">
        <f t="shared" si="225"/>
        <v>19</v>
      </c>
      <c r="R2885">
        <f t="shared" si="226"/>
        <v>381.6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28.8" hidden="1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8315</v>
      </c>
      <c r="P2886" s="10" t="s">
        <v>8316</v>
      </c>
      <c r="Q2886">
        <f t="shared" si="225"/>
        <v>0</v>
      </c>
      <c r="R2886">
        <f t="shared" si="226"/>
        <v>46.25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28.8" hidden="1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8315</v>
      </c>
      <c r="P2887" s="10" t="s">
        <v>8316</v>
      </c>
      <c r="Q2887">
        <f t="shared" si="225"/>
        <v>33</v>
      </c>
      <c r="R2887">
        <f t="shared" si="226"/>
        <v>26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3.2" hidden="1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8315</v>
      </c>
      <c r="P2888" s="10" t="s">
        <v>8316</v>
      </c>
      <c r="Q2888">
        <f t="shared" si="225"/>
        <v>5</v>
      </c>
      <c r="R2888">
        <f t="shared" si="226"/>
        <v>10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3.2" hidden="1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8315</v>
      </c>
      <c r="P2889" s="10" t="s">
        <v>8316</v>
      </c>
      <c r="Q2889">
        <f t="shared" si="225"/>
        <v>0</v>
      </c>
      <c r="R2889">
        <f t="shared" si="226"/>
        <v>5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3.2" hidden="1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8315</v>
      </c>
      <c r="P2890" s="10" t="s">
        <v>8316</v>
      </c>
      <c r="Q2890">
        <f t="shared" si="225"/>
        <v>0</v>
      </c>
      <c r="R2890">
        <f t="shared" si="226"/>
        <v>0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3.2" hidden="1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8315</v>
      </c>
      <c r="P2891" s="10" t="s">
        <v>8316</v>
      </c>
      <c r="Q2891">
        <f t="shared" si="225"/>
        <v>38</v>
      </c>
      <c r="R2891">
        <f t="shared" si="226"/>
        <v>81.569999999999993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3.2" hidden="1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8315</v>
      </c>
      <c r="P2892" s="10" t="s">
        <v>8316</v>
      </c>
      <c r="Q2892">
        <f t="shared" si="225"/>
        <v>1</v>
      </c>
      <c r="R2892">
        <f t="shared" si="226"/>
        <v>7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3.2" hidden="1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8315</v>
      </c>
      <c r="P2893" s="10" t="s">
        <v>8316</v>
      </c>
      <c r="Q2893">
        <f t="shared" si="225"/>
        <v>3</v>
      </c>
      <c r="R2893">
        <f t="shared" si="226"/>
        <v>27.3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3.2" hidden="1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8315</v>
      </c>
      <c r="P2894" s="10" t="s">
        <v>8316</v>
      </c>
      <c r="Q2894">
        <f t="shared" si="225"/>
        <v>9</v>
      </c>
      <c r="R2894">
        <f t="shared" si="226"/>
        <v>29.41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idden="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8315</v>
      </c>
      <c r="P2895" s="10" t="s">
        <v>8316</v>
      </c>
      <c r="Q2895">
        <f t="shared" si="225"/>
        <v>1</v>
      </c>
      <c r="R2895">
        <f t="shared" si="226"/>
        <v>12.5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8315</v>
      </c>
      <c r="P2896" s="10" t="s">
        <v>8316</v>
      </c>
      <c r="Q2896">
        <f t="shared" si="225"/>
        <v>0</v>
      </c>
      <c r="R2896">
        <f t="shared" si="226"/>
        <v>0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3.2" hidden="1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8315</v>
      </c>
      <c r="P2897" s="10" t="s">
        <v>8316</v>
      </c>
      <c r="Q2897">
        <f t="shared" si="225"/>
        <v>5</v>
      </c>
      <c r="R2897">
        <f t="shared" si="226"/>
        <v>5.75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3.2" hidden="1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8315</v>
      </c>
      <c r="P2898" s="10" t="s">
        <v>8316</v>
      </c>
      <c r="Q2898">
        <f t="shared" si="225"/>
        <v>21</v>
      </c>
      <c r="R2898">
        <f t="shared" si="226"/>
        <v>52.08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3.2" hidden="1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8315</v>
      </c>
      <c r="P2899" s="10" t="s">
        <v>8316</v>
      </c>
      <c r="Q2899">
        <f t="shared" si="225"/>
        <v>5</v>
      </c>
      <c r="R2899">
        <f t="shared" si="226"/>
        <v>183.33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3.2" hidden="1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8315</v>
      </c>
      <c r="P2900" s="10" t="s">
        <v>8316</v>
      </c>
      <c r="Q2900">
        <f t="shared" si="225"/>
        <v>4</v>
      </c>
      <c r="R2900">
        <f t="shared" si="226"/>
        <v>26.33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3.2" hidden="1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8315</v>
      </c>
      <c r="P2901" s="10" t="s">
        <v>8316</v>
      </c>
      <c r="Q2901">
        <f t="shared" si="225"/>
        <v>0</v>
      </c>
      <c r="R2901">
        <f t="shared" si="226"/>
        <v>0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57.6" hidden="1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8315</v>
      </c>
      <c r="P2902" s="10" t="s">
        <v>8316</v>
      </c>
      <c r="Q2902">
        <f t="shared" si="225"/>
        <v>62</v>
      </c>
      <c r="R2902">
        <f t="shared" si="226"/>
        <v>486.43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3.2" hidden="1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8315</v>
      </c>
      <c r="P2903" s="10" t="s">
        <v>8316</v>
      </c>
      <c r="Q2903">
        <f t="shared" si="225"/>
        <v>1</v>
      </c>
      <c r="R2903">
        <f t="shared" si="226"/>
        <v>3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8315</v>
      </c>
      <c r="P2904" s="10" t="s">
        <v>8316</v>
      </c>
      <c r="Q2904">
        <f t="shared" si="225"/>
        <v>0</v>
      </c>
      <c r="R2904">
        <f t="shared" si="226"/>
        <v>25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3.2" hidden="1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8315</v>
      </c>
      <c r="P2905" s="10" t="s">
        <v>8316</v>
      </c>
      <c r="Q2905">
        <f t="shared" si="225"/>
        <v>1</v>
      </c>
      <c r="R2905">
        <f t="shared" si="226"/>
        <v>9.75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3.2" hidden="1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8315</v>
      </c>
      <c r="P2906" s="10" t="s">
        <v>8316</v>
      </c>
      <c r="Q2906">
        <f t="shared" si="225"/>
        <v>5</v>
      </c>
      <c r="R2906">
        <f t="shared" si="226"/>
        <v>18.75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3.2" hidden="1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8315</v>
      </c>
      <c r="P2907" s="10" t="s">
        <v>8316</v>
      </c>
      <c r="Q2907">
        <f t="shared" si="225"/>
        <v>18</v>
      </c>
      <c r="R2907">
        <f t="shared" si="226"/>
        <v>36.590000000000003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57.6" hidden="1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8315</v>
      </c>
      <c r="P2908" s="10" t="s">
        <v>8316</v>
      </c>
      <c r="Q2908">
        <f t="shared" si="225"/>
        <v>9</v>
      </c>
      <c r="R2908">
        <f t="shared" si="226"/>
        <v>80.709999999999994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3.2" hidden="1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8315</v>
      </c>
      <c r="P2909" s="10" t="s">
        <v>8316</v>
      </c>
      <c r="Q2909">
        <f t="shared" si="225"/>
        <v>0</v>
      </c>
      <c r="R2909">
        <f t="shared" si="226"/>
        <v>1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57.6" hidden="1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8315</v>
      </c>
      <c r="P2910" s="10" t="s">
        <v>8316</v>
      </c>
      <c r="Q2910">
        <f t="shared" si="225"/>
        <v>3</v>
      </c>
      <c r="R2910">
        <f t="shared" si="226"/>
        <v>52.8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8315</v>
      </c>
      <c r="P2911" s="10" t="s">
        <v>8316</v>
      </c>
      <c r="Q2911">
        <f t="shared" si="225"/>
        <v>0</v>
      </c>
      <c r="R2911">
        <f t="shared" si="226"/>
        <v>20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3.2" hidden="1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8315</v>
      </c>
      <c r="P2912" s="10" t="s">
        <v>8316</v>
      </c>
      <c r="Q2912">
        <f t="shared" si="225"/>
        <v>0</v>
      </c>
      <c r="R2912">
        <f t="shared" si="226"/>
        <v>1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57.6" hidden="1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8315</v>
      </c>
      <c r="P2913" s="10" t="s">
        <v>8316</v>
      </c>
      <c r="Q2913">
        <f t="shared" si="225"/>
        <v>37</v>
      </c>
      <c r="R2913">
        <f t="shared" si="226"/>
        <v>46.93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3.2" hidden="1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8315</v>
      </c>
      <c r="P2914" s="10" t="s">
        <v>8316</v>
      </c>
      <c r="Q2914">
        <f t="shared" si="225"/>
        <v>14</v>
      </c>
      <c r="R2914">
        <f t="shared" si="226"/>
        <v>78.08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3.2" hidden="1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8315</v>
      </c>
      <c r="P2915" s="10" t="s">
        <v>8316</v>
      </c>
      <c r="Q2915">
        <f t="shared" si="225"/>
        <v>0</v>
      </c>
      <c r="R2915">
        <f t="shared" si="226"/>
        <v>1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28.8" hidden="1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8315</v>
      </c>
      <c r="P2916" s="10" t="s">
        <v>8316</v>
      </c>
      <c r="Q2916">
        <f t="shared" si="225"/>
        <v>0</v>
      </c>
      <c r="R2916">
        <f t="shared" si="226"/>
        <v>1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3.2" hidden="1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8315</v>
      </c>
      <c r="P2917" s="10" t="s">
        <v>8316</v>
      </c>
      <c r="Q2917">
        <f t="shared" si="225"/>
        <v>61</v>
      </c>
      <c r="R2917">
        <f t="shared" si="226"/>
        <v>203.67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43.2" hidden="1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8315</v>
      </c>
      <c r="P2918" s="10" t="s">
        <v>8316</v>
      </c>
      <c r="Q2918">
        <f t="shared" si="225"/>
        <v>8</v>
      </c>
      <c r="R2918">
        <f t="shared" si="226"/>
        <v>20.71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3.2" hidden="1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8315</v>
      </c>
      <c r="P2919" s="10" t="s">
        <v>8316</v>
      </c>
      <c r="Q2919">
        <f t="shared" si="225"/>
        <v>22</v>
      </c>
      <c r="R2919">
        <f t="shared" si="226"/>
        <v>48.56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3.2" hidden="1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8315</v>
      </c>
      <c r="P2920" s="10" t="s">
        <v>8316</v>
      </c>
      <c r="Q2920">
        <f t="shared" si="225"/>
        <v>27</v>
      </c>
      <c r="R2920">
        <f t="shared" si="226"/>
        <v>68.099999999999994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3.2" hidden="1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8315</v>
      </c>
      <c r="P2921" s="10" t="s">
        <v>8316</v>
      </c>
      <c r="Q2921">
        <f t="shared" si="225"/>
        <v>9</v>
      </c>
      <c r="R2921">
        <f t="shared" si="226"/>
        <v>8.5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3.2" hidden="1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8315</v>
      </c>
      <c r="P2922" s="10" t="s">
        <v>8316</v>
      </c>
      <c r="Q2922">
        <f t="shared" si="225"/>
        <v>27</v>
      </c>
      <c r="R2922">
        <f t="shared" si="226"/>
        <v>51.62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8315</v>
      </c>
      <c r="P2923" s="10" t="s">
        <v>8357</v>
      </c>
      <c r="Q2923">
        <f t="shared" si="225"/>
        <v>129</v>
      </c>
      <c r="R2923">
        <f t="shared" si="226"/>
        <v>43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8315</v>
      </c>
      <c r="P2924" s="10" t="s">
        <v>8357</v>
      </c>
      <c r="Q2924">
        <f t="shared" si="225"/>
        <v>100</v>
      </c>
      <c r="R2924">
        <f t="shared" si="226"/>
        <v>83.33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8315</v>
      </c>
      <c r="P2925" s="10" t="s">
        <v>8357</v>
      </c>
      <c r="Q2925">
        <f t="shared" si="225"/>
        <v>100</v>
      </c>
      <c r="R2925">
        <f t="shared" si="226"/>
        <v>30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8315</v>
      </c>
      <c r="P2926" s="10" t="s">
        <v>8357</v>
      </c>
      <c r="Q2926">
        <f t="shared" si="225"/>
        <v>103</v>
      </c>
      <c r="R2926">
        <f t="shared" si="226"/>
        <v>175.51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8315</v>
      </c>
      <c r="P2927" s="10" t="s">
        <v>8357</v>
      </c>
      <c r="Q2927">
        <f t="shared" si="225"/>
        <v>102</v>
      </c>
      <c r="R2927">
        <f t="shared" si="226"/>
        <v>231.66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8315</v>
      </c>
      <c r="P2928" s="10" t="s">
        <v>8357</v>
      </c>
      <c r="Q2928">
        <f t="shared" si="225"/>
        <v>125</v>
      </c>
      <c r="R2928">
        <f t="shared" si="226"/>
        <v>75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8315</v>
      </c>
      <c r="P2929" s="10" t="s">
        <v>8357</v>
      </c>
      <c r="Q2929">
        <f t="shared" si="225"/>
        <v>131</v>
      </c>
      <c r="R2929">
        <f t="shared" si="226"/>
        <v>112.14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8315</v>
      </c>
      <c r="P2930" s="10" t="s">
        <v>8357</v>
      </c>
      <c r="Q2930">
        <f t="shared" si="225"/>
        <v>100</v>
      </c>
      <c r="R2930">
        <f t="shared" si="226"/>
        <v>41.67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8315</v>
      </c>
      <c r="P2931" s="10" t="s">
        <v>8357</v>
      </c>
      <c r="Q2931">
        <f t="shared" si="225"/>
        <v>102</v>
      </c>
      <c r="R2931">
        <f t="shared" si="226"/>
        <v>255.17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8315</v>
      </c>
      <c r="P2932" s="10" t="s">
        <v>8357</v>
      </c>
      <c r="Q2932">
        <f t="shared" si="225"/>
        <v>101</v>
      </c>
      <c r="R2932">
        <f t="shared" si="226"/>
        <v>162.77000000000001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8315</v>
      </c>
      <c r="P2933" s="10" t="s">
        <v>8357</v>
      </c>
      <c r="Q2933">
        <f t="shared" si="225"/>
        <v>106</v>
      </c>
      <c r="R2933">
        <f t="shared" si="226"/>
        <v>88.33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8315</v>
      </c>
      <c r="P2934" s="10" t="s">
        <v>8357</v>
      </c>
      <c r="Q2934">
        <f t="shared" si="225"/>
        <v>105</v>
      </c>
      <c r="R2934">
        <f t="shared" si="226"/>
        <v>85.74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8315</v>
      </c>
      <c r="P2935" s="10" t="s">
        <v>8357</v>
      </c>
      <c r="Q2935">
        <f t="shared" si="225"/>
        <v>103</v>
      </c>
      <c r="R2935">
        <f t="shared" si="226"/>
        <v>47.57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8315</v>
      </c>
      <c r="P2936" s="10" t="s">
        <v>8357</v>
      </c>
      <c r="Q2936">
        <f t="shared" si="225"/>
        <v>108</v>
      </c>
      <c r="R2936">
        <f t="shared" si="226"/>
        <v>72.97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8315</v>
      </c>
      <c r="P2937" s="10" t="s">
        <v>8357</v>
      </c>
      <c r="Q2937">
        <f t="shared" si="225"/>
        <v>101</v>
      </c>
      <c r="R2937">
        <f t="shared" si="226"/>
        <v>90.54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8315</v>
      </c>
      <c r="P2938" s="10" t="s">
        <v>8357</v>
      </c>
      <c r="Q2938">
        <f t="shared" si="225"/>
        <v>128</v>
      </c>
      <c r="R2938">
        <f t="shared" si="226"/>
        <v>37.65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8315</v>
      </c>
      <c r="P2939" s="10" t="s">
        <v>8357</v>
      </c>
      <c r="Q2939">
        <f t="shared" si="225"/>
        <v>133</v>
      </c>
      <c r="R2939">
        <f t="shared" si="226"/>
        <v>36.36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8315</v>
      </c>
      <c r="P2940" s="10" t="s">
        <v>8357</v>
      </c>
      <c r="Q2940">
        <f t="shared" si="225"/>
        <v>101</v>
      </c>
      <c r="R2940">
        <f t="shared" si="226"/>
        <v>126.72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8315</v>
      </c>
      <c r="P2941" s="10" t="s">
        <v>8357</v>
      </c>
      <c r="Q2941">
        <f t="shared" si="225"/>
        <v>103</v>
      </c>
      <c r="R2941">
        <f t="shared" si="226"/>
        <v>329.2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8315</v>
      </c>
      <c r="P2942" s="10" t="s">
        <v>8357</v>
      </c>
      <c r="Q2942">
        <f t="shared" si="225"/>
        <v>107</v>
      </c>
      <c r="R2942">
        <f t="shared" si="226"/>
        <v>81.239999999999995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8315</v>
      </c>
      <c r="P2943" s="10" t="s">
        <v>8355</v>
      </c>
      <c r="Q2943">
        <f t="shared" si="225"/>
        <v>0</v>
      </c>
      <c r="R2943">
        <f t="shared" si="226"/>
        <v>1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8315</v>
      </c>
      <c r="P2944" s="10" t="s">
        <v>8355</v>
      </c>
      <c r="Q2944">
        <f t="shared" si="225"/>
        <v>20</v>
      </c>
      <c r="R2944">
        <f t="shared" si="226"/>
        <v>202.23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8315</v>
      </c>
      <c r="P2945" s="10" t="s">
        <v>8355</v>
      </c>
      <c r="Q2945">
        <f t="shared" si="225"/>
        <v>0</v>
      </c>
      <c r="R2945">
        <f t="shared" si="226"/>
        <v>0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8315</v>
      </c>
      <c r="P2946" s="10" t="s">
        <v>8355</v>
      </c>
      <c r="Q2946">
        <f t="shared" si="225"/>
        <v>1</v>
      </c>
      <c r="R2946">
        <f t="shared" si="226"/>
        <v>100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8315</v>
      </c>
      <c r="P2947" s="10" t="s">
        <v>8355</v>
      </c>
      <c r="Q2947">
        <f t="shared" ref="Q2947:Q3010" si="230">ROUND(E2947/D2947*100,0)</f>
        <v>0</v>
      </c>
      <c r="R2947">
        <f t="shared" ref="R2947:R3010" si="231">IFERROR(ROUND(E2947/L2947,2),0)</f>
        <v>0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8315</v>
      </c>
      <c r="P2948" s="10" t="s">
        <v>8355</v>
      </c>
      <c r="Q2948">
        <f t="shared" si="230"/>
        <v>0</v>
      </c>
      <c r="R2948">
        <f t="shared" si="231"/>
        <v>1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8315</v>
      </c>
      <c r="P2949" s="10" t="s">
        <v>8355</v>
      </c>
      <c r="Q2949">
        <f t="shared" si="230"/>
        <v>4</v>
      </c>
      <c r="R2949">
        <f t="shared" si="231"/>
        <v>82.46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8315</v>
      </c>
      <c r="P2950" s="10" t="s">
        <v>8355</v>
      </c>
      <c r="Q2950">
        <f t="shared" si="230"/>
        <v>0</v>
      </c>
      <c r="R2950">
        <f t="shared" si="231"/>
        <v>2.67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8315</v>
      </c>
      <c r="P2951" s="10" t="s">
        <v>8355</v>
      </c>
      <c r="Q2951">
        <f t="shared" si="230"/>
        <v>3</v>
      </c>
      <c r="R2951">
        <f t="shared" si="231"/>
        <v>12.5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8315</v>
      </c>
      <c r="P2952" s="10" t="s">
        <v>8355</v>
      </c>
      <c r="Q2952">
        <f t="shared" si="230"/>
        <v>0</v>
      </c>
      <c r="R2952">
        <f t="shared" si="231"/>
        <v>0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8315</v>
      </c>
      <c r="P2953" s="10" t="s">
        <v>8355</v>
      </c>
      <c r="Q2953">
        <f t="shared" si="230"/>
        <v>2</v>
      </c>
      <c r="R2953">
        <f t="shared" si="231"/>
        <v>18.899999999999999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8315</v>
      </c>
      <c r="P2954" s="10" t="s">
        <v>8355</v>
      </c>
      <c r="Q2954">
        <f t="shared" si="230"/>
        <v>8</v>
      </c>
      <c r="R2954">
        <f t="shared" si="231"/>
        <v>200.63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8315</v>
      </c>
      <c r="P2955" s="10" t="s">
        <v>8355</v>
      </c>
      <c r="Q2955">
        <f t="shared" si="230"/>
        <v>0</v>
      </c>
      <c r="R2955">
        <f t="shared" si="231"/>
        <v>201.67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8315</v>
      </c>
      <c r="P2956" s="10" t="s">
        <v>8355</v>
      </c>
      <c r="Q2956">
        <f t="shared" si="230"/>
        <v>0</v>
      </c>
      <c r="R2956">
        <f t="shared" si="231"/>
        <v>0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8315</v>
      </c>
      <c r="P2957" s="10" t="s">
        <v>8355</v>
      </c>
      <c r="Q2957">
        <f t="shared" si="230"/>
        <v>60</v>
      </c>
      <c r="R2957">
        <f t="shared" si="231"/>
        <v>65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8315</v>
      </c>
      <c r="P2958" s="10" t="s">
        <v>8355</v>
      </c>
      <c r="Q2958">
        <f t="shared" si="230"/>
        <v>17</v>
      </c>
      <c r="R2958">
        <f t="shared" si="231"/>
        <v>66.099999999999994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8315</v>
      </c>
      <c r="P2959" s="10" t="s">
        <v>8355</v>
      </c>
      <c r="Q2959">
        <f t="shared" si="230"/>
        <v>2</v>
      </c>
      <c r="R2959">
        <f t="shared" si="231"/>
        <v>93.33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8315</v>
      </c>
      <c r="P2960" s="10" t="s">
        <v>8355</v>
      </c>
      <c r="Q2960">
        <f t="shared" si="230"/>
        <v>0</v>
      </c>
      <c r="R2960">
        <f t="shared" si="231"/>
        <v>0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8315</v>
      </c>
      <c r="P2961" s="10" t="s">
        <v>8355</v>
      </c>
      <c r="Q2961">
        <f t="shared" si="230"/>
        <v>0</v>
      </c>
      <c r="R2961">
        <f t="shared" si="231"/>
        <v>0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8315</v>
      </c>
      <c r="P2962" s="10" t="s">
        <v>8355</v>
      </c>
      <c r="Q2962">
        <f t="shared" si="230"/>
        <v>0</v>
      </c>
      <c r="R2962">
        <f t="shared" si="231"/>
        <v>0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3.2" hidden="1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8315</v>
      </c>
      <c r="P2963" s="10" t="s">
        <v>8316</v>
      </c>
      <c r="Q2963">
        <f t="shared" si="230"/>
        <v>110</v>
      </c>
      <c r="R2963">
        <f t="shared" si="231"/>
        <v>50.75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3.2" hidden="1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8315</v>
      </c>
      <c r="P2964" s="10" t="s">
        <v>8316</v>
      </c>
      <c r="Q2964">
        <f t="shared" si="230"/>
        <v>122</v>
      </c>
      <c r="R2964">
        <f t="shared" si="231"/>
        <v>60.9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57.6" hidden="1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8315</v>
      </c>
      <c r="P2965" s="10" t="s">
        <v>8316</v>
      </c>
      <c r="Q2965">
        <f t="shared" si="230"/>
        <v>107</v>
      </c>
      <c r="R2965">
        <f t="shared" si="231"/>
        <v>109.03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3.2" hidden="1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8315</v>
      </c>
      <c r="P2966" s="10" t="s">
        <v>8316</v>
      </c>
      <c r="Q2966">
        <f t="shared" si="230"/>
        <v>101</v>
      </c>
      <c r="R2966">
        <f t="shared" si="231"/>
        <v>25.69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57.6" hidden="1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8315</v>
      </c>
      <c r="P2967" s="10" t="s">
        <v>8316</v>
      </c>
      <c r="Q2967">
        <f t="shared" si="230"/>
        <v>109</v>
      </c>
      <c r="R2967">
        <f t="shared" si="231"/>
        <v>41.92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3.2" hidden="1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8315</v>
      </c>
      <c r="P2968" s="10" t="s">
        <v>8316</v>
      </c>
      <c r="Q2968">
        <f t="shared" si="230"/>
        <v>114</v>
      </c>
      <c r="R2968">
        <f t="shared" si="231"/>
        <v>88.77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3.2" hidden="1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8315</v>
      </c>
      <c r="P2969" s="10" t="s">
        <v>8316</v>
      </c>
      <c r="Q2969">
        <f t="shared" si="230"/>
        <v>114</v>
      </c>
      <c r="R2969">
        <f t="shared" si="231"/>
        <v>80.23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28.8" hidden="1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8315</v>
      </c>
      <c r="P2970" s="10" t="s">
        <v>8316</v>
      </c>
      <c r="Q2970">
        <f t="shared" si="230"/>
        <v>106</v>
      </c>
      <c r="R2970">
        <f t="shared" si="231"/>
        <v>78.94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3.2" hidden="1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8315</v>
      </c>
      <c r="P2971" s="10" t="s">
        <v>8316</v>
      </c>
      <c r="Q2971">
        <f t="shared" si="230"/>
        <v>163</v>
      </c>
      <c r="R2971">
        <f t="shared" si="231"/>
        <v>95.59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3.2" hidden="1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8315</v>
      </c>
      <c r="P2972" s="10" t="s">
        <v>8316</v>
      </c>
      <c r="Q2972">
        <f t="shared" si="230"/>
        <v>106</v>
      </c>
      <c r="R2972">
        <f t="shared" si="231"/>
        <v>69.89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3.2" hidden="1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8315</v>
      </c>
      <c r="P2973" s="10" t="s">
        <v>8316</v>
      </c>
      <c r="Q2973">
        <f t="shared" si="230"/>
        <v>100</v>
      </c>
      <c r="R2973">
        <f t="shared" si="231"/>
        <v>74.53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28.8" hidden="1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8315</v>
      </c>
      <c r="P2974" s="10" t="s">
        <v>8316</v>
      </c>
      <c r="Q2974">
        <f t="shared" si="230"/>
        <v>105</v>
      </c>
      <c r="R2974">
        <f t="shared" si="231"/>
        <v>123.94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3.2" hidden="1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8315</v>
      </c>
      <c r="P2975" s="10" t="s">
        <v>8316</v>
      </c>
      <c r="Q2975">
        <f t="shared" si="230"/>
        <v>175</v>
      </c>
      <c r="R2975">
        <f t="shared" si="231"/>
        <v>264.85000000000002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57.6" hidden="1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8315</v>
      </c>
      <c r="P2976" s="10" t="s">
        <v>8316</v>
      </c>
      <c r="Q2976">
        <f t="shared" si="230"/>
        <v>102</v>
      </c>
      <c r="R2976">
        <f t="shared" si="231"/>
        <v>58.62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3.2" hidden="1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8315</v>
      </c>
      <c r="P2977" s="10" t="s">
        <v>8316</v>
      </c>
      <c r="Q2977">
        <f t="shared" si="230"/>
        <v>100</v>
      </c>
      <c r="R2977">
        <f t="shared" si="231"/>
        <v>70.88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3.2" hidden="1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8315</v>
      </c>
      <c r="P2978" s="10" t="s">
        <v>8316</v>
      </c>
      <c r="Q2978">
        <f t="shared" si="230"/>
        <v>171</v>
      </c>
      <c r="R2978">
        <f t="shared" si="231"/>
        <v>8.57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57.6" hidden="1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8315</v>
      </c>
      <c r="P2979" s="10" t="s">
        <v>8316</v>
      </c>
      <c r="Q2979">
        <f t="shared" si="230"/>
        <v>114</v>
      </c>
      <c r="R2979">
        <f t="shared" si="231"/>
        <v>113.57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57.6" hidden="1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8315</v>
      </c>
      <c r="P2980" s="10" t="s">
        <v>8316</v>
      </c>
      <c r="Q2980">
        <f t="shared" si="230"/>
        <v>129</v>
      </c>
      <c r="R2980">
        <f t="shared" si="231"/>
        <v>60.69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3.2" hidden="1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8315</v>
      </c>
      <c r="P2981" s="10" t="s">
        <v>8316</v>
      </c>
      <c r="Q2981">
        <f t="shared" si="230"/>
        <v>101</v>
      </c>
      <c r="R2981">
        <f t="shared" si="231"/>
        <v>110.22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3.2" hidden="1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8315</v>
      </c>
      <c r="P2982" s="10" t="s">
        <v>8316</v>
      </c>
      <c r="Q2982">
        <f t="shared" si="230"/>
        <v>109</v>
      </c>
      <c r="R2982">
        <f t="shared" si="231"/>
        <v>136.46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8315</v>
      </c>
      <c r="P2983" s="10" t="s">
        <v>8355</v>
      </c>
      <c r="Q2983">
        <f t="shared" si="230"/>
        <v>129</v>
      </c>
      <c r="R2983">
        <f t="shared" si="231"/>
        <v>53.16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8315</v>
      </c>
      <c r="P2984" s="10" t="s">
        <v>8355</v>
      </c>
      <c r="Q2984">
        <f t="shared" si="230"/>
        <v>102</v>
      </c>
      <c r="R2984">
        <f t="shared" si="231"/>
        <v>86.49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8315</v>
      </c>
      <c r="P2985" s="10" t="s">
        <v>8355</v>
      </c>
      <c r="Q2985">
        <f t="shared" si="230"/>
        <v>147</v>
      </c>
      <c r="R2985">
        <f t="shared" si="231"/>
        <v>155.24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8315</v>
      </c>
      <c r="P2986" s="10" t="s">
        <v>8355</v>
      </c>
      <c r="Q2986">
        <f t="shared" si="230"/>
        <v>100</v>
      </c>
      <c r="R2986">
        <f t="shared" si="231"/>
        <v>115.08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8315</v>
      </c>
      <c r="P2987" s="10" t="s">
        <v>8355</v>
      </c>
      <c r="Q2987">
        <f t="shared" si="230"/>
        <v>122</v>
      </c>
      <c r="R2987">
        <f t="shared" si="231"/>
        <v>109.59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8315</v>
      </c>
      <c r="P2988" s="10" t="s">
        <v>8355</v>
      </c>
      <c r="Q2988">
        <f t="shared" si="230"/>
        <v>106</v>
      </c>
      <c r="R2988">
        <f t="shared" si="231"/>
        <v>45.21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8315</v>
      </c>
      <c r="P2989" s="10" t="s">
        <v>8355</v>
      </c>
      <c r="Q2989">
        <f t="shared" si="230"/>
        <v>110</v>
      </c>
      <c r="R2989">
        <f t="shared" si="231"/>
        <v>104.15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8315</v>
      </c>
      <c r="P2990" s="10" t="s">
        <v>8355</v>
      </c>
      <c r="Q2990">
        <f t="shared" si="230"/>
        <v>100</v>
      </c>
      <c r="R2990">
        <f t="shared" si="231"/>
        <v>35.71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8315</v>
      </c>
      <c r="P2991" s="10" t="s">
        <v>8355</v>
      </c>
      <c r="Q2991">
        <f t="shared" si="230"/>
        <v>177</v>
      </c>
      <c r="R2991">
        <f t="shared" si="231"/>
        <v>97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8315</v>
      </c>
      <c r="P2992" s="10" t="s">
        <v>8355</v>
      </c>
      <c r="Q2992">
        <f t="shared" si="230"/>
        <v>100</v>
      </c>
      <c r="R2992">
        <f t="shared" si="231"/>
        <v>370.37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8315</v>
      </c>
      <c r="P2993" s="10" t="s">
        <v>8355</v>
      </c>
      <c r="Q2993">
        <f t="shared" si="230"/>
        <v>103</v>
      </c>
      <c r="R2993">
        <f t="shared" si="231"/>
        <v>94.41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8315</v>
      </c>
      <c r="P2994" s="10" t="s">
        <v>8355</v>
      </c>
      <c r="Q2994">
        <f t="shared" si="230"/>
        <v>105</v>
      </c>
      <c r="R2994">
        <f t="shared" si="231"/>
        <v>48.98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8315</v>
      </c>
      <c r="P2995" s="10" t="s">
        <v>8355</v>
      </c>
      <c r="Q2995">
        <f t="shared" si="230"/>
        <v>100</v>
      </c>
      <c r="R2995">
        <f t="shared" si="231"/>
        <v>45.59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8315</v>
      </c>
      <c r="P2996" s="10" t="s">
        <v>8355</v>
      </c>
      <c r="Q2996">
        <f t="shared" si="230"/>
        <v>458</v>
      </c>
      <c r="R2996">
        <f t="shared" si="231"/>
        <v>23.28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8315</v>
      </c>
      <c r="P2997" s="10" t="s">
        <v>8355</v>
      </c>
      <c r="Q2997">
        <f t="shared" si="230"/>
        <v>105</v>
      </c>
      <c r="R2997">
        <f t="shared" si="231"/>
        <v>63.23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8315</v>
      </c>
      <c r="P2998" s="10" t="s">
        <v>8355</v>
      </c>
      <c r="Q2998">
        <f t="shared" si="230"/>
        <v>172</v>
      </c>
      <c r="R2998">
        <f t="shared" si="231"/>
        <v>153.52000000000001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8315</v>
      </c>
      <c r="P2999" s="10" t="s">
        <v>8355</v>
      </c>
      <c r="Q2999">
        <f t="shared" si="230"/>
        <v>104</v>
      </c>
      <c r="R2999">
        <f t="shared" si="231"/>
        <v>90.2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8315</v>
      </c>
      <c r="P3000" s="10" t="s">
        <v>8355</v>
      </c>
      <c r="Q3000">
        <f t="shared" si="230"/>
        <v>103</v>
      </c>
      <c r="R3000">
        <f t="shared" si="231"/>
        <v>118.97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8315</v>
      </c>
      <c r="P3001" s="10" t="s">
        <v>8355</v>
      </c>
      <c r="Q3001">
        <f t="shared" si="230"/>
        <v>119</v>
      </c>
      <c r="R3001">
        <f t="shared" si="231"/>
        <v>80.25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8315</v>
      </c>
      <c r="P3002" s="10" t="s">
        <v>8355</v>
      </c>
      <c r="Q3002">
        <f t="shared" si="230"/>
        <v>100</v>
      </c>
      <c r="R3002">
        <f t="shared" si="231"/>
        <v>62.5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8315</v>
      </c>
      <c r="P3003" s="10" t="s">
        <v>8355</v>
      </c>
      <c r="Q3003">
        <f t="shared" si="230"/>
        <v>319</v>
      </c>
      <c r="R3003">
        <f t="shared" si="231"/>
        <v>131.38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8315</v>
      </c>
      <c r="P3004" s="10" t="s">
        <v>8355</v>
      </c>
      <c r="Q3004">
        <f t="shared" si="230"/>
        <v>109</v>
      </c>
      <c r="R3004">
        <f t="shared" si="231"/>
        <v>73.03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8315</v>
      </c>
      <c r="P3005" s="10" t="s">
        <v>8355</v>
      </c>
      <c r="Q3005">
        <f t="shared" si="230"/>
        <v>101</v>
      </c>
      <c r="R3005">
        <f t="shared" si="231"/>
        <v>178.53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8315</v>
      </c>
      <c r="P3006" s="10" t="s">
        <v>8355</v>
      </c>
      <c r="Q3006">
        <f t="shared" si="230"/>
        <v>113</v>
      </c>
      <c r="R3006">
        <f t="shared" si="231"/>
        <v>162.91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8315</v>
      </c>
      <c r="P3007" s="10" t="s">
        <v>8355</v>
      </c>
      <c r="Q3007">
        <f t="shared" si="230"/>
        <v>120</v>
      </c>
      <c r="R3007">
        <f t="shared" si="231"/>
        <v>108.24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8315</v>
      </c>
      <c r="P3008" s="10" t="s">
        <v>8355</v>
      </c>
      <c r="Q3008">
        <f t="shared" si="230"/>
        <v>108</v>
      </c>
      <c r="R3008">
        <f t="shared" si="231"/>
        <v>88.87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8315</v>
      </c>
      <c r="P3009" s="10" t="s">
        <v>8355</v>
      </c>
      <c r="Q3009">
        <f t="shared" si="230"/>
        <v>180</v>
      </c>
      <c r="R3009">
        <f t="shared" si="231"/>
        <v>54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8315</v>
      </c>
      <c r="P3010" s="10" t="s">
        <v>8355</v>
      </c>
      <c r="Q3010">
        <f t="shared" si="230"/>
        <v>101</v>
      </c>
      <c r="R3010">
        <f t="shared" si="231"/>
        <v>116.73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8315</v>
      </c>
      <c r="P3011" s="10" t="s">
        <v>8355</v>
      </c>
      <c r="Q3011">
        <f t="shared" ref="Q3011:Q3074" si="235">ROUND(E3011/D3011*100,0)</f>
        <v>120</v>
      </c>
      <c r="R3011">
        <f t="shared" ref="R3011:R3074" si="236">IFERROR(ROUND(E3011/L3011,2),0)</f>
        <v>233.9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8315</v>
      </c>
      <c r="P3012" s="10" t="s">
        <v>8355</v>
      </c>
      <c r="Q3012">
        <f t="shared" si="235"/>
        <v>158</v>
      </c>
      <c r="R3012">
        <f t="shared" si="236"/>
        <v>158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8315</v>
      </c>
      <c r="P3013" s="10" t="s">
        <v>8355</v>
      </c>
      <c r="Q3013">
        <f t="shared" si="235"/>
        <v>124</v>
      </c>
      <c r="R3013">
        <f t="shared" si="236"/>
        <v>14.84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8315</v>
      </c>
      <c r="P3014" s="10" t="s">
        <v>8355</v>
      </c>
      <c r="Q3014">
        <f t="shared" si="235"/>
        <v>117</v>
      </c>
      <c r="R3014">
        <f t="shared" si="236"/>
        <v>85.18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8315</v>
      </c>
      <c r="P3015" s="10" t="s">
        <v>8355</v>
      </c>
      <c r="Q3015">
        <f t="shared" si="235"/>
        <v>157</v>
      </c>
      <c r="R3015">
        <f t="shared" si="236"/>
        <v>146.69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8315</v>
      </c>
      <c r="P3016" s="10" t="s">
        <v>8355</v>
      </c>
      <c r="Q3016">
        <f t="shared" si="235"/>
        <v>113</v>
      </c>
      <c r="R3016">
        <f t="shared" si="236"/>
        <v>50.76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8315</v>
      </c>
      <c r="P3017" s="10" t="s">
        <v>8355</v>
      </c>
      <c r="Q3017">
        <f t="shared" si="235"/>
        <v>103</v>
      </c>
      <c r="R3017">
        <f t="shared" si="236"/>
        <v>87.7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8315</v>
      </c>
      <c r="P3018" s="10" t="s">
        <v>8355</v>
      </c>
      <c r="Q3018">
        <f t="shared" si="235"/>
        <v>103</v>
      </c>
      <c r="R3018">
        <f t="shared" si="236"/>
        <v>242.28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8315</v>
      </c>
      <c r="P3019" s="10" t="s">
        <v>8355</v>
      </c>
      <c r="Q3019">
        <f t="shared" si="235"/>
        <v>106</v>
      </c>
      <c r="R3019">
        <f t="shared" si="236"/>
        <v>146.44999999999999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8315</v>
      </c>
      <c r="P3020" s="10" t="s">
        <v>8355</v>
      </c>
      <c r="Q3020">
        <f t="shared" si="235"/>
        <v>101</v>
      </c>
      <c r="R3020">
        <f t="shared" si="236"/>
        <v>103.17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8315</v>
      </c>
      <c r="P3021" s="10" t="s">
        <v>8355</v>
      </c>
      <c r="Q3021">
        <f t="shared" si="235"/>
        <v>121</v>
      </c>
      <c r="R3021">
        <f t="shared" si="236"/>
        <v>80.459999999999994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8315</v>
      </c>
      <c r="P3022" s="10" t="s">
        <v>8355</v>
      </c>
      <c r="Q3022">
        <f t="shared" si="235"/>
        <v>101</v>
      </c>
      <c r="R3022">
        <f t="shared" si="236"/>
        <v>234.67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8315</v>
      </c>
      <c r="P3023" s="10" t="s">
        <v>8355</v>
      </c>
      <c r="Q3023">
        <f t="shared" si="235"/>
        <v>116</v>
      </c>
      <c r="R3023">
        <f t="shared" si="236"/>
        <v>50.69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8315</v>
      </c>
      <c r="P3024" s="10" t="s">
        <v>8355</v>
      </c>
      <c r="Q3024">
        <f t="shared" si="235"/>
        <v>101</v>
      </c>
      <c r="R3024">
        <f t="shared" si="236"/>
        <v>162.71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8315</v>
      </c>
      <c r="P3025" s="10" t="s">
        <v>8355</v>
      </c>
      <c r="Q3025">
        <f t="shared" si="235"/>
        <v>103</v>
      </c>
      <c r="R3025">
        <f t="shared" si="236"/>
        <v>120.17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8315</v>
      </c>
      <c r="P3026" s="10" t="s">
        <v>8355</v>
      </c>
      <c r="Q3026">
        <f t="shared" si="235"/>
        <v>246</v>
      </c>
      <c r="R3026">
        <f t="shared" si="236"/>
        <v>67.7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8315</v>
      </c>
      <c r="P3027" s="10" t="s">
        <v>8355</v>
      </c>
      <c r="Q3027">
        <f t="shared" si="235"/>
        <v>302</v>
      </c>
      <c r="R3027">
        <f t="shared" si="236"/>
        <v>52.1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8315</v>
      </c>
      <c r="P3028" s="10" t="s">
        <v>8355</v>
      </c>
      <c r="Q3028">
        <f t="shared" si="235"/>
        <v>143</v>
      </c>
      <c r="R3028">
        <f t="shared" si="236"/>
        <v>51.6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8315</v>
      </c>
      <c r="P3029" s="10" t="s">
        <v>8355</v>
      </c>
      <c r="Q3029">
        <f t="shared" si="235"/>
        <v>131</v>
      </c>
      <c r="R3029">
        <f t="shared" si="236"/>
        <v>164.3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8315</v>
      </c>
      <c r="P3030" s="10" t="s">
        <v>8355</v>
      </c>
      <c r="Q3030">
        <f t="shared" si="235"/>
        <v>168</v>
      </c>
      <c r="R3030">
        <f t="shared" si="236"/>
        <v>84.86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8315</v>
      </c>
      <c r="P3031" s="10" t="s">
        <v>8355</v>
      </c>
      <c r="Q3031">
        <f t="shared" si="235"/>
        <v>110</v>
      </c>
      <c r="R3031">
        <f t="shared" si="236"/>
        <v>94.55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8315</v>
      </c>
      <c r="P3032" s="10" t="s">
        <v>8355</v>
      </c>
      <c r="Q3032">
        <f t="shared" si="235"/>
        <v>107</v>
      </c>
      <c r="R3032">
        <f t="shared" si="236"/>
        <v>45.54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8315</v>
      </c>
      <c r="P3033" s="10" t="s">
        <v>8355</v>
      </c>
      <c r="Q3033">
        <f t="shared" si="235"/>
        <v>100</v>
      </c>
      <c r="R3033">
        <f t="shared" si="236"/>
        <v>51.72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8315</v>
      </c>
      <c r="P3034" s="10" t="s">
        <v>8355</v>
      </c>
      <c r="Q3034">
        <f t="shared" si="235"/>
        <v>127</v>
      </c>
      <c r="R3034">
        <f t="shared" si="236"/>
        <v>50.88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8315</v>
      </c>
      <c r="P3035" s="10" t="s">
        <v>8355</v>
      </c>
      <c r="Q3035">
        <f t="shared" si="235"/>
        <v>147</v>
      </c>
      <c r="R3035">
        <f t="shared" si="236"/>
        <v>191.13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8315</v>
      </c>
      <c r="P3036" s="10" t="s">
        <v>8355</v>
      </c>
      <c r="Q3036">
        <f t="shared" si="235"/>
        <v>113</v>
      </c>
      <c r="R3036">
        <f t="shared" si="236"/>
        <v>89.31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8315</v>
      </c>
      <c r="P3037" s="10" t="s">
        <v>8355</v>
      </c>
      <c r="Q3037">
        <f t="shared" si="235"/>
        <v>109</v>
      </c>
      <c r="R3037">
        <f t="shared" si="236"/>
        <v>88.59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8315</v>
      </c>
      <c r="P3038" s="10" t="s">
        <v>8355</v>
      </c>
      <c r="Q3038">
        <f t="shared" si="235"/>
        <v>127</v>
      </c>
      <c r="R3038">
        <f t="shared" si="236"/>
        <v>96.3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8315</v>
      </c>
      <c r="P3039" s="10" t="s">
        <v>8355</v>
      </c>
      <c r="Q3039">
        <f t="shared" si="235"/>
        <v>213</v>
      </c>
      <c r="R3039">
        <f t="shared" si="236"/>
        <v>33.31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8315</v>
      </c>
      <c r="P3040" s="10" t="s">
        <v>8355</v>
      </c>
      <c r="Q3040">
        <f t="shared" si="235"/>
        <v>101</v>
      </c>
      <c r="R3040">
        <f t="shared" si="236"/>
        <v>37.22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8315</v>
      </c>
      <c r="P3041" s="10" t="s">
        <v>8355</v>
      </c>
      <c r="Q3041">
        <f t="shared" si="235"/>
        <v>109</v>
      </c>
      <c r="R3041">
        <f t="shared" si="236"/>
        <v>92.13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8315</v>
      </c>
      <c r="P3042" s="10" t="s">
        <v>8355</v>
      </c>
      <c r="Q3042">
        <f t="shared" si="235"/>
        <v>108</v>
      </c>
      <c r="R3042">
        <f t="shared" si="236"/>
        <v>76.790000000000006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8315</v>
      </c>
      <c r="P3043" s="10" t="s">
        <v>8355</v>
      </c>
      <c r="Q3043">
        <f t="shared" si="235"/>
        <v>110</v>
      </c>
      <c r="R3043">
        <f t="shared" si="236"/>
        <v>96.53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8315</v>
      </c>
      <c r="P3044" s="10" t="s">
        <v>8355</v>
      </c>
      <c r="Q3044">
        <f t="shared" si="235"/>
        <v>128</v>
      </c>
      <c r="R3044">
        <f t="shared" si="236"/>
        <v>51.89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8315</v>
      </c>
      <c r="P3045" s="10" t="s">
        <v>8355</v>
      </c>
      <c r="Q3045">
        <f t="shared" si="235"/>
        <v>110</v>
      </c>
      <c r="R3045">
        <f t="shared" si="236"/>
        <v>128.91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8315</v>
      </c>
      <c r="P3046" s="10" t="s">
        <v>8355</v>
      </c>
      <c r="Q3046">
        <f t="shared" si="235"/>
        <v>109</v>
      </c>
      <c r="R3046">
        <f t="shared" si="236"/>
        <v>84.11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8315</v>
      </c>
      <c r="P3047" s="10" t="s">
        <v>8355</v>
      </c>
      <c r="Q3047">
        <f t="shared" si="235"/>
        <v>133</v>
      </c>
      <c r="R3047">
        <f t="shared" si="236"/>
        <v>82.94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8315</v>
      </c>
      <c r="P3048" s="10" t="s">
        <v>8355</v>
      </c>
      <c r="Q3048">
        <f t="shared" si="235"/>
        <v>191</v>
      </c>
      <c r="R3048">
        <f t="shared" si="236"/>
        <v>259.95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8315</v>
      </c>
      <c r="P3049" s="10" t="s">
        <v>8355</v>
      </c>
      <c r="Q3049">
        <f t="shared" si="235"/>
        <v>149</v>
      </c>
      <c r="R3049">
        <f t="shared" si="236"/>
        <v>37.25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8315</v>
      </c>
      <c r="P3050" s="10" t="s">
        <v>8355</v>
      </c>
      <c r="Q3050">
        <f t="shared" si="235"/>
        <v>166</v>
      </c>
      <c r="R3050">
        <f t="shared" si="236"/>
        <v>177.02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8315</v>
      </c>
      <c r="P3051" s="10" t="s">
        <v>8355</v>
      </c>
      <c r="Q3051">
        <f t="shared" si="235"/>
        <v>107</v>
      </c>
      <c r="R3051">
        <f t="shared" si="236"/>
        <v>74.069999999999993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8315</v>
      </c>
      <c r="P3052" s="10" t="s">
        <v>8355</v>
      </c>
      <c r="Q3052">
        <f t="shared" si="235"/>
        <v>106</v>
      </c>
      <c r="R3052">
        <f t="shared" si="236"/>
        <v>70.67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8315</v>
      </c>
      <c r="P3053" s="10" t="s">
        <v>8355</v>
      </c>
      <c r="Q3053">
        <f t="shared" si="235"/>
        <v>24</v>
      </c>
      <c r="R3053">
        <f t="shared" si="236"/>
        <v>23.63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8315</v>
      </c>
      <c r="P3054" s="10" t="s">
        <v>8355</v>
      </c>
      <c r="Q3054">
        <f t="shared" si="235"/>
        <v>0</v>
      </c>
      <c r="R3054">
        <f t="shared" si="236"/>
        <v>37.5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8315</v>
      </c>
      <c r="P3055" s="10" t="s">
        <v>8355</v>
      </c>
      <c r="Q3055">
        <f t="shared" si="235"/>
        <v>0</v>
      </c>
      <c r="R3055">
        <f t="shared" si="236"/>
        <v>13.33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8315</v>
      </c>
      <c r="P3056" s="10" t="s">
        <v>8355</v>
      </c>
      <c r="Q3056">
        <f t="shared" si="235"/>
        <v>0</v>
      </c>
      <c r="R3056">
        <f t="shared" si="236"/>
        <v>0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8315</v>
      </c>
      <c r="P3057" s="10" t="s">
        <v>8355</v>
      </c>
      <c r="Q3057">
        <f t="shared" si="235"/>
        <v>0</v>
      </c>
      <c r="R3057">
        <f t="shared" si="236"/>
        <v>1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8315</v>
      </c>
      <c r="P3058" s="10" t="s">
        <v>8355</v>
      </c>
      <c r="Q3058">
        <f t="shared" si="235"/>
        <v>0</v>
      </c>
      <c r="R3058">
        <f t="shared" si="236"/>
        <v>0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8315</v>
      </c>
      <c r="P3059" s="10" t="s">
        <v>8355</v>
      </c>
      <c r="Q3059">
        <f t="shared" si="235"/>
        <v>0</v>
      </c>
      <c r="R3059">
        <f t="shared" si="236"/>
        <v>0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8315</v>
      </c>
      <c r="P3060" s="10" t="s">
        <v>8355</v>
      </c>
      <c r="Q3060">
        <f t="shared" si="235"/>
        <v>0</v>
      </c>
      <c r="R3060">
        <f t="shared" si="236"/>
        <v>1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8315</v>
      </c>
      <c r="P3061" s="10" t="s">
        <v>8355</v>
      </c>
      <c r="Q3061">
        <f t="shared" si="235"/>
        <v>3</v>
      </c>
      <c r="R3061">
        <f t="shared" si="236"/>
        <v>41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8315</v>
      </c>
      <c r="P3062" s="10" t="s">
        <v>8355</v>
      </c>
      <c r="Q3062">
        <f t="shared" si="235"/>
        <v>0</v>
      </c>
      <c r="R3062">
        <f t="shared" si="236"/>
        <v>55.83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8315</v>
      </c>
      <c r="P3063" s="10" t="s">
        <v>8355</v>
      </c>
      <c r="Q3063">
        <f t="shared" si="235"/>
        <v>0</v>
      </c>
      <c r="R3063">
        <f t="shared" si="236"/>
        <v>0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8315</v>
      </c>
      <c r="P3064" s="10" t="s">
        <v>8355</v>
      </c>
      <c r="Q3064">
        <f t="shared" si="235"/>
        <v>67</v>
      </c>
      <c r="R3064">
        <f t="shared" si="236"/>
        <v>99.76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8315</v>
      </c>
      <c r="P3065" s="10" t="s">
        <v>8355</v>
      </c>
      <c r="Q3065">
        <f t="shared" si="235"/>
        <v>20</v>
      </c>
      <c r="R3065">
        <f t="shared" si="236"/>
        <v>25.52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8315</v>
      </c>
      <c r="P3066" s="10" t="s">
        <v>8355</v>
      </c>
      <c r="Q3066">
        <f t="shared" si="235"/>
        <v>11</v>
      </c>
      <c r="R3066">
        <f t="shared" si="236"/>
        <v>117.65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8315</v>
      </c>
      <c r="P3067" s="10" t="s">
        <v>8355</v>
      </c>
      <c r="Q3067">
        <f t="shared" si="235"/>
        <v>0</v>
      </c>
      <c r="R3067">
        <f t="shared" si="236"/>
        <v>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8315</v>
      </c>
      <c r="P3068" s="10" t="s">
        <v>8355</v>
      </c>
      <c r="Q3068">
        <f t="shared" si="235"/>
        <v>12</v>
      </c>
      <c r="R3068">
        <f t="shared" si="236"/>
        <v>2796.67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8315</v>
      </c>
      <c r="P3069" s="10" t="s">
        <v>8355</v>
      </c>
      <c r="Q3069">
        <f t="shared" si="235"/>
        <v>3</v>
      </c>
      <c r="R3069">
        <f t="shared" si="236"/>
        <v>200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8315</v>
      </c>
      <c r="P3070" s="10" t="s">
        <v>8355</v>
      </c>
      <c r="Q3070">
        <f t="shared" si="235"/>
        <v>0</v>
      </c>
      <c r="R3070">
        <f t="shared" si="236"/>
        <v>87.5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8315</v>
      </c>
      <c r="P3071" s="10" t="s">
        <v>8355</v>
      </c>
      <c r="Q3071">
        <f t="shared" si="235"/>
        <v>14</v>
      </c>
      <c r="R3071">
        <f t="shared" si="236"/>
        <v>20.14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8315</v>
      </c>
      <c r="P3072" s="10" t="s">
        <v>8355</v>
      </c>
      <c r="Q3072">
        <f t="shared" si="235"/>
        <v>3</v>
      </c>
      <c r="R3072">
        <f t="shared" si="236"/>
        <v>20.88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8315</v>
      </c>
      <c r="P3073" s="10" t="s">
        <v>8355</v>
      </c>
      <c r="Q3073">
        <f t="shared" si="235"/>
        <v>60</v>
      </c>
      <c r="R3073">
        <f t="shared" si="236"/>
        <v>61.31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8315</v>
      </c>
      <c r="P3074" s="10" t="s">
        <v>8355</v>
      </c>
      <c r="Q3074">
        <f t="shared" si="235"/>
        <v>0</v>
      </c>
      <c r="R3074">
        <f t="shared" si="236"/>
        <v>1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8315</v>
      </c>
      <c r="P3075" s="10" t="s">
        <v>8355</v>
      </c>
      <c r="Q3075">
        <f t="shared" ref="Q3075:Q3138" si="240">ROUND(E3075/D3075*100,0)</f>
        <v>0</v>
      </c>
      <c r="R3075">
        <f t="shared" ref="R3075:R3138" si="241">IFERROR(ROUND(E3075/L3075,2),0)</f>
        <v>92.14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8315</v>
      </c>
      <c r="P3076" s="10" t="s">
        <v>8355</v>
      </c>
      <c r="Q3076">
        <f t="shared" si="240"/>
        <v>0</v>
      </c>
      <c r="R3076">
        <f t="shared" si="241"/>
        <v>7.33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8315</v>
      </c>
      <c r="P3077" s="10" t="s">
        <v>8355</v>
      </c>
      <c r="Q3077">
        <f t="shared" si="240"/>
        <v>9</v>
      </c>
      <c r="R3077">
        <f t="shared" si="241"/>
        <v>64.8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8315</v>
      </c>
      <c r="P3078" s="10" t="s">
        <v>8355</v>
      </c>
      <c r="Q3078">
        <f t="shared" si="240"/>
        <v>15</v>
      </c>
      <c r="R3078">
        <f t="shared" si="241"/>
        <v>30.12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8315</v>
      </c>
      <c r="P3079" s="10" t="s">
        <v>8355</v>
      </c>
      <c r="Q3079">
        <f t="shared" si="240"/>
        <v>0</v>
      </c>
      <c r="R3079">
        <f t="shared" si="241"/>
        <v>52.5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8315</v>
      </c>
      <c r="P3080" s="10" t="s">
        <v>8355</v>
      </c>
      <c r="Q3080">
        <f t="shared" si="240"/>
        <v>0</v>
      </c>
      <c r="R3080">
        <f t="shared" si="241"/>
        <v>23.67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8315</v>
      </c>
      <c r="P3081" s="10" t="s">
        <v>8355</v>
      </c>
      <c r="Q3081">
        <f t="shared" si="240"/>
        <v>1</v>
      </c>
      <c r="R3081">
        <f t="shared" si="241"/>
        <v>415.78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8315</v>
      </c>
      <c r="P3082" s="10" t="s">
        <v>8355</v>
      </c>
      <c r="Q3082">
        <f t="shared" si="240"/>
        <v>0</v>
      </c>
      <c r="R3082">
        <f t="shared" si="241"/>
        <v>53.71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8315</v>
      </c>
      <c r="P3083" s="10" t="s">
        <v>8355</v>
      </c>
      <c r="Q3083">
        <f t="shared" si="240"/>
        <v>0</v>
      </c>
      <c r="R3083">
        <f t="shared" si="241"/>
        <v>420.6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8315</v>
      </c>
      <c r="P3084" s="10" t="s">
        <v>8355</v>
      </c>
      <c r="Q3084">
        <f t="shared" si="240"/>
        <v>0</v>
      </c>
      <c r="R3084">
        <f t="shared" si="241"/>
        <v>0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8315</v>
      </c>
      <c r="P3085" s="10" t="s">
        <v>8355</v>
      </c>
      <c r="Q3085">
        <f t="shared" si="240"/>
        <v>0</v>
      </c>
      <c r="R3085">
        <f t="shared" si="241"/>
        <v>18.670000000000002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8315</v>
      </c>
      <c r="P3086" s="10" t="s">
        <v>8355</v>
      </c>
      <c r="Q3086">
        <f t="shared" si="240"/>
        <v>12</v>
      </c>
      <c r="R3086">
        <f t="shared" si="241"/>
        <v>78.33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8315</v>
      </c>
      <c r="P3087" s="10" t="s">
        <v>8355</v>
      </c>
      <c r="Q3087">
        <f t="shared" si="240"/>
        <v>2</v>
      </c>
      <c r="R3087">
        <f t="shared" si="241"/>
        <v>67.78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8315</v>
      </c>
      <c r="P3088" s="10" t="s">
        <v>8355</v>
      </c>
      <c r="Q3088">
        <f t="shared" si="240"/>
        <v>0</v>
      </c>
      <c r="R3088">
        <f t="shared" si="241"/>
        <v>16.670000000000002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8315</v>
      </c>
      <c r="P3089" s="10" t="s">
        <v>8355</v>
      </c>
      <c r="Q3089">
        <f t="shared" si="240"/>
        <v>1</v>
      </c>
      <c r="R3089">
        <f t="shared" si="241"/>
        <v>62.5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8315</v>
      </c>
      <c r="P3090" s="10" t="s">
        <v>8355</v>
      </c>
      <c r="Q3090">
        <f t="shared" si="240"/>
        <v>0</v>
      </c>
      <c r="R3090">
        <f t="shared" si="241"/>
        <v>42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8315</v>
      </c>
      <c r="P3091" s="10" t="s">
        <v>8355</v>
      </c>
      <c r="Q3091">
        <f t="shared" si="240"/>
        <v>23</v>
      </c>
      <c r="R3091">
        <f t="shared" si="241"/>
        <v>130.09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8315</v>
      </c>
      <c r="P3092" s="10" t="s">
        <v>8355</v>
      </c>
      <c r="Q3092">
        <f t="shared" si="240"/>
        <v>5</v>
      </c>
      <c r="R3092">
        <f t="shared" si="241"/>
        <v>1270.22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8315</v>
      </c>
      <c r="P3093" s="10" t="s">
        <v>8355</v>
      </c>
      <c r="Q3093">
        <f t="shared" si="240"/>
        <v>16</v>
      </c>
      <c r="R3093">
        <f t="shared" si="241"/>
        <v>88.44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8315</v>
      </c>
      <c r="P3094" s="10" t="s">
        <v>8355</v>
      </c>
      <c r="Q3094">
        <f t="shared" si="240"/>
        <v>1</v>
      </c>
      <c r="R3094">
        <f t="shared" si="241"/>
        <v>56.34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8315</v>
      </c>
      <c r="P3095" s="10" t="s">
        <v>8355</v>
      </c>
      <c r="Q3095">
        <f t="shared" si="240"/>
        <v>23</v>
      </c>
      <c r="R3095">
        <f t="shared" si="241"/>
        <v>53.53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8315</v>
      </c>
      <c r="P3096" s="10" t="s">
        <v>8355</v>
      </c>
      <c r="Q3096">
        <f t="shared" si="240"/>
        <v>0</v>
      </c>
      <c r="R3096">
        <f t="shared" si="241"/>
        <v>25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8315</v>
      </c>
      <c r="P3097" s="10" t="s">
        <v>8355</v>
      </c>
      <c r="Q3097">
        <f t="shared" si="240"/>
        <v>0</v>
      </c>
      <c r="R3097">
        <f t="shared" si="241"/>
        <v>50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8315</v>
      </c>
      <c r="P3098" s="10" t="s">
        <v>8355</v>
      </c>
      <c r="Q3098">
        <f t="shared" si="240"/>
        <v>4</v>
      </c>
      <c r="R3098">
        <f t="shared" si="241"/>
        <v>56.79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8315</v>
      </c>
      <c r="P3099" s="10" t="s">
        <v>8355</v>
      </c>
      <c r="Q3099">
        <f t="shared" si="240"/>
        <v>17</v>
      </c>
      <c r="R3099">
        <f t="shared" si="241"/>
        <v>40.83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8315</v>
      </c>
      <c r="P3100" s="10" t="s">
        <v>8355</v>
      </c>
      <c r="Q3100">
        <f t="shared" si="240"/>
        <v>4</v>
      </c>
      <c r="R3100">
        <f t="shared" si="241"/>
        <v>65.11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8315</v>
      </c>
      <c r="P3101" s="10" t="s">
        <v>8355</v>
      </c>
      <c r="Q3101">
        <f t="shared" si="240"/>
        <v>14</v>
      </c>
      <c r="R3101">
        <f t="shared" si="241"/>
        <v>55.6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8315</v>
      </c>
      <c r="P3102" s="10" t="s">
        <v>8355</v>
      </c>
      <c r="Q3102">
        <f t="shared" si="240"/>
        <v>15</v>
      </c>
      <c r="R3102">
        <f t="shared" si="241"/>
        <v>140.54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8315</v>
      </c>
      <c r="P3103" s="10" t="s">
        <v>8355</v>
      </c>
      <c r="Q3103">
        <f t="shared" si="240"/>
        <v>12</v>
      </c>
      <c r="R3103">
        <f t="shared" si="241"/>
        <v>25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8315</v>
      </c>
      <c r="P3104" s="10" t="s">
        <v>8355</v>
      </c>
      <c r="Q3104">
        <f t="shared" si="240"/>
        <v>39</v>
      </c>
      <c r="R3104">
        <f t="shared" si="241"/>
        <v>69.53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8315</v>
      </c>
      <c r="P3105" s="10" t="s">
        <v>8355</v>
      </c>
      <c r="Q3105">
        <f t="shared" si="240"/>
        <v>0</v>
      </c>
      <c r="R3105">
        <f t="shared" si="241"/>
        <v>5.5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8315</v>
      </c>
      <c r="P3106" s="10" t="s">
        <v>8355</v>
      </c>
      <c r="Q3106">
        <f t="shared" si="240"/>
        <v>30</v>
      </c>
      <c r="R3106">
        <f t="shared" si="241"/>
        <v>237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8315</v>
      </c>
      <c r="P3107" s="10" t="s">
        <v>8355</v>
      </c>
      <c r="Q3107">
        <f t="shared" si="240"/>
        <v>42</v>
      </c>
      <c r="R3107">
        <f t="shared" si="241"/>
        <v>79.87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8315</v>
      </c>
      <c r="P3108" s="10" t="s">
        <v>8355</v>
      </c>
      <c r="Q3108">
        <f t="shared" si="240"/>
        <v>4</v>
      </c>
      <c r="R3108">
        <f t="shared" si="241"/>
        <v>10.25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8315</v>
      </c>
      <c r="P3109" s="10" t="s">
        <v>8355</v>
      </c>
      <c r="Q3109">
        <f t="shared" si="240"/>
        <v>20</v>
      </c>
      <c r="R3109">
        <f t="shared" si="241"/>
        <v>272.58999999999997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8315</v>
      </c>
      <c r="P3110" s="10" t="s">
        <v>8355</v>
      </c>
      <c r="Q3110">
        <f t="shared" si="240"/>
        <v>0</v>
      </c>
      <c r="R3110">
        <f t="shared" si="241"/>
        <v>13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8315</v>
      </c>
      <c r="P3111" s="10" t="s">
        <v>8355</v>
      </c>
      <c r="Q3111">
        <f t="shared" si="240"/>
        <v>25</v>
      </c>
      <c r="R3111">
        <f t="shared" si="241"/>
        <v>58.18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8315</v>
      </c>
      <c r="P3112" s="10" t="s">
        <v>8355</v>
      </c>
      <c r="Q3112">
        <f t="shared" si="240"/>
        <v>0</v>
      </c>
      <c r="R3112">
        <f t="shared" si="241"/>
        <v>10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8315</v>
      </c>
      <c r="P3113" s="10" t="s">
        <v>8355</v>
      </c>
      <c r="Q3113">
        <f t="shared" si="240"/>
        <v>27</v>
      </c>
      <c r="R3113">
        <f t="shared" si="241"/>
        <v>70.11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8315</v>
      </c>
      <c r="P3114" s="10" t="s">
        <v>8355</v>
      </c>
      <c r="Q3114">
        <f t="shared" si="240"/>
        <v>5</v>
      </c>
      <c r="R3114">
        <f t="shared" si="241"/>
        <v>57.89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8315</v>
      </c>
      <c r="P3115" s="10" t="s">
        <v>8355</v>
      </c>
      <c r="Q3115">
        <f t="shared" si="240"/>
        <v>4</v>
      </c>
      <c r="R3115">
        <f t="shared" si="241"/>
        <v>125.27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8315</v>
      </c>
      <c r="P3116" s="10" t="s">
        <v>8355</v>
      </c>
      <c r="Q3116">
        <f t="shared" si="240"/>
        <v>0</v>
      </c>
      <c r="R3116">
        <f t="shared" si="241"/>
        <v>0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8315</v>
      </c>
      <c r="P3117" s="10" t="s">
        <v>8355</v>
      </c>
      <c r="Q3117">
        <f t="shared" si="240"/>
        <v>3</v>
      </c>
      <c r="R3117">
        <f t="shared" si="241"/>
        <v>300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8315</v>
      </c>
      <c r="P3118" s="10" t="s">
        <v>8355</v>
      </c>
      <c r="Q3118">
        <f t="shared" si="240"/>
        <v>57</v>
      </c>
      <c r="R3118">
        <f t="shared" si="241"/>
        <v>43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8315</v>
      </c>
      <c r="P3119" s="10" t="s">
        <v>8355</v>
      </c>
      <c r="Q3119">
        <f t="shared" si="240"/>
        <v>0</v>
      </c>
      <c r="R3119">
        <f t="shared" si="241"/>
        <v>1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8315</v>
      </c>
      <c r="P3120" s="10" t="s">
        <v>8355</v>
      </c>
      <c r="Q3120">
        <f t="shared" si="240"/>
        <v>0</v>
      </c>
      <c r="R3120">
        <f t="shared" si="241"/>
        <v>775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8315</v>
      </c>
      <c r="P3121" s="10" t="s">
        <v>8355</v>
      </c>
      <c r="Q3121">
        <f t="shared" si="240"/>
        <v>0</v>
      </c>
      <c r="R3121">
        <f t="shared" si="241"/>
        <v>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8315</v>
      </c>
      <c r="P3122" s="10" t="s">
        <v>8355</v>
      </c>
      <c r="Q3122">
        <f t="shared" si="240"/>
        <v>0</v>
      </c>
      <c r="R3122">
        <f t="shared" si="241"/>
        <v>12.8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8315</v>
      </c>
      <c r="P3123" s="10" t="s">
        <v>8355</v>
      </c>
      <c r="Q3123">
        <f t="shared" si="240"/>
        <v>1</v>
      </c>
      <c r="R3123">
        <f t="shared" si="241"/>
        <v>10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8315</v>
      </c>
      <c r="P3124" s="10" t="s">
        <v>8355</v>
      </c>
      <c r="Q3124">
        <f t="shared" si="240"/>
        <v>58</v>
      </c>
      <c r="R3124">
        <f t="shared" si="241"/>
        <v>58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8315</v>
      </c>
      <c r="P3125" s="10" t="s">
        <v>8355</v>
      </c>
      <c r="Q3125">
        <f t="shared" si="240"/>
        <v>68</v>
      </c>
      <c r="R3125">
        <f t="shared" si="241"/>
        <v>244.8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8315</v>
      </c>
      <c r="P3126" s="10" t="s">
        <v>8355</v>
      </c>
      <c r="Q3126">
        <f t="shared" si="240"/>
        <v>0</v>
      </c>
      <c r="R3126">
        <f t="shared" si="241"/>
        <v>6.5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8315</v>
      </c>
      <c r="P3127" s="10" t="s">
        <v>8355</v>
      </c>
      <c r="Q3127">
        <f t="shared" si="240"/>
        <v>0</v>
      </c>
      <c r="R3127">
        <f t="shared" si="241"/>
        <v>0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8315</v>
      </c>
      <c r="P3128" s="10" t="s">
        <v>8355</v>
      </c>
      <c r="Q3128">
        <f t="shared" si="240"/>
        <v>4</v>
      </c>
      <c r="R3128">
        <f t="shared" si="241"/>
        <v>61.18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8315</v>
      </c>
      <c r="P3129" s="10" t="s">
        <v>8355</v>
      </c>
      <c r="Q3129">
        <f t="shared" si="240"/>
        <v>0</v>
      </c>
      <c r="R3129">
        <f t="shared" si="241"/>
        <v>0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3.2" hidden="1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8315</v>
      </c>
      <c r="P3130" s="10" t="s">
        <v>8316</v>
      </c>
      <c r="Q3130">
        <f t="shared" si="240"/>
        <v>109</v>
      </c>
      <c r="R3130">
        <f t="shared" si="241"/>
        <v>139.24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3.2" hidden="1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8315</v>
      </c>
      <c r="P3131" s="10" t="s">
        <v>8316</v>
      </c>
      <c r="Q3131">
        <f t="shared" si="240"/>
        <v>1</v>
      </c>
      <c r="R3131">
        <f t="shared" si="241"/>
        <v>10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43.2" hidden="1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8315</v>
      </c>
      <c r="P3132" s="10" t="s">
        <v>8316</v>
      </c>
      <c r="Q3132">
        <f t="shared" si="240"/>
        <v>4</v>
      </c>
      <c r="R3132">
        <f t="shared" si="241"/>
        <v>93.75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28.8" hidden="1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8315</v>
      </c>
      <c r="P3133" s="10" t="s">
        <v>8316</v>
      </c>
      <c r="Q3133">
        <f t="shared" si="240"/>
        <v>16</v>
      </c>
      <c r="R3133">
        <f t="shared" si="241"/>
        <v>53.75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28.8" hidden="1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8315</v>
      </c>
      <c r="P3134" s="10" t="s">
        <v>8316</v>
      </c>
      <c r="Q3134">
        <f t="shared" si="240"/>
        <v>0</v>
      </c>
      <c r="R3134">
        <f t="shared" si="241"/>
        <v>10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3.2" hidden="1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8315</v>
      </c>
      <c r="P3135" s="10" t="s">
        <v>8316</v>
      </c>
      <c r="Q3135">
        <f t="shared" si="240"/>
        <v>108</v>
      </c>
      <c r="R3135">
        <f t="shared" si="241"/>
        <v>33.75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3.2" hidden="1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8315</v>
      </c>
      <c r="P3136" s="10" t="s">
        <v>8316</v>
      </c>
      <c r="Q3136">
        <f t="shared" si="240"/>
        <v>23</v>
      </c>
      <c r="R3136">
        <f t="shared" si="241"/>
        <v>18.75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3.2" hidden="1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8315</v>
      </c>
      <c r="P3137" s="10" t="s">
        <v>8316</v>
      </c>
      <c r="Q3137">
        <f t="shared" si="240"/>
        <v>21</v>
      </c>
      <c r="R3137">
        <f t="shared" si="241"/>
        <v>23.14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3.2" hidden="1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8315</v>
      </c>
      <c r="P3138" s="10" t="s">
        <v>8316</v>
      </c>
      <c r="Q3138">
        <f t="shared" si="240"/>
        <v>128</v>
      </c>
      <c r="R3138">
        <f t="shared" si="241"/>
        <v>29.05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28.8" hidden="1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8315</v>
      </c>
      <c r="P3139" s="10" t="s">
        <v>8316</v>
      </c>
      <c r="Q3139">
        <f t="shared" ref="Q3139:Q3202" si="245">ROUND(E3139/D3139*100,0)</f>
        <v>3</v>
      </c>
      <c r="R3139">
        <f t="shared" ref="R3139:R3202" si="246">IFERROR(ROUND(E3139/L3139,2),0)</f>
        <v>50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hidden="1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8315</v>
      </c>
      <c r="P3140" s="10" t="s">
        <v>8316</v>
      </c>
      <c r="Q3140">
        <f t="shared" si="245"/>
        <v>0</v>
      </c>
      <c r="R3140">
        <f t="shared" si="246"/>
        <v>0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8315</v>
      </c>
      <c r="P3141" s="10" t="s">
        <v>8316</v>
      </c>
      <c r="Q3141">
        <f t="shared" si="245"/>
        <v>5</v>
      </c>
      <c r="R3141">
        <f t="shared" si="246"/>
        <v>450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57.6" hidden="1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8315</v>
      </c>
      <c r="P3142" s="10" t="s">
        <v>8316</v>
      </c>
      <c r="Q3142">
        <f t="shared" si="245"/>
        <v>1</v>
      </c>
      <c r="R3142">
        <f t="shared" si="246"/>
        <v>24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57.6" hidden="1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8315</v>
      </c>
      <c r="P3143" s="10" t="s">
        <v>8316</v>
      </c>
      <c r="Q3143">
        <f t="shared" si="245"/>
        <v>52</v>
      </c>
      <c r="R3143">
        <f t="shared" si="246"/>
        <v>32.25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3.2" hidden="1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8315</v>
      </c>
      <c r="P3144" s="10" t="s">
        <v>8316</v>
      </c>
      <c r="Q3144">
        <f t="shared" si="245"/>
        <v>2</v>
      </c>
      <c r="R3144">
        <f t="shared" si="246"/>
        <v>15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57.6" hidden="1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8315</v>
      </c>
      <c r="P3145" s="10" t="s">
        <v>8316</v>
      </c>
      <c r="Q3145">
        <f t="shared" si="245"/>
        <v>0</v>
      </c>
      <c r="R3145">
        <f t="shared" si="246"/>
        <v>0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57.6" hidden="1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8315</v>
      </c>
      <c r="P3146" s="10" t="s">
        <v>8316</v>
      </c>
      <c r="Q3146">
        <f t="shared" si="245"/>
        <v>75</v>
      </c>
      <c r="R3146">
        <f t="shared" si="246"/>
        <v>251.33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43.2" hidden="1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8315</v>
      </c>
      <c r="P3147" s="10" t="s">
        <v>8316</v>
      </c>
      <c r="Q3147">
        <f t="shared" si="245"/>
        <v>0</v>
      </c>
      <c r="R3147">
        <f t="shared" si="246"/>
        <v>0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8315</v>
      </c>
      <c r="P3148" s="10" t="s">
        <v>8316</v>
      </c>
      <c r="Q3148">
        <f t="shared" si="245"/>
        <v>11</v>
      </c>
      <c r="R3148">
        <f t="shared" si="246"/>
        <v>437.5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3.2" hidden="1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8315</v>
      </c>
      <c r="P3149" s="10" t="s">
        <v>8316</v>
      </c>
      <c r="Q3149">
        <f t="shared" si="245"/>
        <v>118</v>
      </c>
      <c r="R3149">
        <f t="shared" si="246"/>
        <v>110.35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28.8" hidden="1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8315</v>
      </c>
      <c r="P3150" s="10" t="s">
        <v>8316</v>
      </c>
      <c r="Q3150">
        <f t="shared" si="245"/>
        <v>131</v>
      </c>
      <c r="R3150">
        <f t="shared" si="246"/>
        <v>41.42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3.2" hidden="1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8315</v>
      </c>
      <c r="P3151" s="10" t="s">
        <v>8316</v>
      </c>
      <c r="Q3151">
        <f t="shared" si="245"/>
        <v>104</v>
      </c>
      <c r="R3151">
        <f t="shared" si="246"/>
        <v>52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57.6" hidden="1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8315</v>
      </c>
      <c r="P3152" s="10" t="s">
        <v>8316</v>
      </c>
      <c r="Q3152">
        <f t="shared" si="245"/>
        <v>101</v>
      </c>
      <c r="R3152">
        <f t="shared" si="246"/>
        <v>33.99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43.2" hidden="1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8315</v>
      </c>
      <c r="P3153" s="10" t="s">
        <v>8316</v>
      </c>
      <c r="Q3153">
        <f t="shared" si="245"/>
        <v>100</v>
      </c>
      <c r="R3153">
        <f t="shared" si="246"/>
        <v>103.35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3.2" hidden="1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8315</v>
      </c>
      <c r="P3154" s="10" t="s">
        <v>8316</v>
      </c>
      <c r="Q3154">
        <f t="shared" si="245"/>
        <v>106</v>
      </c>
      <c r="R3154">
        <f t="shared" si="246"/>
        <v>34.79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3.2" hidden="1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8315</v>
      </c>
      <c r="P3155" s="10" t="s">
        <v>8316</v>
      </c>
      <c r="Q3155">
        <f t="shared" si="245"/>
        <v>336</v>
      </c>
      <c r="R3155">
        <f t="shared" si="246"/>
        <v>41.77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3.2" hidden="1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8315</v>
      </c>
      <c r="P3156" s="10" t="s">
        <v>8316</v>
      </c>
      <c r="Q3156">
        <f t="shared" si="245"/>
        <v>113</v>
      </c>
      <c r="R3156">
        <f t="shared" si="246"/>
        <v>64.27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3.2" hidden="1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8315</v>
      </c>
      <c r="P3157" s="10" t="s">
        <v>8316</v>
      </c>
      <c r="Q3157">
        <f t="shared" si="245"/>
        <v>189</v>
      </c>
      <c r="R3157">
        <f t="shared" si="246"/>
        <v>31.21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3.2" hidden="1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8315</v>
      </c>
      <c r="P3158" s="10" t="s">
        <v>8316</v>
      </c>
      <c r="Q3158">
        <f t="shared" si="245"/>
        <v>102</v>
      </c>
      <c r="R3158">
        <f t="shared" si="246"/>
        <v>62.92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28.8" hidden="1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8315</v>
      </c>
      <c r="P3159" s="10" t="s">
        <v>8316</v>
      </c>
      <c r="Q3159">
        <f t="shared" si="245"/>
        <v>101</v>
      </c>
      <c r="R3159">
        <f t="shared" si="246"/>
        <v>98.54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28.8" hidden="1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8315</v>
      </c>
      <c r="P3160" s="10" t="s">
        <v>8316</v>
      </c>
      <c r="Q3160">
        <f t="shared" si="245"/>
        <v>114</v>
      </c>
      <c r="R3160">
        <f t="shared" si="246"/>
        <v>82.61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43.2" hidden="1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8315</v>
      </c>
      <c r="P3161" s="10" t="s">
        <v>8316</v>
      </c>
      <c r="Q3161">
        <f t="shared" si="245"/>
        <v>133</v>
      </c>
      <c r="R3161">
        <f t="shared" si="246"/>
        <v>38.5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3.2" hidden="1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8315</v>
      </c>
      <c r="P3162" s="10" t="s">
        <v>8316</v>
      </c>
      <c r="Q3162">
        <f t="shared" si="245"/>
        <v>102</v>
      </c>
      <c r="R3162">
        <f t="shared" si="246"/>
        <v>80.16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57.6" hidden="1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8315</v>
      </c>
      <c r="P3163" s="10" t="s">
        <v>8316</v>
      </c>
      <c r="Q3163">
        <f t="shared" si="245"/>
        <v>105</v>
      </c>
      <c r="R3163">
        <f t="shared" si="246"/>
        <v>28.41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3.2" hidden="1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8315</v>
      </c>
      <c r="P3164" s="10" t="s">
        <v>8316</v>
      </c>
      <c r="Q3164">
        <f t="shared" si="245"/>
        <v>127</v>
      </c>
      <c r="R3164">
        <f t="shared" si="246"/>
        <v>80.73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3.2" hidden="1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8315</v>
      </c>
      <c r="P3165" s="10" t="s">
        <v>8316</v>
      </c>
      <c r="Q3165">
        <f t="shared" si="245"/>
        <v>111</v>
      </c>
      <c r="R3165">
        <f t="shared" si="246"/>
        <v>200.69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57.6" hidden="1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8315</v>
      </c>
      <c r="P3166" s="10" t="s">
        <v>8316</v>
      </c>
      <c r="Q3166">
        <f t="shared" si="245"/>
        <v>107</v>
      </c>
      <c r="R3166">
        <f t="shared" si="246"/>
        <v>37.590000000000003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57.6" hidden="1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8315</v>
      </c>
      <c r="P3167" s="10" t="s">
        <v>8316</v>
      </c>
      <c r="Q3167">
        <f t="shared" si="245"/>
        <v>163</v>
      </c>
      <c r="R3167">
        <f t="shared" si="246"/>
        <v>58.1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3.2" hidden="1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8315</v>
      </c>
      <c r="P3168" s="10" t="s">
        <v>8316</v>
      </c>
      <c r="Q3168">
        <f t="shared" si="245"/>
        <v>160</v>
      </c>
      <c r="R3168">
        <f t="shared" si="246"/>
        <v>60.3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28.8" hidden="1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8315</v>
      </c>
      <c r="P3169" s="10" t="s">
        <v>8316</v>
      </c>
      <c r="Q3169">
        <f t="shared" si="245"/>
        <v>116</v>
      </c>
      <c r="R3169">
        <f t="shared" si="246"/>
        <v>63.36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3.2" hidden="1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8315</v>
      </c>
      <c r="P3170" s="10" t="s">
        <v>8316</v>
      </c>
      <c r="Q3170">
        <f t="shared" si="245"/>
        <v>124</v>
      </c>
      <c r="R3170">
        <f t="shared" si="246"/>
        <v>50.9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28.8" hidden="1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8315</v>
      </c>
      <c r="P3171" s="10" t="s">
        <v>8316</v>
      </c>
      <c r="Q3171">
        <f t="shared" si="245"/>
        <v>103</v>
      </c>
      <c r="R3171">
        <f t="shared" si="246"/>
        <v>100.5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43.2" hidden="1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8315</v>
      </c>
      <c r="P3172" s="10" t="s">
        <v>8316</v>
      </c>
      <c r="Q3172">
        <f t="shared" si="245"/>
        <v>112</v>
      </c>
      <c r="R3172">
        <f t="shared" si="246"/>
        <v>31.62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57.6" hidden="1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8315</v>
      </c>
      <c r="P3173" s="10" t="s">
        <v>8316</v>
      </c>
      <c r="Q3173">
        <f t="shared" si="245"/>
        <v>109</v>
      </c>
      <c r="R3173">
        <f t="shared" si="246"/>
        <v>65.099999999999994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3.2" hidden="1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8315</v>
      </c>
      <c r="P3174" s="10" t="s">
        <v>8316</v>
      </c>
      <c r="Q3174">
        <f t="shared" si="245"/>
        <v>115</v>
      </c>
      <c r="R3174">
        <f t="shared" si="246"/>
        <v>79.31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3.2" hidden="1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8315</v>
      </c>
      <c r="P3175" s="10" t="s">
        <v>8316</v>
      </c>
      <c r="Q3175">
        <f t="shared" si="245"/>
        <v>103</v>
      </c>
      <c r="R3175">
        <f t="shared" si="246"/>
        <v>139.19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57.6" hidden="1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8315</v>
      </c>
      <c r="P3176" s="10" t="s">
        <v>8316</v>
      </c>
      <c r="Q3176">
        <f t="shared" si="245"/>
        <v>101</v>
      </c>
      <c r="R3176">
        <f t="shared" si="246"/>
        <v>131.91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57.6" hidden="1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8315</v>
      </c>
      <c r="P3177" s="10" t="s">
        <v>8316</v>
      </c>
      <c r="Q3177">
        <f t="shared" si="245"/>
        <v>110</v>
      </c>
      <c r="R3177">
        <f t="shared" si="246"/>
        <v>91.3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57.6" hidden="1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8315</v>
      </c>
      <c r="P3178" s="10" t="s">
        <v>8316</v>
      </c>
      <c r="Q3178">
        <f t="shared" si="245"/>
        <v>115</v>
      </c>
      <c r="R3178">
        <f t="shared" si="246"/>
        <v>39.67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3.2" hidden="1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8315</v>
      </c>
      <c r="P3179" s="10" t="s">
        <v>8316</v>
      </c>
      <c r="Q3179">
        <f t="shared" si="245"/>
        <v>117</v>
      </c>
      <c r="R3179">
        <f t="shared" si="246"/>
        <v>57.55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57.6" hidden="1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8315</v>
      </c>
      <c r="P3180" s="10" t="s">
        <v>8316</v>
      </c>
      <c r="Q3180">
        <f t="shared" si="245"/>
        <v>172</v>
      </c>
      <c r="R3180">
        <f t="shared" si="246"/>
        <v>33.03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43.2" hidden="1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8315</v>
      </c>
      <c r="P3181" s="10" t="s">
        <v>8316</v>
      </c>
      <c r="Q3181">
        <f t="shared" si="245"/>
        <v>114</v>
      </c>
      <c r="R3181">
        <f t="shared" si="246"/>
        <v>77.34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3.2" hidden="1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8315</v>
      </c>
      <c r="P3182" s="10" t="s">
        <v>8316</v>
      </c>
      <c r="Q3182">
        <f t="shared" si="245"/>
        <v>120</v>
      </c>
      <c r="R3182">
        <f t="shared" si="246"/>
        <v>31.93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3.2" hidden="1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8315</v>
      </c>
      <c r="P3183" s="10" t="s">
        <v>8316</v>
      </c>
      <c r="Q3183">
        <f t="shared" si="245"/>
        <v>109</v>
      </c>
      <c r="R3183">
        <f t="shared" si="246"/>
        <v>36.33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57.6" hidden="1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8315</v>
      </c>
      <c r="P3184" s="10" t="s">
        <v>8316</v>
      </c>
      <c r="Q3184">
        <f t="shared" si="245"/>
        <v>101</v>
      </c>
      <c r="R3184">
        <f t="shared" si="246"/>
        <v>46.77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3.2" hidden="1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8315</v>
      </c>
      <c r="P3185" s="10" t="s">
        <v>8316</v>
      </c>
      <c r="Q3185">
        <f t="shared" si="245"/>
        <v>109</v>
      </c>
      <c r="R3185">
        <f t="shared" si="246"/>
        <v>40.07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3.2" hidden="1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8315</v>
      </c>
      <c r="P3186" s="10" t="s">
        <v>8316</v>
      </c>
      <c r="Q3186">
        <f t="shared" si="245"/>
        <v>107</v>
      </c>
      <c r="R3186">
        <f t="shared" si="246"/>
        <v>100.22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3.2" hidden="1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8315</v>
      </c>
      <c r="P3187" s="10" t="s">
        <v>8316</v>
      </c>
      <c r="Q3187">
        <f t="shared" si="245"/>
        <v>100</v>
      </c>
      <c r="R3187">
        <f t="shared" si="246"/>
        <v>41.67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3.2" hidden="1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8315</v>
      </c>
      <c r="P3188" s="10" t="s">
        <v>8316</v>
      </c>
      <c r="Q3188">
        <f t="shared" si="245"/>
        <v>102</v>
      </c>
      <c r="R3188">
        <f t="shared" si="246"/>
        <v>46.71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57.6" hidden="1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8315</v>
      </c>
      <c r="P3189" s="10" t="s">
        <v>8316</v>
      </c>
      <c r="Q3189">
        <f t="shared" si="245"/>
        <v>116</v>
      </c>
      <c r="R3189">
        <f t="shared" si="246"/>
        <v>71.489999999999995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8315</v>
      </c>
      <c r="P3190" s="10" t="s">
        <v>8357</v>
      </c>
      <c r="Q3190">
        <f t="shared" si="245"/>
        <v>65</v>
      </c>
      <c r="R3190">
        <f t="shared" si="246"/>
        <v>14.44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8315</v>
      </c>
      <c r="P3191" s="10" t="s">
        <v>8357</v>
      </c>
      <c r="Q3191">
        <f t="shared" si="245"/>
        <v>12</v>
      </c>
      <c r="R3191">
        <f t="shared" si="246"/>
        <v>356.84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8315</v>
      </c>
      <c r="P3192" s="10" t="s">
        <v>8357</v>
      </c>
      <c r="Q3192">
        <f t="shared" si="245"/>
        <v>0</v>
      </c>
      <c r="R3192">
        <f t="shared" si="246"/>
        <v>0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8315</v>
      </c>
      <c r="P3193" s="10" t="s">
        <v>8357</v>
      </c>
      <c r="Q3193">
        <f t="shared" si="245"/>
        <v>4</v>
      </c>
      <c r="R3193">
        <f t="shared" si="246"/>
        <v>37.75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8315</v>
      </c>
      <c r="P3194" s="10" t="s">
        <v>8357</v>
      </c>
      <c r="Q3194">
        <f t="shared" si="245"/>
        <v>1</v>
      </c>
      <c r="R3194">
        <f t="shared" si="246"/>
        <v>12.75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8315</v>
      </c>
      <c r="P3195" s="10" t="s">
        <v>8357</v>
      </c>
      <c r="Q3195">
        <f t="shared" si="245"/>
        <v>12</v>
      </c>
      <c r="R3195">
        <f t="shared" si="246"/>
        <v>24.46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8315</v>
      </c>
      <c r="P3196" s="10" t="s">
        <v>8357</v>
      </c>
      <c r="Q3196">
        <f t="shared" si="245"/>
        <v>0</v>
      </c>
      <c r="R3196">
        <f t="shared" si="246"/>
        <v>0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8315</v>
      </c>
      <c r="P3197" s="10" t="s">
        <v>8357</v>
      </c>
      <c r="Q3197">
        <f t="shared" si="245"/>
        <v>59</v>
      </c>
      <c r="R3197">
        <f t="shared" si="246"/>
        <v>53.08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8315</v>
      </c>
      <c r="P3198" s="10" t="s">
        <v>8357</v>
      </c>
      <c r="Q3198">
        <f t="shared" si="245"/>
        <v>0</v>
      </c>
      <c r="R3198">
        <f t="shared" si="246"/>
        <v>300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8315</v>
      </c>
      <c r="P3199" s="10" t="s">
        <v>8357</v>
      </c>
      <c r="Q3199">
        <f t="shared" si="245"/>
        <v>11</v>
      </c>
      <c r="R3199">
        <f t="shared" si="246"/>
        <v>286.25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8315</v>
      </c>
      <c r="P3200" s="10" t="s">
        <v>8357</v>
      </c>
      <c r="Q3200">
        <f t="shared" si="245"/>
        <v>0</v>
      </c>
      <c r="R3200">
        <f t="shared" si="246"/>
        <v>36.67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8315</v>
      </c>
      <c r="P3201" s="10" t="s">
        <v>8357</v>
      </c>
      <c r="Q3201">
        <f t="shared" si="245"/>
        <v>52</v>
      </c>
      <c r="R3201">
        <f t="shared" si="246"/>
        <v>49.21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8315</v>
      </c>
      <c r="P3202" s="10" t="s">
        <v>8357</v>
      </c>
      <c r="Q3202">
        <f t="shared" si="245"/>
        <v>0</v>
      </c>
      <c r="R3202">
        <f t="shared" si="246"/>
        <v>1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8315</v>
      </c>
      <c r="P3203" s="10" t="s">
        <v>8357</v>
      </c>
      <c r="Q3203">
        <f t="shared" ref="Q3203:Q3266" si="250">ROUND(E3203/D3203*100,0)</f>
        <v>1</v>
      </c>
      <c r="R3203">
        <f t="shared" ref="R3203:R3266" si="251">IFERROR(ROUND(E3203/L3203,2),0)</f>
        <v>12.5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8315</v>
      </c>
      <c r="P3204" s="10" t="s">
        <v>8357</v>
      </c>
      <c r="Q3204">
        <f t="shared" si="250"/>
        <v>55</v>
      </c>
      <c r="R3204">
        <f t="shared" si="251"/>
        <v>109.04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8315</v>
      </c>
      <c r="P3205" s="10" t="s">
        <v>8357</v>
      </c>
      <c r="Q3205">
        <f t="shared" si="250"/>
        <v>25</v>
      </c>
      <c r="R3205">
        <f t="shared" si="251"/>
        <v>41.67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8315</v>
      </c>
      <c r="P3206" s="10" t="s">
        <v>8357</v>
      </c>
      <c r="Q3206">
        <f t="shared" si="250"/>
        <v>0</v>
      </c>
      <c r="R3206">
        <f t="shared" si="251"/>
        <v>0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8315</v>
      </c>
      <c r="P3207" s="10" t="s">
        <v>8357</v>
      </c>
      <c r="Q3207">
        <f t="shared" si="250"/>
        <v>3</v>
      </c>
      <c r="R3207">
        <f t="shared" si="251"/>
        <v>22.75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8315</v>
      </c>
      <c r="P3208" s="10" t="s">
        <v>8357</v>
      </c>
      <c r="Q3208">
        <f t="shared" si="250"/>
        <v>0</v>
      </c>
      <c r="R3208">
        <f t="shared" si="251"/>
        <v>0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8315</v>
      </c>
      <c r="P3209" s="10" t="s">
        <v>8357</v>
      </c>
      <c r="Q3209">
        <f t="shared" si="250"/>
        <v>46</v>
      </c>
      <c r="R3209">
        <f t="shared" si="251"/>
        <v>70.83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3.2" hidden="1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8315</v>
      </c>
      <c r="P3210" s="10" t="s">
        <v>8316</v>
      </c>
      <c r="Q3210">
        <f t="shared" si="250"/>
        <v>104</v>
      </c>
      <c r="R3210">
        <f t="shared" si="251"/>
        <v>63.11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3.2" hidden="1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8315</v>
      </c>
      <c r="P3211" s="10" t="s">
        <v>8316</v>
      </c>
      <c r="Q3211">
        <f t="shared" si="250"/>
        <v>119</v>
      </c>
      <c r="R3211">
        <f t="shared" si="251"/>
        <v>50.16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3.2" hidden="1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8315</v>
      </c>
      <c r="P3212" s="10" t="s">
        <v>8316</v>
      </c>
      <c r="Q3212">
        <f t="shared" si="250"/>
        <v>126</v>
      </c>
      <c r="R3212">
        <f t="shared" si="251"/>
        <v>62.88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3.2" hidden="1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8315</v>
      </c>
      <c r="P3213" s="10" t="s">
        <v>8316</v>
      </c>
      <c r="Q3213">
        <f t="shared" si="250"/>
        <v>120</v>
      </c>
      <c r="R3213">
        <f t="shared" si="251"/>
        <v>85.53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28.8" hidden="1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8315</v>
      </c>
      <c r="P3214" s="10" t="s">
        <v>8316</v>
      </c>
      <c r="Q3214">
        <f t="shared" si="250"/>
        <v>126</v>
      </c>
      <c r="R3214">
        <f t="shared" si="251"/>
        <v>53.72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3.2" hidden="1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8315</v>
      </c>
      <c r="P3215" s="10" t="s">
        <v>8316</v>
      </c>
      <c r="Q3215">
        <f t="shared" si="250"/>
        <v>100</v>
      </c>
      <c r="R3215">
        <f t="shared" si="251"/>
        <v>127.81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3.2" hidden="1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8315</v>
      </c>
      <c r="P3216" s="10" t="s">
        <v>8316</v>
      </c>
      <c r="Q3216">
        <f t="shared" si="250"/>
        <v>102</v>
      </c>
      <c r="R3216">
        <f t="shared" si="251"/>
        <v>106.57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57.6" hidden="1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8315</v>
      </c>
      <c r="P3217" s="10" t="s">
        <v>8316</v>
      </c>
      <c r="Q3217">
        <f t="shared" si="250"/>
        <v>100</v>
      </c>
      <c r="R3217">
        <f t="shared" si="251"/>
        <v>262.11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3.2" hidden="1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8315</v>
      </c>
      <c r="P3218" s="10" t="s">
        <v>8316</v>
      </c>
      <c r="Q3218">
        <f t="shared" si="250"/>
        <v>100</v>
      </c>
      <c r="R3218">
        <f t="shared" si="251"/>
        <v>57.17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28.8" hidden="1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8315</v>
      </c>
      <c r="P3219" s="10" t="s">
        <v>8316</v>
      </c>
      <c r="Q3219">
        <f t="shared" si="250"/>
        <v>116</v>
      </c>
      <c r="R3219">
        <f t="shared" si="251"/>
        <v>50.2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3.2" hidden="1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8315</v>
      </c>
      <c r="P3220" s="10" t="s">
        <v>8316</v>
      </c>
      <c r="Q3220">
        <f t="shared" si="250"/>
        <v>102</v>
      </c>
      <c r="R3220">
        <f t="shared" si="251"/>
        <v>66.59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43.2" hidden="1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8315</v>
      </c>
      <c r="P3221" s="10" t="s">
        <v>8316</v>
      </c>
      <c r="Q3221">
        <f t="shared" si="250"/>
        <v>100</v>
      </c>
      <c r="R3221">
        <f t="shared" si="251"/>
        <v>168.25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28.8" hidden="1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8315</v>
      </c>
      <c r="P3222" s="10" t="s">
        <v>8316</v>
      </c>
      <c r="Q3222">
        <f t="shared" si="250"/>
        <v>101</v>
      </c>
      <c r="R3222">
        <f t="shared" si="251"/>
        <v>256.37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57.6" hidden="1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8315</v>
      </c>
      <c r="P3223" s="10" t="s">
        <v>8316</v>
      </c>
      <c r="Q3223">
        <f t="shared" si="250"/>
        <v>103</v>
      </c>
      <c r="R3223">
        <f t="shared" si="251"/>
        <v>36.61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43.2" hidden="1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8315</v>
      </c>
      <c r="P3224" s="10" t="s">
        <v>8316</v>
      </c>
      <c r="Q3224">
        <f t="shared" si="250"/>
        <v>125</v>
      </c>
      <c r="R3224">
        <f t="shared" si="251"/>
        <v>37.14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28.8" hidden="1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8315</v>
      </c>
      <c r="P3225" s="10" t="s">
        <v>8316</v>
      </c>
      <c r="Q3225">
        <f t="shared" si="250"/>
        <v>110</v>
      </c>
      <c r="R3225">
        <f t="shared" si="251"/>
        <v>45.88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57.6" hidden="1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8315</v>
      </c>
      <c r="P3226" s="10" t="s">
        <v>8316</v>
      </c>
      <c r="Q3226">
        <f t="shared" si="250"/>
        <v>102</v>
      </c>
      <c r="R3226">
        <f t="shared" si="251"/>
        <v>141.71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3.2" hidden="1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8315</v>
      </c>
      <c r="P3227" s="10" t="s">
        <v>8316</v>
      </c>
      <c r="Q3227">
        <f t="shared" si="250"/>
        <v>102</v>
      </c>
      <c r="R3227">
        <f t="shared" si="251"/>
        <v>52.49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3.2" hidden="1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8315</v>
      </c>
      <c r="P3228" s="10" t="s">
        <v>8316</v>
      </c>
      <c r="Q3228">
        <f t="shared" si="250"/>
        <v>104</v>
      </c>
      <c r="R3228">
        <f t="shared" si="251"/>
        <v>59.52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3.2" hidden="1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8315</v>
      </c>
      <c r="P3229" s="10" t="s">
        <v>8316</v>
      </c>
      <c r="Q3229">
        <f t="shared" si="250"/>
        <v>125</v>
      </c>
      <c r="R3229">
        <f t="shared" si="251"/>
        <v>50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28.8" hidden="1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8315</v>
      </c>
      <c r="P3230" s="10" t="s">
        <v>8316</v>
      </c>
      <c r="Q3230">
        <f t="shared" si="250"/>
        <v>102</v>
      </c>
      <c r="R3230">
        <f t="shared" si="251"/>
        <v>193.62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3.2" hidden="1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8315</v>
      </c>
      <c r="P3231" s="10" t="s">
        <v>8316</v>
      </c>
      <c r="Q3231">
        <f t="shared" si="250"/>
        <v>108</v>
      </c>
      <c r="R3231">
        <f t="shared" si="251"/>
        <v>106.8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3.2" hidden="1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8315</v>
      </c>
      <c r="P3232" s="10" t="s">
        <v>8316</v>
      </c>
      <c r="Q3232">
        <f t="shared" si="250"/>
        <v>110</v>
      </c>
      <c r="R3232">
        <f t="shared" si="251"/>
        <v>77.22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3.2" hidden="1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8315</v>
      </c>
      <c r="P3233" s="10" t="s">
        <v>8316</v>
      </c>
      <c r="Q3233">
        <f t="shared" si="250"/>
        <v>161</v>
      </c>
      <c r="R3233">
        <f t="shared" si="251"/>
        <v>57.5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3.2" hidden="1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8315</v>
      </c>
      <c r="P3234" s="10" t="s">
        <v>8316</v>
      </c>
      <c r="Q3234">
        <f t="shared" si="250"/>
        <v>131</v>
      </c>
      <c r="R3234">
        <f t="shared" si="251"/>
        <v>50.46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3.2" hidden="1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8315</v>
      </c>
      <c r="P3235" s="10" t="s">
        <v>8316</v>
      </c>
      <c r="Q3235">
        <f t="shared" si="250"/>
        <v>119</v>
      </c>
      <c r="R3235">
        <f t="shared" si="251"/>
        <v>97.38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3.2" hidden="1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8315</v>
      </c>
      <c r="P3236" s="10" t="s">
        <v>8316</v>
      </c>
      <c r="Q3236">
        <f t="shared" si="250"/>
        <v>100</v>
      </c>
      <c r="R3236">
        <f t="shared" si="251"/>
        <v>34.92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3.2" hidden="1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8315</v>
      </c>
      <c r="P3237" s="10" t="s">
        <v>8316</v>
      </c>
      <c r="Q3237">
        <f t="shared" si="250"/>
        <v>103</v>
      </c>
      <c r="R3237">
        <f t="shared" si="251"/>
        <v>85.53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3.2" hidden="1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8315</v>
      </c>
      <c r="P3238" s="10" t="s">
        <v>8316</v>
      </c>
      <c r="Q3238">
        <f t="shared" si="250"/>
        <v>101</v>
      </c>
      <c r="R3238">
        <f t="shared" si="251"/>
        <v>182.91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28.8" hidden="1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8315</v>
      </c>
      <c r="P3239" s="10" t="s">
        <v>8316</v>
      </c>
      <c r="Q3239">
        <f t="shared" si="250"/>
        <v>101</v>
      </c>
      <c r="R3239">
        <f t="shared" si="251"/>
        <v>131.13999999999999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3.2" hidden="1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8315</v>
      </c>
      <c r="P3240" s="10" t="s">
        <v>8316</v>
      </c>
      <c r="Q3240">
        <f t="shared" si="250"/>
        <v>112</v>
      </c>
      <c r="R3240">
        <f t="shared" si="251"/>
        <v>39.81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57.6" hidden="1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8315</v>
      </c>
      <c r="P3241" s="10" t="s">
        <v>8316</v>
      </c>
      <c r="Q3241">
        <f t="shared" si="250"/>
        <v>106</v>
      </c>
      <c r="R3241">
        <f t="shared" si="251"/>
        <v>59.7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3.2" hidden="1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8315</v>
      </c>
      <c r="P3242" s="10" t="s">
        <v>8316</v>
      </c>
      <c r="Q3242">
        <f t="shared" si="250"/>
        <v>101</v>
      </c>
      <c r="R3242">
        <f t="shared" si="251"/>
        <v>88.74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57.6" hidden="1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8315</v>
      </c>
      <c r="P3243" s="10" t="s">
        <v>8316</v>
      </c>
      <c r="Q3243">
        <f t="shared" si="250"/>
        <v>115</v>
      </c>
      <c r="R3243">
        <f t="shared" si="251"/>
        <v>58.69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43.2" hidden="1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8315</v>
      </c>
      <c r="P3244" s="10" t="s">
        <v>8316</v>
      </c>
      <c r="Q3244">
        <f t="shared" si="250"/>
        <v>127</v>
      </c>
      <c r="R3244">
        <f t="shared" si="251"/>
        <v>69.569999999999993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3.2" hidden="1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8315</v>
      </c>
      <c r="P3245" s="10" t="s">
        <v>8316</v>
      </c>
      <c r="Q3245">
        <f t="shared" si="250"/>
        <v>103</v>
      </c>
      <c r="R3245">
        <f t="shared" si="251"/>
        <v>115.87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3.2" hidden="1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8315</v>
      </c>
      <c r="P3246" s="10" t="s">
        <v>8316</v>
      </c>
      <c r="Q3246">
        <f t="shared" si="250"/>
        <v>103</v>
      </c>
      <c r="R3246">
        <f t="shared" si="251"/>
        <v>23.87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3.2" hidden="1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8315</v>
      </c>
      <c r="P3247" s="10" t="s">
        <v>8316</v>
      </c>
      <c r="Q3247">
        <f t="shared" si="250"/>
        <v>104</v>
      </c>
      <c r="R3247">
        <f t="shared" si="251"/>
        <v>81.13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3.2" hidden="1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8315</v>
      </c>
      <c r="P3248" s="10" t="s">
        <v>8316</v>
      </c>
      <c r="Q3248">
        <f t="shared" si="250"/>
        <v>111</v>
      </c>
      <c r="R3248">
        <f t="shared" si="251"/>
        <v>57.63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3.2" hidden="1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8315</v>
      </c>
      <c r="P3249" s="10" t="s">
        <v>8316</v>
      </c>
      <c r="Q3249">
        <f t="shared" si="250"/>
        <v>106</v>
      </c>
      <c r="R3249">
        <f t="shared" si="251"/>
        <v>46.43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28.8" hidden="1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8315</v>
      </c>
      <c r="P3250" s="10" t="s">
        <v>8316</v>
      </c>
      <c r="Q3250">
        <f t="shared" si="250"/>
        <v>101</v>
      </c>
      <c r="R3250">
        <f t="shared" si="251"/>
        <v>60.48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3.2" hidden="1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8315</v>
      </c>
      <c r="P3251" s="10" t="s">
        <v>8316</v>
      </c>
      <c r="Q3251">
        <f t="shared" si="250"/>
        <v>105</v>
      </c>
      <c r="R3251">
        <f t="shared" si="251"/>
        <v>65.58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57.6" hidden="1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8315</v>
      </c>
      <c r="P3252" s="10" t="s">
        <v>8316</v>
      </c>
      <c r="Q3252">
        <f t="shared" si="250"/>
        <v>102</v>
      </c>
      <c r="R3252">
        <f t="shared" si="251"/>
        <v>119.19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3.2" hidden="1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8315</v>
      </c>
      <c r="P3253" s="10" t="s">
        <v>8316</v>
      </c>
      <c r="Q3253">
        <f t="shared" si="250"/>
        <v>111</v>
      </c>
      <c r="R3253">
        <f t="shared" si="251"/>
        <v>83.05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43.2" hidden="1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8315</v>
      </c>
      <c r="P3254" s="10" t="s">
        <v>8316</v>
      </c>
      <c r="Q3254">
        <f t="shared" si="250"/>
        <v>128</v>
      </c>
      <c r="R3254">
        <f t="shared" si="251"/>
        <v>57.52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3.2" hidden="1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8315</v>
      </c>
      <c r="P3255" s="10" t="s">
        <v>8316</v>
      </c>
      <c r="Q3255">
        <f t="shared" si="250"/>
        <v>102</v>
      </c>
      <c r="R3255">
        <f t="shared" si="251"/>
        <v>177.09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3.2" hidden="1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8315</v>
      </c>
      <c r="P3256" s="10" t="s">
        <v>8316</v>
      </c>
      <c r="Q3256">
        <f t="shared" si="250"/>
        <v>101</v>
      </c>
      <c r="R3256">
        <f t="shared" si="251"/>
        <v>70.77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57.6" hidden="1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8315</v>
      </c>
      <c r="P3257" s="10" t="s">
        <v>8316</v>
      </c>
      <c r="Q3257">
        <f t="shared" si="250"/>
        <v>175</v>
      </c>
      <c r="R3257">
        <f t="shared" si="251"/>
        <v>29.17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3.2" hidden="1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8315</v>
      </c>
      <c r="P3258" s="10" t="s">
        <v>8316</v>
      </c>
      <c r="Q3258">
        <f t="shared" si="250"/>
        <v>128</v>
      </c>
      <c r="R3258">
        <f t="shared" si="251"/>
        <v>72.760000000000005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3.2" hidden="1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8315</v>
      </c>
      <c r="P3259" s="10" t="s">
        <v>8316</v>
      </c>
      <c r="Q3259">
        <f t="shared" si="250"/>
        <v>106</v>
      </c>
      <c r="R3259">
        <f t="shared" si="251"/>
        <v>51.85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43.2" hidden="1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8315</v>
      </c>
      <c r="P3260" s="10" t="s">
        <v>8316</v>
      </c>
      <c r="Q3260">
        <f t="shared" si="250"/>
        <v>105</v>
      </c>
      <c r="R3260">
        <f t="shared" si="251"/>
        <v>98.2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3.2" hidden="1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8315</v>
      </c>
      <c r="P3261" s="10" t="s">
        <v>8316</v>
      </c>
      <c r="Q3261">
        <f t="shared" si="250"/>
        <v>106</v>
      </c>
      <c r="R3261">
        <f t="shared" si="251"/>
        <v>251.74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3.2" hidden="1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8315</v>
      </c>
      <c r="P3262" s="10" t="s">
        <v>8316</v>
      </c>
      <c r="Q3262">
        <f t="shared" si="250"/>
        <v>109</v>
      </c>
      <c r="R3262">
        <f t="shared" si="251"/>
        <v>74.819999999999993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3.2" hidden="1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8315</v>
      </c>
      <c r="P3263" s="10" t="s">
        <v>8316</v>
      </c>
      <c r="Q3263">
        <f t="shared" si="250"/>
        <v>100</v>
      </c>
      <c r="R3263">
        <f t="shared" si="251"/>
        <v>67.650000000000006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28.8" hidden="1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8315</v>
      </c>
      <c r="P3264" s="10" t="s">
        <v>8316</v>
      </c>
      <c r="Q3264">
        <f t="shared" si="250"/>
        <v>103</v>
      </c>
      <c r="R3264">
        <f t="shared" si="251"/>
        <v>93.81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28.8" hidden="1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8315</v>
      </c>
      <c r="P3265" s="10" t="s">
        <v>8316</v>
      </c>
      <c r="Q3265">
        <f t="shared" si="250"/>
        <v>112</v>
      </c>
      <c r="R3265">
        <f t="shared" si="251"/>
        <v>41.24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28.8" hidden="1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8315</v>
      </c>
      <c r="P3266" s="10" t="s">
        <v>8316</v>
      </c>
      <c r="Q3266">
        <f t="shared" si="250"/>
        <v>103</v>
      </c>
      <c r="R3266">
        <f t="shared" si="251"/>
        <v>52.55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3.2" hidden="1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8315</v>
      </c>
      <c r="P3267" s="10" t="s">
        <v>8316</v>
      </c>
      <c r="Q3267">
        <f t="shared" ref="Q3267:Q3330" si="255">ROUND(E3267/D3267*100,0)</f>
        <v>164</v>
      </c>
      <c r="R3267">
        <f t="shared" ref="R3267:R3330" si="256">IFERROR(ROUND(E3267/L3267,2),0)</f>
        <v>70.290000000000006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hidden="1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8315</v>
      </c>
      <c r="P3268" s="10" t="s">
        <v>8316</v>
      </c>
      <c r="Q3268">
        <f t="shared" si="255"/>
        <v>131</v>
      </c>
      <c r="R3268">
        <f t="shared" si="256"/>
        <v>48.33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3.2" hidden="1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8315</v>
      </c>
      <c r="P3269" s="10" t="s">
        <v>8316</v>
      </c>
      <c r="Q3269">
        <f t="shared" si="255"/>
        <v>102</v>
      </c>
      <c r="R3269">
        <f t="shared" si="256"/>
        <v>53.18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3.2" hidden="1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8315</v>
      </c>
      <c r="P3270" s="10" t="s">
        <v>8316</v>
      </c>
      <c r="Q3270">
        <f t="shared" si="255"/>
        <v>128</v>
      </c>
      <c r="R3270">
        <f t="shared" si="256"/>
        <v>60.95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3.2" hidden="1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8315</v>
      </c>
      <c r="P3271" s="10" t="s">
        <v>8316</v>
      </c>
      <c r="Q3271">
        <f t="shared" si="255"/>
        <v>102</v>
      </c>
      <c r="R3271">
        <f t="shared" si="256"/>
        <v>116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57.6" hidden="1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8315</v>
      </c>
      <c r="P3272" s="10" t="s">
        <v>8316</v>
      </c>
      <c r="Q3272">
        <f t="shared" si="255"/>
        <v>102</v>
      </c>
      <c r="R3272">
        <f t="shared" si="256"/>
        <v>61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idden="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8315</v>
      </c>
      <c r="P3273" s="10" t="s">
        <v>8316</v>
      </c>
      <c r="Q3273">
        <f t="shared" si="255"/>
        <v>130</v>
      </c>
      <c r="R3273">
        <f t="shared" si="256"/>
        <v>38.24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3.2" hidden="1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8315</v>
      </c>
      <c r="P3274" s="10" t="s">
        <v>8316</v>
      </c>
      <c r="Q3274">
        <f t="shared" si="255"/>
        <v>154</v>
      </c>
      <c r="R3274">
        <f t="shared" si="256"/>
        <v>106.5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57.6" hidden="1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8315</v>
      </c>
      <c r="P3275" s="10" t="s">
        <v>8316</v>
      </c>
      <c r="Q3275">
        <f t="shared" si="255"/>
        <v>107</v>
      </c>
      <c r="R3275">
        <f t="shared" si="256"/>
        <v>204.57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3.2" hidden="1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8315</v>
      </c>
      <c r="P3276" s="10" t="s">
        <v>8316</v>
      </c>
      <c r="Q3276">
        <f t="shared" si="255"/>
        <v>101</v>
      </c>
      <c r="R3276">
        <f t="shared" si="256"/>
        <v>54.91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3.2" hidden="1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8315</v>
      </c>
      <c r="P3277" s="10" t="s">
        <v>8316</v>
      </c>
      <c r="Q3277">
        <f t="shared" si="255"/>
        <v>100</v>
      </c>
      <c r="R3277">
        <f t="shared" si="256"/>
        <v>150.41999999999999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3.2" hidden="1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8315</v>
      </c>
      <c r="P3278" s="10" t="s">
        <v>8316</v>
      </c>
      <c r="Q3278">
        <f t="shared" si="255"/>
        <v>117</v>
      </c>
      <c r="R3278">
        <f t="shared" si="256"/>
        <v>52.58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57.6" hidden="1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8315</v>
      </c>
      <c r="P3279" s="10" t="s">
        <v>8316</v>
      </c>
      <c r="Q3279">
        <f t="shared" si="255"/>
        <v>109</v>
      </c>
      <c r="R3279">
        <f t="shared" si="256"/>
        <v>54.3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3.2" hidden="1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8315</v>
      </c>
      <c r="P3280" s="10" t="s">
        <v>8316</v>
      </c>
      <c r="Q3280">
        <f t="shared" si="255"/>
        <v>103</v>
      </c>
      <c r="R3280">
        <f t="shared" si="256"/>
        <v>76.03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57.6" hidden="1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8315</v>
      </c>
      <c r="P3281" s="10" t="s">
        <v>8316</v>
      </c>
      <c r="Q3281">
        <f t="shared" si="255"/>
        <v>114</v>
      </c>
      <c r="R3281">
        <f t="shared" si="256"/>
        <v>105.21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3.2" hidden="1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8315</v>
      </c>
      <c r="P3282" s="10" t="s">
        <v>8316</v>
      </c>
      <c r="Q3282">
        <f t="shared" si="255"/>
        <v>103</v>
      </c>
      <c r="R3282">
        <f t="shared" si="256"/>
        <v>68.67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28.8" hidden="1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8315</v>
      </c>
      <c r="P3283" s="10" t="s">
        <v>8316</v>
      </c>
      <c r="Q3283">
        <f t="shared" si="255"/>
        <v>122</v>
      </c>
      <c r="R3283">
        <f t="shared" si="256"/>
        <v>129.36000000000001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3.2" hidden="1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8315</v>
      </c>
      <c r="P3284" s="10" t="s">
        <v>8316</v>
      </c>
      <c r="Q3284">
        <f t="shared" si="255"/>
        <v>103</v>
      </c>
      <c r="R3284">
        <f t="shared" si="256"/>
        <v>134.26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3.2" hidden="1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8315</v>
      </c>
      <c r="P3285" s="10" t="s">
        <v>8316</v>
      </c>
      <c r="Q3285">
        <f t="shared" si="255"/>
        <v>105</v>
      </c>
      <c r="R3285">
        <f t="shared" si="256"/>
        <v>17.829999999999998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3.2" hidden="1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8315</v>
      </c>
      <c r="P3286" s="10" t="s">
        <v>8316</v>
      </c>
      <c r="Q3286">
        <f t="shared" si="255"/>
        <v>102</v>
      </c>
      <c r="R3286">
        <f t="shared" si="256"/>
        <v>203.2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hidden="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8315</v>
      </c>
      <c r="P3287" s="10" t="s">
        <v>8316</v>
      </c>
      <c r="Q3287">
        <f t="shared" si="255"/>
        <v>112</v>
      </c>
      <c r="R3287">
        <f t="shared" si="256"/>
        <v>69.19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57.6" hidden="1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8315</v>
      </c>
      <c r="P3288" s="10" t="s">
        <v>8316</v>
      </c>
      <c r="Q3288">
        <f t="shared" si="255"/>
        <v>102</v>
      </c>
      <c r="R3288">
        <f t="shared" si="256"/>
        <v>125.12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28.8" hidden="1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8315</v>
      </c>
      <c r="P3289" s="10" t="s">
        <v>8316</v>
      </c>
      <c r="Q3289">
        <f t="shared" si="255"/>
        <v>100</v>
      </c>
      <c r="R3289">
        <f t="shared" si="256"/>
        <v>73.53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3.2" hidden="1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8315</v>
      </c>
      <c r="P3290" s="10" t="s">
        <v>8316</v>
      </c>
      <c r="Q3290">
        <f t="shared" si="255"/>
        <v>100</v>
      </c>
      <c r="R3290">
        <f t="shared" si="256"/>
        <v>48.44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3.2" hidden="1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8315</v>
      </c>
      <c r="P3291" s="10" t="s">
        <v>8316</v>
      </c>
      <c r="Q3291">
        <f t="shared" si="255"/>
        <v>133</v>
      </c>
      <c r="R3291">
        <f t="shared" si="256"/>
        <v>26.61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72" hidden="1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8315</v>
      </c>
      <c r="P3292" s="10" t="s">
        <v>8316</v>
      </c>
      <c r="Q3292">
        <f t="shared" si="255"/>
        <v>121</v>
      </c>
      <c r="R3292">
        <f t="shared" si="256"/>
        <v>33.67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57.6" hidden="1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8315</v>
      </c>
      <c r="P3293" s="10" t="s">
        <v>8316</v>
      </c>
      <c r="Q3293">
        <f t="shared" si="255"/>
        <v>114</v>
      </c>
      <c r="R3293">
        <f t="shared" si="256"/>
        <v>40.71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3.2" hidden="1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8315</v>
      </c>
      <c r="P3294" s="10" t="s">
        <v>8316</v>
      </c>
      <c r="Q3294">
        <f t="shared" si="255"/>
        <v>286</v>
      </c>
      <c r="R3294">
        <f t="shared" si="256"/>
        <v>19.27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57.6" hidden="1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8315</v>
      </c>
      <c r="P3295" s="10" t="s">
        <v>8316</v>
      </c>
      <c r="Q3295">
        <f t="shared" si="255"/>
        <v>170</v>
      </c>
      <c r="R3295">
        <f t="shared" si="256"/>
        <v>84.29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3.2" hidden="1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8315</v>
      </c>
      <c r="P3296" s="10" t="s">
        <v>8316</v>
      </c>
      <c r="Q3296">
        <f t="shared" si="255"/>
        <v>118</v>
      </c>
      <c r="R3296">
        <f t="shared" si="256"/>
        <v>29.58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3.2" hidden="1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8315</v>
      </c>
      <c r="P3297" s="10" t="s">
        <v>8316</v>
      </c>
      <c r="Q3297">
        <f t="shared" si="255"/>
        <v>103</v>
      </c>
      <c r="R3297">
        <f t="shared" si="256"/>
        <v>26.67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3.2" hidden="1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8315</v>
      </c>
      <c r="P3298" s="10" t="s">
        <v>8316</v>
      </c>
      <c r="Q3298">
        <f t="shared" si="255"/>
        <v>144</v>
      </c>
      <c r="R3298">
        <f t="shared" si="256"/>
        <v>45.98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3.2" hidden="1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8315</v>
      </c>
      <c r="P3299" s="10" t="s">
        <v>8316</v>
      </c>
      <c r="Q3299">
        <f t="shared" si="255"/>
        <v>100</v>
      </c>
      <c r="R3299">
        <f t="shared" si="256"/>
        <v>125.09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3.2" hidden="1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8315</v>
      </c>
      <c r="P3300" s="10" t="s">
        <v>8316</v>
      </c>
      <c r="Q3300">
        <f t="shared" si="255"/>
        <v>102</v>
      </c>
      <c r="R3300">
        <f t="shared" si="256"/>
        <v>141.29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3.2" hidden="1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8315</v>
      </c>
      <c r="P3301" s="10" t="s">
        <v>8316</v>
      </c>
      <c r="Q3301">
        <f t="shared" si="255"/>
        <v>116</v>
      </c>
      <c r="R3301">
        <f t="shared" si="256"/>
        <v>55.33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3.2" hidden="1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8315</v>
      </c>
      <c r="P3302" s="10" t="s">
        <v>8316</v>
      </c>
      <c r="Q3302">
        <f t="shared" si="255"/>
        <v>136</v>
      </c>
      <c r="R3302">
        <f t="shared" si="256"/>
        <v>46.42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3.2" hidden="1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8315</v>
      </c>
      <c r="P3303" s="10" t="s">
        <v>8316</v>
      </c>
      <c r="Q3303">
        <f t="shared" si="255"/>
        <v>133</v>
      </c>
      <c r="R3303">
        <f t="shared" si="256"/>
        <v>57.2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hidden="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8315</v>
      </c>
      <c r="P3304" s="10" t="s">
        <v>8316</v>
      </c>
      <c r="Q3304">
        <f t="shared" si="255"/>
        <v>103</v>
      </c>
      <c r="R3304">
        <f t="shared" si="256"/>
        <v>173.7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3.2" hidden="1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8315</v>
      </c>
      <c r="P3305" s="10" t="s">
        <v>8316</v>
      </c>
      <c r="Q3305">
        <f t="shared" si="255"/>
        <v>116</v>
      </c>
      <c r="R3305">
        <f t="shared" si="256"/>
        <v>59.6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3.2" hidden="1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8315</v>
      </c>
      <c r="P3306" s="10" t="s">
        <v>8316</v>
      </c>
      <c r="Q3306">
        <f t="shared" si="255"/>
        <v>105</v>
      </c>
      <c r="R3306">
        <f t="shared" si="256"/>
        <v>89.59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3.2" hidden="1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8315</v>
      </c>
      <c r="P3307" s="10" t="s">
        <v>8316</v>
      </c>
      <c r="Q3307">
        <f t="shared" si="255"/>
        <v>102</v>
      </c>
      <c r="R3307">
        <f t="shared" si="256"/>
        <v>204.05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57.6" hidden="1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8315</v>
      </c>
      <c r="P3308" s="10" t="s">
        <v>8316</v>
      </c>
      <c r="Q3308">
        <f t="shared" si="255"/>
        <v>175</v>
      </c>
      <c r="R3308">
        <f t="shared" si="256"/>
        <v>48.7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3.2" hidden="1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8315</v>
      </c>
      <c r="P3309" s="10" t="s">
        <v>8316</v>
      </c>
      <c r="Q3309">
        <f t="shared" si="255"/>
        <v>107</v>
      </c>
      <c r="R3309">
        <f t="shared" si="256"/>
        <v>53.34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3.2" hidden="1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8315</v>
      </c>
      <c r="P3310" s="10" t="s">
        <v>8316</v>
      </c>
      <c r="Q3310">
        <f t="shared" si="255"/>
        <v>122</v>
      </c>
      <c r="R3310">
        <f t="shared" si="256"/>
        <v>75.09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28.8" hidden="1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8315</v>
      </c>
      <c r="P3311" s="10" t="s">
        <v>8316</v>
      </c>
      <c r="Q3311">
        <f t="shared" si="255"/>
        <v>159</v>
      </c>
      <c r="R3311">
        <f t="shared" si="256"/>
        <v>18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28.8" hidden="1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8315</v>
      </c>
      <c r="P3312" s="10" t="s">
        <v>8316</v>
      </c>
      <c r="Q3312">
        <f t="shared" si="255"/>
        <v>100</v>
      </c>
      <c r="R3312">
        <f t="shared" si="256"/>
        <v>209.84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3.2" hidden="1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8315</v>
      </c>
      <c r="P3313" s="10" t="s">
        <v>8316</v>
      </c>
      <c r="Q3313">
        <f t="shared" si="255"/>
        <v>110</v>
      </c>
      <c r="R3313">
        <f t="shared" si="256"/>
        <v>61.02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3.2" hidden="1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8315</v>
      </c>
      <c r="P3314" s="10" t="s">
        <v>8316</v>
      </c>
      <c r="Q3314">
        <f t="shared" si="255"/>
        <v>100</v>
      </c>
      <c r="R3314">
        <f t="shared" si="256"/>
        <v>61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3.2" hidden="1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8315</v>
      </c>
      <c r="P3315" s="10" t="s">
        <v>8316</v>
      </c>
      <c r="Q3315">
        <f t="shared" si="255"/>
        <v>116</v>
      </c>
      <c r="R3315">
        <f t="shared" si="256"/>
        <v>80.03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3.2" hidden="1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8315</v>
      </c>
      <c r="P3316" s="10" t="s">
        <v>8316</v>
      </c>
      <c r="Q3316">
        <f t="shared" si="255"/>
        <v>211</v>
      </c>
      <c r="R3316">
        <f t="shared" si="256"/>
        <v>29.07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3.2" hidden="1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8315</v>
      </c>
      <c r="P3317" s="10" t="s">
        <v>8316</v>
      </c>
      <c r="Q3317">
        <f t="shared" si="255"/>
        <v>110</v>
      </c>
      <c r="R3317">
        <f t="shared" si="256"/>
        <v>49.44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72" hidden="1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8315</v>
      </c>
      <c r="P3318" s="10" t="s">
        <v>8316</v>
      </c>
      <c r="Q3318">
        <f t="shared" si="255"/>
        <v>100</v>
      </c>
      <c r="R3318">
        <f t="shared" si="256"/>
        <v>93.98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3.2" hidden="1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8315</v>
      </c>
      <c r="P3319" s="10" t="s">
        <v>8316</v>
      </c>
      <c r="Q3319">
        <f t="shared" si="255"/>
        <v>106</v>
      </c>
      <c r="R3319">
        <f t="shared" si="256"/>
        <v>61.94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28.8" hidden="1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8315</v>
      </c>
      <c r="P3320" s="10" t="s">
        <v>8316</v>
      </c>
      <c r="Q3320">
        <f t="shared" si="255"/>
        <v>126</v>
      </c>
      <c r="R3320">
        <f t="shared" si="256"/>
        <v>78.5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3.2" hidden="1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8315</v>
      </c>
      <c r="P3321" s="10" t="s">
        <v>8316</v>
      </c>
      <c r="Q3321">
        <f t="shared" si="255"/>
        <v>108</v>
      </c>
      <c r="R3321">
        <f t="shared" si="256"/>
        <v>33.75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3.2" hidden="1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8315</v>
      </c>
      <c r="P3322" s="10" t="s">
        <v>8316</v>
      </c>
      <c r="Q3322">
        <f t="shared" si="255"/>
        <v>101</v>
      </c>
      <c r="R3322">
        <f t="shared" si="256"/>
        <v>66.45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57.6" hidden="1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8315</v>
      </c>
      <c r="P3323" s="10" t="s">
        <v>8316</v>
      </c>
      <c r="Q3323">
        <f t="shared" si="255"/>
        <v>107</v>
      </c>
      <c r="R3323">
        <f t="shared" si="256"/>
        <v>35.799999999999997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3.2" hidden="1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8315</v>
      </c>
      <c r="P3324" s="10" t="s">
        <v>8316</v>
      </c>
      <c r="Q3324">
        <f t="shared" si="255"/>
        <v>102</v>
      </c>
      <c r="R3324">
        <f t="shared" si="256"/>
        <v>145.65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3.2" hidden="1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8315</v>
      </c>
      <c r="P3325" s="10" t="s">
        <v>8316</v>
      </c>
      <c r="Q3325">
        <f t="shared" si="255"/>
        <v>126</v>
      </c>
      <c r="R3325">
        <f t="shared" si="256"/>
        <v>25.69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43.2" hidden="1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8315</v>
      </c>
      <c r="P3326" s="10" t="s">
        <v>8316</v>
      </c>
      <c r="Q3326">
        <f t="shared" si="255"/>
        <v>102</v>
      </c>
      <c r="R3326">
        <f t="shared" si="256"/>
        <v>152.5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3.2" hidden="1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8315</v>
      </c>
      <c r="P3327" s="10" t="s">
        <v>8316</v>
      </c>
      <c r="Q3327">
        <f t="shared" si="255"/>
        <v>113</v>
      </c>
      <c r="R3327">
        <f t="shared" si="256"/>
        <v>30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3.2" hidden="1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8315</v>
      </c>
      <c r="P3328" s="10" t="s">
        <v>8316</v>
      </c>
      <c r="Q3328">
        <f t="shared" si="255"/>
        <v>101</v>
      </c>
      <c r="R3328">
        <f t="shared" si="256"/>
        <v>142.28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3.2" hidden="1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8315</v>
      </c>
      <c r="P3329" s="10" t="s">
        <v>8316</v>
      </c>
      <c r="Q3329">
        <f t="shared" si="255"/>
        <v>101</v>
      </c>
      <c r="R3329">
        <f t="shared" si="256"/>
        <v>24.55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3.2" hidden="1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8315</v>
      </c>
      <c r="P3330" s="10" t="s">
        <v>8316</v>
      </c>
      <c r="Q3330">
        <f t="shared" si="255"/>
        <v>146</v>
      </c>
      <c r="R3330">
        <f t="shared" si="256"/>
        <v>292.77999999999997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3.2" hidden="1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8315</v>
      </c>
      <c r="P3331" s="10" t="s">
        <v>8316</v>
      </c>
      <c r="Q3331">
        <f t="shared" ref="Q3331:Q3394" si="260">ROUND(E3331/D3331*100,0)</f>
        <v>117</v>
      </c>
      <c r="R3331">
        <f t="shared" ref="R3331:R3394" si="261">IFERROR(ROUND(E3331/L3331,2),0)</f>
        <v>44.92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hidden="1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8315</v>
      </c>
      <c r="P3332" s="10" t="s">
        <v>8316</v>
      </c>
      <c r="Q3332">
        <f t="shared" si="260"/>
        <v>106</v>
      </c>
      <c r="R3332">
        <f t="shared" si="261"/>
        <v>23.1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3.2" hidden="1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8315</v>
      </c>
      <c r="P3333" s="10" t="s">
        <v>8316</v>
      </c>
      <c r="Q3333">
        <f t="shared" si="260"/>
        <v>105</v>
      </c>
      <c r="R3333">
        <f t="shared" si="261"/>
        <v>80.400000000000006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3.2" hidden="1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8315</v>
      </c>
      <c r="P3334" s="10" t="s">
        <v>8316</v>
      </c>
      <c r="Q3334">
        <f t="shared" si="260"/>
        <v>100</v>
      </c>
      <c r="R3334">
        <f t="shared" si="261"/>
        <v>72.290000000000006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3.2" hidden="1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8315</v>
      </c>
      <c r="P3335" s="10" t="s">
        <v>8316</v>
      </c>
      <c r="Q3335">
        <f t="shared" si="260"/>
        <v>105</v>
      </c>
      <c r="R3335">
        <f t="shared" si="261"/>
        <v>32.97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28.8" hidden="1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8315</v>
      </c>
      <c r="P3336" s="10" t="s">
        <v>8316</v>
      </c>
      <c r="Q3336">
        <f t="shared" si="260"/>
        <v>139</v>
      </c>
      <c r="R3336">
        <f t="shared" si="261"/>
        <v>116.65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3.2" hidden="1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8315</v>
      </c>
      <c r="P3337" s="10" t="s">
        <v>8316</v>
      </c>
      <c r="Q3337">
        <f t="shared" si="260"/>
        <v>100</v>
      </c>
      <c r="R3337">
        <f t="shared" si="261"/>
        <v>79.62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3.2" hidden="1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8315</v>
      </c>
      <c r="P3338" s="10" t="s">
        <v>8316</v>
      </c>
      <c r="Q3338">
        <f t="shared" si="260"/>
        <v>100</v>
      </c>
      <c r="R3338">
        <f t="shared" si="261"/>
        <v>27.78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3.2" hidden="1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8315</v>
      </c>
      <c r="P3339" s="10" t="s">
        <v>8316</v>
      </c>
      <c r="Q3339">
        <f t="shared" si="260"/>
        <v>110</v>
      </c>
      <c r="R3339">
        <f t="shared" si="261"/>
        <v>81.03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28.8" hidden="1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8315</v>
      </c>
      <c r="P3340" s="10" t="s">
        <v>8316</v>
      </c>
      <c r="Q3340">
        <f t="shared" si="260"/>
        <v>102</v>
      </c>
      <c r="R3340">
        <f t="shared" si="261"/>
        <v>136.85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43.2" hidden="1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8315</v>
      </c>
      <c r="P3341" s="10" t="s">
        <v>8316</v>
      </c>
      <c r="Q3341">
        <f t="shared" si="260"/>
        <v>104</v>
      </c>
      <c r="R3341">
        <f t="shared" si="261"/>
        <v>177.62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3.2" hidden="1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8315</v>
      </c>
      <c r="P3342" s="10" t="s">
        <v>8316</v>
      </c>
      <c r="Q3342">
        <f t="shared" si="260"/>
        <v>138</v>
      </c>
      <c r="R3342">
        <f t="shared" si="261"/>
        <v>109.08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3.2" hidden="1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8315</v>
      </c>
      <c r="P3343" s="10" t="s">
        <v>8316</v>
      </c>
      <c r="Q3343">
        <f t="shared" si="260"/>
        <v>100</v>
      </c>
      <c r="R3343">
        <f t="shared" si="261"/>
        <v>119.64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43.2" hidden="1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8315</v>
      </c>
      <c r="P3344" s="10" t="s">
        <v>8316</v>
      </c>
      <c r="Q3344">
        <f t="shared" si="260"/>
        <v>102</v>
      </c>
      <c r="R3344">
        <f t="shared" si="261"/>
        <v>78.209999999999994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3.2" hidden="1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8315</v>
      </c>
      <c r="P3345" s="10" t="s">
        <v>8316</v>
      </c>
      <c r="Q3345">
        <f t="shared" si="260"/>
        <v>171</v>
      </c>
      <c r="R3345">
        <f t="shared" si="261"/>
        <v>52.17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3.2" hidden="1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8315</v>
      </c>
      <c r="P3346" s="10" t="s">
        <v>8316</v>
      </c>
      <c r="Q3346">
        <f t="shared" si="260"/>
        <v>101</v>
      </c>
      <c r="R3346">
        <f t="shared" si="261"/>
        <v>114.13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3.2" hidden="1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8315</v>
      </c>
      <c r="P3347" s="10" t="s">
        <v>8316</v>
      </c>
      <c r="Q3347">
        <f t="shared" si="260"/>
        <v>130</v>
      </c>
      <c r="R3347">
        <f t="shared" si="261"/>
        <v>50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3.2" hidden="1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8315</v>
      </c>
      <c r="P3348" s="10" t="s">
        <v>8316</v>
      </c>
      <c r="Q3348">
        <f t="shared" si="260"/>
        <v>110</v>
      </c>
      <c r="R3348">
        <f t="shared" si="261"/>
        <v>91.67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57.6" hidden="1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8315</v>
      </c>
      <c r="P3349" s="10" t="s">
        <v>8316</v>
      </c>
      <c r="Q3349">
        <f t="shared" si="260"/>
        <v>119</v>
      </c>
      <c r="R3349">
        <f t="shared" si="261"/>
        <v>108.59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3.2" hidden="1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8315</v>
      </c>
      <c r="P3350" s="10" t="s">
        <v>8316</v>
      </c>
      <c r="Q3350">
        <f t="shared" si="260"/>
        <v>100</v>
      </c>
      <c r="R3350">
        <f t="shared" si="261"/>
        <v>69.819999999999993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3.2" hidden="1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8315</v>
      </c>
      <c r="P3351" s="10" t="s">
        <v>8316</v>
      </c>
      <c r="Q3351">
        <f t="shared" si="260"/>
        <v>153</v>
      </c>
      <c r="R3351">
        <f t="shared" si="261"/>
        <v>109.57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57.6" hidden="1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8315</v>
      </c>
      <c r="P3352" s="10" t="s">
        <v>8316</v>
      </c>
      <c r="Q3352">
        <f t="shared" si="260"/>
        <v>104</v>
      </c>
      <c r="R3352">
        <f t="shared" si="261"/>
        <v>71.67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3.2" hidden="1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8315</v>
      </c>
      <c r="P3353" s="10" t="s">
        <v>8316</v>
      </c>
      <c r="Q3353">
        <f t="shared" si="260"/>
        <v>101</v>
      </c>
      <c r="R3353">
        <f t="shared" si="261"/>
        <v>93.61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3.2" hidden="1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8315</v>
      </c>
      <c r="P3354" s="10" t="s">
        <v>8316</v>
      </c>
      <c r="Q3354">
        <f t="shared" si="260"/>
        <v>108</v>
      </c>
      <c r="R3354">
        <f t="shared" si="261"/>
        <v>76.8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3.2" hidden="1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8315</v>
      </c>
      <c r="P3355" s="10" t="s">
        <v>8316</v>
      </c>
      <c r="Q3355">
        <f t="shared" si="260"/>
        <v>315</v>
      </c>
      <c r="R3355">
        <f t="shared" si="261"/>
        <v>35.799999999999997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28.8" hidden="1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8315</v>
      </c>
      <c r="P3356" s="10" t="s">
        <v>8316</v>
      </c>
      <c r="Q3356">
        <f t="shared" si="260"/>
        <v>102</v>
      </c>
      <c r="R3356">
        <f t="shared" si="261"/>
        <v>55.6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3.2" hidden="1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8315</v>
      </c>
      <c r="P3357" s="10" t="s">
        <v>8316</v>
      </c>
      <c r="Q3357">
        <f t="shared" si="260"/>
        <v>126</v>
      </c>
      <c r="R3357">
        <f t="shared" si="261"/>
        <v>147.33000000000001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3.2" hidden="1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8315</v>
      </c>
      <c r="P3358" s="10" t="s">
        <v>8316</v>
      </c>
      <c r="Q3358">
        <f t="shared" si="260"/>
        <v>101</v>
      </c>
      <c r="R3358">
        <f t="shared" si="261"/>
        <v>56.33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3.2" hidden="1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8315</v>
      </c>
      <c r="P3359" s="10" t="s">
        <v>8316</v>
      </c>
      <c r="Q3359">
        <f t="shared" si="260"/>
        <v>101</v>
      </c>
      <c r="R3359">
        <f t="shared" si="261"/>
        <v>96.19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3.2" hidden="1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8315</v>
      </c>
      <c r="P3360" s="10" t="s">
        <v>8316</v>
      </c>
      <c r="Q3360">
        <f t="shared" si="260"/>
        <v>103</v>
      </c>
      <c r="R3360">
        <f t="shared" si="261"/>
        <v>63.57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43.2" hidden="1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8315</v>
      </c>
      <c r="P3361" s="10" t="s">
        <v>8316</v>
      </c>
      <c r="Q3361">
        <f t="shared" si="260"/>
        <v>106</v>
      </c>
      <c r="R3361">
        <f t="shared" si="261"/>
        <v>184.78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28.8" hidden="1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8315</v>
      </c>
      <c r="P3362" s="10" t="s">
        <v>8316</v>
      </c>
      <c r="Q3362">
        <f t="shared" si="260"/>
        <v>101</v>
      </c>
      <c r="R3362">
        <f t="shared" si="261"/>
        <v>126.72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57.6" hidden="1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8315</v>
      </c>
      <c r="P3363" s="10" t="s">
        <v>8316</v>
      </c>
      <c r="Q3363">
        <f t="shared" si="260"/>
        <v>113</v>
      </c>
      <c r="R3363">
        <f t="shared" si="261"/>
        <v>83.43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3.2" hidden="1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8315</v>
      </c>
      <c r="P3364" s="10" t="s">
        <v>8316</v>
      </c>
      <c r="Q3364">
        <f t="shared" si="260"/>
        <v>218</v>
      </c>
      <c r="R3364">
        <f t="shared" si="261"/>
        <v>54.5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3.2" hidden="1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8315</v>
      </c>
      <c r="P3365" s="10" t="s">
        <v>8316</v>
      </c>
      <c r="Q3365">
        <f t="shared" si="260"/>
        <v>101</v>
      </c>
      <c r="R3365">
        <f t="shared" si="261"/>
        <v>302.31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3.2" hidden="1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8315</v>
      </c>
      <c r="P3366" s="10" t="s">
        <v>8316</v>
      </c>
      <c r="Q3366">
        <f t="shared" si="260"/>
        <v>106</v>
      </c>
      <c r="R3366">
        <f t="shared" si="261"/>
        <v>44.14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3.2" hidden="1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8315</v>
      </c>
      <c r="P3367" s="10" t="s">
        <v>8316</v>
      </c>
      <c r="Q3367">
        <f t="shared" si="260"/>
        <v>104</v>
      </c>
      <c r="R3367">
        <f t="shared" si="261"/>
        <v>866.67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3.2" hidden="1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8315</v>
      </c>
      <c r="P3368" s="10" t="s">
        <v>8316</v>
      </c>
      <c r="Q3368">
        <f t="shared" si="260"/>
        <v>221</v>
      </c>
      <c r="R3368">
        <f t="shared" si="261"/>
        <v>61.39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3.2" hidden="1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8315</v>
      </c>
      <c r="P3369" s="10" t="s">
        <v>8316</v>
      </c>
      <c r="Q3369">
        <f t="shared" si="260"/>
        <v>119</v>
      </c>
      <c r="R3369">
        <f t="shared" si="261"/>
        <v>29.67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3.2" hidden="1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8315</v>
      </c>
      <c r="P3370" s="10" t="s">
        <v>8316</v>
      </c>
      <c r="Q3370">
        <f t="shared" si="260"/>
        <v>105</v>
      </c>
      <c r="R3370">
        <f t="shared" si="261"/>
        <v>45.48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3.2" hidden="1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8315</v>
      </c>
      <c r="P3371" s="10" t="s">
        <v>8316</v>
      </c>
      <c r="Q3371">
        <f t="shared" si="260"/>
        <v>104</v>
      </c>
      <c r="R3371">
        <f t="shared" si="261"/>
        <v>96.2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28.8" hidden="1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8315</v>
      </c>
      <c r="P3372" s="10" t="s">
        <v>8316</v>
      </c>
      <c r="Q3372">
        <f t="shared" si="260"/>
        <v>118</v>
      </c>
      <c r="R3372">
        <f t="shared" si="261"/>
        <v>67.92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28.8" hidden="1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8315</v>
      </c>
      <c r="P3373" s="10" t="s">
        <v>8316</v>
      </c>
      <c r="Q3373">
        <f t="shared" si="260"/>
        <v>139</v>
      </c>
      <c r="R3373">
        <f t="shared" si="261"/>
        <v>30.78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3.2" hidden="1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8315</v>
      </c>
      <c r="P3374" s="10" t="s">
        <v>8316</v>
      </c>
      <c r="Q3374">
        <f t="shared" si="260"/>
        <v>104</v>
      </c>
      <c r="R3374">
        <f t="shared" si="261"/>
        <v>38.33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3.2" hidden="1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8315</v>
      </c>
      <c r="P3375" s="10" t="s">
        <v>8316</v>
      </c>
      <c r="Q3375">
        <f t="shared" si="260"/>
        <v>100</v>
      </c>
      <c r="R3375">
        <f t="shared" si="261"/>
        <v>66.83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3.2" hidden="1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8315</v>
      </c>
      <c r="P3376" s="10" t="s">
        <v>8316</v>
      </c>
      <c r="Q3376">
        <f t="shared" si="260"/>
        <v>107</v>
      </c>
      <c r="R3376">
        <f t="shared" si="261"/>
        <v>71.73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3.2" hidden="1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8315</v>
      </c>
      <c r="P3377" s="10" t="s">
        <v>8316</v>
      </c>
      <c r="Q3377">
        <f t="shared" si="260"/>
        <v>100</v>
      </c>
      <c r="R3377">
        <f t="shared" si="261"/>
        <v>176.47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3.2" hidden="1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8315</v>
      </c>
      <c r="P3378" s="10" t="s">
        <v>8316</v>
      </c>
      <c r="Q3378">
        <f t="shared" si="260"/>
        <v>100</v>
      </c>
      <c r="R3378">
        <f t="shared" si="261"/>
        <v>421.11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3.2" hidden="1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8315</v>
      </c>
      <c r="P3379" s="10" t="s">
        <v>8316</v>
      </c>
      <c r="Q3379">
        <f t="shared" si="260"/>
        <v>101</v>
      </c>
      <c r="R3379">
        <f t="shared" si="261"/>
        <v>104.99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3.2" hidden="1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8315</v>
      </c>
      <c r="P3380" s="10" t="s">
        <v>8316</v>
      </c>
      <c r="Q3380">
        <f t="shared" si="260"/>
        <v>108</v>
      </c>
      <c r="R3380">
        <f t="shared" si="261"/>
        <v>28.19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57.6" hidden="1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8315</v>
      </c>
      <c r="P3381" s="10" t="s">
        <v>8316</v>
      </c>
      <c r="Q3381">
        <f t="shared" si="260"/>
        <v>104</v>
      </c>
      <c r="R3381">
        <f t="shared" si="261"/>
        <v>54.55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57.6" hidden="1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8315</v>
      </c>
      <c r="P3382" s="10" t="s">
        <v>8316</v>
      </c>
      <c r="Q3382">
        <f t="shared" si="260"/>
        <v>104</v>
      </c>
      <c r="R3382">
        <f t="shared" si="261"/>
        <v>111.89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3.2" hidden="1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8315</v>
      </c>
      <c r="P3383" s="10" t="s">
        <v>8316</v>
      </c>
      <c r="Q3383">
        <f t="shared" si="260"/>
        <v>102</v>
      </c>
      <c r="R3383">
        <f t="shared" si="261"/>
        <v>85.21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3.2" hidden="1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8315</v>
      </c>
      <c r="P3384" s="10" t="s">
        <v>8316</v>
      </c>
      <c r="Q3384">
        <f t="shared" si="260"/>
        <v>101</v>
      </c>
      <c r="R3384">
        <f t="shared" si="261"/>
        <v>76.650000000000006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3.2" hidden="1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8315</v>
      </c>
      <c r="P3385" s="10" t="s">
        <v>8316</v>
      </c>
      <c r="Q3385">
        <f t="shared" si="260"/>
        <v>112</v>
      </c>
      <c r="R3385">
        <f t="shared" si="261"/>
        <v>65.17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3.2" hidden="1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8315</v>
      </c>
      <c r="P3386" s="10" t="s">
        <v>8316</v>
      </c>
      <c r="Q3386">
        <f t="shared" si="260"/>
        <v>100</v>
      </c>
      <c r="R3386">
        <f t="shared" si="261"/>
        <v>93.76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57.6" hidden="1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8315</v>
      </c>
      <c r="P3387" s="10" t="s">
        <v>8316</v>
      </c>
      <c r="Q3387">
        <f t="shared" si="260"/>
        <v>100</v>
      </c>
      <c r="R3387">
        <f t="shared" si="261"/>
        <v>133.33000000000001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3.2" hidden="1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8315</v>
      </c>
      <c r="P3388" s="10" t="s">
        <v>8316</v>
      </c>
      <c r="Q3388">
        <f t="shared" si="260"/>
        <v>105</v>
      </c>
      <c r="R3388">
        <f t="shared" si="261"/>
        <v>51.22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57.6" hidden="1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8315</v>
      </c>
      <c r="P3389" s="10" t="s">
        <v>8316</v>
      </c>
      <c r="Q3389">
        <f t="shared" si="260"/>
        <v>117</v>
      </c>
      <c r="R3389">
        <f t="shared" si="261"/>
        <v>100.17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57.6" hidden="1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8315</v>
      </c>
      <c r="P3390" s="10" t="s">
        <v>8316</v>
      </c>
      <c r="Q3390">
        <f t="shared" si="260"/>
        <v>104</v>
      </c>
      <c r="R3390">
        <f t="shared" si="261"/>
        <v>34.6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3.2" hidden="1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8315</v>
      </c>
      <c r="P3391" s="10" t="s">
        <v>8316</v>
      </c>
      <c r="Q3391">
        <f t="shared" si="260"/>
        <v>115</v>
      </c>
      <c r="R3391">
        <f t="shared" si="261"/>
        <v>184.68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57.6" hidden="1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8315</v>
      </c>
      <c r="P3392" s="10" t="s">
        <v>8316</v>
      </c>
      <c r="Q3392">
        <f t="shared" si="260"/>
        <v>102</v>
      </c>
      <c r="R3392">
        <f t="shared" si="261"/>
        <v>69.819999999999993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3.2" hidden="1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8315</v>
      </c>
      <c r="P3393" s="10" t="s">
        <v>8316</v>
      </c>
      <c r="Q3393">
        <f t="shared" si="260"/>
        <v>223</v>
      </c>
      <c r="R3393">
        <f t="shared" si="261"/>
        <v>61.94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57.6" hidden="1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8315</v>
      </c>
      <c r="P3394" s="10" t="s">
        <v>8316</v>
      </c>
      <c r="Q3394">
        <f t="shared" si="260"/>
        <v>100</v>
      </c>
      <c r="R3394">
        <f t="shared" si="261"/>
        <v>41.67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3.2" hidden="1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8315</v>
      </c>
      <c r="P3395" s="10" t="s">
        <v>8316</v>
      </c>
      <c r="Q3395">
        <f t="shared" ref="Q3395:Q3458" si="265">ROUND(E3395/D3395*100,0)</f>
        <v>106</v>
      </c>
      <c r="R3395">
        <f t="shared" ref="R3395:R3458" si="266">IFERROR(ROUND(E3395/L3395,2),0)</f>
        <v>36.07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hidden="1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8315</v>
      </c>
      <c r="P3396" s="10" t="s">
        <v>8316</v>
      </c>
      <c r="Q3396">
        <f t="shared" si="265"/>
        <v>142</v>
      </c>
      <c r="R3396">
        <f t="shared" si="266"/>
        <v>29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28.8" hidden="1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8315</v>
      </c>
      <c r="P3397" s="10" t="s">
        <v>8316</v>
      </c>
      <c r="Q3397">
        <f t="shared" si="265"/>
        <v>184</v>
      </c>
      <c r="R3397">
        <f t="shared" si="266"/>
        <v>24.21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3.2" hidden="1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8315</v>
      </c>
      <c r="P3398" s="10" t="s">
        <v>8316</v>
      </c>
      <c r="Q3398">
        <f t="shared" si="265"/>
        <v>104</v>
      </c>
      <c r="R3398">
        <f t="shared" si="266"/>
        <v>55.89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28.8" hidden="1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8315</v>
      </c>
      <c r="P3399" s="10" t="s">
        <v>8316</v>
      </c>
      <c r="Q3399">
        <f t="shared" si="265"/>
        <v>112</v>
      </c>
      <c r="R3399">
        <f t="shared" si="266"/>
        <v>11.67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3.2" hidden="1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8315</v>
      </c>
      <c r="P3400" s="10" t="s">
        <v>8316</v>
      </c>
      <c r="Q3400">
        <f t="shared" si="265"/>
        <v>111</v>
      </c>
      <c r="R3400">
        <f t="shared" si="266"/>
        <v>68.349999999999994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3.2" hidden="1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8315</v>
      </c>
      <c r="P3401" s="10" t="s">
        <v>8316</v>
      </c>
      <c r="Q3401">
        <f t="shared" si="265"/>
        <v>104</v>
      </c>
      <c r="R3401">
        <f t="shared" si="266"/>
        <v>27.07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3.2" hidden="1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8315</v>
      </c>
      <c r="P3402" s="10" t="s">
        <v>8316</v>
      </c>
      <c r="Q3402">
        <f t="shared" si="265"/>
        <v>100</v>
      </c>
      <c r="R3402">
        <f t="shared" si="266"/>
        <v>118.13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57.6" hidden="1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8315</v>
      </c>
      <c r="P3403" s="10" t="s">
        <v>8316</v>
      </c>
      <c r="Q3403">
        <f t="shared" si="265"/>
        <v>102</v>
      </c>
      <c r="R3403">
        <f t="shared" si="266"/>
        <v>44.76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3.2" hidden="1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8315</v>
      </c>
      <c r="P3404" s="10" t="s">
        <v>8316</v>
      </c>
      <c r="Q3404">
        <f t="shared" si="265"/>
        <v>110</v>
      </c>
      <c r="R3404">
        <f t="shared" si="266"/>
        <v>99.79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3.2" hidden="1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8315</v>
      </c>
      <c r="P3405" s="10" t="s">
        <v>8316</v>
      </c>
      <c r="Q3405">
        <f t="shared" si="265"/>
        <v>100</v>
      </c>
      <c r="R3405">
        <f t="shared" si="266"/>
        <v>117.65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57.6" hidden="1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8315</v>
      </c>
      <c r="P3406" s="10" t="s">
        <v>8316</v>
      </c>
      <c r="Q3406">
        <f t="shared" si="265"/>
        <v>122</v>
      </c>
      <c r="R3406">
        <f t="shared" si="266"/>
        <v>203.33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3.2" hidden="1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8315</v>
      </c>
      <c r="P3407" s="10" t="s">
        <v>8316</v>
      </c>
      <c r="Q3407">
        <f t="shared" si="265"/>
        <v>138</v>
      </c>
      <c r="R3407">
        <f t="shared" si="266"/>
        <v>28.32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43.2" hidden="1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8315</v>
      </c>
      <c r="P3408" s="10" t="s">
        <v>8316</v>
      </c>
      <c r="Q3408">
        <f t="shared" si="265"/>
        <v>100</v>
      </c>
      <c r="R3408">
        <f t="shared" si="266"/>
        <v>110.23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57.6" hidden="1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8315</v>
      </c>
      <c r="P3409" s="10" t="s">
        <v>8316</v>
      </c>
      <c r="Q3409">
        <f t="shared" si="265"/>
        <v>107</v>
      </c>
      <c r="R3409">
        <f t="shared" si="266"/>
        <v>31.97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3.2" hidden="1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8315</v>
      </c>
      <c r="P3410" s="10" t="s">
        <v>8316</v>
      </c>
      <c r="Q3410">
        <f t="shared" si="265"/>
        <v>211</v>
      </c>
      <c r="R3410">
        <f t="shared" si="266"/>
        <v>58.61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3.2" hidden="1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8315</v>
      </c>
      <c r="P3411" s="10" t="s">
        <v>8316</v>
      </c>
      <c r="Q3411">
        <f t="shared" si="265"/>
        <v>124</v>
      </c>
      <c r="R3411">
        <f t="shared" si="266"/>
        <v>29.43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3.2" hidden="1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8315</v>
      </c>
      <c r="P3412" s="10" t="s">
        <v>8316</v>
      </c>
      <c r="Q3412">
        <f t="shared" si="265"/>
        <v>109</v>
      </c>
      <c r="R3412">
        <f t="shared" si="266"/>
        <v>81.38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3.2" hidden="1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8315</v>
      </c>
      <c r="P3413" s="10" t="s">
        <v>8316</v>
      </c>
      <c r="Q3413">
        <f t="shared" si="265"/>
        <v>104</v>
      </c>
      <c r="R3413">
        <f t="shared" si="266"/>
        <v>199.17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3.2" hidden="1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8315</v>
      </c>
      <c r="P3414" s="10" t="s">
        <v>8316</v>
      </c>
      <c r="Q3414">
        <f t="shared" si="265"/>
        <v>100</v>
      </c>
      <c r="R3414">
        <f t="shared" si="266"/>
        <v>115.38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57.6" hidden="1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8315</v>
      </c>
      <c r="P3415" s="10" t="s">
        <v>8316</v>
      </c>
      <c r="Q3415">
        <f t="shared" si="265"/>
        <v>130</v>
      </c>
      <c r="R3415">
        <f t="shared" si="266"/>
        <v>46.43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3.2" hidden="1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8315</v>
      </c>
      <c r="P3416" s="10" t="s">
        <v>8316</v>
      </c>
      <c r="Q3416">
        <f t="shared" si="265"/>
        <v>104</v>
      </c>
      <c r="R3416">
        <f t="shared" si="266"/>
        <v>70.569999999999993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43.2" hidden="1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8315</v>
      </c>
      <c r="P3417" s="10" t="s">
        <v>8316</v>
      </c>
      <c r="Q3417">
        <f t="shared" si="265"/>
        <v>100</v>
      </c>
      <c r="R3417">
        <f t="shared" si="266"/>
        <v>22.22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57.6" hidden="1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8315</v>
      </c>
      <c r="P3418" s="10" t="s">
        <v>8316</v>
      </c>
      <c r="Q3418">
        <f t="shared" si="265"/>
        <v>120</v>
      </c>
      <c r="R3418">
        <f t="shared" si="266"/>
        <v>159.47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3.2" hidden="1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8315</v>
      </c>
      <c r="P3419" s="10" t="s">
        <v>8316</v>
      </c>
      <c r="Q3419">
        <f t="shared" si="265"/>
        <v>100</v>
      </c>
      <c r="R3419">
        <f t="shared" si="266"/>
        <v>37.78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3.2" hidden="1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8315</v>
      </c>
      <c r="P3420" s="10" t="s">
        <v>8316</v>
      </c>
      <c r="Q3420">
        <f t="shared" si="265"/>
        <v>101</v>
      </c>
      <c r="R3420">
        <f t="shared" si="266"/>
        <v>72.05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57.6" hidden="1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8315</v>
      </c>
      <c r="P3421" s="10" t="s">
        <v>8316</v>
      </c>
      <c r="Q3421">
        <f t="shared" si="265"/>
        <v>107</v>
      </c>
      <c r="R3421">
        <f t="shared" si="266"/>
        <v>63.7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3.2" hidden="1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8315</v>
      </c>
      <c r="P3422" s="10" t="s">
        <v>8316</v>
      </c>
      <c r="Q3422">
        <f t="shared" si="265"/>
        <v>138</v>
      </c>
      <c r="R3422">
        <f t="shared" si="266"/>
        <v>28.41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3.2" hidden="1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8315</v>
      </c>
      <c r="P3423" s="10" t="s">
        <v>8316</v>
      </c>
      <c r="Q3423">
        <f t="shared" si="265"/>
        <v>101</v>
      </c>
      <c r="R3423">
        <f t="shared" si="266"/>
        <v>103.21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3.2" hidden="1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8315</v>
      </c>
      <c r="P3424" s="10" t="s">
        <v>8316</v>
      </c>
      <c r="Q3424">
        <f t="shared" si="265"/>
        <v>109</v>
      </c>
      <c r="R3424">
        <f t="shared" si="266"/>
        <v>71.150000000000006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3.2" hidden="1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8315</v>
      </c>
      <c r="P3425" s="10" t="s">
        <v>8316</v>
      </c>
      <c r="Q3425">
        <f t="shared" si="265"/>
        <v>140</v>
      </c>
      <c r="R3425">
        <f t="shared" si="266"/>
        <v>35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3.2" hidden="1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8315</v>
      </c>
      <c r="P3426" s="10" t="s">
        <v>8316</v>
      </c>
      <c r="Q3426">
        <f t="shared" si="265"/>
        <v>104</v>
      </c>
      <c r="R3426">
        <f t="shared" si="266"/>
        <v>81.78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3.2" hidden="1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8315</v>
      </c>
      <c r="P3427" s="10" t="s">
        <v>8316</v>
      </c>
      <c r="Q3427">
        <f t="shared" si="265"/>
        <v>103</v>
      </c>
      <c r="R3427">
        <f t="shared" si="266"/>
        <v>297.02999999999997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3.2" hidden="1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8315</v>
      </c>
      <c r="P3428" s="10" t="s">
        <v>8316</v>
      </c>
      <c r="Q3428">
        <f t="shared" si="265"/>
        <v>108</v>
      </c>
      <c r="R3428">
        <f t="shared" si="266"/>
        <v>46.61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3.2" hidden="1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8315</v>
      </c>
      <c r="P3429" s="10" t="s">
        <v>8316</v>
      </c>
      <c r="Q3429">
        <f t="shared" si="265"/>
        <v>100</v>
      </c>
      <c r="R3429">
        <f t="shared" si="266"/>
        <v>51.72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3.2" hidden="1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8315</v>
      </c>
      <c r="P3430" s="10" t="s">
        <v>8316</v>
      </c>
      <c r="Q3430">
        <f t="shared" si="265"/>
        <v>103</v>
      </c>
      <c r="R3430">
        <f t="shared" si="266"/>
        <v>40.29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3.2" hidden="1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8315</v>
      </c>
      <c r="P3431" s="10" t="s">
        <v>8316</v>
      </c>
      <c r="Q3431">
        <f t="shared" si="265"/>
        <v>130</v>
      </c>
      <c r="R3431">
        <f t="shared" si="266"/>
        <v>16.25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3.2" hidden="1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8315</v>
      </c>
      <c r="P3432" s="10" t="s">
        <v>8316</v>
      </c>
      <c r="Q3432">
        <f t="shared" si="265"/>
        <v>109</v>
      </c>
      <c r="R3432">
        <f t="shared" si="266"/>
        <v>30.15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3.2" hidden="1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8315</v>
      </c>
      <c r="P3433" s="10" t="s">
        <v>8316</v>
      </c>
      <c r="Q3433">
        <f t="shared" si="265"/>
        <v>100</v>
      </c>
      <c r="R3433">
        <f t="shared" si="266"/>
        <v>95.24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3.2" hidden="1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8315</v>
      </c>
      <c r="P3434" s="10" t="s">
        <v>8316</v>
      </c>
      <c r="Q3434">
        <f t="shared" si="265"/>
        <v>110</v>
      </c>
      <c r="R3434">
        <f t="shared" si="266"/>
        <v>52.21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3.2" hidden="1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8315</v>
      </c>
      <c r="P3435" s="10" t="s">
        <v>8316</v>
      </c>
      <c r="Q3435">
        <f t="shared" si="265"/>
        <v>100</v>
      </c>
      <c r="R3435">
        <f t="shared" si="266"/>
        <v>134.15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3.2" hidden="1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8315</v>
      </c>
      <c r="P3436" s="10" t="s">
        <v>8316</v>
      </c>
      <c r="Q3436">
        <f t="shared" si="265"/>
        <v>106</v>
      </c>
      <c r="R3436">
        <f t="shared" si="266"/>
        <v>62.83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3.2" hidden="1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8315</v>
      </c>
      <c r="P3437" s="10" t="s">
        <v>8316</v>
      </c>
      <c r="Q3437">
        <f t="shared" si="265"/>
        <v>112</v>
      </c>
      <c r="R3437">
        <f t="shared" si="266"/>
        <v>58.95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3.2" hidden="1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8315</v>
      </c>
      <c r="P3438" s="10" t="s">
        <v>8316</v>
      </c>
      <c r="Q3438">
        <f t="shared" si="265"/>
        <v>106</v>
      </c>
      <c r="R3438">
        <f t="shared" si="266"/>
        <v>143.11000000000001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57.6" hidden="1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8315</v>
      </c>
      <c r="P3439" s="10" t="s">
        <v>8316</v>
      </c>
      <c r="Q3439">
        <f t="shared" si="265"/>
        <v>101</v>
      </c>
      <c r="R3439">
        <f t="shared" si="266"/>
        <v>84.17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3.2" hidden="1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8315</v>
      </c>
      <c r="P3440" s="10" t="s">
        <v>8316</v>
      </c>
      <c r="Q3440">
        <f t="shared" si="265"/>
        <v>104</v>
      </c>
      <c r="R3440">
        <f t="shared" si="266"/>
        <v>186.07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28.8" hidden="1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8315</v>
      </c>
      <c r="P3441" s="10" t="s">
        <v>8316</v>
      </c>
      <c r="Q3441">
        <f t="shared" si="265"/>
        <v>135</v>
      </c>
      <c r="R3441">
        <f t="shared" si="266"/>
        <v>89.79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3.2" hidden="1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8315</v>
      </c>
      <c r="P3442" s="10" t="s">
        <v>8316</v>
      </c>
      <c r="Q3442">
        <f t="shared" si="265"/>
        <v>105</v>
      </c>
      <c r="R3442">
        <f t="shared" si="266"/>
        <v>64.16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3.2" hidden="1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8315</v>
      </c>
      <c r="P3443" s="10" t="s">
        <v>8316</v>
      </c>
      <c r="Q3443">
        <f t="shared" si="265"/>
        <v>103</v>
      </c>
      <c r="R3443">
        <f t="shared" si="266"/>
        <v>59.65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3.2" hidden="1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8315</v>
      </c>
      <c r="P3444" s="10" t="s">
        <v>8316</v>
      </c>
      <c r="Q3444">
        <f t="shared" si="265"/>
        <v>100</v>
      </c>
      <c r="R3444">
        <f t="shared" si="266"/>
        <v>31.25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3.2" hidden="1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8315</v>
      </c>
      <c r="P3445" s="10" t="s">
        <v>8316</v>
      </c>
      <c r="Q3445">
        <f t="shared" si="265"/>
        <v>186</v>
      </c>
      <c r="R3445">
        <f t="shared" si="266"/>
        <v>41.22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3.2" hidden="1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8315</v>
      </c>
      <c r="P3446" s="10" t="s">
        <v>8316</v>
      </c>
      <c r="Q3446">
        <f t="shared" si="265"/>
        <v>289</v>
      </c>
      <c r="R3446">
        <f t="shared" si="266"/>
        <v>43.35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3.2" hidden="1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8315</v>
      </c>
      <c r="P3447" s="10" t="s">
        <v>8316</v>
      </c>
      <c r="Q3447">
        <f t="shared" si="265"/>
        <v>100</v>
      </c>
      <c r="R3447">
        <f t="shared" si="266"/>
        <v>64.52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3.2" hidden="1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8315</v>
      </c>
      <c r="P3448" s="10" t="s">
        <v>8316</v>
      </c>
      <c r="Q3448">
        <f t="shared" si="265"/>
        <v>108</v>
      </c>
      <c r="R3448">
        <f t="shared" si="266"/>
        <v>43.28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28.8" hidden="1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8315</v>
      </c>
      <c r="P3449" s="10" t="s">
        <v>8316</v>
      </c>
      <c r="Q3449">
        <f t="shared" si="265"/>
        <v>108</v>
      </c>
      <c r="R3449">
        <f t="shared" si="266"/>
        <v>77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3.2" hidden="1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8315</v>
      </c>
      <c r="P3450" s="10" t="s">
        <v>8316</v>
      </c>
      <c r="Q3450">
        <f t="shared" si="265"/>
        <v>110</v>
      </c>
      <c r="R3450">
        <f t="shared" si="266"/>
        <v>51.22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3.2" hidden="1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8315</v>
      </c>
      <c r="P3451" s="10" t="s">
        <v>8316</v>
      </c>
      <c r="Q3451">
        <f t="shared" si="265"/>
        <v>171</v>
      </c>
      <c r="R3451">
        <f t="shared" si="266"/>
        <v>68.25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3.2" hidden="1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8315</v>
      </c>
      <c r="P3452" s="10" t="s">
        <v>8316</v>
      </c>
      <c r="Q3452">
        <f t="shared" si="265"/>
        <v>152</v>
      </c>
      <c r="R3452">
        <f t="shared" si="266"/>
        <v>19.489999999999998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3.2" hidden="1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8315</v>
      </c>
      <c r="P3453" s="10" t="s">
        <v>8316</v>
      </c>
      <c r="Q3453">
        <f t="shared" si="265"/>
        <v>101</v>
      </c>
      <c r="R3453">
        <f t="shared" si="266"/>
        <v>41.13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3.2" hidden="1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8315</v>
      </c>
      <c r="P3454" s="10" t="s">
        <v>8316</v>
      </c>
      <c r="Q3454">
        <f t="shared" si="265"/>
        <v>153</v>
      </c>
      <c r="R3454">
        <f t="shared" si="266"/>
        <v>41.41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3.2" hidden="1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8315</v>
      </c>
      <c r="P3455" s="10" t="s">
        <v>8316</v>
      </c>
      <c r="Q3455">
        <f t="shared" si="265"/>
        <v>128</v>
      </c>
      <c r="R3455">
        <f t="shared" si="266"/>
        <v>27.5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57.6" hidden="1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8315</v>
      </c>
      <c r="P3456" s="10" t="s">
        <v>8316</v>
      </c>
      <c r="Q3456">
        <f t="shared" si="265"/>
        <v>101</v>
      </c>
      <c r="R3456">
        <f t="shared" si="266"/>
        <v>33.57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3.2" hidden="1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8315</v>
      </c>
      <c r="P3457" s="10" t="s">
        <v>8316</v>
      </c>
      <c r="Q3457">
        <f t="shared" si="265"/>
        <v>101</v>
      </c>
      <c r="R3457">
        <f t="shared" si="266"/>
        <v>145.87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3.2" hidden="1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8315</v>
      </c>
      <c r="P3458" s="10" t="s">
        <v>8316</v>
      </c>
      <c r="Q3458">
        <f t="shared" si="265"/>
        <v>191</v>
      </c>
      <c r="R3458">
        <f t="shared" si="266"/>
        <v>358.69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28.8" hidden="1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8315</v>
      </c>
      <c r="P3459" s="10" t="s">
        <v>8316</v>
      </c>
      <c r="Q3459">
        <f t="shared" ref="Q3459:Q3522" si="270">ROUND(E3459/D3459*100,0)</f>
        <v>140</v>
      </c>
      <c r="R3459">
        <f t="shared" ref="R3459:R3522" si="271">IFERROR(ROUND(E3459/L3459,2),0)</f>
        <v>50.98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hidden="1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8315</v>
      </c>
      <c r="P3460" s="10" t="s">
        <v>8316</v>
      </c>
      <c r="Q3460">
        <f t="shared" si="270"/>
        <v>124</v>
      </c>
      <c r="R3460">
        <f t="shared" si="271"/>
        <v>45.04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3.2" hidden="1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8315</v>
      </c>
      <c r="P3461" s="10" t="s">
        <v>8316</v>
      </c>
      <c r="Q3461">
        <f t="shared" si="270"/>
        <v>126</v>
      </c>
      <c r="R3461">
        <f t="shared" si="271"/>
        <v>17.53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3.2" hidden="1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8315</v>
      </c>
      <c r="P3462" s="10" t="s">
        <v>8316</v>
      </c>
      <c r="Q3462">
        <f t="shared" si="270"/>
        <v>190</v>
      </c>
      <c r="R3462">
        <f t="shared" si="271"/>
        <v>50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3.2" hidden="1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8315</v>
      </c>
      <c r="P3463" s="10" t="s">
        <v>8316</v>
      </c>
      <c r="Q3463">
        <f t="shared" si="270"/>
        <v>139</v>
      </c>
      <c r="R3463">
        <f t="shared" si="271"/>
        <v>57.92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3.2" hidden="1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8315</v>
      </c>
      <c r="P3464" s="10" t="s">
        <v>8316</v>
      </c>
      <c r="Q3464">
        <f t="shared" si="270"/>
        <v>202</v>
      </c>
      <c r="R3464">
        <f t="shared" si="271"/>
        <v>29.71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3.2" hidden="1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8315</v>
      </c>
      <c r="P3465" s="10" t="s">
        <v>8316</v>
      </c>
      <c r="Q3465">
        <f t="shared" si="270"/>
        <v>103</v>
      </c>
      <c r="R3465">
        <f t="shared" si="271"/>
        <v>90.68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57.6" hidden="1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8315</v>
      </c>
      <c r="P3466" s="10" t="s">
        <v>8316</v>
      </c>
      <c r="Q3466">
        <f t="shared" si="270"/>
        <v>102</v>
      </c>
      <c r="R3466">
        <f t="shared" si="271"/>
        <v>55.01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3.2" hidden="1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8315</v>
      </c>
      <c r="P3467" s="10" t="s">
        <v>8316</v>
      </c>
      <c r="Q3467">
        <f t="shared" si="270"/>
        <v>103</v>
      </c>
      <c r="R3467">
        <f t="shared" si="271"/>
        <v>57.22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43.2" hidden="1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8315</v>
      </c>
      <c r="P3468" s="10" t="s">
        <v>8316</v>
      </c>
      <c r="Q3468">
        <f t="shared" si="270"/>
        <v>127</v>
      </c>
      <c r="R3468">
        <f t="shared" si="271"/>
        <v>72.95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hidden="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8315</v>
      </c>
      <c r="P3469" s="10" t="s">
        <v>8316</v>
      </c>
      <c r="Q3469">
        <f t="shared" si="270"/>
        <v>101</v>
      </c>
      <c r="R3469">
        <f t="shared" si="271"/>
        <v>64.47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3.2" hidden="1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8315</v>
      </c>
      <c r="P3470" s="10" t="s">
        <v>8316</v>
      </c>
      <c r="Q3470">
        <f t="shared" si="270"/>
        <v>122</v>
      </c>
      <c r="R3470">
        <f t="shared" si="271"/>
        <v>716.35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57.6" hidden="1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8315</v>
      </c>
      <c r="P3471" s="10" t="s">
        <v>8316</v>
      </c>
      <c r="Q3471">
        <f t="shared" si="270"/>
        <v>113</v>
      </c>
      <c r="R3471">
        <f t="shared" si="271"/>
        <v>50.4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28.8" hidden="1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8315</v>
      </c>
      <c r="P3472" s="10" t="s">
        <v>8316</v>
      </c>
      <c r="Q3472">
        <f t="shared" si="270"/>
        <v>150</v>
      </c>
      <c r="R3472">
        <f t="shared" si="271"/>
        <v>41.67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3.2" hidden="1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8315</v>
      </c>
      <c r="P3473" s="10" t="s">
        <v>8316</v>
      </c>
      <c r="Q3473">
        <f t="shared" si="270"/>
        <v>215</v>
      </c>
      <c r="R3473">
        <f t="shared" si="271"/>
        <v>35.770000000000003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3.2" hidden="1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8315</v>
      </c>
      <c r="P3474" s="10" t="s">
        <v>8316</v>
      </c>
      <c r="Q3474">
        <f t="shared" si="270"/>
        <v>102</v>
      </c>
      <c r="R3474">
        <f t="shared" si="271"/>
        <v>88.74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3.2" hidden="1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8315</v>
      </c>
      <c r="P3475" s="10" t="s">
        <v>8316</v>
      </c>
      <c r="Q3475">
        <f t="shared" si="270"/>
        <v>100</v>
      </c>
      <c r="R3475">
        <f t="shared" si="271"/>
        <v>148.47999999999999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3.2" hidden="1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8315</v>
      </c>
      <c r="P3476" s="10" t="s">
        <v>8316</v>
      </c>
      <c r="Q3476">
        <f t="shared" si="270"/>
        <v>101</v>
      </c>
      <c r="R3476">
        <f t="shared" si="271"/>
        <v>51.79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3.2" hidden="1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8315</v>
      </c>
      <c r="P3477" s="10" t="s">
        <v>8316</v>
      </c>
      <c r="Q3477">
        <f t="shared" si="270"/>
        <v>113</v>
      </c>
      <c r="R3477">
        <f t="shared" si="271"/>
        <v>20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3.2" hidden="1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8315</v>
      </c>
      <c r="P3478" s="10" t="s">
        <v>8316</v>
      </c>
      <c r="Q3478">
        <f t="shared" si="270"/>
        <v>104</v>
      </c>
      <c r="R3478">
        <f t="shared" si="271"/>
        <v>52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3.2" hidden="1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8315</v>
      </c>
      <c r="P3479" s="10" t="s">
        <v>8316</v>
      </c>
      <c r="Q3479">
        <f t="shared" si="270"/>
        <v>115</v>
      </c>
      <c r="R3479">
        <f t="shared" si="271"/>
        <v>53.23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3.2" hidden="1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8315</v>
      </c>
      <c r="P3480" s="10" t="s">
        <v>8316</v>
      </c>
      <c r="Q3480">
        <f t="shared" si="270"/>
        <v>113</v>
      </c>
      <c r="R3480">
        <f t="shared" si="271"/>
        <v>39.6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3.2" hidden="1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8315</v>
      </c>
      <c r="P3481" s="10" t="s">
        <v>8316</v>
      </c>
      <c r="Q3481">
        <f t="shared" si="270"/>
        <v>128</v>
      </c>
      <c r="R3481">
        <f t="shared" si="271"/>
        <v>34.25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3.2" hidden="1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8315</v>
      </c>
      <c r="P3482" s="10" t="s">
        <v>8316</v>
      </c>
      <c r="Q3482">
        <f t="shared" si="270"/>
        <v>143</v>
      </c>
      <c r="R3482">
        <f t="shared" si="271"/>
        <v>164.62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3.2" hidden="1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8315</v>
      </c>
      <c r="P3483" s="10" t="s">
        <v>8316</v>
      </c>
      <c r="Q3483">
        <f t="shared" si="270"/>
        <v>119</v>
      </c>
      <c r="R3483">
        <f t="shared" si="271"/>
        <v>125.05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3.2" hidden="1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8315</v>
      </c>
      <c r="P3484" s="10" t="s">
        <v>8316</v>
      </c>
      <c r="Q3484">
        <f t="shared" si="270"/>
        <v>138</v>
      </c>
      <c r="R3484">
        <f t="shared" si="271"/>
        <v>51.88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3.2" hidden="1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8315</v>
      </c>
      <c r="P3485" s="10" t="s">
        <v>8316</v>
      </c>
      <c r="Q3485">
        <f t="shared" si="270"/>
        <v>160</v>
      </c>
      <c r="R3485">
        <f t="shared" si="271"/>
        <v>40.29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57.6" hidden="1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8315</v>
      </c>
      <c r="P3486" s="10" t="s">
        <v>8316</v>
      </c>
      <c r="Q3486">
        <f t="shared" si="270"/>
        <v>114</v>
      </c>
      <c r="R3486">
        <f t="shared" si="271"/>
        <v>64.91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3.2" hidden="1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8315</v>
      </c>
      <c r="P3487" s="10" t="s">
        <v>8316</v>
      </c>
      <c r="Q3487">
        <f t="shared" si="270"/>
        <v>101</v>
      </c>
      <c r="R3487">
        <f t="shared" si="271"/>
        <v>55.33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3.2" hidden="1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8315</v>
      </c>
      <c r="P3488" s="10" t="s">
        <v>8316</v>
      </c>
      <c r="Q3488">
        <f t="shared" si="270"/>
        <v>155</v>
      </c>
      <c r="R3488">
        <f t="shared" si="271"/>
        <v>83.14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3.2" hidden="1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8315</v>
      </c>
      <c r="P3489" s="10" t="s">
        <v>8316</v>
      </c>
      <c r="Q3489">
        <f t="shared" si="270"/>
        <v>128</v>
      </c>
      <c r="R3489">
        <f t="shared" si="271"/>
        <v>38.71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57.6" hidden="1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8315</v>
      </c>
      <c r="P3490" s="10" t="s">
        <v>8316</v>
      </c>
      <c r="Q3490">
        <f t="shared" si="270"/>
        <v>121</v>
      </c>
      <c r="R3490">
        <f t="shared" si="271"/>
        <v>125.38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3.2" hidden="1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8315</v>
      </c>
      <c r="P3491" s="10" t="s">
        <v>8316</v>
      </c>
      <c r="Q3491">
        <f t="shared" si="270"/>
        <v>113</v>
      </c>
      <c r="R3491">
        <f t="shared" si="271"/>
        <v>78.260000000000005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3.2" hidden="1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8315</v>
      </c>
      <c r="P3492" s="10" t="s">
        <v>8316</v>
      </c>
      <c r="Q3492">
        <f t="shared" si="270"/>
        <v>128</v>
      </c>
      <c r="R3492">
        <f t="shared" si="271"/>
        <v>47.22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3.2" hidden="1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8315</v>
      </c>
      <c r="P3493" s="10" t="s">
        <v>8316</v>
      </c>
      <c r="Q3493">
        <f t="shared" si="270"/>
        <v>158</v>
      </c>
      <c r="R3493">
        <f t="shared" si="271"/>
        <v>79.099999999999994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3.2" hidden="1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8315</v>
      </c>
      <c r="P3494" s="10" t="s">
        <v>8316</v>
      </c>
      <c r="Q3494">
        <f t="shared" si="270"/>
        <v>105</v>
      </c>
      <c r="R3494">
        <f t="shared" si="271"/>
        <v>114.29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3.2" hidden="1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8315</v>
      </c>
      <c r="P3495" s="10" t="s">
        <v>8316</v>
      </c>
      <c r="Q3495">
        <f t="shared" si="270"/>
        <v>100</v>
      </c>
      <c r="R3495">
        <f t="shared" si="271"/>
        <v>51.72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3.2" hidden="1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8315</v>
      </c>
      <c r="P3496" s="10" t="s">
        <v>8316</v>
      </c>
      <c r="Q3496">
        <f t="shared" si="270"/>
        <v>100</v>
      </c>
      <c r="R3496">
        <f t="shared" si="271"/>
        <v>30.77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3.2" hidden="1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8315</v>
      </c>
      <c r="P3497" s="10" t="s">
        <v>8316</v>
      </c>
      <c r="Q3497">
        <f t="shared" si="270"/>
        <v>107</v>
      </c>
      <c r="R3497">
        <f t="shared" si="271"/>
        <v>74.209999999999994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57.6" hidden="1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8315</v>
      </c>
      <c r="P3498" s="10" t="s">
        <v>8316</v>
      </c>
      <c r="Q3498">
        <f t="shared" si="270"/>
        <v>124</v>
      </c>
      <c r="R3498">
        <f t="shared" si="271"/>
        <v>47.85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57.6" hidden="1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8315</v>
      </c>
      <c r="P3499" s="10" t="s">
        <v>8316</v>
      </c>
      <c r="Q3499">
        <f t="shared" si="270"/>
        <v>109</v>
      </c>
      <c r="R3499">
        <f t="shared" si="271"/>
        <v>34.409999999999997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57.6" hidden="1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8315</v>
      </c>
      <c r="P3500" s="10" t="s">
        <v>8316</v>
      </c>
      <c r="Q3500">
        <f t="shared" si="270"/>
        <v>102</v>
      </c>
      <c r="R3500">
        <f t="shared" si="271"/>
        <v>40.24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3.2" hidden="1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8315</v>
      </c>
      <c r="P3501" s="10" t="s">
        <v>8316</v>
      </c>
      <c r="Q3501">
        <f t="shared" si="270"/>
        <v>106</v>
      </c>
      <c r="R3501">
        <f t="shared" si="271"/>
        <v>60.29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57.6" hidden="1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8315</v>
      </c>
      <c r="P3502" s="10" t="s">
        <v>8316</v>
      </c>
      <c r="Q3502">
        <f t="shared" si="270"/>
        <v>106</v>
      </c>
      <c r="R3502">
        <f t="shared" si="271"/>
        <v>25.31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3.2" hidden="1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8315</v>
      </c>
      <c r="P3503" s="10" t="s">
        <v>8316</v>
      </c>
      <c r="Q3503">
        <f t="shared" si="270"/>
        <v>101</v>
      </c>
      <c r="R3503">
        <f t="shared" si="271"/>
        <v>35.950000000000003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3.2" hidden="1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8315</v>
      </c>
      <c r="P3504" s="10" t="s">
        <v>8316</v>
      </c>
      <c r="Q3504">
        <f t="shared" si="270"/>
        <v>105</v>
      </c>
      <c r="R3504">
        <f t="shared" si="271"/>
        <v>136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3.2" hidden="1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8315</v>
      </c>
      <c r="P3505" s="10" t="s">
        <v>8316</v>
      </c>
      <c r="Q3505">
        <f t="shared" si="270"/>
        <v>108</v>
      </c>
      <c r="R3505">
        <f t="shared" si="271"/>
        <v>70.760000000000005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3.2" hidden="1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8315</v>
      </c>
      <c r="P3506" s="10" t="s">
        <v>8316</v>
      </c>
      <c r="Q3506">
        <f t="shared" si="270"/>
        <v>100</v>
      </c>
      <c r="R3506">
        <f t="shared" si="271"/>
        <v>125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86.4" hidden="1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8315</v>
      </c>
      <c r="P3507" s="10" t="s">
        <v>8316</v>
      </c>
      <c r="Q3507">
        <f t="shared" si="270"/>
        <v>104</v>
      </c>
      <c r="R3507">
        <f t="shared" si="271"/>
        <v>66.510000000000005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3.2" hidden="1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8315</v>
      </c>
      <c r="P3508" s="10" t="s">
        <v>8316</v>
      </c>
      <c r="Q3508">
        <f t="shared" si="270"/>
        <v>102</v>
      </c>
      <c r="R3508">
        <f t="shared" si="271"/>
        <v>105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43.2" hidden="1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8315</v>
      </c>
      <c r="P3509" s="10" t="s">
        <v>8316</v>
      </c>
      <c r="Q3509">
        <f t="shared" si="270"/>
        <v>104</v>
      </c>
      <c r="R3509">
        <f t="shared" si="271"/>
        <v>145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3.2" hidden="1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8315</v>
      </c>
      <c r="P3510" s="10" t="s">
        <v>8316</v>
      </c>
      <c r="Q3510">
        <f t="shared" si="270"/>
        <v>180</v>
      </c>
      <c r="R3510">
        <f t="shared" si="271"/>
        <v>12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3.2" hidden="1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8315</v>
      </c>
      <c r="P3511" s="10" t="s">
        <v>8316</v>
      </c>
      <c r="Q3511">
        <f t="shared" si="270"/>
        <v>106</v>
      </c>
      <c r="R3511">
        <f t="shared" si="271"/>
        <v>96.67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57.6" hidden="1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8315</v>
      </c>
      <c r="P3512" s="10" t="s">
        <v>8316</v>
      </c>
      <c r="Q3512">
        <f t="shared" si="270"/>
        <v>101</v>
      </c>
      <c r="R3512">
        <f t="shared" si="271"/>
        <v>60.33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3.2" hidden="1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8315</v>
      </c>
      <c r="P3513" s="10" t="s">
        <v>8316</v>
      </c>
      <c r="Q3513">
        <f t="shared" si="270"/>
        <v>101</v>
      </c>
      <c r="R3513">
        <f t="shared" si="271"/>
        <v>79.89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3.2" hidden="1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8315</v>
      </c>
      <c r="P3514" s="10" t="s">
        <v>8316</v>
      </c>
      <c r="Q3514">
        <f t="shared" si="270"/>
        <v>100</v>
      </c>
      <c r="R3514">
        <f t="shared" si="271"/>
        <v>58.82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3.2" hidden="1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8315</v>
      </c>
      <c r="P3515" s="10" t="s">
        <v>8316</v>
      </c>
      <c r="Q3515">
        <f t="shared" si="270"/>
        <v>118</v>
      </c>
      <c r="R3515">
        <f t="shared" si="271"/>
        <v>75.34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3.2" hidden="1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8315</v>
      </c>
      <c r="P3516" s="10" t="s">
        <v>8316</v>
      </c>
      <c r="Q3516">
        <f t="shared" si="270"/>
        <v>110</v>
      </c>
      <c r="R3516">
        <f t="shared" si="271"/>
        <v>55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3.2" hidden="1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8315</v>
      </c>
      <c r="P3517" s="10" t="s">
        <v>8316</v>
      </c>
      <c r="Q3517">
        <f t="shared" si="270"/>
        <v>103</v>
      </c>
      <c r="R3517">
        <f t="shared" si="271"/>
        <v>66.959999999999994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3.2" hidden="1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8315</v>
      </c>
      <c r="P3518" s="10" t="s">
        <v>8316</v>
      </c>
      <c r="Q3518">
        <f t="shared" si="270"/>
        <v>100</v>
      </c>
      <c r="R3518">
        <f t="shared" si="271"/>
        <v>227.27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3.2" hidden="1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8315</v>
      </c>
      <c r="P3519" s="10" t="s">
        <v>8316</v>
      </c>
      <c r="Q3519">
        <f t="shared" si="270"/>
        <v>100</v>
      </c>
      <c r="R3519">
        <f t="shared" si="271"/>
        <v>307.69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3.2" hidden="1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8315</v>
      </c>
      <c r="P3520" s="10" t="s">
        <v>8316</v>
      </c>
      <c r="Q3520">
        <f t="shared" si="270"/>
        <v>110</v>
      </c>
      <c r="R3520">
        <f t="shared" si="271"/>
        <v>50.02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3.2" hidden="1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8315</v>
      </c>
      <c r="P3521" s="10" t="s">
        <v>8316</v>
      </c>
      <c r="Q3521">
        <f t="shared" si="270"/>
        <v>101</v>
      </c>
      <c r="R3521">
        <f t="shared" si="271"/>
        <v>72.39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43.2" hidden="1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8315</v>
      </c>
      <c r="P3522" s="10" t="s">
        <v>8316</v>
      </c>
      <c r="Q3522">
        <f t="shared" si="270"/>
        <v>101</v>
      </c>
      <c r="R3522">
        <f t="shared" si="271"/>
        <v>95.95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57.6" hidden="1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8315</v>
      </c>
      <c r="P3523" s="10" t="s">
        <v>8316</v>
      </c>
      <c r="Q3523">
        <f t="shared" ref="Q3523:Q3586" si="275">ROUND(E3523/D3523*100,0)</f>
        <v>169</v>
      </c>
      <c r="R3523">
        <f t="shared" ref="R3523:R3586" si="276">IFERROR(ROUND(E3523/L3523,2),0)</f>
        <v>45.62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hidden="1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8315</v>
      </c>
      <c r="P3524" s="10" t="s">
        <v>8316</v>
      </c>
      <c r="Q3524">
        <f t="shared" si="275"/>
        <v>100</v>
      </c>
      <c r="R3524">
        <f t="shared" si="276"/>
        <v>41.03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3.2" hidden="1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8315</v>
      </c>
      <c r="P3525" s="10" t="s">
        <v>8316</v>
      </c>
      <c r="Q3525">
        <f t="shared" si="275"/>
        <v>114</v>
      </c>
      <c r="R3525">
        <f t="shared" si="276"/>
        <v>56.83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3.2" hidden="1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8315</v>
      </c>
      <c r="P3526" s="10" t="s">
        <v>8316</v>
      </c>
      <c r="Q3526">
        <f t="shared" si="275"/>
        <v>102</v>
      </c>
      <c r="R3526">
        <f t="shared" si="276"/>
        <v>137.24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3.2" hidden="1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8315</v>
      </c>
      <c r="P3527" s="10" t="s">
        <v>8316</v>
      </c>
      <c r="Q3527">
        <f t="shared" si="275"/>
        <v>106</v>
      </c>
      <c r="R3527">
        <f t="shared" si="276"/>
        <v>75.709999999999994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3.2" hidden="1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8315</v>
      </c>
      <c r="P3528" s="10" t="s">
        <v>8316</v>
      </c>
      <c r="Q3528">
        <f t="shared" si="275"/>
        <v>102</v>
      </c>
      <c r="R3528">
        <f t="shared" si="276"/>
        <v>99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3.2" hidden="1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8315</v>
      </c>
      <c r="P3529" s="10" t="s">
        <v>8316</v>
      </c>
      <c r="Q3529">
        <f t="shared" si="275"/>
        <v>117</v>
      </c>
      <c r="R3529">
        <f t="shared" si="276"/>
        <v>81.569999999999993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3.2" hidden="1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8315</v>
      </c>
      <c r="P3530" s="10" t="s">
        <v>8316</v>
      </c>
      <c r="Q3530">
        <f t="shared" si="275"/>
        <v>101</v>
      </c>
      <c r="R3530">
        <f t="shared" si="276"/>
        <v>45.11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3.2" hidden="1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8315</v>
      </c>
      <c r="P3531" s="10" t="s">
        <v>8316</v>
      </c>
      <c r="Q3531">
        <f t="shared" si="275"/>
        <v>132</v>
      </c>
      <c r="R3531">
        <f t="shared" si="276"/>
        <v>36.67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3.2" hidden="1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8315</v>
      </c>
      <c r="P3532" s="10" t="s">
        <v>8316</v>
      </c>
      <c r="Q3532">
        <f t="shared" si="275"/>
        <v>100</v>
      </c>
      <c r="R3532">
        <f t="shared" si="276"/>
        <v>125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hidden="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8315</v>
      </c>
      <c r="P3533" s="10" t="s">
        <v>8316</v>
      </c>
      <c r="Q3533">
        <f t="shared" si="275"/>
        <v>128</v>
      </c>
      <c r="R3533">
        <f t="shared" si="276"/>
        <v>49.23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57.6" hidden="1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8315</v>
      </c>
      <c r="P3534" s="10" t="s">
        <v>8316</v>
      </c>
      <c r="Q3534">
        <f t="shared" si="275"/>
        <v>119</v>
      </c>
      <c r="R3534">
        <f t="shared" si="276"/>
        <v>42.3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57.6" hidden="1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8315</v>
      </c>
      <c r="P3535" s="10" t="s">
        <v>8316</v>
      </c>
      <c r="Q3535">
        <f t="shared" si="275"/>
        <v>126</v>
      </c>
      <c r="R3535">
        <f t="shared" si="276"/>
        <v>78.88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43.2" hidden="1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8315</v>
      </c>
      <c r="P3536" s="10" t="s">
        <v>8316</v>
      </c>
      <c r="Q3536">
        <f t="shared" si="275"/>
        <v>156</v>
      </c>
      <c r="R3536">
        <f t="shared" si="276"/>
        <v>38.28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3.2" hidden="1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8315</v>
      </c>
      <c r="P3537" s="10" t="s">
        <v>8316</v>
      </c>
      <c r="Q3537">
        <f t="shared" si="275"/>
        <v>103</v>
      </c>
      <c r="R3537">
        <f t="shared" si="276"/>
        <v>44.85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3.2" hidden="1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8315</v>
      </c>
      <c r="P3538" s="10" t="s">
        <v>8316</v>
      </c>
      <c r="Q3538">
        <f t="shared" si="275"/>
        <v>153</v>
      </c>
      <c r="R3538">
        <f t="shared" si="276"/>
        <v>13.53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3.2" hidden="1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8315</v>
      </c>
      <c r="P3539" s="10" t="s">
        <v>8316</v>
      </c>
      <c r="Q3539">
        <f t="shared" si="275"/>
        <v>180</v>
      </c>
      <c r="R3539">
        <f t="shared" si="276"/>
        <v>43.5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3.2" hidden="1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8315</v>
      </c>
      <c r="P3540" s="10" t="s">
        <v>8316</v>
      </c>
      <c r="Q3540">
        <f t="shared" si="275"/>
        <v>128</v>
      </c>
      <c r="R3540">
        <f t="shared" si="276"/>
        <v>30.95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3.2" hidden="1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8315</v>
      </c>
      <c r="P3541" s="10" t="s">
        <v>8316</v>
      </c>
      <c r="Q3541">
        <f t="shared" si="275"/>
        <v>120</v>
      </c>
      <c r="R3541">
        <f t="shared" si="276"/>
        <v>55.23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57.6" hidden="1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8315</v>
      </c>
      <c r="P3542" s="10" t="s">
        <v>8316</v>
      </c>
      <c r="Q3542">
        <f t="shared" si="275"/>
        <v>123</v>
      </c>
      <c r="R3542">
        <f t="shared" si="276"/>
        <v>46.13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3.2" hidden="1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8315</v>
      </c>
      <c r="P3543" s="10" t="s">
        <v>8316</v>
      </c>
      <c r="Q3543">
        <f t="shared" si="275"/>
        <v>105</v>
      </c>
      <c r="R3543">
        <f t="shared" si="276"/>
        <v>39.380000000000003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3.2" hidden="1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8315</v>
      </c>
      <c r="P3544" s="10" t="s">
        <v>8316</v>
      </c>
      <c r="Q3544">
        <f t="shared" si="275"/>
        <v>102</v>
      </c>
      <c r="R3544">
        <f t="shared" si="276"/>
        <v>66.150000000000006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3.2" hidden="1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8315</v>
      </c>
      <c r="P3545" s="10" t="s">
        <v>8316</v>
      </c>
      <c r="Q3545">
        <f t="shared" si="275"/>
        <v>105</v>
      </c>
      <c r="R3545">
        <f t="shared" si="276"/>
        <v>54.14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28.8" hidden="1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8315</v>
      </c>
      <c r="P3546" s="10" t="s">
        <v>8316</v>
      </c>
      <c r="Q3546">
        <f t="shared" si="275"/>
        <v>100</v>
      </c>
      <c r="R3546">
        <f t="shared" si="276"/>
        <v>104.17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3.2" hidden="1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8315</v>
      </c>
      <c r="P3547" s="10" t="s">
        <v>8316</v>
      </c>
      <c r="Q3547">
        <f t="shared" si="275"/>
        <v>100</v>
      </c>
      <c r="R3547">
        <f t="shared" si="276"/>
        <v>31.38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3.2" hidden="1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8315</v>
      </c>
      <c r="P3548" s="10" t="s">
        <v>8316</v>
      </c>
      <c r="Q3548">
        <f t="shared" si="275"/>
        <v>102</v>
      </c>
      <c r="R3548">
        <f t="shared" si="276"/>
        <v>59.21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3.2" hidden="1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8315</v>
      </c>
      <c r="P3549" s="10" t="s">
        <v>8316</v>
      </c>
      <c r="Q3549">
        <f t="shared" si="275"/>
        <v>114</v>
      </c>
      <c r="R3549">
        <f t="shared" si="276"/>
        <v>119.18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3.2" hidden="1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8315</v>
      </c>
      <c r="P3550" s="10" t="s">
        <v>8316</v>
      </c>
      <c r="Q3550">
        <f t="shared" si="275"/>
        <v>102</v>
      </c>
      <c r="R3550">
        <f t="shared" si="276"/>
        <v>164.62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3.2" hidden="1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8315</v>
      </c>
      <c r="P3551" s="10" t="s">
        <v>8316</v>
      </c>
      <c r="Q3551">
        <f t="shared" si="275"/>
        <v>102</v>
      </c>
      <c r="R3551">
        <f t="shared" si="276"/>
        <v>24.29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3.2" hidden="1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8315</v>
      </c>
      <c r="P3552" s="10" t="s">
        <v>8316</v>
      </c>
      <c r="Q3552">
        <f t="shared" si="275"/>
        <v>105</v>
      </c>
      <c r="R3552">
        <f t="shared" si="276"/>
        <v>40.94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3.2" hidden="1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8315</v>
      </c>
      <c r="P3553" s="10" t="s">
        <v>8316</v>
      </c>
      <c r="Q3553">
        <f t="shared" si="275"/>
        <v>102</v>
      </c>
      <c r="R3553">
        <f t="shared" si="276"/>
        <v>61.1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3.2" hidden="1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8315</v>
      </c>
      <c r="P3554" s="10" t="s">
        <v>8316</v>
      </c>
      <c r="Q3554">
        <f t="shared" si="275"/>
        <v>100</v>
      </c>
      <c r="R3554">
        <f t="shared" si="276"/>
        <v>38.65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3.2" hidden="1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8315</v>
      </c>
      <c r="P3555" s="10" t="s">
        <v>8316</v>
      </c>
      <c r="Q3555">
        <f t="shared" si="275"/>
        <v>106</v>
      </c>
      <c r="R3555">
        <f t="shared" si="276"/>
        <v>56.2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3.2" hidden="1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8315</v>
      </c>
      <c r="P3556" s="10" t="s">
        <v>8316</v>
      </c>
      <c r="Q3556">
        <f t="shared" si="275"/>
        <v>113</v>
      </c>
      <c r="R3556">
        <f t="shared" si="276"/>
        <v>107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3.2" hidden="1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8315</v>
      </c>
      <c r="P3557" s="10" t="s">
        <v>8316</v>
      </c>
      <c r="Q3557">
        <f t="shared" si="275"/>
        <v>100</v>
      </c>
      <c r="R3557">
        <f t="shared" si="276"/>
        <v>171.43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3.2" hidden="1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8315</v>
      </c>
      <c r="P3558" s="10" t="s">
        <v>8316</v>
      </c>
      <c r="Q3558">
        <f t="shared" si="275"/>
        <v>100</v>
      </c>
      <c r="R3558">
        <f t="shared" si="276"/>
        <v>110.5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8315</v>
      </c>
      <c r="P3559" s="10" t="s">
        <v>8316</v>
      </c>
      <c r="Q3559">
        <f t="shared" si="275"/>
        <v>100</v>
      </c>
      <c r="R3559">
        <f t="shared" si="276"/>
        <v>179.28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3.2" hidden="1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8315</v>
      </c>
      <c r="P3560" s="10" t="s">
        <v>8316</v>
      </c>
      <c r="Q3560">
        <f t="shared" si="275"/>
        <v>144</v>
      </c>
      <c r="R3560">
        <f t="shared" si="276"/>
        <v>22.91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57.6" hidden="1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8315</v>
      </c>
      <c r="P3561" s="10" t="s">
        <v>8316</v>
      </c>
      <c r="Q3561">
        <f t="shared" si="275"/>
        <v>104</v>
      </c>
      <c r="R3561">
        <f t="shared" si="276"/>
        <v>43.13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3.2" hidden="1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8315</v>
      </c>
      <c r="P3562" s="10" t="s">
        <v>8316</v>
      </c>
      <c r="Q3562">
        <f t="shared" si="275"/>
        <v>108</v>
      </c>
      <c r="R3562">
        <f t="shared" si="276"/>
        <v>46.89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5.2" hidden="1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8315</v>
      </c>
      <c r="P3563" s="10" t="s">
        <v>8316</v>
      </c>
      <c r="Q3563">
        <f t="shared" si="275"/>
        <v>102</v>
      </c>
      <c r="R3563">
        <f t="shared" si="276"/>
        <v>47.41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3.2" hidden="1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8315</v>
      </c>
      <c r="P3564" s="10" t="s">
        <v>8316</v>
      </c>
      <c r="Q3564">
        <f t="shared" si="275"/>
        <v>149</v>
      </c>
      <c r="R3564">
        <f t="shared" si="276"/>
        <v>15.13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3.2" hidden="1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8315</v>
      </c>
      <c r="P3565" s="10" t="s">
        <v>8316</v>
      </c>
      <c r="Q3565">
        <f t="shared" si="275"/>
        <v>105</v>
      </c>
      <c r="R3565">
        <f t="shared" si="276"/>
        <v>21.1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28.8" hidden="1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8315</v>
      </c>
      <c r="P3566" s="10" t="s">
        <v>8316</v>
      </c>
      <c r="Q3566">
        <f t="shared" si="275"/>
        <v>101</v>
      </c>
      <c r="R3566">
        <f t="shared" si="276"/>
        <v>59.12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3.2" hidden="1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8315</v>
      </c>
      <c r="P3567" s="10" t="s">
        <v>8316</v>
      </c>
      <c r="Q3567">
        <f t="shared" si="275"/>
        <v>131</v>
      </c>
      <c r="R3567">
        <f t="shared" si="276"/>
        <v>97.92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3.2" hidden="1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8315</v>
      </c>
      <c r="P3568" s="10" t="s">
        <v>8316</v>
      </c>
      <c r="Q3568">
        <f t="shared" si="275"/>
        <v>105</v>
      </c>
      <c r="R3568">
        <f t="shared" si="276"/>
        <v>55.13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3.2" hidden="1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8315</v>
      </c>
      <c r="P3569" s="10" t="s">
        <v>8316</v>
      </c>
      <c r="Q3569">
        <f t="shared" si="275"/>
        <v>109</v>
      </c>
      <c r="R3569">
        <f t="shared" si="276"/>
        <v>26.54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3.2" hidden="1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8315</v>
      </c>
      <c r="P3570" s="10" t="s">
        <v>8316</v>
      </c>
      <c r="Q3570">
        <f t="shared" si="275"/>
        <v>111</v>
      </c>
      <c r="R3570">
        <f t="shared" si="276"/>
        <v>58.42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3.2" hidden="1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8315</v>
      </c>
      <c r="P3571" s="10" t="s">
        <v>8316</v>
      </c>
      <c r="Q3571">
        <f t="shared" si="275"/>
        <v>100</v>
      </c>
      <c r="R3571">
        <f t="shared" si="276"/>
        <v>122.54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3.2" hidden="1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8315</v>
      </c>
      <c r="P3572" s="10" t="s">
        <v>8316</v>
      </c>
      <c r="Q3572">
        <f t="shared" si="275"/>
        <v>114</v>
      </c>
      <c r="R3572">
        <f t="shared" si="276"/>
        <v>87.96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3.2" hidden="1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8315</v>
      </c>
      <c r="P3573" s="10" t="s">
        <v>8316</v>
      </c>
      <c r="Q3573">
        <f t="shared" si="275"/>
        <v>122</v>
      </c>
      <c r="R3573">
        <f t="shared" si="276"/>
        <v>73.239999999999995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28.8" hidden="1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8315</v>
      </c>
      <c r="P3574" s="10" t="s">
        <v>8316</v>
      </c>
      <c r="Q3574">
        <f t="shared" si="275"/>
        <v>100</v>
      </c>
      <c r="R3574">
        <f t="shared" si="276"/>
        <v>55.56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43.2" hidden="1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8315</v>
      </c>
      <c r="P3575" s="10" t="s">
        <v>8316</v>
      </c>
      <c r="Q3575">
        <f t="shared" si="275"/>
        <v>103</v>
      </c>
      <c r="R3575">
        <f t="shared" si="276"/>
        <v>39.54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3.2" hidden="1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8315</v>
      </c>
      <c r="P3576" s="10" t="s">
        <v>8316</v>
      </c>
      <c r="Q3576">
        <f t="shared" si="275"/>
        <v>106</v>
      </c>
      <c r="R3576">
        <f t="shared" si="276"/>
        <v>136.78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3.2" hidden="1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8315</v>
      </c>
      <c r="P3577" s="10" t="s">
        <v>8316</v>
      </c>
      <c r="Q3577">
        <f t="shared" si="275"/>
        <v>101</v>
      </c>
      <c r="R3577">
        <f t="shared" si="276"/>
        <v>99.34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3.2" hidden="1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8315</v>
      </c>
      <c r="P3578" s="10" t="s">
        <v>8316</v>
      </c>
      <c r="Q3578">
        <f t="shared" si="275"/>
        <v>100</v>
      </c>
      <c r="R3578">
        <f t="shared" si="276"/>
        <v>20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3.2" hidden="1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8315</v>
      </c>
      <c r="P3579" s="10" t="s">
        <v>8316</v>
      </c>
      <c r="Q3579">
        <f t="shared" si="275"/>
        <v>130</v>
      </c>
      <c r="R3579">
        <f t="shared" si="276"/>
        <v>28.89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3.2" hidden="1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8315</v>
      </c>
      <c r="P3580" s="10" t="s">
        <v>8316</v>
      </c>
      <c r="Q3580">
        <f t="shared" si="275"/>
        <v>100</v>
      </c>
      <c r="R3580">
        <f t="shared" si="276"/>
        <v>40.549999999999997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3.2" hidden="1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8315</v>
      </c>
      <c r="P3581" s="10" t="s">
        <v>8316</v>
      </c>
      <c r="Q3581">
        <f t="shared" si="275"/>
        <v>100</v>
      </c>
      <c r="R3581">
        <f t="shared" si="276"/>
        <v>35.71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3.2" hidden="1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8315</v>
      </c>
      <c r="P3582" s="10" t="s">
        <v>8316</v>
      </c>
      <c r="Q3582">
        <f t="shared" si="275"/>
        <v>114</v>
      </c>
      <c r="R3582">
        <f t="shared" si="276"/>
        <v>37.96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3.2" hidden="1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8315</v>
      </c>
      <c r="P3583" s="10" t="s">
        <v>8316</v>
      </c>
      <c r="Q3583">
        <f t="shared" si="275"/>
        <v>100</v>
      </c>
      <c r="R3583">
        <f t="shared" si="276"/>
        <v>33.33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3.2" hidden="1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8315</v>
      </c>
      <c r="P3584" s="10" t="s">
        <v>8316</v>
      </c>
      <c r="Q3584">
        <f t="shared" si="275"/>
        <v>287</v>
      </c>
      <c r="R3584">
        <f t="shared" si="276"/>
        <v>58.57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3.2" hidden="1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8315</v>
      </c>
      <c r="P3585" s="10" t="s">
        <v>8316</v>
      </c>
      <c r="Q3585">
        <f t="shared" si="275"/>
        <v>109</v>
      </c>
      <c r="R3585">
        <f t="shared" si="276"/>
        <v>135.63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86.4" hidden="1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8315</v>
      </c>
      <c r="P3586" s="10" t="s">
        <v>8316</v>
      </c>
      <c r="Q3586">
        <f t="shared" si="275"/>
        <v>116</v>
      </c>
      <c r="R3586">
        <f t="shared" si="276"/>
        <v>30.94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3.2" hidden="1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8315</v>
      </c>
      <c r="P3587" s="10" t="s">
        <v>8316</v>
      </c>
      <c r="Q3587">
        <f t="shared" ref="Q3587:Q3650" si="280">ROUND(E3587/D3587*100,0)</f>
        <v>119</v>
      </c>
      <c r="R3587">
        <f t="shared" ref="R3587:R3650" si="281">IFERROR(ROUND(E3587/L3587,2),0)</f>
        <v>176.09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idden="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8315</v>
      </c>
      <c r="P3588" s="10" t="s">
        <v>8316</v>
      </c>
      <c r="Q3588">
        <f t="shared" si="280"/>
        <v>109</v>
      </c>
      <c r="R3588">
        <f t="shared" si="281"/>
        <v>151.97999999999999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3.2" hidden="1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8315</v>
      </c>
      <c r="P3589" s="10" t="s">
        <v>8316</v>
      </c>
      <c r="Q3589">
        <f t="shared" si="280"/>
        <v>127</v>
      </c>
      <c r="R3589">
        <f t="shared" si="281"/>
        <v>22.61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3.2" hidden="1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8315</v>
      </c>
      <c r="P3590" s="10" t="s">
        <v>8316</v>
      </c>
      <c r="Q3590">
        <f t="shared" si="280"/>
        <v>101</v>
      </c>
      <c r="R3590">
        <f t="shared" si="281"/>
        <v>18.27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3.2" hidden="1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8315</v>
      </c>
      <c r="P3591" s="10" t="s">
        <v>8316</v>
      </c>
      <c r="Q3591">
        <f t="shared" si="280"/>
        <v>128</v>
      </c>
      <c r="R3591">
        <f t="shared" si="281"/>
        <v>82.26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3.2" hidden="1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8315</v>
      </c>
      <c r="P3592" s="10" t="s">
        <v>8316</v>
      </c>
      <c r="Q3592">
        <f t="shared" si="280"/>
        <v>100</v>
      </c>
      <c r="R3592">
        <f t="shared" si="281"/>
        <v>68.53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3.2" hidden="1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8315</v>
      </c>
      <c r="P3593" s="10" t="s">
        <v>8316</v>
      </c>
      <c r="Q3593">
        <f t="shared" si="280"/>
        <v>175</v>
      </c>
      <c r="R3593">
        <f t="shared" si="281"/>
        <v>68.06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3.2" hidden="1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8315</v>
      </c>
      <c r="P3594" s="10" t="s">
        <v>8316</v>
      </c>
      <c r="Q3594">
        <f t="shared" si="280"/>
        <v>127</v>
      </c>
      <c r="R3594">
        <f t="shared" si="281"/>
        <v>72.709999999999994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3.2" hidden="1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8315</v>
      </c>
      <c r="P3595" s="10" t="s">
        <v>8316</v>
      </c>
      <c r="Q3595">
        <f t="shared" si="280"/>
        <v>111</v>
      </c>
      <c r="R3595">
        <f t="shared" si="281"/>
        <v>77.19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3.2" hidden="1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8315</v>
      </c>
      <c r="P3596" s="10" t="s">
        <v>8316</v>
      </c>
      <c r="Q3596">
        <f t="shared" si="280"/>
        <v>126</v>
      </c>
      <c r="R3596">
        <f t="shared" si="281"/>
        <v>55.97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28.8" hidden="1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8315</v>
      </c>
      <c r="P3597" s="10" t="s">
        <v>8316</v>
      </c>
      <c r="Q3597">
        <f t="shared" si="280"/>
        <v>119</v>
      </c>
      <c r="R3597">
        <f t="shared" si="281"/>
        <v>49.69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3.2" hidden="1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8315</v>
      </c>
      <c r="P3598" s="10" t="s">
        <v>8316</v>
      </c>
      <c r="Q3598">
        <f t="shared" si="280"/>
        <v>108</v>
      </c>
      <c r="R3598">
        <f t="shared" si="281"/>
        <v>79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28.8" hidden="1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8315</v>
      </c>
      <c r="P3599" s="10" t="s">
        <v>8316</v>
      </c>
      <c r="Q3599">
        <f t="shared" si="280"/>
        <v>103</v>
      </c>
      <c r="R3599">
        <f t="shared" si="281"/>
        <v>77.73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3.2" hidden="1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8315</v>
      </c>
      <c r="P3600" s="10" t="s">
        <v>8316</v>
      </c>
      <c r="Q3600">
        <f t="shared" si="280"/>
        <v>110</v>
      </c>
      <c r="R3600">
        <f t="shared" si="281"/>
        <v>40.78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3.2" hidden="1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8315</v>
      </c>
      <c r="P3601" s="10" t="s">
        <v>8316</v>
      </c>
      <c r="Q3601">
        <f t="shared" si="280"/>
        <v>202</v>
      </c>
      <c r="R3601">
        <f t="shared" si="281"/>
        <v>59.41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28.8" hidden="1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8315</v>
      </c>
      <c r="P3602" s="10" t="s">
        <v>8316</v>
      </c>
      <c r="Q3602">
        <f t="shared" si="280"/>
        <v>130</v>
      </c>
      <c r="R3602">
        <f t="shared" si="281"/>
        <v>3.25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3.2" hidden="1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8315</v>
      </c>
      <c r="P3603" s="10" t="s">
        <v>8316</v>
      </c>
      <c r="Q3603">
        <f t="shared" si="280"/>
        <v>104</v>
      </c>
      <c r="R3603">
        <f t="shared" si="281"/>
        <v>39.380000000000003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57.6" hidden="1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8315</v>
      </c>
      <c r="P3604" s="10" t="s">
        <v>8316</v>
      </c>
      <c r="Q3604">
        <f t="shared" si="280"/>
        <v>100</v>
      </c>
      <c r="R3604">
        <f t="shared" si="281"/>
        <v>81.67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3.2" hidden="1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8315</v>
      </c>
      <c r="P3605" s="10" t="s">
        <v>8316</v>
      </c>
      <c r="Q3605">
        <f t="shared" si="280"/>
        <v>171</v>
      </c>
      <c r="R3605">
        <f t="shared" si="281"/>
        <v>44.91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3.2" hidden="1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8315</v>
      </c>
      <c r="P3606" s="10" t="s">
        <v>8316</v>
      </c>
      <c r="Q3606">
        <f t="shared" si="280"/>
        <v>113</v>
      </c>
      <c r="R3606">
        <f t="shared" si="281"/>
        <v>49.06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57.6" hidden="1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8315</v>
      </c>
      <c r="P3607" s="10" t="s">
        <v>8316</v>
      </c>
      <c r="Q3607">
        <f t="shared" si="280"/>
        <v>184</v>
      </c>
      <c r="R3607">
        <f t="shared" si="281"/>
        <v>30.67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3.2" hidden="1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8315</v>
      </c>
      <c r="P3608" s="10" t="s">
        <v>8316</v>
      </c>
      <c r="Q3608">
        <f t="shared" si="280"/>
        <v>130</v>
      </c>
      <c r="R3608">
        <f t="shared" si="281"/>
        <v>61.06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28.8" hidden="1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8315</v>
      </c>
      <c r="P3609" s="10" t="s">
        <v>8316</v>
      </c>
      <c r="Q3609">
        <f t="shared" si="280"/>
        <v>105</v>
      </c>
      <c r="R3609">
        <f t="shared" si="281"/>
        <v>29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3.2" hidden="1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8315</v>
      </c>
      <c r="P3610" s="10" t="s">
        <v>8316</v>
      </c>
      <c r="Q3610">
        <f t="shared" si="280"/>
        <v>100</v>
      </c>
      <c r="R3610">
        <f t="shared" si="281"/>
        <v>29.63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3.2" hidden="1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8315</v>
      </c>
      <c r="P3611" s="10" t="s">
        <v>8316</v>
      </c>
      <c r="Q3611">
        <f t="shared" si="280"/>
        <v>153</v>
      </c>
      <c r="R3611">
        <f t="shared" si="281"/>
        <v>143.1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3.2" hidden="1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8315</v>
      </c>
      <c r="P3612" s="10" t="s">
        <v>8316</v>
      </c>
      <c r="Q3612">
        <f t="shared" si="280"/>
        <v>162</v>
      </c>
      <c r="R3612">
        <f t="shared" si="281"/>
        <v>52.35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3.2" hidden="1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8315</v>
      </c>
      <c r="P3613" s="10" t="s">
        <v>8316</v>
      </c>
      <c r="Q3613">
        <f t="shared" si="280"/>
        <v>136</v>
      </c>
      <c r="R3613">
        <f t="shared" si="281"/>
        <v>66.67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3.2" hidden="1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8315</v>
      </c>
      <c r="P3614" s="10" t="s">
        <v>8316</v>
      </c>
      <c r="Q3614">
        <f t="shared" si="280"/>
        <v>144</v>
      </c>
      <c r="R3614">
        <f t="shared" si="281"/>
        <v>126.67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43.2" hidden="1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8315</v>
      </c>
      <c r="P3615" s="10" t="s">
        <v>8316</v>
      </c>
      <c r="Q3615">
        <f t="shared" si="280"/>
        <v>100</v>
      </c>
      <c r="R3615">
        <f t="shared" si="281"/>
        <v>62.5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3.2" hidden="1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8315</v>
      </c>
      <c r="P3616" s="10" t="s">
        <v>8316</v>
      </c>
      <c r="Q3616">
        <f t="shared" si="280"/>
        <v>101</v>
      </c>
      <c r="R3616">
        <f t="shared" si="281"/>
        <v>35.49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3.2" hidden="1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8315</v>
      </c>
      <c r="P3617" s="10" t="s">
        <v>8316</v>
      </c>
      <c r="Q3617">
        <f t="shared" si="280"/>
        <v>107</v>
      </c>
      <c r="R3617">
        <f t="shared" si="281"/>
        <v>37.08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3.2" hidden="1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8315</v>
      </c>
      <c r="P3618" s="10" t="s">
        <v>8316</v>
      </c>
      <c r="Q3618">
        <f t="shared" si="280"/>
        <v>125</v>
      </c>
      <c r="R3618">
        <f t="shared" si="281"/>
        <v>69.33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3.2" hidden="1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8315</v>
      </c>
      <c r="P3619" s="10" t="s">
        <v>8316</v>
      </c>
      <c r="Q3619">
        <f t="shared" si="280"/>
        <v>119</v>
      </c>
      <c r="R3619">
        <f t="shared" si="281"/>
        <v>17.25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3.2" hidden="1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8315</v>
      </c>
      <c r="P3620" s="10" t="s">
        <v>8316</v>
      </c>
      <c r="Q3620">
        <f t="shared" si="280"/>
        <v>101</v>
      </c>
      <c r="R3620">
        <f t="shared" si="281"/>
        <v>36.07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3.2" hidden="1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8315</v>
      </c>
      <c r="P3621" s="10" t="s">
        <v>8316</v>
      </c>
      <c r="Q3621">
        <f t="shared" si="280"/>
        <v>113</v>
      </c>
      <c r="R3621">
        <f t="shared" si="281"/>
        <v>66.47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3.2" hidden="1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8315</v>
      </c>
      <c r="P3622" s="10" t="s">
        <v>8316</v>
      </c>
      <c r="Q3622">
        <f t="shared" si="280"/>
        <v>105</v>
      </c>
      <c r="R3622">
        <f t="shared" si="281"/>
        <v>56.07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3.2" hidden="1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8315</v>
      </c>
      <c r="P3623" s="10" t="s">
        <v>8316</v>
      </c>
      <c r="Q3623">
        <f t="shared" si="280"/>
        <v>110</v>
      </c>
      <c r="R3623">
        <f t="shared" si="281"/>
        <v>47.03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28.8" hidden="1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8315</v>
      </c>
      <c r="P3624" s="10" t="s">
        <v>8316</v>
      </c>
      <c r="Q3624">
        <f t="shared" si="280"/>
        <v>100</v>
      </c>
      <c r="R3624">
        <f t="shared" si="281"/>
        <v>47.67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28.8" hidden="1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8315</v>
      </c>
      <c r="P3625" s="10" t="s">
        <v>8316</v>
      </c>
      <c r="Q3625">
        <f t="shared" si="280"/>
        <v>120</v>
      </c>
      <c r="R3625">
        <f t="shared" si="281"/>
        <v>88.24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72" hidden="1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8315</v>
      </c>
      <c r="P3626" s="10" t="s">
        <v>8316</v>
      </c>
      <c r="Q3626">
        <f t="shared" si="280"/>
        <v>105</v>
      </c>
      <c r="R3626">
        <f t="shared" si="281"/>
        <v>80.72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57.6" hidden="1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8315</v>
      </c>
      <c r="P3627" s="10" t="s">
        <v>8316</v>
      </c>
      <c r="Q3627">
        <f t="shared" si="280"/>
        <v>103</v>
      </c>
      <c r="R3627">
        <f t="shared" si="281"/>
        <v>39.49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3.2" hidden="1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8315</v>
      </c>
      <c r="P3628" s="10" t="s">
        <v>8316</v>
      </c>
      <c r="Q3628">
        <f t="shared" si="280"/>
        <v>102</v>
      </c>
      <c r="R3628">
        <f t="shared" si="281"/>
        <v>84.85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3.2" hidden="1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8315</v>
      </c>
      <c r="P3629" s="10" t="s">
        <v>8316</v>
      </c>
      <c r="Q3629">
        <f t="shared" si="280"/>
        <v>100</v>
      </c>
      <c r="R3629">
        <f t="shared" si="281"/>
        <v>68.97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8315</v>
      </c>
      <c r="P3630" s="10" t="s">
        <v>8357</v>
      </c>
      <c r="Q3630">
        <f t="shared" si="280"/>
        <v>0</v>
      </c>
      <c r="R3630">
        <f t="shared" si="281"/>
        <v>0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8315</v>
      </c>
      <c r="P3631" s="10" t="s">
        <v>8357</v>
      </c>
      <c r="Q3631">
        <f t="shared" si="280"/>
        <v>0</v>
      </c>
      <c r="R3631">
        <f t="shared" si="281"/>
        <v>1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8315</v>
      </c>
      <c r="P3632" s="10" t="s">
        <v>8357</v>
      </c>
      <c r="Q3632">
        <f t="shared" si="280"/>
        <v>0</v>
      </c>
      <c r="R3632">
        <f t="shared" si="281"/>
        <v>1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8315</v>
      </c>
      <c r="P3633" s="10" t="s">
        <v>8357</v>
      </c>
      <c r="Q3633">
        <f t="shared" si="280"/>
        <v>51</v>
      </c>
      <c r="R3633">
        <f t="shared" si="281"/>
        <v>147.88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8315</v>
      </c>
      <c r="P3634" s="10" t="s">
        <v>8357</v>
      </c>
      <c r="Q3634">
        <f t="shared" si="280"/>
        <v>20</v>
      </c>
      <c r="R3634">
        <f t="shared" si="281"/>
        <v>100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8315</v>
      </c>
      <c r="P3635" s="10" t="s">
        <v>8357</v>
      </c>
      <c r="Q3635">
        <f t="shared" si="280"/>
        <v>35</v>
      </c>
      <c r="R3635">
        <f t="shared" si="281"/>
        <v>56.84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8315</v>
      </c>
      <c r="P3636" s="10" t="s">
        <v>8357</v>
      </c>
      <c r="Q3636">
        <f t="shared" si="280"/>
        <v>4</v>
      </c>
      <c r="R3636">
        <f t="shared" si="281"/>
        <v>176.94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8315</v>
      </c>
      <c r="P3637" s="10" t="s">
        <v>8357</v>
      </c>
      <c r="Q3637">
        <f t="shared" si="280"/>
        <v>36</v>
      </c>
      <c r="R3637">
        <f t="shared" si="281"/>
        <v>127.6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8315</v>
      </c>
      <c r="P3638" s="10" t="s">
        <v>8357</v>
      </c>
      <c r="Q3638">
        <f t="shared" si="280"/>
        <v>0</v>
      </c>
      <c r="R3638">
        <f t="shared" si="281"/>
        <v>0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8315</v>
      </c>
      <c r="P3639" s="10" t="s">
        <v>8357</v>
      </c>
      <c r="Q3639">
        <f t="shared" si="280"/>
        <v>31</v>
      </c>
      <c r="R3639">
        <f t="shared" si="281"/>
        <v>66.14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8315</v>
      </c>
      <c r="P3640" s="10" t="s">
        <v>8357</v>
      </c>
      <c r="Q3640">
        <f t="shared" si="280"/>
        <v>7</v>
      </c>
      <c r="R3640">
        <f t="shared" si="281"/>
        <v>108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8315</v>
      </c>
      <c r="P3641" s="10" t="s">
        <v>8357</v>
      </c>
      <c r="Q3641">
        <f t="shared" si="280"/>
        <v>0</v>
      </c>
      <c r="R3641">
        <f t="shared" si="281"/>
        <v>1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8315</v>
      </c>
      <c r="P3642" s="10" t="s">
        <v>8357</v>
      </c>
      <c r="Q3642">
        <f t="shared" si="280"/>
        <v>6</v>
      </c>
      <c r="R3642">
        <f t="shared" si="281"/>
        <v>18.329999999999998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8315</v>
      </c>
      <c r="P3643" s="10" t="s">
        <v>8357</v>
      </c>
      <c r="Q3643">
        <f t="shared" si="280"/>
        <v>0</v>
      </c>
      <c r="R3643">
        <f t="shared" si="281"/>
        <v>0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8315</v>
      </c>
      <c r="P3644" s="10" t="s">
        <v>8357</v>
      </c>
      <c r="Q3644">
        <f t="shared" si="280"/>
        <v>2</v>
      </c>
      <c r="R3644">
        <f t="shared" si="281"/>
        <v>7.5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8315</v>
      </c>
      <c r="P3645" s="10" t="s">
        <v>8357</v>
      </c>
      <c r="Q3645">
        <f t="shared" si="280"/>
        <v>0</v>
      </c>
      <c r="R3645">
        <f t="shared" si="281"/>
        <v>0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8315</v>
      </c>
      <c r="P3646" s="10" t="s">
        <v>8357</v>
      </c>
      <c r="Q3646">
        <f t="shared" si="280"/>
        <v>16</v>
      </c>
      <c r="R3646">
        <f t="shared" si="281"/>
        <v>68.42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8315</v>
      </c>
      <c r="P3647" s="10" t="s">
        <v>8357</v>
      </c>
      <c r="Q3647">
        <f t="shared" si="280"/>
        <v>0</v>
      </c>
      <c r="R3647">
        <f t="shared" si="281"/>
        <v>1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8315</v>
      </c>
      <c r="P3648" s="10" t="s">
        <v>8357</v>
      </c>
      <c r="Q3648">
        <f t="shared" si="280"/>
        <v>5</v>
      </c>
      <c r="R3648">
        <f t="shared" si="281"/>
        <v>60.13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8315</v>
      </c>
      <c r="P3649" s="10" t="s">
        <v>8357</v>
      </c>
      <c r="Q3649">
        <f t="shared" si="280"/>
        <v>6</v>
      </c>
      <c r="R3649">
        <f t="shared" si="281"/>
        <v>15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28.8" hidden="1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8315</v>
      </c>
      <c r="P3650" s="10" t="s">
        <v>8316</v>
      </c>
      <c r="Q3650">
        <f t="shared" si="280"/>
        <v>100</v>
      </c>
      <c r="R3650">
        <f t="shared" si="281"/>
        <v>550.04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3.2" hidden="1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8315</v>
      </c>
      <c r="P3651" s="10" t="s">
        <v>8316</v>
      </c>
      <c r="Q3651">
        <f t="shared" ref="Q3651:Q3714" si="285">ROUND(E3651/D3651*100,0)</f>
        <v>104</v>
      </c>
      <c r="R3651">
        <f t="shared" ref="R3651:R3714" si="286">IFERROR(ROUND(E3651/L3651,2),0)</f>
        <v>97.5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hidden="1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8315</v>
      </c>
      <c r="P3652" s="10" t="s">
        <v>8316</v>
      </c>
      <c r="Q3652">
        <f t="shared" si="285"/>
        <v>100</v>
      </c>
      <c r="R3652">
        <f t="shared" si="286"/>
        <v>29.41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43.2" hidden="1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8315</v>
      </c>
      <c r="P3653" s="10" t="s">
        <v>8316</v>
      </c>
      <c r="Q3653">
        <f t="shared" si="285"/>
        <v>104</v>
      </c>
      <c r="R3653">
        <f t="shared" si="286"/>
        <v>57.78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3.2" hidden="1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8315</v>
      </c>
      <c r="P3654" s="10" t="s">
        <v>8316</v>
      </c>
      <c r="Q3654">
        <f t="shared" si="285"/>
        <v>251</v>
      </c>
      <c r="R3654">
        <f t="shared" si="286"/>
        <v>44.24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3.2" hidden="1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8315</v>
      </c>
      <c r="P3655" s="10" t="s">
        <v>8316</v>
      </c>
      <c r="Q3655">
        <f t="shared" si="285"/>
        <v>101</v>
      </c>
      <c r="R3655">
        <f t="shared" si="286"/>
        <v>60.91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57.6" hidden="1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8315</v>
      </c>
      <c r="P3656" s="10" t="s">
        <v>8316</v>
      </c>
      <c r="Q3656">
        <f t="shared" si="285"/>
        <v>174</v>
      </c>
      <c r="R3656">
        <f t="shared" si="286"/>
        <v>68.84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57.6" hidden="1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8315</v>
      </c>
      <c r="P3657" s="10" t="s">
        <v>8316</v>
      </c>
      <c r="Q3657">
        <f t="shared" si="285"/>
        <v>116</v>
      </c>
      <c r="R3657">
        <f t="shared" si="286"/>
        <v>73.58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3.2" hidden="1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8315</v>
      </c>
      <c r="P3658" s="10" t="s">
        <v>8316</v>
      </c>
      <c r="Q3658">
        <f t="shared" si="285"/>
        <v>106</v>
      </c>
      <c r="R3658">
        <f t="shared" si="286"/>
        <v>115.02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3.2" hidden="1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8315</v>
      </c>
      <c r="P3659" s="10" t="s">
        <v>8316</v>
      </c>
      <c r="Q3659">
        <f t="shared" si="285"/>
        <v>111</v>
      </c>
      <c r="R3659">
        <f t="shared" si="286"/>
        <v>110.75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28.8" hidden="1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8315</v>
      </c>
      <c r="P3660" s="10" t="s">
        <v>8316</v>
      </c>
      <c r="Q3660">
        <f t="shared" si="285"/>
        <v>101</v>
      </c>
      <c r="R3660">
        <f t="shared" si="286"/>
        <v>75.5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3.2" hidden="1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8315</v>
      </c>
      <c r="P3661" s="10" t="s">
        <v>8316</v>
      </c>
      <c r="Q3661">
        <f t="shared" si="285"/>
        <v>102</v>
      </c>
      <c r="R3661">
        <f t="shared" si="286"/>
        <v>235.46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57.6" hidden="1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8315</v>
      </c>
      <c r="P3662" s="10" t="s">
        <v>8316</v>
      </c>
      <c r="Q3662">
        <f t="shared" si="285"/>
        <v>100</v>
      </c>
      <c r="R3662">
        <f t="shared" si="286"/>
        <v>11.36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3.2" hidden="1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8315</v>
      </c>
      <c r="P3663" s="10" t="s">
        <v>8316</v>
      </c>
      <c r="Q3663">
        <f t="shared" si="285"/>
        <v>111</v>
      </c>
      <c r="R3663">
        <f t="shared" si="286"/>
        <v>92.5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57.6" hidden="1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8315</v>
      </c>
      <c r="P3664" s="10" t="s">
        <v>8316</v>
      </c>
      <c r="Q3664">
        <f t="shared" si="285"/>
        <v>101</v>
      </c>
      <c r="R3664">
        <f t="shared" si="286"/>
        <v>202.85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3.2" hidden="1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8315</v>
      </c>
      <c r="P3665" s="10" t="s">
        <v>8316</v>
      </c>
      <c r="Q3665">
        <f t="shared" si="285"/>
        <v>104</v>
      </c>
      <c r="R3665">
        <f t="shared" si="286"/>
        <v>26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3.2" hidden="1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8315</v>
      </c>
      <c r="P3666" s="10" t="s">
        <v>8316</v>
      </c>
      <c r="Q3666">
        <f t="shared" si="285"/>
        <v>109</v>
      </c>
      <c r="R3666">
        <f t="shared" si="286"/>
        <v>46.05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3.2" hidden="1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8315</v>
      </c>
      <c r="P3667" s="10" t="s">
        <v>8316</v>
      </c>
      <c r="Q3667">
        <f t="shared" si="285"/>
        <v>115</v>
      </c>
      <c r="R3667">
        <f t="shared" si="286"/>
        <v>51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28.8" hidden="1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8315</v>
      </c>
      <c r="P3668" s="10" t="s">
        <v>8316</v>
      </c>
      <c r="Q3668">
        <f t="shared" si="285"/>
        <v>100</v>
      </c>
      <c r="R3668">
        <f t="shared" si="286"/>
        <v>31.58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3.2" hidden="1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8315</v>
      </c>
      <c r="P3669" s="10" t="s">
        <v>8316</v>
      </c>
      <c r="Q3669">
        <f t="shared" si="285"/>
        <v>103</v>
      </c>
      <c r="R3669">
        <f t="shared" si="286"/>
        <v>53.36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3.2" hidden="1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8315</v>
      </c>
      <c r="P3670" s="10" t="s">
        <v>8316</v>
      </c>
      <c r="Q3670">
        <f t="shared" si="285"/>
        <v>104</v>
      </c>
      <c r="R3670">
        <f t="shared" si="286"/>
        <v>36.96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3.2" hidden="1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8315</v>
      </c>
      <c r="P3671" s="10" t="s">
        <v>8316</v>
      </c>
      <c r="Q3671">
        <f t="shared" si="285"/>
        <v>138</v>
      </c>
      <c r="R3671">
        <f t="shared" si="286"/>
        <v>81.290000000000006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3.2" hidden="1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8315</v>
      </c>
      <c r="P3672" s="10" t="s">
        <v>8316</v>
      </c>
      <c r="Q3672">
        <f t="shared" si="285"/>
        <v>110</v>
      </c>
      <c r="R3672">
        <f t="shared" si="286"/>
        <v>20.079999999999998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3.2" hidden="1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8315</v>
      </c>
      <c r="P3673" s="10" t="s">
        <v>8316</v>
      </c>
      <c r="Q3673">
        <f t="shared" si="285"/>
        <v>101</v>
      </c>
      <c r="R3673">
        <f t="shared" si="286"/>
        <v>88.25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57.6" hidden="1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8315</v>
      </c>
      <c r="P3674" s="10" t="s">
        <v>8316</v>
      </c>
      <c r="Q3674">
        <f t="shared" si="285"/>
        <v>102</v>
      </c>
      <c r="R3674">
        <f t="shared" si="286"/>
        <v>53.44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3.2" hidden="1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8315</v>
      </c>
      <c r="P3675" s="10" t="s">
        <v>8316</v>
      </c>
      <c r="Q3675">
        <f t="shared" si="285"/>
        <v>114</v>
      </c>
      <c r="R3675">
        <f t="shared" si="286"/>
        <v>39.869999999999997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3.2" hidden="1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8315</v>
      </c>
      <c r="P3676" s="10" t="s">
        <v>8316</v>
      </c>
      <c r="Q3676">
        <f t="shared" si="285"/>
        <v>100</v>
      </c>
      <c r="R3676">
        <f t="shared" si="286"/>
        <v>145.16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3.2" hidden="1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8315</v>
      </c>
      <c r="P3677" s="10" t="s">
        <v>8316</v>
      </c>
      <c r="Q3677">
        <f t="shared" si="285"/>
        <v>140</v>
      </c>
      <c r="R3677">
        <f t="shared" si="286"/>
        <v>23.33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3.2" hidden="1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8315</v>
      </c>
      <c r="P3678" s="10" t="s">
        <v>8316</v>
      </c>
      <c r="Q3678">
        <f t="shared" si="285"/>
        <v>129</v>
      </c>
      <c r="R3678">
        <f t="shared" si="286"/>
        <v>64.38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43.2" hidden="1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8315</v>
      </c>
      <c r="P3679" s="10" t="s">
        <v>8316</v>
      </c>
      <c r="Q3679">
        <f t="shared" si="285"/>
        <v>103</v>
      </c>
      <c r="R3679">
        <f t="shared" si="286"/>
        <v>62.05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43.2" hidden="1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8315</v>
      </c>
      <c r="P3680" s="10" t="s">
        <v>8316</v>
      </c>
      <c r="Q3680">
        <f t="shared" si="285"/>
        <v>103</v>
      </c>
      <c r="R3680">
        <f t="shared" si="286"/>
        <v>66.13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3.2" hidden="1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8315</v>
      </c>
      <c r="P3681" s="10" t="s">
        <v>8316</v>
      </c>
      <c r="Q3681">
        <f t="shared" si="285"/>
        <v>110</v>
      </c>
      <c r="R3681">
        <f t="shared" si="286"/>
        <v>73.400000000000006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43.2" hidden="1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8315</v>
      </c>
      <c r="P3682" s="10" t="s">
        <v>8316</v>
      </c>
      <c r="Q3682">
        <f t="shared" si="285"/>
        <v>113</v>
      </c>
      <c r="R3682">
        <f t="shared" si="286"/>
        <v>99.5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57.6" hidden="1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8315</v>
      </c>
      <c r="P3683" s="10" t="s">
        <v>8316</v>
      </c>
      <c r="Q3683">
        <f t="shared" si="285"/>
        <v>112</v>
      </c>
      <c r="R3683">
        <f t="shared" si="286"/>
        <v>62.17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3.2" hidden="1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8315</v>
      </c>
      <c r="P3684" s="10" t="s">
        <v>8316</v>
      </c>
      <c r="Q3684">
        <f t="shared" si="285"/>
        <v>139</v>
      </c>
      <c r="R3684">
        <f t="shared" si="286"/>
        <v>62.33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3.2" hidden="1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8315</v>
      </c>
      <c r="P3685" s="10" t="s">
        <v>8316</v>
      </c>
      <c r="Q3685">
        <f t="shared" si="285"/>
        <v>111</v>
      </c>
      <c r="R3685">
        <f t="shared" si="286"/>
        <v>58.79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3.2" hidden="1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8315</v>
      </c>
      <c r="P3686" s="10" t="s">
        <v>8316</v>
      </c>
      <c r="Q3686">
        <f t="shared" si="285"/>
        <v>139</v>
      </c>
      <c r="R3686">
        <f t="shared" si="286"/>
        <v>45.35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3.2" hidden="1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8315</v>
      </c>
      <c r="P3687" s="10" t="s">
        <v>8316</v>
      </c>
      <c r="Q3687">
        <f t="shared" si="285"/>
        <v>106</v>
      </c>
      <c r="R3687">
        <f t="shared" si="286"/>
        <v>41.94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3.2" hidden="1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8315</v>
      </c>
      <c r="P3688" s="10" t="s">
        <v>8316</v>
      </c>
      <c r="Q3688">
        <f t="shared" si="285"/>
        <v>101</v>
      </c>
      <c r="R3688">
        <f t="shared" si="286"/>
        <v>59.17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3.2" hidden="1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8315</v>
      </c>
      <c r="P3689" s="10" t="s">
        <v>8316</v>
      </c>
      <c r="Q3689">
        <f t="shared" si="285"/>
        <v>100</v>
      </c>
      <c r="R3689">
        <f t="shared" si="286"/>
        <v>200.49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3.2" hidden="1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8315</v>
      </c>
      <c r="P3690" s="10" t="s">
        <v>8316</v>
      </c>
      <c r="Q3690">
        <f t="shared" si="285"/>
        <v>109</v>
      </c>
      <c r="R3690">
        <f t="shared" si="286"/>
        <v>83.97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3.2" hidden="1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8315</v>
      </c>
      <c r="P3691" s="10" t="s">
        <v>8316</v>
      </c>
      <c r="Q3691">
        <f t="shared" si="285"/>
        <v>118</v>
      </c>
      <c r="R3691">
        <f t="shared" si="286"/>
        <v>57.26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3.2" hidden="1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8315</v>
      </c>
      <c r="P3692" s="10" t="s">
        <v>8316</v>
      </c>
      <c r="Q3692">
        <f t="shared" si="285"/>
        <v>120</v>
      </c>
      <c r="R3692">
        <f t="shared" si="286"/>
        <v>58.06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28.8" hidden="1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8315</v>
      </c>
      <c r="P3693" s="10" t="s">
        <v>8316</v>
      </c>
      <c r="Q3693">
        <f t="shared" si="285"/>
        <v>128</v>
      </c>
      <c r="R3693">
        <f t="shared" si="286"/>
        <v>186.8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28.8" hidden="1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8315</v>
      </c>
      <c r="P3694" s="10" t="s">
        <v>8316</v>
      </c>
      <c r="Q3694">
        <f t="shared" si="285"/>
        <v>126</v>
      </c>
      <c r="R3694">
        <f t="shared" si="286"/>
        <v>74.12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3.2" hidden="1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8315</v>
      </c>
      <c r="P3695" s="10" t="s">
        <v>8316</v>
      </c>
      <c r="Q3695">
        <f t="shared" si="285"/>
        <v>129</v>
      </c>
      <c r="R3695">
        <f t="shared" si="286"/>
        <v>30.71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57.6" hidden="1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8315</v>
      </c>
      <c r="P3696" s="10" t="s">
        <v>8316</v>
      </c>
      <c r="Q3696">
        <f t="shared" si="285"/>
        <v>107</v>
      </c>
      <c r="R3696">
        <f t="shared" si="286"/>
        <v>62.67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57.6" hidden="1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8315</v>
      </c>
      <c r="P3697" s="10" t="s">
        <v>8316</v>
      </c>
      <c r="Q3697">
        <f t="shared" si="285"/>
        <v>100</v>
      </c>
      <c r="R3697">
        <f t="shared" si="286"/>
        <v>121.36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3.2" hidden="1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8315</v>
      </c>
      <c r="P3698" s="10" t="s">
        <v>8316</v>
      </c>
      <c r="Q3698">
        <f t="shared" si="285"/>
        <v>155</v>
      </c>
      <c r="R3698">
        <f t="shared" si="286"/>
        <v>39.74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3.2" hidden="1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8315</v>
      </c>
      <c r="P3699" s="10" t="s">
        <v>8316</v>
      </c>
      <c r="Q3699">
        <f t="shared" si="285"/>
        <v>108</v>
      </c>
      <c r="R3699">
        <f t="shared" si="286"/>
        <v>72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43.2" hidden="1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8315</v>
      </c>
      <c r="P3700" s="10" t="s">
        <v>8316</v>
      </c>
      <c r="Q3700">
        <f t="shared" si="285"/>
        <v>111</v>
      </c>
      <c r="R3700">
        <f t="shared" si="286"/>
        <v>40.630000000000003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3.2" hidden="1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8315</v>
      </c>
      <c r="P3701" s="10" t="s">
        <v>8316</v>
      </c>
      <c r="Q3701">
        <f t="shared" si="285"/>
        <v>101</v>
      </c>
      <c r="R3701">
        <f t="shared" si="286"/>
        <v>63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28.8" hidden="1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8315</v>
      </c>
      <c r="P3702" s="10" t="s">
        <v>8316</v>
      </c>
      <c r="Q3702">
        <f t="shared" si="285"/>
        <v>121</v>
      </c>
      <c r="R3702">
        <f t="shared" si="286"/>
        <v>33.67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3.2" hidden="1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8315</v>
      </c>
      <c r="P3703" s="10" t="s">
        <v>8316</v>
      </c>
      <c r="Q3703">
        <f t="shared" si="285"/>
        <v>100</v>
      </c>
      <c r="R3703">
        <f t="shared" si="286"/>
        <v>38.590000000000003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57.6" hidden="1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8315</v>
      </c>
      <c r="P3704" s="10" t="s">
        <v>8316</v>
      </c>
      <c r="Q3704">
        <f t="shared" si="285"/>
        <v>109</v>
      </c>
      <c r="R3704">
        <f t="shared" si="286"/>
        <v>155.94999999999999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3.2" hidden="1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8315</v>
      </c>
      <c r="P3705" s="10" t="s">
        <v>8316</v>
      </c>
      <c r="Q3705">
        <f t="shared" si="285"/>
        <v>123</v>
      </c>
      <c r="R3705">
        <f t="shared" si="286"/>
        <v>43.2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3.2" hidden="1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8315</v>
      </c>
      <c r="P3706" s="10" t="s">
        <v>8316</v>
      </c>
      <c r="Q3706">
        <f t="shared" si="285"/>
        <v>136</v>
      </c>
      <c r="R3706">
        <f t="shared" si="286"/>
        <v>15.15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3.2" hidden="1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8315</v>
      </c>
      <c r="P3707" s="10" t="s">
        <v>8316</v>
      </c>
      <c r="Q3707">
        <f t="shared" si="285"/>
        <v>103</v>
      </c>
      <c r="R3707">
        <f t="shared" si="286"/>
        <v>83.57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3.2" hidden="1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8315</v>
      </c>
      <c r="P3708" s="10" t="s">
        <v>8316</v>
      </c>
      <c r="Q3708">
        <f t="shared" si="285"/>
        <v>121</v>
      </c>
      <c r="R3708">
        <f t="shared" si="286"/>
        <v>140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43.2" hidden="1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8315</v>
      </c>
      <c r="P3709" s="10" t="s">
        <v>8316</v>
      </c>
      <c r="Q3709">
        <f t="shared" si="285"/>
        <v>186</v>
      </c>
      <c r="R3709">
        <f t="shared" si="286"/>
        <v>80.87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57.6" hidden="1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8315</v>
      </c>
      <c r="P3710" s="10" t="s">
        <v>8316</v>
      </c>
      <c r="Q3710">
        <f t="shared" si="285"/>
        <v>300</v>
      </c>
      <c r="R3710">
        <f t="shared" si="286"/>
        <v>53.85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3.2" hidden="1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8315</v>
      </c>
      <c r="P3711" s="10" t="s">
        <v>8316</v>
      </c>
      <c r="Q3711">
        <f t="shared" si="285"/>
        <v>108</v>
      </c>
      <c r="R3711">
        <f t="shared" si="286"/>
        <v>30.93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28.8" hidden="1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8315</v>
      </c>
      <c r="P3712" s="10" t="s">
        <v>8316</v>
      </c>
      <c r="Q3712">
        <f t="shared" si="285"/>
        <v>141</v>
      </c>
      <c r="R3712">
        <f t="shared" si="286"/>
        <v>67.959999999999994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28.8" hidden="1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8315</v>
      </c>
      <c r="P3713" s="10" t="s">
        <v>8316</v>
      </c>
      <c r="Q3713">
        <f t="shared" si="285"/>
        <v>114</v>
      </c>
      <c r="R3713">
        <f t="shared" si="286"/>
        <v>27.14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57.6" hidden="1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8315</v>
      </c>
      <c r="P3714" s="10" t="s">
        <v>8316</v>
      </c>
      <c r="Q3714">
        <f t="shared" si="285"/>
        <v>154</v>
      </c>
      <c r="R3714">
        <f t="shared" si="286"/>
        <v>110.87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3.2" hidden="1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8315</v>
      </c>
      <c r="P3715" s="10" t="s">
        <v>8316</v>
      </c>
      <c r="Q3715">
        <f t="shared" ref="Q3715:Q3778" si="290">ROUND(E3715/D3715*100,0)</f>
        <v>102</v>
      </c>
      <c r="R3715">
        <f t="shared" ref="R3715:R3778" si="291">IFERROR(ROUND(E3715/L3715,2),0)</f>
        <v>106.84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hidden="1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8315</v>
      </c>
      <c r="P3716" s="10" t="s">
        <v>8316</v>
      </c>
      <c r="Q3716">
        <f t="shared" si="290"/>
        <v>102</v>
      </c>
      <c r="R3716">
        <f t="shared" si="291"/>
        <v>105.52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3.2" hidden="1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8315</v>
      </c>
      <c r="P3717" s="10" t="s">
        <v>8316</v>
      </c>
      <c r="Q3717">
        <f t="shared" si="290"/>
        <v>103</v>
      </c>
      <c r="R3717">
        <f t="shared" si="291"/>
        <v>132.96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3.2" hidden="1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8315</v>
      </c>
      <c r="P3718" s="10" t="s">
        <v>8316</v>
      </c>
      <c r="Q3718">
        <f t="shared" si="290"/>
        <v>156</v>
      </c>
      <c r="R3718">
        <f t="shared" si="291"/>
        <v>51.92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3.2" hidden="1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8315</v>
      </c>
      <c r="P3719" s="10" t="s">
        <v>8316</v>
      </c>
      <c r="Q3719">
        <f t="shared" si="290"/>
        <v>101</v>
      </c>
      <c r="R3719">
        <f t="shared" si="291"/>
        <v>310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3.2" hidden="1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8315</v>
      </c>
      <c r="P3720" s="10" t="s">
        <v>8316</v>
      </c>
      <c r="Q3720">
        <f t="shared" si="290"/>
        <v>239</v>
      </c>
      <c r="R3720">
        <f t="shared" si="291"/>
        <v>26.02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28.8" hidden="1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8315</v>
      </c>
      <c r="P3721" s="10" t="s">
        <v>8316</v>
      </c>
      <c r="Q3721">
        <f t="shared" si="290"/>
        <v>210</v>
      </c>
      <c r="R3721">
        <f t="shared" si="291"/>
        <v>105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28.8" hidden="1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8315</v>
      </c>
      <c r="P3722" s="10" t="s">
        <v>8316</v>
      </c>
      <c r="Q3722">
        <f t="shared" si="290"/>
        <v>105</v>
      </c>
      <c r="R3722">
        <f t="shared" si="291"/>
        <v>86.23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57.6" hidden="1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8315</v>
      </c>
      <c r="P3723" s="10" t="s">
        <v>8316</v>
      </c>
      <c r="Q3723">
        <f t="shared" si="290"/>
        <v>101</v>
      </c>
      <c r="R3723">
        <f t="shared" si="291"/>
        <v>114.55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57.6" hidden="1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8315</v>
      </c>
      <c r="P3724" s="10" t="s">
        <v>8316</v>
      </c>
      <c r="Q3724">
        <f t="shared" si="290"/>
        <v>111</v>
      </c>
      <c r="R3724">
        <f t="shared" si="291"/>
        <v>47.66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28.8" hidden="1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8315</v>
      </c>
      <c r="P3725" s="10" t="s">
        <v>8316</v>
      </c>
      <c r="Q3725">
        <f t="shared" si="290"/>
        <v>102</v>
      </c>
      <c r="R3725">
        <f t="shared" si="291"/>
        <v>72.89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3.2" hidden="1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8315</v>
      </c>
      <c r="P3726" s="10" t="s">
        <v>8316</v>
      </c>
      <c r="Q3726">
        <f t="shared" si="290"/>
        <v>103</v>
      </c>
      <c r="R3726">
        <f t="shared" si="291"/>
        <v>49.55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3.2" hidden="1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8315</v>
      </c>
      <c r="P3727" s="10" t="s">
        <v>8316</v>
      </c>
      <c r="Q3727">
        <f t="shared" si="290"/>
        <v>127</v>
      </c>
      <c r="R3727">
        <f t="shared" si="291"/>
        <v>25.4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3.2" hidden="1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8315</v>
      </c>
      <c r="P3728" s="10" t="s">
        <v>8316</v>
      </c>
      <c r="Q3728">
        <f t="shared" si="290"/>
        <v>339</v>
      </c>
      <c r="R3728">
        <f t="shared" si="291"/>
        <v>62.59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3.2" hidden="1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8315</v>
      </c>
      <c r="P3729" s="10" t="s">
        <v>8316</v>
      </c>
      <c r="Q3729">
        <f t="shared" si="290"/>
        <v>101</v>
      </c>
      <c r="R3729">
        <f t="shared" si="291"/>
        <v>61.06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43.2" hidden="1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8315</v>
      </c>
      <c r="P3730" s="10" t="s">
        <v>8316</v>
      </c>
      <c r="Q3730">
        <f t="shared" si="290"/>
        <v>9</v>
      </c>
      <c r="R3730">
        <f t="shared" si="291"/>
        <v>60.06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3.2" hidden="1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8315</v>
      </c>
      <c r="P3731" s="10" t="s">
        <v>8316</v>
      </c>
      <c r="Q3731">
        <f t="shared" si="290"/>
        <v>7</v>
      </c>
      <c r="R3731">
        <f t="shared" si="291"/>
        <v>72.400000000000006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3.2" hidden="1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8315</v>
      </c>
      <c r="P3732" s="10" t="s">
        <v>8316</v>
      </c>
      <c r="Q3732">
        <f t="shared" si="290"/>
        <v>10</v>
      </c>
      <c r="R3732">
        <f t="shared" si="291"/>
        <v>100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3.2" hidden="1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8315</v>
      </c>
      <c r="P3733" s="10" t="s">
        <v>8316</v>
      </c>
      <c r="Q3733">
        <f t="shared" si="290"/>
        <v>11</v>
      </c>
      <c r="R3733">
        <f t="shared" si="291"/>
        <v>51.67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43.2" hidden="1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8315</v>
      </c>
      <c r="P3734" s="10" t="s">
        <v>8316</v>
      </c>
      <c r="Q3734">
        <f t="shared" si="290"/>
        <v>15</v>
      </c>
      <c r="R3734">
        <f t="shared" si="291"/>
        <v>32.75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3.2" hidden="1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8315</v>
      </c>
      <c r="P3735" s="10" t="s">
        <v>8316</v>
      </c>
      <c r="Q3735">
        <f t="shared" si="290"/>
        <v>0</v>
      </c>
      <c r="R3735">
        <f t="shared" si="291"/>
        <v>0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57.6" hidden="1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8315</v>
      </c>
      <c r="P3736" s="10" t="s">
        <v>8316</v>
      </c>
      <c r="Q3736">
        <f t="shared" si="290"/>
        <v>28</v>
      </c>
      <c r="R3736">
        <f t="shared" si="291"/>
        <v>61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28.8" hidden="1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8315</v>
      </c>
      <c r="P3737" s="10" t="s">
        <v>8316</v>
      </c>
      <c r="Q3737">
        <f t="shared" si="290"/>
        <v>13</v>
      </c>
      <c r="R3737">
        <f t="shared" si="291"/>
        <v>10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3.2" hidden="1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8315</v>
      </c>
      <c r="P3738" s="10" t="s">
        <v>8316</v>
      </c>
      <c r="Q3738">
        <f t="shared" si="290"/>
        <v>1</v>
      </c>
      <c r="R3738">
        <f t="shared" si="291"/>
        <v>10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43.2" hidden="1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8315</v>
      </c>
      <c r="P3739" s="10" t="s">
        <v>8316</v>
      </c>
      <c r="Q3739">
        <f t="shared" si="290"/>
        <v>21</v>
      </c>
      <c r="R3739">
        <f t="shared" si="291"/>
        <v>37.5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28.8" hidden="1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8315</v>
      </c>
      <c r="P3740" s="10" t="s">
        <v>8316</v>
      </c>
      <c r="Q3740">
        <f t="shared" si="290"/>
        <v>18</v>
      </c>
      <c r="R3740">
        <f t="shared" si="291"/>
        <v>45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3.2" hidden="1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8315</v>
      </c>
      <c r="P3741" s="10" t="s">
        <v>8316</v>
      </c>
      <c r="Q3741">
        <f t="shared" si="290"/>
        <v>20</v>
      </c>
      <c r="R3741">
        <f t="shared" si="291"/>
        <v>100.63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3.2" hidden="1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8315</v>
      </c>
      <c r="P3742" s="10" t="s">
        <v>8316</v>
      </c>
      <c r="Q3742">
        <f t="shared" si="290"/>
        <v>18</v>
      </c>
      <c r="R3742">
        <f t="shared" si="291"/>
        <v>25.57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3.2" hidden="1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8315</v>
      </c>
      <c r="P3743" s="10" t="s">
        <v>8316</v>
      </c>
      <c r="Q3743">
        <f t="shared" si="290"/>
        <v>0</v>
      </c>
      <c r="R3743">
        <f t="shared" si="291"/>
        <v>0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3.2" hidden="1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8315</v>
      </c>
      <c r="P3744" s="10" t="s">
        <v>8316</v>
      </c>
      <c r="Q3744">
        <f t="shared" si="290"/>
        <v>2</v>
      </c>
      <c r="R3744">
        <f t="shared" si="291"/>
        <v>25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28.8" hidden="1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8315</v>
      </c>
      <c r="P3745" s="10" t="s">
        <v>8316</v>
      </c>
      <c r="Q3745">
        <f t="shared" si="290"/>
        <v>0</v>
      </c>
      <c r="R3745">
        <f t="shared" si="291"/>
        <v>0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57.6" hidden="1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8315</v>
      </c>
      <c r="P3746" s="10" t="s">
        <v>8316</v>
      </c>
      <c r="Q3746">
        <f t="shared" si="290"/>
        <v>0</v>
      </c>
      <c r="R3746">
        <f t="shared" si="291"/>
        <v>0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3.2" hidden="1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8315</v>
      </c>
      <c r="P3747" s="10" t="s">
        <v>8316</v>
      </c>
      <c r="Q3747">
        <f t="shared" si="290"/>
        <v>10</v>
      </c>
      <c r="R3747">
        <f t="shared" si="291"/>
        <v>10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idden="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8315</v>
      </c>
      <c r="P3748" s="10" t="s">
        <v>8316</v>
      </c>
      <c r="Q3748">
        <f t="shared" si="290"/>
        <v>2</v>
      </c>
      <c r="R3748">
        <f t="shared" si="291"/>
        <v>202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28.8" hidden="1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8315</v>
      </c>
      <c r="P3749" s="10" t="s">
        <v>8316</v>
      </c>
      <c r="Q3749">
        <f t="shared" si="290"/>
        <v>1</v>
      </c>
      <c r="R3749">
        <f t="shared" si="291"/>
        <v>25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8315</v>
      </c>
      <c r="P3750" s="10" t="s">
        <v>8357</v>
      </c>
      <c r="Q3750">
        <f t="shared" si="290"/>
        <v>104</v>
      </c>
      <c r="R3750">
        <f t="shared" si="291"/>
        <v>99.54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8315</v>
      </c>
      <c r="P3751" s="10" t="s">
        <v>8357</v>
      </c>
      <c r="Q3751">
        <f t="shared" si="290"/>
        <v>105</v>
      </c>
      <c r="R3751">
        <f t="shared" si="291"/>
        <v>75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8315</v>
      </c>
      <c r="P3752" s="10" t="s">
        <v>8357</v>
      </c>
      <c r="Q3752">
        <f t="shared" si="290"/>
        <v>100</v>
      </c>
      <c r="R3752">
        <f t="shared" si="291"/>
        <v>215.25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8315</v>
      </c>
      <c r="P3753" s="10" t="s">
        <v>8357</v>
      </c>
      <c r="Q3753">
        <f t="shared" si="290"/>
        <v>133</v>
      </c>
      <c r="R3753">
        <f t="shared" si="291"/>
        <v>120.55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8315</v>
      </c>
      <c r="P3754" s="10" t="s">
        <v>8357</v>
      </c>
      <c r="Q3754">
        <f t="shared" si="290"/>
        <v>113</v>
      </c>
      <c r="R3754">
        <f t="shared" si="291"/>
        <v>37.67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8315</v>
      </c>
      <c r="P3755" s="10" t="s">
        <v>8357</v>
      </c>
      <c r="Q3755">
        <f t="shared" si="290"/>
        <v>103</v>
      </c>
      <c r="R3755">
        <f t="shared" si="291"/>
        <v>172.23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8315</v>
      </c>
      <c r="P3756" s="10" t="s">
        <v>8357</v>
      </c>
      <c r="Q3756">
        <f t="shared" si="290"/>
        <v>120</v>
      </c>
      <c r="R3756">
        <f t="shared" si="291"/>
        <v>111.11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8315</v>
      </c>
      <c r="P3757" s="10" t="s">
        <v>8357</v>
      </c>
      <c r="Q3757">
        <f t="shared" si="290"/>
        <v>130</v>
      </c>
      <c r="R3757">
        <f t="shared" si="291"/>
        <v>25.46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8315</v>
      </c>
      <c r="P3758" s="10" t="s">
        <v>8357</v>
      </c>
      <c r="Q3758">
        <f t="shared" si="290"/>
        <v>101</v>
      </c>
      <c r="R3758">
        <f t="shared" si="291"/>
        <v>267.64999999999998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8315</v>
      </c>
      <c r="P3759" s="10" t="s">
        <v>8357</v>
      </c>
      <c r="Q3759">
        <f t="shared" si="290"/>
        <v>109</v>
      </c>
      <c r="R3759">
        <f t="shared" si="291"/>
        <v>75.959999999999994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8315</v>
      </c>
      <c r="P3760" s="10" t="s">
        <v>8357</v>
      </c>
      <c r="Q3760">
        <f t="shared" si="290"/>
        <v>102</v>
      </c>
      <c r="R3760">
        <f t="shared" si="291"/>
        <v>59.04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8315</v>
      </c>
      <c r="P3761" s="10" t="s">
        <v>8357</v>
      </c>
      <c r="Q3761">
        <f t="shared" si="290"/>
        <v>110</v>
      </c>
      <c r="R3761">
        <f t="shared" si="291"/>
        <v>50.11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8315</v>
      </c>
      <c r="P3762" s="10" t="s">
        <v>8357</v>
      </c>
      <c r="Q3762">
        <f t="shared" si="290"/>
        <v>101</v>
      </c>
      <c r="R3762">
        <f t="shared" si="291"/>
        <v>55.5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8315</v>
      </c>
      <c r="P3763" s="10" t="s">
        <v>8357</v>
      </c>
      <c r="Q3763">
        <f t="shared" si="290"/>
        <v>100</v>
      </c>
      <c r="R3763">
        <f t="shared" si="291"/>
        <v>166.67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8315</v>
      </c>
      <c r="P3764" s="10" t="s">
        <v>8357</v>
      </c>
      <c r="Q3764">
        <f t="shared" si="290"/>
        <v>106</v>
      </c>
      <c r="R3764">
        <f t="shared" si="291"/>
        <v>47.43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8315</v>
      </c>
      <c r="P3765" s="10" t="s">
        <v>8357</v>
      </c>
      <c r="Q3765">
        <f t="shared" si="290"/>
        <v>100</v>
      </c>
      <c r="R3765">
        <f t="shared" si="291"/>
        <v>64.94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8315</v>
      </c>
      <c r="P3766" s="10" t="s">
        <v>8357</v>
      </c>
      <c r="Q3766">
        <f t="shared" si="290"/>
        <v>100</v>
      </c>
      <c r="R3766">
        <f t="shared" si="291"/>
        <v>55.56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8315</v>
      </c>
      <c r="P3767" s="10" t="s">
        <v>8357</v>
      </c>
      <c r="Q3767">
        <f t="shared" si="290"/>
        <v>113</v>
      </c>
      <c r="R3767">
        <f t="shared" si="291"/>
        <v>74.22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8315</v>
      </c>
      <c r="P3768" s="10" t="s">
        <v>8357</v>
      </c>
      <c r="Q3768">
        <f t="shared" si="290"/>
        <v>103</v>
      </c>
      <c r="R3768">
        <f t="shared" si="291"/>
        <v>106.93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8315</v>
      </c>
      <c r="P3769" s="10" t="s">
        <v>8357</v>
      </c>
      <c r="Q3769">
        <f t="shared" si="290"/>
        <v>117</v>
      </c>
      <c r="R3769">
        <f t="shared" si="291"/>
        <v>41.7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8315</v>
      </c>
      <c r="P3770" s="10" t="s">
        <v>8357</v>
      </c>
      <c r="Q3770">
        <f t="shared" si="290"/>
        <v>108</v>
      </c>
      <c r="R3770">
        <f t="shared" si="291"/>
        <v>74.239999999999995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8315</v>
      </c>
      <c r="P3771" s="10" t="s">
        <v>8357</v>
      </c>
      <c r="Q3771">
        <f t="shared" si="290"/>
        <v>100</v>
      </c>
      <c r="R3771">
        <f t="shared" si="291"/>
        <v>73.33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8315</v>
      </c>
      <c r="P3772" s="10" t="s">
        <v>8357</v>
      </c>
      <c r="Q3772">
        <f t="shared" si="290"/>
        <v>100</v>
      </c>
      <c r="R3772">
        <f t="shared" si="291"/>
        <v>100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8315</v>
      </c>
      <c r="P3773" s="10" t="s">
        <v>8357</v>
      </c>
      <c r="Q3773">
        <f t="shared" si="290"/>
        <v>146</v>
      </c>
      <c r="R3773">
        <f t="shared" si="291"/>
        <v>38.42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8315</v>
      </c>
      <c r="P3774" s="10" t="s">
        <v>8357</v>
      </c>
      <c r="Q3774">
        <f t="shared" si="290"/>
        <v>110</v>
      </c>
      <c r="R3774">
        <f t="shared" si="291"/>
        <v>166.97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8315</v>
      </c>
      <c r="P3775" s="10" t="s">
        <v>8357</v>
      </c>
      <c r="Q3775">
        <f t="shared" si="290"/>
        <v>108</v>
      </c>
      <c r="R3775">
        <f t="shared" si="291"/>
        <v>94.91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8315</v>
      </c>
      <c r="P3776" s="10" t="s">
        <v>8357</v>
      </c>
      <c r="Q3776">
        <f t="shared" si="290"/>
        <v>100</v>
      </c>
      <c r="R3776">
        <f t="shared" si="291"/>
        <v>100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8315</v>
      </c>
      <c r="P3777" s="10" t="s">
        <v>8357</v>
      </c>
      <c r="Q3777">
        <f t="shared" si="290"/>
        <v>100</v>
      </c>
      <c r="R3777">
        <f t="shared" si="291"/>
        <v>143.21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8315</v>
      </c>
      <c r="P3778" s="10" t="s">
        <v>8357</v>
      </c>
      <c r="Q3778">
        <f t="shared" si="290"/>
        <v>107</v>
      </c>
      <c r="R3778">
        <f t="shared" si="291"/>
        <v>90.82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8315</v>
      </c>
      <c r="P3779" s="10" t="s">
        <v>8357</v>
      </c>
      <c r="Q3779">
        <f t="shared" ref="Q3779:Q3842" si="295">ROUND(E3779/D3779*100,0)</f>
        <v>143</v>
      </c>
      <c r="R3779">
        <f t="shared" ref="R3779:R3842" si="296">IFERROR(ROUND(E3779/L3779,2),0)</f>
        <v>48.54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8315</v>
      </c>
      <c r="P3780" s="10" t="s">
        <v>8357</v>
      </c>
      <c r="Q3780">
        <f t="shared" si="295"/>
        <v>105</v>
      </c>
      <c r="R3780">
        <f t="shared" si="296"/>
        <v>70.03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8315</v>
      </c>
      <c r="P3781" s="10" t="s">
        <v>8357</v>
      </c>
      <c r="Q3781">
        <f t="shared" si="295"/>
        <v>104</v>
      </c>
      <c r="R3781">
        <f t="shared" si="296"/>
        <v>135.63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8315</v>
      </c>
      <c r="P3782" s="10" t="s">
        <v>8357</v>
      </c>
      <c r="Q3782">
        <f t="shared" si="295"/>
        <v>120</v>
      </c>
      <c r="R3782">
        <f t="shared" si="296"/>
        <v>100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8315</v>
      </c>
      <c r="P3783" s="10" t="s">
        <v>8357</v>
      </c>
      <c r="Q3783">
        <f t="shared" si="295"/>
        <v>110</v>
      </c>
      <c r="R3783">
        <f t="shared" si="296"/>
        <v>94.9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8315</v>
      </c>
      <c r="P3784" s="10" t="s">
        <v>8357</v>
      </c>
      <c r="Q3784">
        <f t="shared" si="295"/>
        <v>102</v>
      </c>
      <c r="R3784">
        <f t="shared" si="296"/>
        <v>75.37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8315</v>
      </c>
      <c r="P3785" s="10" t="s">
        <v>8357</v>
      </c>
      <c r="Q3785">
        <f t="shared" si="295"/>
        <v>129</v>
      </c>
      <c r="R3785">
        <f t="shared" si="296"/>
        <v>64.459999999999994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8315</v>
      </c>
      <c r="P3786" s="10" t="s">
        <v>8357</v>
      </c>
      <c r="Q3786">
        <f t="shared" si="295"/>
        <v>115</v>
      </c>
      <c r="R3786">
        <f t="shared" si="296"/>
        <v>115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8315</v>
      </c>
      <c r="P3787" s="10" t="s">
        <v>8357</v>
      </c>
      <c r="Q3787">
        <f t="shared" si="295"/>
        <v>151</v>
      </c>
      <c r="R3787">
        <f t="shared" si="296"/>
        <v>100.5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8315</v>
      </c>
      <c r="P3788" s="10" t="s">
        <v>8357</v>
      </c>
      <c r="Q3788">
        <f t="shared" si="295"/>
        <v>111</v>
      </c>
      <c r="R3788">
        <f t="shared" si="296"/>
        <v>93.77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8315</v>
      </c>
      <c r="P3789" s="10" t="s">
        <v>8357</v>
      </c>
      <c r="Q3789">
        <f t="shared" si="295"/>
        <v>100</v>
      </c>
      <c r="R3789">
        <f t="shared" si="296"/>
        <v>35.1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8315</v>
      </c>
      <c r="P3790" s="10" t="s">
        <v>8357</v>
      </c>
      <c r="Q3790">
        <f t="shared" si="295"/>
        <v>1</v>
      </c>
      <c r="R3790">
        <f t="shared" si="296"/>
        <v>500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8315</v>
      </c>
      <c r="P3791" s="10" t="s">
        <v>8357</v>
      </c>
      <c r="Q3791">
        <f t="shared" si="295"/>
        <v>3</v>
      </c>
      <c r="R3791">
        <f t="shared" si="296"/>
        <v>29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8315</v>
      </c>
      <c r="P3792" s="10" t="s">
        <v>8357</v>
      </c>
      <c r="Q3792">
        <f t="shared" si="295"/>
        <v>0</v>
      </c>
      <c r="R3792">
        <f t="shared" si="296"/>
        <v>0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8315</v>
      </c>
      <c r="P3793" s="10" t="s">
        <v>8357</v>
      </c>
      <c r="Q3793">
        <f t="shared" si="295"/>
        <v>0</v>
      </c>
      <c r="R3793">
        <f t="shared" si="296"/>
        <v>0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8315</v>
      </c>
      <c r="P3794" s="10" t="s">
        <v>8357</v>
      </c>
      <c r="Q3794">
        <f t="shared" si="295"/>
        <v>0</v>
      </c>
      <c r="R3794">
        <f t="shared" si="296"/>
        <v>17.5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8315</v>
      </c>
      <c r="P3795" s="10" t="s">
        <v>8357</v>
      </c>
      <c r="Q3795">
        <f t="shared" si="295"/>
        <v>60</v>
      </c>
      <c r="R3795">
        <f t="shared" si="296"/>
        <v>174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8315</v>
      </c>
      <c r="P3796" s="10" t="s">
        <v>8357</v>
      </c>
      <c r="Q3796">
        <f t="shared" si="295"/>
        <v>1</v>
      </c>
      <c r="R3796">
        <f t="shared" si="296"/>
        <v>50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8315</v>
      </c>
      <c r="P3797" s="10" t="s">
        <v>8357</v>
      </c>
      <c r="Q3797">
        <f t="shared" si="295"/>
        <v>2</v>
      </c>
      <c r="R3797">
        <f t="shared" si="296"/>
        <v>5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8315</v>
      </c>
      <c r="P3798" s="10" t="s">
        <v>8357</v>
      </c>
      <c r="Q3798">
        <f t="shared" si="295"/>
        <v>0</v>
      </c>
      <c r="R3798">
        <f t="shared" si="296"/>
        <v>1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8315</v>
      </c>
      <c r="P3799" s="10" t="s">
        <v>8357</v>
      </c>
      <c r="Q3799">
        <f t="shared" si="295"/>
        <v>90</v>
      </c>
      <c r="R3799">
        <f t="shared" si="296"/>
        <v>145.41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8315</v>
      </c>
      <c r="P3800" s="10" t="s">
        <v>8357</v>
      </c>
      <c r="Q3800">
        <f t="shared" si="295"/>
        <v>1</v>
      </c>
      <c r="R3800">
        <f t="shared" si="296"/>
        <v>205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8315</v>
      </c>
      <c r="P3801" s="10" t="s">
        <v>8357</v>
      </c>
      <c r="Q3801">
        <f t="shared" si="295"/>
        <v>4</v>
      </c>
      <c r="R3801">
        <f t="shared" si="296"/>
        <v>100.5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8315</v>
      </c>
      <c r="P3802" s="10" t="s">
        <v>8357</v>
      </c>
      <c r="Q3802">
        <f t="shared" si="295"/>
        <v>4</v>
      </c>
      <c r="R3802">
        <f t="shared" si="296"/>
        <v>55.06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8315</v>
      </c>
      <c r="P3803" s="10" t="s">
        <v>8357</v>
      </c>
      <c r="Q3803">
        <f t="shared" si="295"/>
        <v>9</v>
      </c>
      <c r="R3803">
        <f t="shared" si="296"/>
        <v>47.33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8315</v>
      </c>
      <c r="P3804" s="10" t="s">
        <v>8357</v>
      </c>
      <c r="Q3804">
        <f t="shared" si="295"/>
        <v>0</v>
      </c>
      <c r="R3804">
        <f t="shared" si="296"/>
        <v>0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8315</v>
      </c>
      <c r="P3805" s="10" t="s">
        <v>8357</v>
      </c>
      <c r="Q3805">
        <f t="shared" si="295"/>
        <v>20</v>
      </c>
      <c r="R3805">
        <f t="shared" si="296"/>
        <v>58.95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8315</v>
      </c>
      <c r="P3806" s="10" t="s">
        <v>8357</v>
      </c>
      <c r="Q3806">
        <f t="shared" si="295"/>
        <v>0</v>
      </c>
      <c r="R3806">
        <f t="shared" si="296"/>
        <v>0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8315</v>
      </c>
      <c r="P3807" s="10" t="s">
        <v>8357</v>
      </c>
      <c r="Q3807">
        <f t="shared" si="295"/>
        <v>0</v>
      </c>
      <c r="R3807">
        <f t="shared" si="296"/>
        <v>1.5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8315</v>
      </c>
      <c r="P3808" s="10" t="s">
        <v>8357</v>
      </c>
      <c r="Q3808">
        <f t="shared" si="295"/>
        <v>0</v>
      </c>
      <c r="R3808">
        <f t="shared" si="296"/>
        <v>5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8315</v>
      </c>
      <c r="P3809" s="10" t="s">
        <v>8357</v>
      </c>
      <c r="Q3809">
        <f t="shared" si="295"/>
        <v>30</v>
      </c>
      <c r="R3809">
        <f t="shared" si="296"/>
        <v>50.56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3.2" hidden="1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8315</v>
      </c>
      <c r="P3810" s="10" t="s">
        <v>8316</v>
      </c>
      <c r="Q3810">
        <f t="shared" si="295"/>
        <v>100</v>
      </c>
      <c r="R3810">
        <f t="shared" si="296"/>
        <v>41.67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3.2" hidden="1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8315</v>
      </c>
      <c r="P3811" s="10" t="s">
        <v>8316</v>
      </c>
      <c r="Q3811">
        <f t="shared" si="295"/>
        <v>101</v>
      </c>
      <c r="R3811">
        <f t="shared" si="296"/>
        <v>53.29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3.2" hidden="1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8315</v>
      </c>
      <c r="P3812" s="10" t="s">
        <v>8316</v>
      </c>
      <c r="Q3812">
        <f t="shared" si="295"/>
        <v>122</v>
      </c>
      <c r="R3812">
        <f t="shared" si="296"/>
        <v>70.23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3.2" hidden="1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8315</v>
      </c>
      <c r="P3813" s="10" t="s">
        <v>8316</v>
      </c>
      <c r="Q3813">
        <f t="shared" si="295"/>
        <v>330</v>
      </c>
      <c r="R3813">
        <f t="shared" si="296"/>
        <v>43.42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3.2" hidden="1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8315</v>
      </c>
      <c r="P3814" s="10" t="s">
        <v>8316</v>
      </c>
      <c r="Q3814">
        <f t="shared" si="295"/>
        <v>110</v>
      </c>
      <c r="R3814">
        <f t="shared" si="296"/>
        <v>199.18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3.2" hidden="1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8315</v>
      </c>
      <c r="P3815" s="10" t="s">
        <v>8316</v>
      </c>
      <c r="Q3815">
        <f t="shared" si="295"/>
        <v>101</v>
      </c>
      <c r="R3815">
        <f t="shared" si="296"/>
        <v>78.52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3.2" hidden="1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8315</v>
      </c>
      <c r="P3816" s="10" t="s">
        <v>8316</v>
      </c>
      <c r="Q3816">
        <f t="shared" si="295"/>
        <v>140</v>
      </c>
      <c r="R3816">
        <f t="shared" si="296"/>
        <v>61.82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28.8" hidden="1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8315</v>
      </c>
      <c r="P3817" s="10" t="s">
        <v>8316</v>
      </c>
      <c r="Q3817">
        <f t="shared" si="295"/>
        <v>100</v>
      </c>
      <c r="R3817">
        <f t="shared" si="296"/>
        <v>50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57.6" hidden="1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8315</v>
      </c>
      <c r="P3818" s="10" t="s">
        <v>8316</v>
      </c>
      <c r="Q3818">
        <f t="shared" si="295"/>
        <v>119</v>
      </c>
      <c r="R3818">
        <f t="shared" si="296"/>
        <v>48.34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3.2" hidden="1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8315</v>
      </c>
      <c r="P3819" s="10" t="s">
        <v>8316</v>
      </c>
      <c r="Q3819">
        <f t="shared" si="295"/>
        <v>107</v>
      </c>
      <c r="R3819">
        <f t="shared" si="296"/>
        <v>107.25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3.2" hidden="1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8315</v>
      </c>
      <c r="P3820" s="10" t="s">
        <v>8316</v>
      </c>
      <c r="Q3820">
        <f t="shared" si="295"/>
        <v>228</v>
      </c>
      <c r="R3820">
        <f t="shared" si="296"/>
        <v>57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43.2" hidden="1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8315</v>
      </c>
      <c r="P3821" s="10" t="s">
        <v>8316</v>
      </c>
      <c r="Q3821">
        <f t="shared" si="295"/>
        <v>106</v>
      </c>
      <c r="R3821">
        <f t="shared" si="296"/>
        <v>40.92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3.2" hidden="1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8315</v>
      </c>
      <c r="P3822" s="10" t="s">
        <v>8316</v>
      </c>
      <c r="Q3822">
        <f t="shared" si="295"/>
        <v>143</v>
      </c>
      <c r="R3822">
        <f t="shared" si="296"/>
        <v>21.5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3.2" hidden="1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8315</v>
      </c>
      <c r="P3823" s="10" t="s">
        <v>8316</v>
      </c>
      <c r="Q3823">
        <f t="shared" si="295"/>
        <v>105</v>
      </c>
      <c r="R3823">
        <f t="shared" si="296"/>
        <v>79.540000000000006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57.6" hidden="1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8315</v>
      </c>
      <c r="P3824" s="10" t="s">
        <v>8316</v>
      </c>
      <c r="Q3824">
        <f t="shared" si="295"/>
        <v>110</v>
      </c>
      <c r="R3824">
        <f t="shared" si="296"/>
        <v>72.38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3.2" hidden="1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8315</v>
      </c>
      <c r="P3825" s="10" t="s">
        <v>8316</v>
      </c>
      <c r="Q3825">
        <f t="shared" si="295"/>
        <v>106</v>
      </c>
      <c r="R3825">
        <f t="shared" si="296"/>
        <v>64.63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3.2" hidden="1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8315</v>
      </c>
      <c r="P3826" s="10" t="s">
        <v>8316</v>
      </c>
      <c r="Q3826">
        <f t="shared" si="295"/>
        <v>108</v>
      </c>
      <c r="R3826">
        <f t="shared" si="296"/>
        <v>38.57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3.2" hidden="1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8315</v>
      </c>
      <c r="P3827" s="10" t="s">
        <v>8316</v>
      </c>
      <c r="Q3827">
        <f t="shared" si="295"/>
        <v>105</v>
      </c>
      <c r="R3827">
        <f t="shared" si="296"/>
        <v>107.57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28.8" hidden="1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8315</v>
      </c>
      <c r="P3828" s="10" t="s">
        <v>8316</v>
      </c>
      <c r="Q3828">
        <f t="shared" si="295"/>
        <v>119</v>
      </c>
      <c r="R3828">
        <f t="shared" si="296"/>
        <v>27.5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57.6" hidden="1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8315</v>
      </c>
      <c r="P3829" s="10" t="s">
        <v>8316</v>
      </c>
      <c r="Q3829">
        <f t="shared" si="295"/>
        <v>153</v>
      </c>
      <c r="R3829">
        <f t="shared" si="296"/>
        <v>70.459999999999994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3.2" hidden="1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8315</v>
      </c>
      <c r="P3830" s="10" t="s">
        <v>8316</v>
      </c>
      <c r="Q3830">
        <f t="shared" si="295"/>
        <v>100</v>
      </c>
      <c r="R3830">
        <f t="shared" si="296"/>
        <v>178.57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3.2" hidden="1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8315</v>
      </c>
      <c r="P3831" s="10" t="s">
        <v>8316</v>
      </c>
      <c r="Q3831">
        <f t="shared" si="295"/>
        <v>100</v>
      </c>
      <c r="R3831">
        <f t="shared" si="296"/>
        <v>62.63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3.2" hidden="1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8315</v>
      </c>
      <c r="P3832" s="10" t="s">
        <v>8316</v>
      </c>
      <c r="Q3832">
        <f t="shared" si="295"/>
        <v>225</v>
      </c>
      <c r="R3832">
        <f t="shared" si="296"/>
        <v>75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57.6" hidden="1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8315</v>
      </c>
      <c r="P3833" s="10" t="s">
        <v>8316</v>
      </c>
      <c r="Q3833">
        <f t="shared" si="295"/>
        <v>106</v>
      </c>
      <c r="R3833">
        <f t="shared" si="296"/>
        <v>58.9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3.2" hidden="1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8315</v>
      </c>
      <c r="P3834" s="10" t="s">
        <v>8316</v>
      </c>
      <c r="Q3834">
        <f t="shared" si="295"/>
        <v>105</v>
      </c>
      <c r="R3834">
        <f t="shared" si="296"/>
        <v>139.56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57.6" hidden="1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8315</v>
      </c>
      <c r="P3835" s="10" t="s">
        <v>8316</v>
      </c>
      <c r="Q3835">
        <f t="shared" si="295"/>
        <v>117</v>
      </c>
      <c r="R3835">
        <f t="shared" si="296"/>
        <v>70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3.2" hidden="1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8315</v>
      </c>
      <c r="P3836" s="10" t="s">
        <v>8316</v>
      </c>
      <c r="Q3836">
        <f t="shared" si="295"/>
        <v>109</v>
      </c>
      <c r="R3836">
        <f t="shared" si="296"/>
        <v>57.39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3.2" hidden="1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8315</v>
      </c>
      <c r="P3837" s="10" t="s">
        <v>8316</v>
      </c>
      <c r="Q3837">
        <f t="shared" si="295"/>
        <v>160</v>
      </c>
      <c r="R3837">
        <f t="shared" si="296"/>
        <v>40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3.2" hidden="1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8315</v>
      </c>
      <c r="P3838" s="10" t="s">
        <v>8316</v>
      </c>
      <c r="Q3838">
        <f t="shared" si="295"/>
        <v>113</v>
      </c>
      <c r="R3838">
        <f t="shared" si="296"/>
        <v>64.290000000000006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28.8" hidden="1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8315</v>
      </c>
      <c r="P3839" s="10" t="s">
        <v>8316</v>
      </c>
      <c r="Q3839">
        <f t="shared" si="295"/>
        <v>102</v>
      </c>
      <c r="R3839">
        <f t="shared" si="296"/>
        <v>120.12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8315</v>
      </c>
      <c r="P3840" s="10" t="s">
        <v>8316</v>
      </c>
      <c r="Q3840">
        <f t="shared" si="295"/>
        <v>101</v>
      </c>
      <c r="R3840">
        <f t="shared" si="296"/>
        <v>1008.24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3.2" hidden="1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8315</v>
      </c>
      <c r="P3841" s="10" t="s">
        <v>8316</v>
      </c>
      <c r="Q3841">
        <f t="shared" si="295"/>
        <v>101</v>
      </c>
      <c r="R3841">
        <f t="shared" si="296"/>
        <v>63.28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3.2" hidden="1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8315</v>
      </c>
      <c r="P3842" s="10" t="s">
        <v>8316</v>
      </c>
      <c r="Q3842">
        <f t="shared" si="295"/>
        <v>6500</v>
      </c>
      <c r="R3842">
        <f t="shared" si="296"/>
        <v>21.67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3.2" hidden="1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8315</v>
      </c>
      <c r="P3843" s="10" t="s">
        <v>8316</v>
      </c>
      <c r="Q3843">
        <f t="shared" ref="Q3843:Q3906" si="300">ROUND(E3843/D3843*100,0)</f>
        <v>9</v>
      </c>
      <c r="R3843">
        <f t="shared" ref="R3843:R3906" si="301">IFERROR(ROUND(E3843/L3843,2),0)</f>
        <v>25.65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hidden="1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8315</v>
      </c>
      <c r="P3844" s="10" t="s">
        <v>8316</v>
      </c>
      <c r="Q3844">
        <f t="shared" si="300"/>
        <v>22</v>
      </c>
      <c r="R3844">
        <f t="shared" si="301"/>
        <v>47.7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3.2" hidden="1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8315</v>
      </c>
      <c r="P3845" s="10" t="s">
        <v>8316</v>
      </c>
      <c r="Q3845">
        <f t="shared" si="300"/>
        <v>21</v>
      </c>
      <c r="R3845">
        <f t="shared" si="301"/>
        <v>56.05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3.2" hidden="1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8315</v>
      </c>
      <c r="P3846" s="10" t="s">
        <v>8316</v>
      </c>
      <c r="Q3846">
        <f t="shared" si="300"/>
        <v>41</v>
      </c>
      <c r="R3846">
        <f t="shared" si="301"/>
        <v>81.319999999999993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57.6" hidden="1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8315</v>
      </c>
      <c r="P3847" s="10" t="s">
        <v>8316</v>
      </c>
      <c r="Q3847">
        <f t="shared" si="300"/>
        <v>2</v>
      </c>
      <c r="R3847">
        <f t="shared" si="301"/>
        <v>70.17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3.2" hidden="1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8315</v>
      </c>
      <c r="P3848" s="10" t="s">
        <v>8316</v>
      </c>
      <c r="Q3848">
        <f t="shared" si="300"/>
        <v>3</v>
      </c>
      <c r="R3848">
        <f t="shared" si="301"/>
        <v>23.63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3.2" hidden="1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8315</v>
      </c>
      <c r="P3849" s="10" t="s">
        <v>8316</v>
      </c>
      <c r="Q3849">
        <f t="shared" si="300"/>
        <v>16</v>
      </c>
      <c r="R3849">
        <f t="shared" si="301"/>
        <v>188.56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3.2" hidden="1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8315</v>
      </c>
      <c r="P3850" s="10" t="s">
        <v>8316</v>
      </c>
      <c r="Q3850">
        <f t="shared" si="300"/>
        <v>16</v>
      </c>
      <c r="R3850">
        <f t="shared" si="301"/>
        <v>49.51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57.6" hidden="1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8315</v>
      </c>
      <c r="P3851" s="10" t="s">
        <v>8316</v>
      </c>
      <c r="Q3851">
        <f t="shared" si="300"/>
        <v>7</v>
      </c>
      <c r="R3851">
        <f t="shared" si="301"/>
        <v>75.459999999999994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28.8" hidden="1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8315</v>
      </c>
      <c r="P3852" s="10" t="s">
        <v>8316</v>
      </c>
      <c r="Q3852">
        <f t="shared" si="300"/>
        <v>4</v>
      </c>
      <c r="R3852">
        <f t="shared" si="301"/>
        <v>9.5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3.2" hidden="1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8315</v>
      </c>
      <c r="P3853" s="10" t="s">
        <v>8316</v>
      </c>
      <c r="Q3853">
        <f t="shared" si="300"/>
        <v>34</v>
      </c>
      <c r="R3853">
        <f t="shared" si="301"/>
        <v>35.5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3.2" hidden="1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8315</v>
      </c>
      <c r="P3854" s="10" t="s">
        <v>8316</v>
      </c>
      <c r="Q3854">
        <f t="shared" si="300"/>
        <v>0</v>
      </c>
      <c r="R3854">
        <f t="shared" si="301"/>
        <v>10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8315</v>
      </c>
      <c r="P3855" s="10" t="s">
        <v>8316</v>
      </c>
      <c r="Q3855">
        <f t="shared" si="300"/>
        <v>0</v>
      </c>
      <c r="R3855">
        <f t="shared" si="301"/>
        <v>13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28.8" hidden="1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8315</v>
      </c>
      <c r="P3856" s="10" t="s">
        <v>8316</v>
      </c>
      <c r="Q3856">
        <f t="shared" si="300"/>
        <v>16</v>
      </c>
      <c r="R3856">
        <f t="shared" si="301"/>
        <v>89.4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57.6" hidden="1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8315</v>
      </c>
      <c r="P3857" s="10" t="s">
        <v>8316</v>
      </c>
      <c r="Q3857">
        <f t="shared" si="300"/>
        <v>3</v>
      </c>
      <c r="R3857">
        <f t="shared" si="301"/>
        <v>25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57.6" hidden="1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8315</v>
      </c>
      <c r="P3858" s="10" t="s">
        <v>8316</v>
      </c>
      <c r="Q3858">
        <f t="shared" si="300"/>
        <v>0</v>
      </c>
      <c r="R3858">
        <f t="shared" si="301"/>
        <v>1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3.2" hidden="1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8315</v>
      </c>
      <c r="P3859" s="10" t="s">
        <v>8316</v>
      </c>
      <c r="Q3859">
        <f t="shared" si="300"/>
        <v>5</v>
      </c>
      <c r="R3859">
        <f t="shared" si="301"/>
        <v>65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57.6" hidden="1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8315</v>
      </c>
      <c r="P3860" s="10" t="s">
        <v>8316</v>
      </c>
      <c r="Q3860">
        <f t="shared" si="300"/>
        <v>2</v>
      </c>
      <c r="R3860">
        <f t="shared" si="301"/>
        <v>10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3.2" hidden="1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8315</v>
      </c>
      <c r="P3861" s="10" t="s">
        <v>8316</v>
      </c>
      <c r="Q3861">
        <f t="shared" si="300"/>
        <v>0</v>
      </c>
      <c r="R3861">
        <f t="shared" si="301"/>
        <v>1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3.2" hidden="1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8315</v>
      </c>
      <c r="P3862" s="10" t="s">
        <v>8316</v>
      </c>
      <c r="Q3862">
        <f t="shared" si="300"/>
        <v>18</v>
      </c>
      <c r="R3862">
        <f t="shared" si="301"/>
        <v>81.540000000000006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hidden="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8315</v>
      </c>
      <c r="P3863" s="10" t="s">
        <v>8316</v>
      </c>
      <c r="Q3863">
        <f t="shared" si="300"/>
        <v>5</v>
      </c>
      <c r="R3863">
        <f t="shared" si="301"/>
        <v>100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28.8" hidden="1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8315</v>
      </c>
      <c r="P3864" s="10" t="s">
        <v>8316</v>
      </c>
      <c r="Q3864">
        <f t="shared" si="300"/>
        <v>0</v>
      </c>
      <c r="R3864">
        <f t="shared" si="301"/>
        <v>1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3.2" hidden="1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8315</v>
      </c>
      <c r="P3865" s="10" t="s">
        <v>8316</v>
      </c>
      <c r="Q3865">
        <f t="shared" si="300"/>
        <v>0</v>
      </c>
      <c r="R3865">
        <f t="shared" si="301"/>
        <v>0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3.2" hidden="1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8315</v>
      </c>
      <c r="P3866" s="10" t="s">
        <v>8316</v>
      </c>
      <c r="Q3866">
        <f t="shared" si="300"/>
        <v>1</v>
      </c>
      <c r="R3866">
        <f t="shared" si="301"/>
        <v>20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3.2" hidden="1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8315</v>
      </c>
      <c r="P3867" s="10" t="s">
        <v>8316</v>
      </c>
      <c r="Q3867">
        <f t="shared" si="300"/>
        <v>27</v>
      </c>
      <c r="R3867">
        <f t="shared" si="301"/>
        <v>46.43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28.8" hidden="1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8315</v>
      </c>
      <c r="P3868" s="10" t="s">
        <v>8316</v>
      </c>
      <c r="Q3868">
        <f t="shared" si="300"/>
        <v>1</v>
      </c>
      <c r="R3868">
        <f t="shared" si="301"/>
        <v>5.5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3.2" hidden="1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8315</v>
      </c>
      <c r="P3869" s="10" t="s">
        <v>8316</v>
      </c>
      <c r="Q3869">
        <f t="shared" si="300"/>
        <v>13</v>
      </c>
      <c r="R3869">
        <f t="shared" si="301"/>
        <v>50.2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8315</v>
      </c>
      <c r="P3870" s="10" t="s">
        <v>8357</v>
      </c>
      <c r="Q3870">
        <f t="shared" si="300"/>
        <v>0</v>
      </c>
      <c r="R3870">
        <f t="shared" si="301"/>
        <v>10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8315</v>
      </c>
      <c r="P3871" s="10" t="s">
        <v>8357</v>
      </c>
      <c r="Q3871">
        <f t="shared" si="300"/>
        <v>3</v>
      </c>
      <c r="R3871">
        <f t="shared" si="301"/>
        <v>30.13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8315</v>
      </c>
      <c r="P3872" s="10" t="s">
        <v>8357</v>
      </c>
      <c r="Q3872">
        <f t="shared" si="300"/>
        <v>15</v>
      </c>
      <c r="R3872">
        <f t="shared" si="301"/>
        <v>150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8315</v>
      </c>
      <c r="P3873" s="10" t="s">
        <v>8357</v>
      </c>
      <c r="Q3873">
        <f t="shared" si="300"/>
        <v>3</v>
      </c>
      <c r="R3873">
        <f t="shared" si="301"/>
        <v>13.33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8315</v>
      </c>
      <c r="P3874" s="10" t="s">
        <v>8357</v>
      </c>
      <c r="Q3874">
        <f t="shared" si="300"/>
        <v>0</v>
      </c>
      <c r="R3874">
        <f t="shared" si="301"/>
        <v>0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8315</v>
      </c>
      <c r="P3875" s="10" t="s">
        <v>8357</v>
      </c>
      <c r="Q3875">
        <f t="shared" si="300"/>
        <v>0</v>
      </c>
      <c r="R3875">
        <f t="shared" si="301"/>
        <v>0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8315</v>
      </c>
      <c r="P3876" s="10" t="s">
        <v>8357</v>
      </c>
      <c r="Q3876">
        <f t="shared" si="300"/>
        <v>0</v>
      </c>
      <c r="R3876">
        <f t="shared" si="301"/>
        <v>0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8315</v>
      </c>
      <c r="P3877" s="10" t="s">
        <v>8357</v>
      </c>
      <c r="Q3877">
        <f t="shared" si="300"/>
        <v>0</v>
      </c>
      <c r="R3877">
        <f t="shared" si="301"/>
        <v>0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57.6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8315</v>
      </c>
      <c r="P3878" s="10" t="s">
        <v>8357</v>
      </c>
      <c r="Q3878">
        <f t="shared" si="300"/>
        <v>53</v>
      </c>
      <c r="R3878">
        <f t="shared" si="301"/>
        <v>44.76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8315</v>
      </c>
      <c r="P3879" s="10" t="s">
        <v>8357</v>
      </c>
      <c r="Q3879">
        <f t="shared" si="300"/>
        <v>5</v>
      </c>
      <c r="R3879">
        <f t="shared" si="301"/>
        <v>88.64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8315</v>
      </c>
      <c r="P3880" s="10" t="s">
        <v>8357</v>
      </c>
      <c r="Q3880">
        <f t="shared" si="300"/>
        <v>0</v>
      </c>
      <c r="R3880">
        <f t="shared" si="301"/>
        <v>10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8315</v>
      </c>
      <c r="P3881" s="10" t="s">
        <v>8357</v>
      </c>
      <c r="Q3881">
        <f t="shared" si="300"/>
        <v>0</v>
      </c>
      <c r="R3881">
        <f t="shared" si="301"/>
        <v>0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8315</v>
      </c>
      <c r="P3882" s="10" t="s">
        <v>8357</v>
      </c>
      <c r="Q3882">
        <f t="shared" si="300"/>
        <v>13</v>
      </c>
      <c r="R3882">
        <f t="shared" si="301"/>
        <v>57.65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8315</v>
      </c>
      <c r="P3883" s="10" t="s">
        <v>8357</v>
      </c>
      <c r="Q3883">
        <f t="shared" si="300"/>
        <v>5</v>
      </c>
      <c r="R3883">
        <f t="shared" si="301"/>
        <v>25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8315</v>
      </c>
      <c r="P3884" s="10" t="s">
        <v>8357</v>
      </c>
      <c r="Q3884">
        <f t="shared" si="300"/>
        <v>0</v>
      </c>
      <c r="R3884">
        <f t="shared" si="301"/>
        <v>0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8315</v>
      </c>
      <c r="P3885" s="10" t="s">
        <v>8357</v>
      </c>
      <c r="Q3885">
        <f t="shared" si="300"/>
        <v>0</v>
      </c>
      <c r="R3885">
        <f t="shared" si="301"/>
        <v>0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8315</v>
      </c>
      <c r="P3886" s="10" t="s">
        <v>8357</v>
      </c>
      <c r="Q3886">
        <f t="shared" si="300"/>
        <v>0</v>
      </c>
      <c r="R3886">
        <f t="shared" si="301"/>
        <v>0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8315</v>
      </c>
      <c r="P3887" s="10" t="s">
        <v>8357</v>
      </c>
      <c r="Q3887">
        <f t="shared" si="300"/>
        <v>0</v>
      </c>
      <c r="R3887">
        <f t="shared" si="301"/>
        <v>0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8315</v>
      </c>
      <c r="P3888" s="10" t="s">
        <v>8357</v>
      </c>
      <c r="Q3888">
        <f t="shared" si="300"/>
        <v>0</v>
      </c>
      <c r="R3888">
        <f t="shared" si="301"/>
        <v>0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8315</v>
      </c>
      <c r="P3889" s="10" t="s">
        <v>8357</v>
      </c>
      <c r="Q3889">
        <f t="shared" si="300"/>
        <v>2</v>
      </c>
      <c r="R3889">
        <f t="shared" si="301"/>
        <v>17.5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3.2" hidden="1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8315</v>
      </c>
      <c r="P3890" s="10" t="s">
        <v>8316</v>
      </c>
      <c r="Q3890">
        <f t="shared" si="300"/>
        <v>27</v>
      </c>
      <c r="R3890">
        <f t="shared" si="301"/>
        <v>38.71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3.2" hidden="1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8315</v>
      </c>
      <c r="P3891" s="10" t="s">
        <v>8316</v>
      </c>
      <c r="Q3891">
        <f t="shared" si="300"/>
        <v>1</v>
      </c>
      <c r="R3891">
        <f t="shared" si="301"/>
        <v>13.11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3.2" hidden="1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8315</v>
      </c>
      <c r="P3892" s="10" t="s">
        <v>8316</v>
      </c>
      <c r="Q3892">
        <f t="shared" si="300"/>
        <v>17</v>
      </c>
      <c r="R3892">
        <f t="shared" si="301"/>
        <v>315.5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28.8" hidden="1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8315</v>
      </c>
      <c r="P3893" s="10" t="s">
        <v>8316</v>
      </c>
      <c r="Q3893">
        <f t="shared" si="300"/>
        <v>33</v>
      </c>
      <c r="R3893">
        <f t="shared" si="301"/>
        <v>37.14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57.6" hidden="1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8315</v>
      </c>
      <c r="P3894" s="10" t="s">
        <v>8316</v>
      </c>
      <c r="Q3894">
        <f t="shared" si="300"/>
        <v>0</v>
      </c>
      <c r="R3894">
        <f t="shared" si="301"/>
        <v>0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8315</v>
      </c>
      <c r="P3895" s="10" t="s">
        <v>8316</v>
      </c>
      <c r="Q3895">
        <f t="shared" si="300"/>
        <v>22</v>
      </c>
      <c r="R3895">
        <f t="shared" si="301"/>
        <v>128.27000000000001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3.2" hidden="1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8315</v>
      </c>
      <c r="P3896" s="10" t="s">
        <v>8316</v>
      </c>
      <c r="Q3896">
        <f t="shared" si="300"/>
        <v>3</v>
      </c>
      <c r="R3896">
        <f t="shared" si="301"/>
        <v>47.27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3.2" hidden="1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8315</v>
      </c>
      <c r="P3897" s="10" t="s">
        <v>8316</v>
      </c>
      <c r="Q3897">
        <f t="shared" si="300"/>
        <v>5</v>
      </c>
      <c r="R3897">
        <f t="shared" si="301"/>
        <v>50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3.2" hidden="1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8315</v>
      </c>
      <c r="P3898" s="10" t="s">
        <v>8316</v>
      </c>
      <c r="Q3898">
        <f t="shared" si="300"/>
        <v>11</v>
      </c>
      <c r="R3898">
        <f t="shared" si="301"/>
        <v>42.5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3.2" hidden="1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8315</v>
      </c>
      <c r="P3899" s="10" t="s">
        <v>8316</v>
      </c>
      <c r="Q3899">
        <f t="shared" si="300"/>
        <v>18</v>
      </c>
      <c r="R3899">
        <f t="shared" si="301"/>
        <v>44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57.6" hidden="1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8315</v>
      </c>
      <c r="P3900" s="10" t="s">
        <v>8316</v>
      </c>
      <c r="Q3900">
        <f t="shared" si="300"/>
        <v>33</v>
      </c>
      <c r="R3900">
        <f t="shared" si="301"/>
        <v>50.88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3.2" hidden="1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8315</v>
      </c>
      <c r="P3901" s="10" t="s">
        <v>8316</v>
      </c>
      <c r="Q3901">
        <f t="shared" si="300"/>
        <v>1</v>
      </c>
      <c r="R3901">
        <f t="shared" si="301"/>
        <v>62.5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43.2" hidden="1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8315</v>
      </c>
      <c r="P3902" s="10" t="s">
        <v>8316</v>
      </c>
      <c r="Q3902">
        <f t="shared" si="300"/>
        <v>5</v>
      </c>
      <c r="R3902">
        <f t="shared" si="301"/>
        <v>27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3.2" hidden="1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8315</v>
      </c>
      <c r="P3903" s="10" t="s">
        <v>8316</v>
      </c>
      <c r="Q3903">
        <f t="shared" si="300"/>
        <v>1</v>
      </c>
      <c r="R3903">
        <f t="shared" si="301"/>
        <v>25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3.2" hidden="1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8315</v>
      </c>
      <c r="P3904" s="10" t="s">
        <v>8316</v>
      </c>
      <c r="Q3904">
        <f t="shared" si="300"/>
        <v>49</v>
      </c>
      <c r="R3904">
        <f t="shared" si="301"/>
        <v>47.26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57.6" hidden="1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8315</v>
      </c>
      <c r="P3905" s="10" t="s">
        <v>8316</v>
      </c>
      <c r="Q3905">
        <f t="shared" si="300"/>
        <v>0</v>
      </c>
      <c r="R3905">
        <f t="shared" si="301"/>
        <v>0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28.8" hidden="1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8315</v>
      </c>
      <c r="P3906" s="10" t="s">
        <v>8316</v>
      </c>
      <c r="Q3906">
        <f t="shared" si="300"/>
        <v>0</v>
      </c>
      <c r="R3906">
        <f t="shared" si="301"/>
        <v>1.5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3.2" hidden="1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8315</v>
      </c>
      <c r="P3907" s="10" t="s">
        <v>8316</v>
      </c>
      <c r="Q3907">
        <f t="shared" ref="Q3907:Q3970" si="305">ROUND(E3907/D3907*100,0)</f>
        <v>12</v>
      </c>
      <c r="R3907">
        <f t="shared" ref="R3907:R3970" si="306">IFERROR(ROUND(E3907/L3907,2),0)</f>
        <v>24.71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hidden="1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8315</v>
      </c>
      <c r="P3908" s="10" t="s">
        <v>8316</v>
      </c>
      <c r="Q3908">
        <f t="shared" si="305"/>
        <v>67</v>
      </c>
      <c r="R3908">
        <f t="shared" si="306"/>
        <v>63.13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43.2" hidden="1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8315</v>
      </c>
      <c r="P3909" s="10" t="s">
        <v>8316</v>
      </c>
      <c r="Q3909">
        <f t="shared" si="305"/>
        <v>15</v>
      </c>
      <c r="R3909">
        <f t="shared" si="306"/>
        <v>38.25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3.2" hidden="1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8315</v>
      </c>
      <c r="P3910" s="10" t="s">
        <v>8316</v>
      </c>
      <c r="Q3910">
        <f t="shared" si="305"/>
        <v>9</v>
      </c>
      <c r="R3910">
        <f t="shared" si="306"/>
        <v>16.25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8315</v>
      </c>
      <c r="P3911" s="10" t="s">
        <v>8316</v>
      </c>
      <c r="Q3911">
        <f t="shared" si="305"/>
        <v>0</v>
      </c>
      <c r="R3911">
        <f t="shared" si="306"/>
        <v>33.75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3.2" hidden="1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8315</v>
      </c>
      <c r="P3912" s="10" t="s">
        <v>8316</v>
      </c>
      <c r="Q3912">
        <f t="shared" si="305"/>
        <v>3</v>
      </c>
      <c r="R3912">
        <f t="shared" si="306"/>
        <v>61.67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3.2" hidden="1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8315</v>
      </c>
      <c r="P3913" s="10" t="s">
        <v>8316</v>
      </c>
      <c r="Q3913">
        <f t="shared" si="305"/>
        <v>37</v>
      </c>
      <c r="R3913">
        <f t="shared" si="306"/>
        <v>83.14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3.2" hidden="1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8315</v>
      </c>
      <c r="P3914" s="10" t="s">
        <v>8316</v>
      </c>
      <c r="Q3914">
        <f t="shared" si="305"/>
        <v>0</v>
      </c>
      <c r="R3914">
        <f t="shared" si="306"/>
        <v>1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3.2" hidden="1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8315</v>
      </c>
      <c r="P3915" s="10" t="s">
        <v>8316</v>
      </c>
      <c r="Q3915">
        <f t="shared" si="305"/>
        <v>10</v>
      </c>
      <c r="R3915">
        <f t="shared" si="306"/>
        <v>142.86000000000001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3.2" hidden="1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8315</v>
      </c>
      <c r="P3916" s="10" t="s">
        <v>8316</v>
      </c>
      <c r="Q3916">
        <f t="shared" si="305"/>
        <v>36</v>
      </c>
      <c r="R3916">
        <f t="shared" si="306"/>
        <v>33.67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3.2" hidden="1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8315</v>
      </c>
      <c r="P3917" s="10" t="s">
        <v>8316</v>
      </c>
      <c r="Q3917">
        <f t="shared" si="305"/>
        <v>0</v>
      </c>
      <c r="R3917">
        <f t="shared" si="306"/>
        <v>5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3.2" hidden="1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8315</v>
      </c>
      <c r="P3918" s="10" t="s">
        <v>8316</v>
      </c>
      <c r="Q3918">
        <f t="shared" si="305"/>
        <v>0</v>
      </c>
      <c r="R3918">
        <f t="shared" si="306"/>
        <v>0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3.2" hidden="1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8315</v>
      </c>
      <c r="P3919" s="10" t="s">
        <v>8316</v>
      </c>
      <c r="Q3919">
        <f t="shared" si="305"/>
        <v>0</v>
      </c>
      <c r="R3919">
        <f t="shared" si="306"/>
        <v>10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8315</v>
      </c>
      <c r="P3920" s="10" t="s">
        <v>8316</v>
      </c>
      <c r="Q3920">
        <f t="shared" si="305"/>
        <v>0</v>
      </c>
      <c r="R3920">
        <f t="shared" si="306"/>
        <v>40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3.2" hidden="1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8315</v>
      </c>
      <c r="P3921" s="10" t="s">
        <v>8316</v>
      </c>
      <c r="Q3921">
        <f t="shared" si="305"/>
        <v>2</v>
      </c>
      <c r="R3921">
        <f t="shared" si="306"/>
        <v>30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3.2" hidden="1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8315</v>
      </c>
      <c r="P3922" s="10" t="s">
        <v>8316</v>
      </c>
      <c r="Q3922">
        <f t="shared" si="305"/>
        <v>5</v>
      </c>
      <c r="R3922">
        <f t="shared" si="306"/>
        <v>45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3.2" hidden="1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8315</v>
      </c>
      <c r="P3923" s="10" t="s">
        <v>8316</v>
      </c>
      <c r="Q3923">
        <f t="shared" si="305"/>
        <v>0</v>
      </c>
      <c r="R3923">
        <f t="shared" si="306"/>
        <v>0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3.2" hidden="1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8315</v>
      </c>
      <c r="P3924" s="10" t="s">
        <v>8316</v>
      </c>
      <c r="Q3924">
        <f t="shared" si="305"/>
        <v>8</v>
      </c>
      <c r="R3924">
        <f t="shared" si="306"/>
        <v>10.17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3.2" hidden="1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8315</v>
      </c>
      <c r="P3925" s="10" t="s">
        <v>8316</v>
      </c>
      <c r="Q3925">
        <f t="shared" si="305"/>
        <v>12</v>
      </c>
      <c r="R3925">
        <f t="shared" si="306"/>
        <v>81.41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3.2" hidden="1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8315</v>
      </c>
      <c r="P3926" s="10" t="s">
        <v>8316</v>
      </c>
      <c r="Q3926">
        <f t="shared" si="305"/>
        <v>15</v>
      </c>
      <c r="R3926">
        <f t="shared" si="306"/>
        <v>57.25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3.2" hidden="1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8315</v>
      </c>
      <c r="P3927" s="10" t="s">
        <v>8316</v>
      </c>
      <c r="Q3927">
        <f t="shared" si="305"/>
        <v>10</v>
      </c>
      <c r="R3927">
        <f t="shared" si="306"/>
        <v>5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28.8" hidden="1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8315</v>
      </c>
      <c r="P3928" s="10" t="s">
        <v>8316</v>
      </c>
      <c r="Q3928">
        <f t="shared" si="305"/>
        <v>0</v>
      </c>
      <c r="R3928">
        <f t="shared" si="306"/>
        <v>15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3.2" hidden="1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8315</v>
      </c>
      <c r="P3929" s="10" t="s">
        <v>8316</v>
      </c>
      <c r="Q3929">
        <f t="shared" si="305"/>
        <v>1</v>
      </c>
      <c r="R3929">
        <f t="shared" si="306"/>
        <v>12.5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3.2" hidden="1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8315</v>
      </c>
      <c r="P3930" s="10" t="s">
        <v>8316</v>
      </c>
      <c r="Q3930">
        <f t="shared" si="305"/>
        <v>13</v>
      </c>
      <c r="R3930">
        <f t="shared" si="306"/>
        <v>93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3.2" hidden="1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8315</v>
      </c>
      <c r="P3931" s="10" t="s">
        <v>8316</v>
      </c>
      <c r="Q3931">
        <f t="shared" si="305"/>
        <v>2</v>
      </c>
      <c r="R3931">
        <f t="shared" si="306"/>
        <v>32.36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3.2" hidden="1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8315</v>
      </c>
      <c r="P3932" s="10" t="s">
        <v>8316</v>
      </c>
      <c r="Q3932">
        <f t="shared" si="305"/>
        <v>0</v>
      </c>
      <c r="R3932">
        <f t="shared" si="306"/>
        <v>0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3.2" hidden="1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8315</v>
      </c>
      <c r="P3933" s="10" t="s">
        <v>8316</v>
      </c>
      <c r="Q3933">
        <f t="shared" si="305"/>
        <v>0</v>
      </c>
      <c r="R3933">
        <f t="shared" si="306"/>
        <v>0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3.2" hidden="1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8315</v>
      </c>
      <c r="P3934" s="10" t="s">
        <v>8316</v>
      </c>
      <c r="Q3934">
        <f t="shared" si="305"/>
        <v>0</v>
      </c>
      <c r="R3934">
        <f t="shared" si="306"/>
        <v>1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3.2" hidden="1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8315</v>
      </c>
      <c r="P3935" s="10" t="s">
        <v>8316</v>
      </c>
      <c r="Q3935">
        <f t="shared" si="305"/>
        <v>16</v>
      </c>
      <c r="R3935">
        <f t="shared" si="306"/>
        <v>91.83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3.2" hidden="1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8315</v>
      </c>
      <c r="P3936" s="10" t="s">
        <v>8316</v>
      </c>
      <c r="Q3936">
        <f t="shared" si="305"/>
        <v>11</v>
      </c>
      <c r="R3936">
        <f t="shared" si="306"/>
        <v>45.83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57.6" hidden="1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8315</v>
      </c>
      <c r="P3937" s="10" t="s">
        <v>8316</v>
      </c>
      <c r="Q3937">
        <f t="shared" si="305"/>
        <v>44</v>
      </c>
      <c r="R3937">
        <f t="shared" si="306"/>
        <v>57.17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3.2" hidden="1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8315</v>
      </c>
      <c r="P3938" s="10" t="s">
        <v>8316</v>
      </c>
      <c r="Q3938">
        <f t="shared" si="305"/>
        <v>0</v>
      </c>
      <c r="R3938">
        <f t="shared" si="306"/>
        <v>0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3.2" hidden="1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8315</v>
      </c>
      <c r="P3939" s="10" t="s">
        <v>8316</v>
      </c>
      <c r="Q3939">
        <f t="shared" si="305"/>
        <v>86</v>
      </c>
      <c r="R3939">
        <f t="shared" si="306"/>
        <v>248.5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3.2" hidden="1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8315</v>
      </c>
      <c r="P3940" s="10" t="s">
        <v>8316</v>
      </c>
      <c r="Q3940">
        <f t="shared" si="305"/>
        <v>12</v>
      </c>
      <c r="R3940">
        <f t="shared" si="306"/>
        <v>79.400000000000006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3.2" hidden="1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8315</v>
      </c>
      <c r="P3941" s="10" t="s">
        <v>8316</v>
      </c>
      <c r="Q3941">
        <f t="shared" si="305"/>
        <v>0</v>
      </c>
      <c r="R3941">
        <f t="shared" si="306"/>
        <v>5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3.2" hidden="1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8315</v>
      </c>
      <c r="P3942" s="10" t="s">
        <v>8316</v>
      </c>
      <c r="Q3942">
        <f t="shared" si="305"/>
        <v>0</v>
      </c>
      <c r="R3942">
        <f t="shared" si="306"/>
        <v>5.5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72" hidden="1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8315</v>
      </c>
      <c r="P3943" s="10" t="s">
        <v>8316</v>
      </c>
      <c r="Q3943">
        <f t="shared" si="305"/>
        <v>1</v>
      </c>
      <c r="R3943">
        <f t="shared" si="306"/>
        <v>25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3.2" hidden="1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8315</v>
      </c>
      <c r="P3944" s="10" t="s">
        <v>8316</v>
      </c>
      <c r="Q3944">
        <f t="shared" si="305"/>
        <v>0</v>
      </c>
      <c r="R3944">
        <f t="shared" si="306"/>
        <v>0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3.2" hidden="1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8315</v>
      </c>
      <c r="P3945" s="10" t="s">
        <v>8316</v>
      </c>
      <c r="Q3945">
        <f t="shared" si="305"/>
        <v>36</v>
      </c>
      <c r="R3945">
        <f t="shared" si="306"/>
        <v>137.08000000000001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57.6" hidden="1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8315</v>
      </c>
      <c r="P3946" s="10" t="s">
        <v>8316</v>
      </c>
      <c r="Q3946">
        <f t="shared" si="305"/>
        <v>0</v>
      </c>
      <c r="R3946">
        <f t="shared" si="306"/>
        <v>0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3.2" hidden="1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8315</v>
      </c>
      <c r="P3947" s="10" t="s">
        <v>8316</v>
      </c>
      <c r="Q3947">
        <f t="shared" si="305"/>
        <v>0</v>
      </c>
      <c r="R3947">
        <f t="shared" si="306"/>
        <v>5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28.8" hidden="1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8315</v>
      </c>
      <c r="P3948" s="10" t="s">
        <v>8316</v>
      </c>
      <c r="Q3948">
        <f t="shared" si="305"/>
        <v>3</v>
      </c>
      <c r="R3948">
        <f t="shared" si="306"/>
        <v>39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3.2" hidden="1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8315</v>
      </c>
      <c r="P3949" s="10" t="s">
        <v>8316</v>
      </c>
      <c r="Q3949">
        <f t="shared" si="305"/>
        <v>3</v>
      </c>
      <c r="R3949">
        <f t="shared" si="306"/>
        <v>50.5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3.2" hidden="1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8315</v>
      </c>
      <c r="P3950" s="10" t="s">
        <v>8316</v>
      </c>
      <c r="Q3950">
        <f t="shared" si="305"/>
        <v>0</v>
      </c>
      <c r="R3950">
        <f t="shared" si="306"/>
        <v>0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3.2" hidden="1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8315</v>
      </c>
      <c r="P3951" s="10" t="s">
        <v>8316</v>
      </c>
      <c r="Q3951">
        <f t="shared" si="305"/>
        <v>16</v>
      </c>
      <c r="R3951">
        <f t="shared" si="306"/>
        <v>49.28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57.6" hidden="1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8315</v>
      </c>
      <c r="P3952" s="10" t="s">
        <v>8316</v>
      </c>
      <c r="Q3952">
        <f t="shared" si="305"/>
        <v>1</v>
      </c>
      <c r="R3952">
        <f t="shared" si="306"/>
        <v>25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8315</v>
      </c>
      <c r="P3953" s="10" t="s">
        <v>8316</v>
      </c>
      <c r="Q3953">
        <f t="shared" si="305"/>
        <v>0</v>
      </c>
      <c r="R3953">
        <f t="shared" si="306"/>
        <v>1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3.2" hidden="1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8315</v>
      </c>
      <c r="P3954" s="10" t="s">
        <v>8316</v>
      </c>
      <c r="Q3954">
        <f t="shared" si="305"/>
        <v>0</v>
      </c>
      <c r="R3954">
        <f t="shared" si="306"/>
        <v>25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3.2" hidden="1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8315</v>
      </c>
      <c r="P3955" s="10" t="s">
        <v>8316</v>
      </c>
      <c r="Q3955">
        <f t="shared" si="305"/>
        <v>0</v>
      </c>
      <c r="R3955">
        <f t="shared" si="306"/>
        <v>0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57.6" hidden="1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8315</v>
      </c>
      <c r="P3956" s="10" t="s">
        <v>8316</v>
      </c>
      <c r="Q3956">
        <f t="shared" si="305"/>
        <v>0</v>
      </c>
      <c r="R3956">
        <f t="shared" si="306"/>
        <v>0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3.2" hidden="1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8315</v>
      </c>
      <c r="P3957" s="10" t="s">
        <v>8316</v>
      </c>
      <c r="Q3957">
        <f t="shared" si="305"/>
        <v>24</v>
      </c>
      <c r="R3957">
        <f t="shared" si="306"/>
        <v>53.13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3.2" hidden="1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8315</v>
      </c>
      <c r="P3958" s="10" t="s">
        <v>8316</v>
      </c>
      <c r="Q3958">
        <f t="shared" si="305"/>
        <v>0</v>
      </c>
      <c r="R3958">
        <f t="shared" si="306"/>
        <v>0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3.2" hidden="1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8315</v>
      </c>
      <c r="P3959" s="10" t="s">
        <v>8316</v>
      </c>
      <c r="Q3959">
        <f t="shared" si="305"/>
        <v>0</v>
      </c>
      <c r="R3959">
        <f t="shared" si="306"/>
        <v>7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3.2" hidden="1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8315</v>
      </c>
      <c r="P3960" s="10" t="s">
        <v>8316</v>
      </c>
      <c r="Q3960">
        <f t="shared" si="305"/>
        <v>32</v>
      </c>
      <c r="R3960">
        <f t="shared" si="306"/>
        <v>40.06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3.2" hidden="1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8315</v>
      </c>
      <c r="P3961" s="10" t="s">
        <v>8316</v>
      </c>
      <c r="Q3961">
        <f t="shared" si="305"/>
        <v>24</v>
      </c>
      <c r="R3961">
        <f t="shared" si="306"/>
        <v>24.33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3.2" hidden="1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8315</v>
      </c>
      <c r="P3962" s="10" t="s">
        <v>8316</v>
      </c>
      <c r="Q3962">
        <f t="shared" si="305"/>
        <v>2</v>
      </c>
      <c r="R3962">
        <f t="shared" si="306"/>
        <v>11.25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57.6" hidden="1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8315</v>
      </c>
      <c r="P3963" s="10" t="s">
        <v>8316</v>
      </c>
      <c r="Q3963">
        <f t="shared" si="305"/>
        <v>0</v>
      </c>
      <c r="R3963">
        <f t="shared" si="306"/>
        <v>10.5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57.6" hidden="1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8315</v>
      </c>
      <c r="P3964" s="10" t="s">
        <v>8316</v>
      </c>
      <c r="Q3964">
        <f t="shared" si="305"/>
        <v>3</v>
      </c>
      <c r="R3964">
        <f t="shared" si="306"/>
        <v>15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3.2" hidden="1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8315</v>
      </c>
      <c r="P3965" s="10" t="s">
        <v>8316</v>
      </c>
      <c r="Q3965">
        <f t="shared" si="305"/>
        <v>0</v>
      </c>
      <c r="R3965">
        <f t="shared" si="306"/>
        <v>0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3.2" hidden="1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8315</v>
      </c>
      <c r="P3966" s="10" t="s">
        <v>8316</v>
      </c>
      <c r="Q3966">
        <f t="shared" si="305"/>
        <v>6</v>
      </c>
      <c r="R3966">
        <f t="shared" si="306"/>
        <v>42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3.2" hidden="1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8315</v>
      </c>
      <c r="P3967" s="10" t="s">
        <v>8316</v>
      </c>
      <c r="Q3967">
        <f t="shared" si="305"/>
        <v>14</v>
      </c>
      <c r="R3967">
        <f t="shared" si="306"/>
        <v>71.25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57.6" hidden="1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8315</v>
      </c>
      <c r="P3968" s="10" t="s">
        <v>8316</v>
      </c>
      <c r="Q3968">
        <f t="shared" si="305"/>
        <v>1</v>
      </c>
      <c r="R3968">
        <f t="shared" si="306"/>
        <v>22.5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3.2" hidden="1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8315</v>
      </c>
      <c r="P3969" s="10" t="s">
        <v>8316</v>
      </c>
      <c r="Q3969">
        <f t="shared" si="305"/>
        <v>24</v>
      </c>
      <c r="R3969">
        <f t="shared" si="306"/>
        <v>41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3.2" hidden="1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8315</v>
      </c>
      <c r="P3970" s="10" t="s">
        <v>8316</v>
      </c>
      <c r="Q3970">
        <f t="shared" si="305"/>
        <v>11</v>
      </c>
      <c r="R3970">
        <f t="shared" si="306"/>
        <v>47.91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57.6" hidden="1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8315</v>
      </c>
      <c r="P3971" s="10" t="s">
        <v>8316</v>
      </c>
      <c r="Q3971">
        <f t="shared" ref="Q3971:Q4034" si="310">ROUND(E3971/D3971*100,0)</f>
        <v>7</v>
      </c>
      <c r="R3971">
        <f t="shared" ref="R3971:R4034" si="311">IFERROR(ROUND(E3971/L3971,2),0)</f>
        <v>35.17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hidden="1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8315</v>
      </c>
      <c r="P3972" s="10" t="s">
        <v>8316</v>
      </c>
      <c r="Q3972">
        <f t="shared" si="310"/>
        <v>0</v>
      </c>
      <c r="R3972">
        <f t="shared" si="311"/>
        <v>5.5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3.2" hidden="1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8315</v>
      </c>
      <c r="P3973" s="10" t="s">
        <v>8316</v>
      </c>
      <c r="Q3973">
        <f t="shared" si="310"/>
        <v>1</v>
      </c>
      <c r="R3973">
        <f t="shared" si="311"/>
        <v>22.67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43.2" hidden="1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8315</v>
      </c>
      <c r="P3974" s="10" t="s">
        <v>8316</v>
      </c>
      <c r="Q3974">
        <f t="shared" si="310"/>
        <v>21</v>
      </c>
      <c r="R3974">
        <f t="shared" si="311"/>
        <v>26.38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3.2" hidden="1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8315</v>
      </c>
      <c r="P3975" s="10" t="s">
        <v>8316</v>
      </c>
      <c r="Q3975">
        <f t="shared" si="310"/>
        <v>78</v>
      </c>
      <c r="R3975">
        <f t="shared" si="311"/>
        <v>105.54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3.2" hidden="1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8315</v>
      </c>
      <c r="P3976" s="10" t="s">
        <v>8316</v>
      </c>
      <c r="Q3976">
        <f t="shared" si="310"/>
        <v>32</v>
      </c>
      <c r="R3976">
        <f t="shared" si="311"/>
        <v>29.09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3.2" hidden="1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8315</v>
      </c>
      <c r="P3977" s="10" t="s">
        <v>8316</v>
      </c>
      <c r="Q3977">
        <f t="shared" si="310"/>
        <v>0</v>
      </c>
      <c r="R3977">
        <f t="shared" si="311"/>
        <v>0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3.2" hidden="1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8315</v>
      </c>
      <c r="P3978" s="10" t="s">
        <v>8316</v>
      </c>
      <c r="Q3978">
        <f t="shared" si="310"/>
        <v>48</v>
      </c>
      <c r="R3978">
        <f t="shared" si="311"/>
        <v>62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8315</v>
      </c>
      <c r="P3979" s="10" t="s">
        <v>8316</v>
      </c>
      <c r="Q3979">
        <f t="shared" si="310"/>
        <v>1</v>
      </c>
      <c r="R3979">
        <f t="shared" si="311"/>
        <v>217.5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3.2" hidden="1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8315</v>
      </c>
      <c r="P3980" s="10" t="s">
        <v>8316</v>
      </c>
      <c r="Q3980">
        <f t="shared" si="310"/>
        <v>11</v>
      </c>
      <c r="R3980">
        <f t="shared" si="311"/>
        <v>26.75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3.2" hidden="1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8315</v>
      </c>
      <c r="P3981" s="10" t="s">
        <v>8316</v>
      </c>
      <c r="Q3981">
        <f t="shared" si="310"/>
        <v>2</v>
      </c>
      <c r="R3981">
        <f t="shared" si="311"/>
        <v>18.329999999999998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57.6" hidden="1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8315</v>
      </c>
      <c r="P3982" s="10" t="s">
        <v>8316</v>
      </c>
      <c r="Q3982">
        <f t="shared" si="310"/>
        <v>18</v>
      </c>
      <c r="R3982">
        <f t="shared" si="311"/>
        <v>64.290000000000006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43.2" hidden="1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8315</v>
      </c>
      <c r="P3983" s="10" t="s">
        <v>8316</v>
      </c>
      <c r="Q3983">
        <f t="shared" si="310"/>
        <v>4</v>
      </c>
      <c r="R3983">
        <f t="shared" si="311"/>
        <v>175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57.6" hidden="1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8315</v>
      </c>
      <c r="P3984" s="10" t="s">
        <v>8316</v>
      </c>
      <c r="Q3984">
        <f t="shared" si="310"/>
        <v>20</v>
      </c>
      <c r="R3984">
        <f t="shared" si="311"/>
        <v>34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3.2" hidden="1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8315</v>
      </c>
      <c r="P3985" s="10" t="s">
        <v>8316</v>
      </c>
      <c r="Q3985">
        <f t="shared" si="310"/>
        <v>35</v>
      </c>
      <c r="R3985">
        <f t="shared" si="311"/>
        <v>84.28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3.2" hidden="1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8315</v>
      </c>
      <c r="P3986" s="10" t="s">
        <v>8316</v>
      </c>
      <c r="Q3986">
        <f t="shared" si="310"/>
        <v>6</v>
      </c>
      <c r="R3986">
        <f t="shared" si="311"/>
        <v>9.5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57.6" hidden="1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8315</v>
      </c>
      <c r="P3987" s="10" t="s">
        <v>8316</v>
      </c>
      <c r="Q3987">
        <f t="shared" si="310"/>
        <v>32</v>
      </c>
      <c r="R3987">
        <f t="shared" si="311"/>
        <v>33.74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57.6" hidden="1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8315</v>
      </c>
      <c r="P3988" s="10" t="s">
        <v>8316</v>
      </c>
      <c r="Q3988">
        <f t="shared" si="310"/>
        <v>10</v>
      </c>
      <c r="R3988">
        <f t="shared" si="311"/>
        <v>37.54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3.2" hidden="1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8315</v>
      </c>
      <c r="P3989" s="10" t="s">
        <v>8316</v>
      </c>
      <c r="Q3989">
        <f t="shared" si="310"/>
        <v>38</v>
      </c>
      <c r="R3989">
        <f t="shared" si="311"/>
        <v>11.62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28.8" hidden="1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8315</v>
      </c>
      <c r="P3990" s="10" t="s">
        <v>8316</v>
      </c>
      <c r="Q3990">
        <f t="shared" si="310"/>
        <v>2</v>
      </c>
      <c r="R3990">
        <f t="shared" si="311"/>
        <v>8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3.2" hidden="1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8315</v>
      </c>
      <c r="P3991" s="10" t="s">
        <v>8316</v>
      </c>
      <c r="Q3991">
        <f t="shared" si="310"/>
        <v>0</v>
      </c>
      <c r="R3991">
        <f t="shared" si="311"/>
        <v>0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3.2" hidden="1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8315</v>
      </c>
      <c r="P3992" s="10" t="s">
        <v>8316</v>
      </c>
      <c r="Q3992">
        <f t="shared" si="310"/>
        <v>4</v>
      </c>
      <c r="R3992">
        <f t="shared" si="311"/>
        <v>23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28.8" hidden="1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8315</v>
      </c>
      <c r="P3993" s="10" t="s">
        <v>8316</v>
      </c>
      <c r="Q3993">
        <f t="shared" si="310"/>
        <v>20</v>
      </c>
      <c r="R3993">
        <f t="shared" si="311"/>
        <v>100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3.2" hidden="1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8315</v>
      </c>
      <c r="P3994" s="10" t="s">
        <v>8316</v>
      </c>
      <c r="Q3994">
        <f t="shared" si="310"/>
        <v>5</v>
      </c>
      <c r="R3994">
        <f t="shared" si="311"/>
        <v>60.11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8315</v>
      </c>
      <c r="P3995" s="10" t="s">
        <v>8316</v>
      </c>
      <c r="Q3995">
        <f t="shared" si="310"/>
        <v>0</v>
      </c>
      <c r="R3995">
        <f t="shared" si="311"/>
        <v>3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43.2" hidden="1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8315</v>
      </c>
      <c r="P3996" s="10" t="s">
        <v>8316</v>
      </c>
      <c r="Q3996">
        <f t="shared" si="310"/>
        <v>0</v>
      </c>
      <c r="R3996">
        <f t="shared" si="311"/>
        <v>5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3.2" hidden="1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8315</v>
      </c>
      <c r="P3997" s="10" t="s">
        <v>8316</v>
      </c>
      <c r="Q3997">
        <f t="shared" si="310"/>
        <v>35</v>
      </c>
      <c r="R3997">
        <f t="shared" si="311"/>
        <v>17.5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3.2" hidden="1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8315</v>
      </c>
      <c r="P3998" s="10" t="s">
        <v>8316</v>
      </c>
      <c r="Q3998">
        <f t="shared" si="310"/>
        <v>17</v>
      </c>
      <c r="R3998">
        <f t="shared" si="311"/>
        <v>29.24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3.2" hidden="1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8315</v>
      </c>
      <c r="P3999" s="10" t="s">
        <v>8316</v>
      </c>
      <c r="Q3999">
        <f t="shared" si="310"/>
        <v>0</v>
      </c>
      <c r="R3999">
        <f t="shared" si="311"/>
        <v>0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3.2" hidden="1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8315</v>
      </c>
      <c r="P4000" s="10" t="s">
        <v>8316</v>
      </c>
      <c r="Q4000">
        <f t="shared" si="310"/>
        <v>57</v>
      </c>
      <c r="R4000">
        <f t="shared" si="311"/>
        <v>59.58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3.2" hidden="1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8315</v>
      </c>
      <c r="P4001" s="10" t="s">
        <v>8316</v>
      </c>
      <c r="Q4001">
        <f t="shared" si="310"/>
        <v>17</v>
      </c>
      <c r="R4001">
        <f t="shared" si="311"/>
        <v>82.57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28.8" hidden="1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8315</v>
      </c>
      <c r="P4002" s="10" t="s">
        <v>8316</v>
      </c>
      <c r="Q4002">
        <f t="shared" si="310"/>
        <v>0</v>
      </c>
      <c r="R4002">
        <f t="shared" si="311"/>
        <v>10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57.6" hidden="1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8315</v>
      </c>
      <c r="P4003" s="10" t="s">
        <v>8316</v>
      </c>
      <c r="Q4003">
        <f t="shared" si="310"/>
        <v>38</v>
      </c>
      <c r="R4003">
        <f t="shared" si="311"/>
        <v>32.36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3.2" hidden="1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8315</v>
      </c>
      <c r="P4004" s="10" t="s">
        <v>8316</v>
      </c>
      <c r="Q4004">
        <f t="shared" si="310"/>
        <v>2</v>
      </c>
      <c r="R4004">
        <f t="shared" si="311"/>
        <v>5.75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3.2" hidden="1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8315</v>
      </c>
      <c r="P4005" s="10" t="s">
        <v>8316</v>
      </c>
      <c r="Q4005">
        <f t="shared" si="310"/>
        <v>10</v>
      </c>
      <c r="R4005">
        <f t="shared" si="311"/>
        <v>100.5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hidden="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8315</v>
      </c>
      <c r="P4006" s="10" t="s">
        <v>8316</v>
      </c>
      <c r="Q4006">
        <f t="shared" si="310"/>
        <v>0</v>
      </c>
      <c r="R4006">
        <f t="shared" si="311"/>
        <v>1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3.2" hidden="1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8315</v>
      </c>
      <c r="P4007" s="10" t="s">
        <v>8316</v>
      </c>
      <c r="Q4007">
        <f t="shared" si="310"/>
        <v>1</v>
      </c>
      <c r="R4007">
        <f t="shared" si="311"/>
        <v>20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3.2" hidden="1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8315</v>
      </c>
      <c r="P4008" s="10" t="s">
        <v>8316</v>
      </c>
      <c r="Q4008">
        <f t="shared" si="310"/>
        <v>0</v>
      </c>
      <c r="R4008">
        <f t="shared" si="311"/>
        <v>2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3.2" hidden="1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8315</v>
      </c>
      <c r="P4009" s="10" t="s">
        <v>8316</v>
      </c>
      <c r="Q4009">
        <f t="shared" si="310"/>
        <v>0</v>
      </c>
      <c r="R4009">
        <f t="shared" si="311"/>
        <v>5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3.2" hidden="1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8315</v>
      </c>
      <c r="P4010" s="10" t="s">
        <v>8316</v>
      </c>
      <c r="Q4010">
        <f t="shared" si="310"/>
        <v>6</v>
      </c>
      <c r="R4010">
        <f t="shared" si="311"/>
        <v>15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3.2" hidden="1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8315</v>
      </c>
      <c r="P4011" s="10" t="s">
        <v>8316</v>
      </c>
      <c r="Q4011">
        <f t="shared" si="310"/>
        <v>4</v>
      </c>
      <c r="R4011">
        <f t="shared" si="311"/>
        <v>25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3.2" hidden="1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8315</v>
      </c>
      <c r="P4012" s="10" t="s">
        <v>8316</v>
      </c>
      <c r="Q4012">
        <f t="shared" si="310"/>
        <v>24</v>
      </c>
      <c r="R4012">
        <f t="shared" si="311"/>
        <v>45.84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3.2" hidden="1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8315</v>
      </c>
      <c r="P4013" s="10" t="s">
        <v>8316</v>
      </c>
      <c r="Q4013">
        <f t="shared" si="310"/>
        <v>8</v>
      </c>
      <c r="R4013">
        <f t="shared" si="311"/>
        <v>4.75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57.6" hidden="1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8315</v>
      </c>
      <c r="P4014" s="10" t="s">
        <v>8316</v>
      </c>
      <c r="Q4014">
        <f t="shared" si="310"/>
        <v>0</v>
      </c>
      <c r="R4014">
        <f t="shared" si="311"/>
        <v>0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57.6" hidden="1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8315</v>
      </c>
      <c r="P4015" s="10" t="s">
        <v>8316</v>
      </c>
      <c r="Q4015">
        <f t="shared" si="310"/>
        <v>1</v>
      </c>
      <c r="R4015">
        <f t="shared" si="311"/>
        <v>13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3.2" hidden="1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8315</v>
      </c>
      <c r="P4016" s="10" t="s">
        <v>8316</v>
      </c>
      <c r="Q4016">
        <f t="shared" si="310"/>
        <v>0</v>
      </c>
      <c r="R4016">
        <f t="shared" si="311"/>
        <v>0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3.2" hidden="1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8315</v>
      </c>
      <c r="P4017" s="10" t="s">
        <v>8316</v>
      </c>
      <c r="Q4017">
        <f t="shared" si="310"/>
        <v>0</v>
      </c>
      <c r="R4017">
        <f t="shared" si="311"/>
        <v>1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3.2" hidden="1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8315</v>
      </c>
      <c r="P4018" s="10" t="s">
        <v>8316</v>
      </c>
      <c r="Q4018">
        <f t="shared" si="310"/>
        <v>14</v>
      </c>
      <c r="R4018">
        <f t="shared" si="311"/>
        <v>10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3.2" hidden="1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8315</v>
      </c>
      <c r="P4019" s="10" t="s">
        <v>8316</v>
      </c>
      <c r="Q4019">
        <f t="shared" si="310"/>
        <v>1</v>
      </c>
      <c r="R4019">
        <f t="shared" si="311"/>
        <v>52.5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28.8" hidden="1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8315</v>
      </c>
      <c r="P4020" s="10" t="s">
        <v>8316</v>
      </c>
      <c r="Q4020">
        <f t="shared" si="310"/>
        <v>9</v>
      </c>
      <c r="R4020">
        <f t="shared" si="311"/>
        <v>32.5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3.2" hidden="1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8315</v>
      </c>
      <c r="P4021" s="10" t="s">
        <v>8316</v>
      </c>
      <c r="Q4021">
        <f t="shared" si="310"/>
        <v>1</v>
      </c>
      <c r="R4021">
        <f t="shared" si="311"/>
        <v>7.25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3.2" hidden="1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8315</v>
      </c>
      <c r="P4022" s="10" t="s">
        <v>8316</v>
      </c>
      <c r="Q4022">
        <f t="shared" si="310"/>
        <v>17</v>
      </c>
      <c r="R4022">
        <f t="shared" si="311"/>
        <v>33.33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3.2" hidden="1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8315</v>
      </c>
      <c r="P4023" s="10" t="s">
        <v>8316</v>
      </c>
      <c r="Q4023">
        <f t="shared" si="310"/>
        <v>1</v>
      </c>
      <c r="R4023">
        <f t="shared" si="311"/>
        <v>62.5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28.8" hidden="1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8315</v>
      </c>
      <c r="P4024" s="10" t="s">
        <v>8316</v>
      </c>
      <c r="Q4024">
        <f t="shared" si="310"/>
        <v>70</v>
      </c>
      <c r="R4024">
        <f t="shared" si="311"/>
        <v>63.56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3.2" hidden="1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8315</v>
      </c>
      <c r="P4025" s="10" t="s">
        <v>8316</v>
      </c>
      <c r="Q4025">
        <f t="shared" si="310"/>
        <v>0</v>
      </c>
      <c r="R4025">
        <f t="shared" si="311"/>
        <v>0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3.2" hidden="1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8315</v>
      </c>
      <c r="P4026" s="10" t="s">
        <v>8316</v>
      </c>
      <c r="Q4026">
        <f t="shared" si="310"/>
        <v>1</v>
      </c>
      <c r="R4026">
        <f t="shared" si="311"/>
        <v>10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57.6" hidden="1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8315</v>
      </c>
      <c r="P4027" s="10" t="s">
        <v>8316</v>
      </c>
      <c r="Q4027">
        <f t="shared" si="310"/>
        <v>5</v>
      </c>
      <c r="R4027">
        <f t="shared" si="311"/>
        <v>62.5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3.2" hidden="1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8315</v>
      </c>
      <c r="P4028" s="10" t="s">
        <v>8316</v>
      </c>
      <c r="Q4028">
        <f t="shared" si="310"/>
        <v>0</v>
      </c>
      <c r="R4028">
        <f t="shared" si="311"/>
        <v>0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3.2" hidden="1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8315</v>
      </c>
      <c r="P4029" s="10" t="s">
        <v>8316</v>
      </c>
      <c r="Q4029">
        <f t="shared" si="310"/>
        <v>7</v>
      </c>
      <c r="R4029">
        <f t="shared" si="311"/>
        <v>30.71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3.2" hidden="1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8315</v>
      </c>
      <c r="P4030" s="10" t="s">
        <v>8316</v>
      </c>
      <c r="Q4030">
        <f t="shared" si="310"/>
        <v>28</v>
      </c>
      <c r="R4030">
        <f t="shared" si="311"/>
        <v>51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3.2" hidden="1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8315</v>
      </c>
      <c r="P4031" s="10" t="s">
        <v>8316</v>
      </c>
      <c r="Q4031">
        <f t="shared" si="310"/>
        <v>0</v>
      </c>
      <c r="R4031">
        <f t="shared" si="311"/>
        <v>0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57.6" hidden="1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8315</v>
      </c>
      <c r="P4032" s="10" t="s">
        <v>8316</v>
      </c>
      <c r="Q4032">
        <f t="shared" si="310"/>
        <v>16</v>
      </c>
      <c r="R4032">
        <f t="shared" si="311"/>
        <v>66.67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3.2" hidden="1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8315</v>
      </c>
      <c r="P4033" s="10" t="s">
        <v>8316</v>
      </c>
      <c r="Q4033">
        <f t="shared" si="310"/>
        <v>0</v>
      </c>
      <c r="R4033">
        <f t="shared" si="311"/>
        <v>0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3.2" hidden="1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8315</v>
      </c>
      <c r="P4034" s="10" t="s">
        <v>8316</v>
      </c>
      <c r="Q4034">
        <f t="shared" si="310"/>
        <v>7</v>
      </c>
      <c r="R4034">
        <f t="shared" si="311"/>
        <v>59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3.2" hidden="1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8315</v>
      </c>
      <c r="P4035" s="10" t="s">
        <v>8316</v>
      </c>
      <c r="Q4035">
        <f t="shared" ref="Q4035:Q4098" si="315">ROUND(E4035/D4035*100,0)</f>
        <v>26</v>
      </c>
      <c r="R4035">
        <f t="shared" ref="R4035:R4098" si="316">IFERROR(ROUND(E4035/L4035,2),0)</f>
        <v>65.34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hidden="1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8315</v>
      </c>
      <c r="P4036" s="10" t="s">
        <v>8316</v>
      </c>
      <c r="Q4036">
        <f t="shared" si="315"/>
        <v>1</v>
      </c>
      <c r="R4036">
        <f t="shared" si="316"/>
        <v>100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28.8" hidden="1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8315</v>
      </c>
      <c r="P4037" s="10" t="s">
        <v>8316</v>
      </c>
      <c r="Q4037">
        <f t="shared" si="315"/>
        <v>37</v>
      </c>
      <c r="R4037">
        <f t="shared" si="316"/>
        <v>147.4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3.2" hidden="1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8315</v>
      </c>
      <c r="P4038" s="10" t="s">
        <v>8316</v>
      </c>
      <c r="Q4038">
        <f t="shared" si="315"/>
        <v>47</v>
      </c>
      <c r="R4038">
        <f t="shared" si="316"/>
        <v>166.06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57.6" hidden="1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8315</v>
      </c>
      <c r="P4039" s="10" t="s">
        <v>8316</v>
      </c>
      <c r="Q4039">
        <f t="shared" si="315"/>
        <v>11</v>
      </c>
      <c r="R4039">
        <f t="shared" si="316"/>
        <v>40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3.2" hidden="1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8315</v>
      </c>
      <c r="P4040" s="10" t="s">
        <v>8316</v>
      </c>
      <c r="Q4040">
        <f t="shared" si="315"/>
        <v>12</v>
      </c>
      <c r="R4040">
        <f t="shared" si="316"/>
        <v>75.25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43.2" hidden="1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8315</v>
      </c>
      <c r="P4041" s="10" t="s">
        <v>8316</v>
      </c>
      <c r="Q4041">
        <f t="shared" si="315"/>
        <v>60</v>
      </c>
      <c r="R4041">
        <f t="shared" si="316"/>
        <v>60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3.2" hidden="1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8315</v>
      </c>
      <c r="P4042" s="10" t="s">
        <v>8316</v>
      </c>
      <c r="Q4042">
        <f t="shared" si="315"/>
        <v>31</v>
      </c>
      <c r="R4042">
        <f t="shared" si="316"/>
        <v>1250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28.8" hidden="1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8315</v>
      </c>
      <c r="P4043" s="10" t="s">
        <v>8316</v>
      </c>
      <c r="Q4043">
        <f t="shared" si="315"/>
        <v>0</v>
      </c>
      <c r="R4043">
        <f t="shared" si="316"/>
        <v>10.5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3.2" hidden="1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8315</v>
      </c>
      <c r="P4044" s="10" t="s">
        <v>8316</v>
      </c>
      <c r="Q4044">
        <f t="shared" si="315"/>
        <v>0</v>
      </c>
      <c r="R4044">
        <f t="shared" si="316"/>
        <v>7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3.2" hidden="1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8315</v>
      </c>
      <c r="P4045" s="10" t="s">
        <v>8316</v>
      </c>
      <c r="Q4045">
        <f t="shared" si="315"/>
        <v>0</v>
      </c>
      <c r="R4045">
        <f t="shared" si="316"/>
        <v>0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3.2" hidden="1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8315</v>
      </c>
      <c r="P4046" s="10" t="s">
        <v>8316</v>
      </c>
      <c r="Q4046">
        <f t="shared" si="315"/>
        <v>38</v>
      </c>
      <c r="R4046">
        <f t="shared" si="316"/>
        <v>56.25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57.6" hidden="1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8315</v>
      </c>
      <c r="P4047" s="10" t="s">
        <v>8316</v>
      </c>
      <c r="Q4047">
        <f t="shared" si="315"/>
        <v>0</v>
      </c>
      <c r="R4047">
        <f t="shared" si="316"/>
        <v>1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57.6" hidden="1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8315</v>
      </c>
      <c r="P4048" s="10" t="s">
        <v>8316</v>
      </c>
      <c r="Q4048">
        <f t="shared" si="315"/>
        <v>8</v>
      </c>
      <c r="R4048">
        <f t="shared" si="316"/>
        <v>38.33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3.2" hidden="1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8315</v>
      </c>
      <c r="P4049" s="10" t="s">
        <v>8316</v>
      </c>
      <c r="Q4049">
        <f t="shared" si="315"/>
        <v>2</v>
      </c>
      <c r="R4049">
        <f t="shared" si="316"/>
        <v>27.5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3.2" hidden="1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8315</v>
      </c>
      <c r="P4050" s="10" t="s">
        <v>8316</v>
      </c>
      <c r="Q4050">
        <f t="shared" si="315"/>
        <v>18</v>
      </c>
      <c r="R4050">
        <f t="shared" si="316"/>
        <v>32.979999999999997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3.2" hidden="1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8315</v>
      </c>
      <c r="P4051" s="10" t="s">
        <v>8316</v>
      </c>
      <c r="Q4051">
        <f t="shared" si="315"/>
        <v>0</v>
      </c>
      <c r="R4051">
        <f t="shared" si="316"/>
        <v>16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3.2" hidden="1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8315</v>
      </c>
      <c r="P4052" s="10" t="s">
        <v>8316</v>
      </c>
      <c r="Q4052">
        <f t="shared" si="315"/>
        <v>0</v>
      </c>
      <c r="R4052">
        <f t="shared" si="316"/>
        <v>1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3.2" hidden="1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8315</v>
      </c>
      <c r="P4053" s="10" t="s">
        <v>8316</v>
      </c>
      <c r="Q4053">
        <f t="shared" si="315"/>
        <v>0</v>
      </c>
      <c r="R4053">
        <f t="shared" si="316"/>
        <v>0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57.6" hidden="1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8315</v>
      </c>
      <c r="P4054" s="10" t="s">
        <v>8316</v>
      </c>
      <c r="Q4054">
        <f t="shared" si="315"/>
        <v>38</v>
      </c>
      <c r="R4054">
        <f t="shared" si="316"/>
        <v>86.62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3.2" hidden="1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8315</v>
      </c>
      <c r="P4055" s="10" t="s">
        <v>8316</v>
      </c>
      <c r="Q4055">
        <f t="shared" si="315"/>
        <v>22</v>
      </c>
      <c r="R4055">
        <f t="shared" si="316"/>
        <v>55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3.2" hidden="1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8315</v>
      </c>
      <c r="P4056" s="10" t="s">
        <v>8316</v>
      </c>
      <c r="Q4056">
        <f t="shared" si="315"/>
        <v>0</v>
      </c>
      <c r="R4056">
        <f t="shared" si="316"/>
        <v>0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3.2" hidden="1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8315</v>
      </c>
      <c r="P4057" s="10" t="s">
        <v>8316</v>
      </c>
      <c r="Q4057">
        <f t="shared" si="315"/>
        <v>18</v>
      </c>
      <c r="R4057">
        <f t="shared" si="316"/>
        <v>41.95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3.2" hidden="1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8315</v>
      </c>
      <c r="P4058" s="10" t="s">
        <v>8316</v>
      </c>
      <c r="Q4058">
        <f t="shared" si="315"/>
        <v>53</v>
      </c>
      <c r="R4058">
        <f t="shared" si="316"/>
        <v>88.33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57.6" hidden="1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8315</v>
      </c>
      <c r="P4059" s="10" t="s">
        <v>8316</v>
      </c>
      <c r="Q4059">
        <f t="shared" si="315"/>
        <v>22</v>
      </c>
      <c r="R4059">
        <f t="shared" si="316"/>
        <v>129.16999999999999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3.2" hidden="1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8315</v>
      </c>
      <c r="P4060" s="10" t="s">
        <v>8316</v>
      </c>
      <c r="Q4060">
        <f t="shared" si="315"/>
        <v>3</v>
      </c>
      <c r="R4060">
        <f t="shared" si="316"/>
        <v>23.75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3.2" hidden="1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8315</v>
      </c>
      <c r="P4061" s="10" t="s">
        <v>8316</v>
      </c>
      <c r="Q4061">
        <f t="shared" si="315"/>
        <v>3</v>
      </c>
      <c r="R4061">
        <f t="shared" si="316"/>
        <v>35.71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57.6" hidden="1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8315</v>
      </c>
      <c r="P4062" s="10" t="s">
        <v>8316</v>
      </c>
      <c r="Q4062">
        <f t="shared" si="315"/>
        <v>3</v>
      </c>
      <c r="R4062">
        <f t="shared" si="316"/>
        <v>57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43.2" hidden="1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8315</v>
      </c>
      <c r="P4063" s="10" t="s">
        <v>8316</v>
      </c>
      <c r="Q4063">
        <f t="shared" si="315"/>
        <v>0</v>
      </c>
      <c r="R4063">
        <f t="shared" si="316"/>
        <v>0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3.2" hidden="1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8315</v>
      </c>
      <c r="P4064" s="10" t="s">
        <v>8316</v>
      </c>
      <c r="Q4064">
        <f t="shared" si="315"/>
        <v>2</v>
      </c>
      <c r="R4064">
        <f t="shared" si="316"/>
        <v>163.33000000000001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3.2" hidden="1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8315</v>
      </c>
      <c r="P4065" s="10" t="s">
        <v>8316</v>
      </c>
      <c r="Q4065">
        <f t="shared" si="315"/>
        <v>1</v>
      </c>
      <c r="R4065">
        <f t="shared" si="316"/>
        <v>15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3.2" hidden="1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8315</v>
      </c>
      <c r="P4066" s="10" t="s">
        <v>8316</v>
      </c>
      <c r="Q4066">
        <f t="shared" si="315"/>
        <v>19</v>
      </c>
      <c r="R4066">
        <f t="shared" si="316"/>
        <v>64.17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28.8" hidden="1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8315</v>
      </c>
      <c r="P4067" s="10" t="s">
        <v>8316</v>
      </c>
      <c r="Q4067">
        <f t="shared" si="315"/>
        <v>1</v>
      </c>
      <c r="R4067">
        <f t="shared" si="316"/>
        <v>6.75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57.6" hidden="1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8315</v>
      </c>
      <c r="P4068" s="10" t="s">
        <v>8316</v>
      </c>
      <c r="Q4068">
        <f t="shared" si="315"/>
        <v>0</v>
      </c>
      <c r="R4068">
        <f t="shared" si="316"/>
        <v>25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3.2" hidden="1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8315</v>
      </c>
      <c r="P4069" s="10" t="s">
        <v>8316</v>
      </c>
      <c r="Q4069">
        <f t="shared" si="315"/>
        <v>61</v>
      </c>
      <c r="R4069">
        <f t="shared" si="316"/>
        <v>179.12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43.2" hidden="1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8315</v>
      </c>
      <c r="P4070" s="10" t="s">
        <v>8316</v>
      </c>
      <c r="Q4070">
        <f t="shared" si="315"/>
        <v>1</v>
      </c>
      <c r="R4070">
        <f t="shared" si="316"/>
        <v>34.950000000000003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3.2" hidden="1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8315</v>
      </c>
      <c r="P4071" s="10" t="s">
        <v>8316</v>
      </c>
      <c r="Q4071">
        <f t="shared" si="315"/>
        <v>34</v>
      </c>
      <c r="R4071">
        <f t="shared" si="316"/>
        <v>33.08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43.2" hidden="1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8315</v>
      </c>
      <c r="P4072" s="10" t="s">
        <v>8316</v>
      </c>
      <c r="Q4072">
        <f t="shared" si="315"/>
        <v>17</v>
      </c>
      <c r="R4072">
        <f t="shared" si="316"/>
        <v>27.5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57.6" hidden="1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8315</v>
      </c>
      <c r="P4073" s="10" t="s">
        <v>8316</v>
      </c>
      <c r="Q4073">
        <f t="shared" si="315"/>
        <v>0</v>
      </c>
      <c r="R4073">
        <f t="shared" si="316"/>
        <v>0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57.6" hidden="1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8315</v>
      </c>
      <c r="P4074" s="10" t="s">
        <v>8316</v>
      </c>
      <c r="Q4074">
        <f t="shared" si="315"/>
        <v>0</v>
      </c>
      <c r="R4074">
        <f t="shared" si="316"/>
        <v>2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3.2" hidden="1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8315</v>
      </c>
      <c r="P4075" s="10" t="s">
        <v>8316</v>
      </c>
      <c r="Q4075">
        <f t="shared" si="315"/>
        <v>1</v>
      </c>
      <c r="R4075">
        <f t="shared" si="316"/>
        <v>18.5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3.2" hidden="1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8315</v>
      </c>
      <c r="P4076" s="10" t="s">
        <v>8316</v>
      </c>
      <c r="Q4076">
        <f t="shared" si="315"/>
        <v>27</v>
      </c>
      <c r="R4076">
        <f t="shared" si="316"/>
        <v>35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3.2" hidden="1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8315</v>
      </c>
      <c r="P4077" s="10" t="s">
        <v>8316</v>
      </c>
      <c r="Q4077">
        <f t="shared" si="315"/>
        <v>29</v>
      </c>
      <c r="R4077">
        <f t="shared" si="316"/>
        <v>44.31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3.2" hidden="1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8315</v>
      </c>
      <c r="P4078" s="10" t="s">
        <v>8316</v>
      </c>
      <c r="Q4078">
        <f t="shared" si="315"/>
        <v>0</v>
      </c>
      <c r="R4078">
        <f t="shared" si="316"/>
        <v>0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3.2" hidden="1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8315</v>
      </c>
      <c r="P4079" s="10" t="s">
        <v>8316</v>
      </c>
      <c r="Q4079">
        <f t="shared" si="315"/>
        <v>9</v>
      </c>
      <c r="R4079">
        <f t="shared" si="316"/>
        <v>222.5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3.2" hidden="1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8315</v>
      </c>
      <c r="P4080" s="10" t="s">
        <v>8316</v>
      </c>
      <c r="Q4080">
        <f t="shared" si="315"/>
        <v>0</v>
      </c>
      <c r="R4080">
        <f t="shared" si="316"/>
        <v>0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3.2" hidden="1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8315</v>
      </c>
      <c r="P4081" s="10" t="s">
        <v>8316</v>
      </c>
      <c r="Q4081">
        <f t="shared" si="315"/>
        <v>0</v>
      </c>
      <c r="R4081">
        <f t="shared" si="316"/>
        <v>5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3.2" hidden="1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8315</v>
      </c>
      <c r="P4082" s="10" t="s">
        <v>8316</v>
      </c>
      <c r="Q4082">
        <f t="shared" si="315"/>
        <v>0</v>
      </c>
      <c r="R4082">
        <f t="shared" si="316"/>
        <v>0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3.2" hidden="1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8315</v>
      </c>
      <c r="P4083" s="10" t="s">
        <v>8316</v>
      </c>
      <c r="Q4083">
        <f t="shared" si="315"/>
        <v>16</v>
      </c>
      <c r="R4083">
        <f t="shared" si="316"/>
        <v>29.17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3.2" hidden="1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8315</v>
      </c>
      <c r="P4084" s="10" t="s">
        <v>8316</v>
      </c>
      <c r="Q4084">
        <f t="shared" si="315"/>
        <v>2</v>
      </c>
      <c r="R4084">
        <f t="shared" si="316"/>
        <v>1.5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3.2" hidden="1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8315</v>
      </c>
      <c r="P4085" s="10" t="s">
        <v>8316</v>
      </c>
      <c r="Q4085">
        <f t="shared" si="315"/>
        <v>22</v>
      </c>
      <c r="R4085">
        <f t="shared" si="316"/>
        <v>126.5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57.6" hidden="1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8315</v>
      </c>
      <c r="P4086" s="10" t="s">
        <v>8316</v>
      </c>
      <c r="Q4086">
        <f t="shared" si="315"/>
        <v>0</v>
      </c>
      <c r="R4086">
        <f t="shared" si="316"/>
        <v>10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3.2" hidden="1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8315</v>
      </c>
      <c r="P4087" s="10" t="s">
        <v>8316</v>
      </c>
      <c r="Q4087">
        <f t="shared" si="315"/>
        <v>0</v>
      </c>
      <c r="R4087">
        <f t="shared" si="316"/>
        <v>10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3.2" hidden="1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8315</v>
      </c>
      <c r="P4088" s="10" t="s">
        <v>8316</v>
      </c>
      <c r="Q4088">
        <f t="shared" si="315"/>
        <v>5</v>
      </c>
      <c r="R4088">
        <f t="shared" si="316"/>
        <v>9.4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hidden="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8315</v>
      </c>
      <c r="P4089" s="10" t="s">
        <v>8316</v>
      </c>
      <c r="Q4089">
        <f t="shared" si="315"/>
        <v>0</v>
      </c>
      <c r="R4089">
        <f t="shared" si="316"/>
        <v>0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3.2" hidden="1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8315</v>
      </c>
      <c r="P4090" s="10" t="s">
        <v>8316</v>
      </c>
      <c r="Q4090">
        <f t="shared" si="315"/>
        <v>11</v>
      </c>
      <c r="R4090">
        <f t="shared" si="316"/>
        <v>72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57.6" hidden="1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8315</v>
      </c>
      <c r="P4091" s="10" t="s">
        <v>8316</v>
      </c>
      <c r="Q4091">
        <f t="shared" si="315"/>
        <v>5</v>
      </c>
      <c r="R4091">
        <f t="shared" si="316"/>
        <v>30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3.2" hidden="1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8315</v>
      </c>
      <c r="P4092" s="10" t="s">
        <v>8316</v>
      </c>
      <c r="Q4092">
        <f t="shared" si="315"/>
        <v>3</v>
      </c>
      <c r="R4092">
        <f t="shared" si="316"/>
        <v>10.67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3.2" hidden="1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8315</v>
      </c>
      <c r="P4093" s="10" t="s">
        <v>8316</v>
      </c>
      <c r="Q4093">
        <f t="shared" si="315"/>
        <v>13</v>
      </c>
      <c r="R4093">
        <f t="shared" si="316"/>
        <v>25.5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8315</v>
      </c>
      <c r="P4094" s="10" t="s">
        <v>8316</v>
      </c>
      <c r="Q4094">
        <f t="shared" si="315"/>
        <v>0</v>
      </c>
      <c r="R4094">
        <f t="shared" si="316"/>
        <v>20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3.2" hidden="1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8315</v>
      </c>
      <c r="P4095" s="10" t="s">
        <v>8316</v>
      </c>
      <c r="Q4095">
        <f t="shared" si="315"/>
        <v>2</v>
      </c>
      <c r="R4095">
        <f t="shared" si="316"/>
        <v>15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3.2" hidden="1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8315</v>
      </c>
      <c r="P4096" s="10" t="s">
        <v>8316</v>
      </c>
      <c r="Q4096">
        <f t="shared" si="315"/>
        <v>37</v>
      </c>
      <c r="R4096">
        <f t="shared" si="316"/>
        <v>91.25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43.2" hidden="1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8315</v>
      </c>
      <c r="P4097" s="10" t="s">
        <v>8316</v>
      </c>
      <c r="Q4097">
        <f t="shared" si="315"/>
        <v>3</v>
      </c>
      <c r="R4097">
        <f t="shared" si="316"/>
        <v>800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3.2" hidden="1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8315</v>
      </c>
      <c r="P4098" s="10" t="s">
        <v>8316</v>
      </c>
      <c r="Q4098">
        <f t="shared" si="315"/>
        <v>11</v>
      </c>
      <c r="R4098">
        <f t="shared" si="316"/>
        <v>80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43.2" hidden="1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8315</v>
      </c>
      <c r="P4099" s="10" t="s">
        <v>8316</v>
      </c>
      <c r="Q4099">
        <f t="shared" ref="Q4099:Q4115" si="320">ROUND(E4099/D4099*100,0)</f>
        <v>0</v>
      </c>
      <c r="R4099">
        <f t="shared" ref="R4099:R4115" si="321">IFERROR(ROUND(E4099/L4099,2),0)</f>
        <v>0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8315</v>
      </c>
      <c r="P4100" s="10" t="s">
        <v>8316</v>
      </c>
      <c r="Q4100">
        <f t="shared" si="320"/>
        <v>0</v>
      </c>
      <c r="R4100">
        <f t="shared" si="321"/>
        <v>0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57.6" hidden="1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8315</v>
      </c>
      <c r="P4101" s="10" t="s">
        <v>8316</v>
      </c>
      <c r="Q4101">
        <f t="shared" si="320"/>
        <v>1</v>
      </c>
      <c r="R4101">
        <f t="shared" si="321"/>
        <v>50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43.2" hidden="1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8315</v>
      </c>
      <c r="P4102" s="10" t="s">
        <v>8316</v>
      </c>
      <c r="Q4102">
        <f t="shared" si="320"/>
        <v>0</v>
      </c>
      <c r="R4102">
        <f t="shared" si="321"/>
        <v>0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3.2" hidden="1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8315</v>
      </c>
      <c r="P4103" s="10" t="s">
        <v>8316</v>
      </c>
      <c r="Q4103">
        <f t="shared" si="320"/>
        <v>0</v>
      </c>
      <c r="R4103">
        <f t="shared" si="321"/>
        <v>0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3.2" hidden="1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8315</v>
      </c>
      <c r="P4104" s="10" t="s">
        <v>8316</v>
      </c>
      <c r="Q4104">
        <f t="shared" si="320"/>
        <v>27</v>
      </c>
      <c r="R4104">
        <f t="shared" si="321"/>
        <v>22.83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3.2" hidden="1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8315</v>
      </c>
      <c r="P4105" s="10" t="s">
        <v>8316</v>
      </c>
      <c r="Q4105">
        <f t="shared" si="320"/>
        <v>10</v>
      </c>
      <c r="R4105">
        <f t="shared" si="321"/>
        <v>16.670000000000002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3.2" hidden="1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8315</v>
      </c>
      <c r="P4106" s="10" t="s">
        <v>8316</v>
      </c>
      <c r="Q4106">
        <f t="shared" si="320"/>
        <v>21</v>
      </c>
      <c r="R4106">
        <f t="shared" si="321"/>
        <v>45.79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57.6" hidden="1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8315</v>
      </c>
      <c r="P4107" s="10" t="s">
        <v>8316</v>
      </c>
      <c r="Q4107">
        <f t="shared" si="320"/>
        <v>7</v>
      </c>
      <c r="R4107">
        <f t="shared" si="321"/>
        <v>383.33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3.2" hidden="1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8315</v>
      </c>
      <c r="P4108" s="10" t="s">
        <v>8316</v>
      </c>
      <c r="Q4108">
        <f t="shared" si="320"/>
        <v>71</v>
      </c>
      <c r="R4108">
        <f t="shared" si="321"/>
        <v>106.97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3.2" hidden="1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8315</v>
      </c>
      <c r="P4109" s="10" t="s">
        <v>8316</v>
      </c>
      <c r="Q4109">
        <f t="shared" si="320"/>
        <v>2</v>
      </c>
      <c r="R4109">
        <f t="shared" si="321"/>
        <v>10.25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3.2" hidden="1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8315</v>
      </c>
      <c r="P4110" s="10" t="s">
        <v>8316</v>
      </c>
      <c r="Q4110">
        <f t="shared" si="320"/>
        <v>2</v>
      </c>
      <c r="R4110">
        <f t="shared" si="321"/>
        <v>59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3.2" hidden="1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8315</v>
      </c>
      <c r="P4111" s="10" t="s">
        <v>8316</v>
      </c>
      <c r="Q4111">
        <f t="shared" si="320"/>
        <v>0</v>
      </c>
      <c r="R4111">
        <f t="shared" si="321"/>
        <v>0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3.2" hidden="1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8315</v>
      </c>
      <c r="P4112" s="10" t="s">
        <v>8316</v>
      </c>
      <c r="Q4112">
        <f t="shared" si="320"/>
        <v>29</v>
      </c>
      <c r="R4112">
        <f t="shared" si="321"/>
        <v>14.33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3.2" hidden="1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8315</v>
      </c>
      <c r="P4113" s="10" t="s">
        <v>8316</v>
      </c>
      <c r="Q4113">
        <f t="shared" si="320"/>
        <v>3</v>
      </c>
      <c r="R4113">
        <f t="shared" si="321"/>
        <v>15.67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3.2" hidden="1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8315</v>
      </c>
      <c r="P4114" s="10" t="s">
        <v>8316</v>
      </c>
      <c r="Q4114">
        <f t="shared" si="320"/>
        <v>0</v>
      </c>
      <c r="R4114">
        <f t="shared" si="321"/>
        <v>1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3.2" hidden="1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8315</v>
      </c>
      <c r="P4115" s="10" t="s">
        <v>8316</v>
      </c>
      <c r="Q4115">
        <f t="shared" si="320"/>
        <v>0</v>
      </c>
      <c r="R4115">
        <f t="shared" si="321"/>
        <v>1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U4115" xr:uid="{D99A9129-3D67-4668-B2CD-777EA06A6EEF}">
    <filterColumn colId="3">
      <filters>
        <filter val="$1,000,000.00"/>
        <filter val="$100,000.00"/>
        <filter val="$110,000.00"/>
        <filter val="$150,000.00"/>
        <filter val="$180,000.00"/>
        <filter val="$200,000.00"/>
        <filter val="$3,000,000.00"/>
        <filter val="$375,000.00"/>
        <filter val="$50,000.00"/>
        <filter val="$55,000.00"/>
        <filter val="$60,000.00"/>
        <filter val="$70,000.00"/>
        <filter val="$75,000.00"/>
        <filter val="$90,000.00"/>
      </filters>
    </filterColumn>
    <filterColumn colId="14">
      <filters>
        <filter val="theater"/>
      </filters>
    </filterColumn>
    <filterColumn colId="15">
      <filters>
        <filter val="musical"/>
        <filter val="plays"/>
      </filters>
    </filterColumn>
  </autoFilter>
  <conditionalFormatting sqref="F1:F1048576">
    <cfRule type="cellIs" dxfId="4" priority="5" operator="equal">
      <formula>$F$122</formula>
    </cfRule>
    <cfRule type="cellIs" dxfId="3" priority="6" operator="equal">
      <formula>$F$162</formula>
    </cfRule>
    <cfRule type="cellIs" dxfId="2" priority="7" operator="equal">
      <formula>$F$5</formula>
    </cfRule>
    <cfRule type="cellIs" dxfId="1" priority="8" operator="equal">
      <formula>successful</formula>
    </cfRule>
    <cfRule type="cellIs" dxfId="0" priority="9" operator="equal">
      <formula>"live"</formula>
    </cfRule>
  </conditionalFormatting>
  <conditionalFormatting sqref="Q1:Q1048576 R1:U1">
    <cfRule type="colorScale" priority="1">
      <colorScale>
        <cfvo type="min"/>
        <cfvo type="percentile" val="90"/>
        <color rgb="FFFF0000"/>
        <color theme="4"/>
      </colorScale>
    </cfRule>
    <cfRule type="colorScale" priority="2">
      <colorScale>
        <cfvo type="min"/>
        <cfvo type="max"/>
        <color rgb="FFFF0000"/>
        <color theme="4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FFE3-0921-49CB-91EA-76EF3A98853B}">
  <dimension ref="A1:E18"/>
  <sheetViews>
    <sheetView zoomScale="130" zoomScaleNormal="130" workbookViewId="0">
      <selection activeCell="E2" sqref="E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77734375" bestFit="1" customWidth="1"/>
    <col min="4" max="4" width="8.44140625" bestFit="1" customWidth="1"/>
    <col min="5" max="6" width="10.77734375" bestFit="1" customWidth="1"/>
  </cols>
  <sheetData>
    <row r="1" spans="1:5" x14ac:dyDescent="0.3">
      <c r="A1" s="11" t="s">
        <v>8358</v>
      </c>
      <c r="B1" t="s">
        <v>8315</v>
      </c>
    </row>
    <row r="2" spans="1:5" x14ac:dyDescent="0.3">
      <c r="A2" s="11" t="s">
        <v>8380</v>
      </c>
      <c r="B2" t="s">
        <v>8364</v>
      </c>
    </row>
    <row r="4" spans="1:5" x14ac:dyDescent="0.3">
      <c r="A4" s="11" t="s">
        <v>8363</v>
      </c>
      <c r="B4" s="11" t="s">
        <v>8360</v>
      </c>
    </row>
    <row r="5" spans="1:5" x14ac:dyDescent="0.3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5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">
      <c r="A7" s="15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">
      <c r="A8" s="15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">
      <c r="A9" s="15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">
      <c r="A10" s="15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">
      <c r="A11" s="15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">
      <c r="A12" s="15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">
      <c r="A13" s="15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">
      <c r="A14" s="15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">
      <c r="A15" s="15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3">
      <c r="A16" s="15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">
      <c r="A17" s="15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">
      <c r="A18" s="15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2351-82E8-4497-8CCE-8065D0C5723F}">
  <dimension ref="A1:H13"/>
  <sheetViews>
    <sheetView zoomScale="90" zoomScaleNormal="90" workbookViewId="0">
      <selection activeCell="E2" sqref="E2:E5"/>
    </sheetView>
  </sheetViews>
  <sheetFormatPr defaultRowHeight="14.4" x14ac:dyDescent="0.3"/>
  <cols>
    <col min="1" max="1" width="18.21875" bestFit="1" customWidth="1"/>
    <col min="2" max="5" width="22" customWidth="1"/>
    <col min="6" max="8" width="22" style="19" customWidth="1"/>
  </cols>
  <sheetData>
    <row r="1" spans="1:8" x14ac:dyDescent="0.3">
      <c r="A1" s="1" t="s">
        <v>8379</v>
      </c>
      <c r="B1" s="1" t="s">
        <v>8381</v>
      </c>
      <c r="C1" s="1" t="s">
        <v>8382</v>
      </c>
      <c r="D1" s="1" t="s">
        <v>8383</v>
      </c>
      <c r="E1" s="1" t="s">
        <v>8384</v>
      </c>
      <c r="F1" s="17" t="s">
        <v>8385</v>
      </c>
      <c r="G1" s="17" t="s">
        <v>8386</v>
      </c>
      <c r="H1" s="17" t="s">
        <v>8387</v>
      </c>
    </row>
    <row r="2" spans="1:8" x14ac:dyDescent="0.3">
      <c r="A2" s="16" t="s">
        <v>8388</v>
      </c>
      <c r="B2" s="16">
        <f>COUNTIFS(Kickstarter!$F:$F, "successful", Kickstarter!$D:$D, "&lt;1000", Kickstarter!$P:$P, "plays")</f>
        <v>141</v>
      </c>
      <c r="C2" s="16">
        <f>COUNTIFS(Kickstarter!$F:$F, "failed", Kickstarter!$D:$D, "&lt;1000", Kickstarter!$P:$P, "plays")</f>
        <v>45</v>
      </c>
      <c r="D2" s="16">
        <f>COUNTIFS(Kickstarter!$F:$F, "canceled", Kickstarter!$D:$D, "&lt;1000", Kickstarter!$P:$P, "plays")</f>
        <v>0</v>
      </c>
      <c r="E2" s="16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3">
      <c r="A3" s="16" t="s">
        <v>8389</v>
      </c>
      <c r="B3" s="16">
        <f>COUNTIFS(Kickstarter!$F:$F, "successful", Kickstarter!$D:$D, "&gt;=1000", Kickstarter!$D:$D, "&lt;=4999", Kickstarter!$P:$P, "plays")</f>
        <v>388</v>
      </c>
      <c r="C3" s="16">
        <f>COUNTIFS(Kickstarter!$F:$F, "failed", Kickstarter!$D:$D, "&gt;=1000", Kickstarter!$D:$D, "&lt;=4999", Kickstarter!$P:$P, "plays")</f>
        <v>146</v>
      </c>
      <c r="D3" s="16">
        <f>COUNTIFS(Kickstarter!$F:$F, "canceled", Kickstarter!$D:$D, "&gt;=1000", Kickstarter!$D:$D, "&lt;=4999", Kickstarter!$P:$P, "plays")</f>
        <v>0</v>
      </c>
      <c r="E3" s="16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3">
      <c r="A4" s="16" t="s">
        <v>8390</v>
      </c>
      <c r="B4" s="16">
        <f>COUNTIFS(Kickstarter!$F:$F, "successful", Kickstarter!$D:$D, "&gt;=5000", Kickstarter!$D:$D, "&lt;=9999", Kickstarter!$P:$P, "plays")</f>
        <v>93</v>
      </c>
      <c r="C4" s="16">
        <f>COUNTIFS(Kickstarter!$F:$F, "failed", Kickstarter!$D:$D, "&gt;=5000", Kickstarter!$D:$D, "&lt;=9999", Kickstarter!$P:$P, "plays")</f>
        <v>76</v>
      </c>
      <c r="D4" s="16">
        <f>COUNTIFS(Kickstarter!$F:$F, "canceled", Kickstarter!$D:$D, "&gt;=5000", Kickstarter!$D:$D, "&lt;=9999", Kickstarter!$P:$P, "plays")</f>
        <v>0</v>
      </c>
      <c r="E4" s="16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3">
      <c r="A5" s="16" t="s">
        <v>8391</v>
      </c>
      <c r="B5" s="16">
        <f>COUNTIFS(Kickstarter!$F:$F, "successful", Kickstarter!$D:$D, "&gt;=10000", Kickstarter!$D:$D, "&lt;=14999", Kickstarter!$P:$P, "plays")</f>
        <v>39</v>
      </c>
      <c r="C5" s="16">
        <f>COUNTIFS(Kickstarter!$F:$F, "failed", Kickstarter!$D:$D, "&gt;=10000", Kickstarter!$D:$D, "&lt;=14999", Kickstarter!$P:$P, "plays")</f>
        <v>33</v>
      </c>
      <c r="D5" s="16">
        <f>COUNTIFS(Kickstarter!$F:$F, "canceled", Kickstarter!$D:$D, "&gt;=10000", Kickstarter!$D:$D, "&lt;=14999", Kickstarter!$P:$P, "plays")</f>
        <v>0</v>
      </c>
      <c r="E5" s="16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3">
      <c r="A6" s="16" t="s">
        <v>8393</v>
      </c>
      <c r="B6" s="16">
        <f>COUNTIFS(Kickstarter!$F:$F, "successful", Kickstarter!$D:$D, "&gt;=15000", Kickstarter!$D:$D, "&lt;=19999", Kickstarter!$P:$P, "plays")</f>
        <v>12</v>
      </c>
      <c r="C6" s="16">
        <f>COUNTIFS(Kickstarter!$F:$F, "failed", Kickstarter!$D:$D, "&gt;=15000", Kickstarter!$D:$D, "&lt;=19999", Kickstarter!$P:$P, "plays")</f>
        <v>12</v>
      </c>
      <c r="D6" s="16">
        <f>COUNTIFS(Kickstarter!$F:$F, "canceled", Kickstarter!$D:$D, "&gt;=15000", Kickstarter!$D:$D, "&lt;=19999", Kickstarter!$P:$P, "plays")</f>
        <v>0</v>
      </c>
      <c r="E6" s="1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3">
      <c r="A7" s="16" t="s">
        <v>8394</v>
      </c>
      <c r="B7" s="16">
        <f>COUNTIFS(Kickstarter!$F:$F, "successful", Kickstarter!$D:$D, "&gt;=20000", Kickstarter!$D:$D, "&lt;=24999", Kickstarter!$P:$P, "plays")</f>
        <v>9</v>
      </c>
      <c r="C7" s="16">
        <f>COUNTIFS(Kickstarter!$F:$F, "failed", Kickstarter!$D:$D, "&gt;=20000", Kickstarter!$D:$D, "&lt;=24999", Kickstarter!$P:$P, "plays")</f>
        <v>11</v>
      </c>
      <c r="D7" s="16">
        <f>COUNTIFS(Kickstarter!$F:$F, "canceled", Kickstarter!$D:$D, "&gt;=20000", Kickstarter!$D:$D, "&lt;=24999", Kickstarter!$P:$P, "plays")</f>
        <v>0</v>
      </c>
      <c r="E7" s="16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3">
      <c r="A8" s="16" t="s">
        <v>8395</v>
      </c>
      <c r="B8" s="16">
        <f>COUNTIFS(Kickstarter!$F:$F, "successful", Kickstarter!$D:$D, "&gt;=25000", Kickstarter!$D:$D, "&lt;=29999", Kickstarter!$P:$P, "plays")</f>
        <v>1</v>
      </c>
      <c r="C8" s="16">
        <f>COUNTIFS(Kickstarter!$F:$F, "failed", Kickstarter!$D:$D, "&gt;=25000", Kickstarter!$D:$D, "&lt;=29999", Kickstarter!$P:$P, "plays")</f>
        <v>4</v>
      </c>
      <c r="D8" s="16">
        <f>COUNTIFS(Kickstarter!$F:$F, "canceled", Kickstarter!$D:$D, "&gt;=25000", Kickstarter!$D:$D, "&lt;=29999", Kickstarter!$P:$P, "plays")</f>
        <v>0</v>
      </c>
      <c r="E8" s="16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3">
      <c r="A9" s="16" t="s">
        <v>8392</v>
      </c>
      <c r="B9" s="16">
        <f>COUNTIFS(Kickstarter!$F:$F, "successful", Kickstarter!$D:$D, "&gt;=30000", Kickstarter!$D:$D, "&lt;=34999", Kickstarter!$P:$P, "plays")</f>
        <v>3</v>
      </c>
      <c r="C9" s="16">
        <f>COUNTIFS(Kickstarter!$F:$F, "failed", Kickstarter!$D:$D, "&gt;=30000", Kickstarter!$D:$D, "&lt;=34999", Kickstarter!$P:$P, "plays")</f>
        <v>8</v>
      </c>
      <c r="D9" s="16">
        <f>COUNTIFS(Kickstarter!$F:$F, "canceled", Kickstarter!$D:$D, "&gt;=30000", Kickstarter!$D:$D, "&lt;=34999", Kickstarter!$P:$P, "plays")</f>
        <v>0</v>
      </c>
      <c r="E9" s="16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3">
      <c r="A10" s="16" t="s">
        <v>8396</v>
      </c>
      <c r="B10" s="16">
        <f>COUNTIFS(Kickstarter!$F:$F, "successful", Kickstarter!$D:$D, "&gt;=35000", Kickstarter!$D:$D, "&lt;=39999", Kickstarter!$P:$P, "plays")</f>
        <v>4</v>
      </c>
      <c r="C10" s="16">
        <f>COUNTIFS(Kickstarter!$F:$F, "failed", Kickstarter!$D:$D, "&gt;=35000", Kickstarter!$D:$D, "&lt;=39999", Kickstarter!$P:$P, "plays")</f>
        <v>2</v>
      </c>
      <c r="D10" s="16">
        <f>COUNTIFS(Kickstarter!$F:$F, "canceled", Kickstarter!$D:$D, "&gt;=35000", Kickstarter!$D:$D, "&lt;=39999", Kickstarter!$P:$P, "plays")</f>
        <v>0</v>
      </c>
      <c r="E10" s="16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3">
      <c r="A11" s="16" t="s">
        <v>8397</v>
      </c>
      <c r="B11" s="16">
        <f>COUNTIFS(Kickstarter!$F:$F, "successful", Kickstarter!$D:$D, "&gt;=40000", Kickstarter!$D:$D, "&lt;=44999", Kickstarter!$P:$P, "plays")</f>
        <v>2</v>
      </c>
      <c r="C11" s="16">
        <f>COUNTIFS(Kickstarter!$F:$F, "failed", Kickstarter!$D:$D, "&gt;=40000", Kickstarter!$D:$D, "&lt;=44999", Kickstarter!$P:$P, "plays")</f>
        <v>1</v>
      </c>
      <c r="D11" s="16">
        <f>COUNTIFS(Kickstarter!$F:$F, "canceled", Kickstarter!$D:$D, "&gt;=40000", Kickstarter!$D:$D, "&lt;=44999", Kickstarter!$P:$P, "plays")</f>
        <v>0</v>
      </c>
      <c r="E11" s="16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">
      <c r="A12" s="16" t="s">
        <v>8398</v>
      </c>
      <c r="B12" s="16">
        <f>COUNTIFS(Kickstarter!$F:$F, "successful", Kickstarter!$D:$D, "&gt;=45000", Kickstarter!$D:$D, "&lt;=49999", Kickstarter!$P:$P, "plays")</f>
        <v>0</v>
      </c>
      <c r="C12" s="16">
        <f>COUNTIFS(Kickstarter!$F:$F, "failed", Kickstarter!$D:$D, "&gt;=45000", Kickstarter!$D:$D, "&lt;=49999", Kickstarter!$P:$P, "plays")</f>
        <v>1</v>
      </c>
      <c r="D12" s="16">
        <f>COUNTIFS(Kickstarter!$F:$F, "canceled", Kickstarter!$D:$D, "&gt;=45000", Kickstarter!$D:$D, "&lt;=49999", Kickstarter!$P:$P, "plays")</f>
        <v>0</v>
      </c>
      <c r="E12" s="16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">
      <c r="A13" s="16" t="s">
        <v>8399</v>
      </c>
      <c r="B13" s="16">
        <f>COUNTIFS(Kickstarter!$F:$F, "successful", Kickstarter!$D:$D, "&gt;=50000", Kickstarter!$P:$P, "plays")</f>
        <v>2</v>
      </c>
      <c r="C13" s="16">
        <f>COUNTIFS(Kickstarter!$F:$F, "failed", Kickstarter!$D:$D, "&gt;=50000", Kickstarter!$P:$P, "plays")</f>
        <v>14</v>
      </c>
      <c r="D13" s="16">
        <f>COUNTIFS(Kickstarter!$F:$F, "canceled", Kickstarter!$D:$D, "&gt;=50000", Kickstarter!$P:$P, "plays")</f>
        <v>0</v>
      </c>
      <c r="E13" s="16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Fahad.Rehman</cp:lastModifiedBy>
  <dcterms:created xsi:type="dcterms:W3CDTF">2017-04-20T15:17:24Z</dcterms:created>
  <dcterms:modified xsi:type="dcterms:W3CDTF">2021-09-18T15:44:29Z</dcterms:modified>
</cp:coreProperties>
</file>