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loonie\shared\Swapnil\Trade of the year\LedgerBackup\"/>
    </mc:Choice>
  </mc:AlternateContent>
  <xr:revisionPtr revIDLastSave="0" documentId="8_{496BAB31-D9A5-4086-B853-41EAF205814A}" xr6:coauthVersionLast="45" xr6:coauthVersionMax="45" xr10:uidLastSave="{00000000-0000-0000-0000-000000000000}"/>
  <bookViews>
    <workbookView xWindow="-98" yWindow="-98" windowWidth="19396" windowHeight="10546" xr2:uid="{946E5216-B2B1-4166-849D-F5F27159BFA0}"/>
  </bookViews>
  <sheets>
    <sheet name="Ledger" sheetId="1"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500" i="1" l="1" a="1"/>
  <c r="Q500" i="1" s="1"/>
  <c r="P500" i="1" a="1"/>
  <c r="P500" i="1" s="1"/>
  <c r="O500" i="1" a="1"/>
  <c r="O500" i="1" s="1"/>
  <c r="N500" i="1" a="1"/>
  <c r="N500" i="1" s="1"/>
  <c r="M500" i="1" a="1"/>
  <c r="M500" i="1" s="1"/>
  <c r="L500" i="1"/>
  <c r="K500" i="1"/>
  <c r="J500" i="1"/>
  <c r="I500" i="1"/>
  <c r="Q499" i="1"/>
  <c r="Q499" i="1" a="1"/>
  <c r="P499" i="1"/>
  <c r="P499" i="1" a="1"/>
  <c r="O499" i="1" a="1"/>
  <c r="O499" i="1" s="1"/>
  <c r="N499" i="1"/>
  <c r="N499" i="1" a="1"/>
  <c r="M499" i="1"/>
  <c r="M499" i="1" a="1"/>
  <c r="L499" i="1"/>
  <c r="K499" i="1"/>
  <c r="J499" i="1"/>
  <c r="I499" i="1"/>
  <c r="Q498" i="1" a="1"/>
  <c r="Q498" i="1" s="1"/>
  <c r="P498" i="1" a="1"/>
  <c r="P498" i="1" s="1"/>
  <c r="O498" i="1" a="1"/>
  <c r="O498" i="1" s="1"/>
  <c r="N498" i="1"/>
  <c r="N498" i="1" a="1"/>
  <c r="M498" i="1" a="1"/>
  <c r="M498" i="1" s="1"/>
  <c r="L498" i="1"/>
  <c r="K498" i="1"/>
  <c r="J498" i="1"/>
  <c r="I498" i="1"/>
  <c r="Q497" i="1"/>
  <c r="Q497" i="1" a="1"/>
  <c r="P497" i="1"/>
  <c r="P497" i="1" a="1"/>
  <c r="O497" i="1"/>
  <c r="O497" i="1" a="1"/>
  <c r="N497" i="1" a="1"/>
  <c r="N497" i="1" s="1"/>
  <c r="M497" i="1" a="1"/>
  <c r="M497" i="1" s="1"/>
  <c r="L497" i="1"/>
  <c r="K497" i="1"/>
  <c r="J497" i="1"/>
  <c r="I497" i="1"/>
  <c r="Q496" i="1"/>
  <c r="Q496" i="1" a="1"/>
  <c r="P496" i="1" a="1"/>
  <c r="P496" i="1" s="1"/>
  <c r="O496" i="1" a="1"/>
  <c r="O496" i="1" s="1"/>
  <c r="N496" i="1" a="1"/>
  <c r="N496" i="1" s="1"/>
  <c r="M496" i="1"/>
  <c r="M496" i="1" a="1"/>
  <c r="L496" i="1"/>
  <c r="K496" i="1"/>
  <c r="J496" i="1"/>
  <c r="I496" i="1"/>
  <c r="Q495" i="1" a="1"/>
  <c r="Q495" i="1" s="1"/>
  <c r="P495" i="1"/>
  <c r="P495" i="1" a="1"/>
  <c r="O495" i="1"/>
  <c r="O495" i="1" a="1"/>
  <c r="N495" i="1"/>
  <c r="N495" i="1" a="1"/>
  <c r="M495" i="1" a="1"/>
  <c r="M495" i="1" s="1"/>
  <c r="L495" i="1"/>
  <c r="K495" i="1"/>
  <c r="J495" i="1"/>
  <c r="I495" i="1"/>
  <c r="Q494" i="1" a="1"/>
  <c r="Q494" i="1" s="1"/>
  <c r="P494" i="1"/>
  <c r="P494" i="1" a="1"/>
  <c r="O494" i="1" a="1"/>
  <c r="O494" i="1" s="1"/>
  <c r="N494" i="1"/>
  <c r="N494" i="1" a="1"/>
  <c r="M494" i="1" a="1"/>
  <c r="M494" i="1" s="1"/>
  <c r="L494" i="1"/>
  <c r="K494" i="1"/>
  <c r="J494" i="1"/>
  <c r="I494" i="1"/>
  <c r="Q493" i="1"/>
  <c r="Q493" i="1" a="1"/>
  <c r="P493" i="1" a="1"/>
  <c r="P493" i="1" s="1"/>
  <c r="O493" i="1"/>
  <c r="O493" i="1" a="1"/>
  <c r="N493" i="1"/>
  <c r="N493" i="1" a="1"/>
  <c r="M493" i="1" a="1"/>
  <c r="M493" i="1" s="1"/>
  <c r="L493" i="1"/>
  <c r="K493" i="1"/>
  <c r="J493" i="1"/>
  <c r="I493" i="1"/>
  <c r="Q492" i="1"/>
  <c r="Q492" i="1" a="1"/>
  <c r="P492" i="1" a="1"/>
  <c r="P492" i="1" s="1"/>
  <c r="O492" i="1" a="1"/>
  <c r="O492" i="1" s="1"/>
  <c r="N492" i="1" a="1"/>
  <c r="N492" i="1" s="1"/>
  <c r="M492" i="1" a="1"/>
  <c r="M492" i="1" s="1"/>
  <c r="L492" i="1"/>
  <c r="K492" i="1"/>
  <c r="J492" i="1"/>
  <c r="I492" i="1"/>
  <c r="Q491" i="1"/>
  <c r="Q491" i="1" a="1"/>
  <c r="P491" i="1" a="1"/>
  <c r="P491" i="1" s="1"/>
  <c r="O491" i="1" a="1"/>
  <c r="O491" i="1" s="1"/>
  <c r="N491" i="1"/>
  <c r="N491" i="1" a="1"/>
  <c r="M491" i="1"/>
  <c r="M491" i="1" a="1"/>
  <c r="L491" i="1"/>
  <c r="K491" i="1"/>
  <c r="J491" i="1"/>
  <c r="I491" i="1"/>
  <c r="Q490" i="1" a="1"/>
  <c r="Q490" i="1" s="1"/>
  <c r="P490" i="1" a="1"/>
  <c r="P490" i="1" s="1"/>
  <c r="O490" i="1"/>
  <c r="O490" i="1" a="1"/>
  <c r="N490" i="1" a="1"/>
  <c r="N490" i="1" s="1"/>
  <c r="M490" i="1" a="1"/>
  <c r="M490" i="1" s="1"/>
  <c r="L490" i="1"/>
  <c r="K490" i="1"/>
  <c r="J490" i="1"/>
  <c r="I490" i="1"/>
  <c r="Q489" i="1"/>
  <c r="Q489" i="1" a="1"/>
  <c r="P489" i="1"/>
  <c r="P489" i="1" a="1"/>
  <c r="O489" i="1" a="1"/>
  <c r="O489" i="1" s="1"/>
  <c r="N489" i="1" a="1"/>
  <c r="N489" i="1" s="1"/>
  <c r="M489" i="1"/>
  <c r="M489" i="1" a="1"/>
  <c r="L489" i="1"/>
  <c r="K489" i="1"/>
  <c r="J489" i="1"/>
  <c r="I489" i="1"/>
  <c r="Q488" i="1" a="1"/>
  <c r="Q488" i="1" s="1"/>
  <c r="P488" i="1" a="1"/>
  <c r="P488" i="1" s="1"/>
  <c r="O488" i="1" a="1"/>
  <c r="O488" i="1" s="1"/>
  <c r="N488" i="1"/>
  <c r="N488" i="1" a="1"/>
  <c r="M488" i="1" a="1"/>
  <c r="M488" i="1" s="1"/>
  <c r="L488" i="1"/>
  <c r="K488" i="1"/>
  <c r="J488" i="1"/>
  <c r="I488" i="1"/>
  <c r="Q487" i="1" a="1"/>
  <c r="Q487" i="1" s="1"/>
  <c r="P487" i="1"/>
  <c r="P487" i="1" a="1"/>
  <c r="O487" i="1" a="1"/>
  <c r="O487" i="1" s="1"/>
  <c r="N487" i="1" a="1"/>
  <c r="N487" i="1" s="1"/>
  <c r="M487" i="1" a="1"/>
  <c r="M487" i="1" s="1"/>
  <c r="L487" i="1"/>
  <c r="K487" i="1"/>
  <c r="J487" i="1"/>
  <c r="I487" i="1"/>
  <c r="Q486" i="1"/>
  <c r="Q486" i="1" a="1"/>
  <c r="P486" i="1" a="1"/>
  <c r="P486" i="1" s="1"/>
  <c r="O486" i="1" a="1"/>
  <c r="O486" i="1" s="1"/>
  <c r="N486" i="1"/>
  <c r="N486" i="1" a="1"/>
  <c r="M486" i="1"/>
  <c r="M486" i="1" a="1"/>
  <c r="L486" i="1"/>
  <c r="K486" i="1"/>
  <c r="J486" i="1"/>
  <c r="I486" i="1"/>
  <c r="Q485" i="1" a="1"/>
  <c r="Q485" i="1" s="1"/>
  <c r="P485" i="1" a="1"/>
  <c r="P485" i="1" s="1"/>
  <c r="O485" i="1"/>
  <c r="O485" i="1" a="1"/>
  <c r="N485" i="1" a="1"/>
  <c r="N485" i="1" s="1"/>
  <c r="M485" i="1" a="1"/>
  <c r="M485" i="1" s="1"/>
  <c r="L485" i="1"/>
  <c r="K485" i="1"/>
  <c r="J485" i="1"/>
  <c r="I485" i="1"/>
  <c r="Q484" i="1"/>
  <c r="Q484" i="1" a="1"/>
  <c r="P484" i="1"/>
  <c r="P484" i="1" a="1"/>
  <c r="O484" i="1" a="1"/>
  <c r="O484" i="1" s="1"/>
  <c r="N484" i="1" a="1"/>
  <c r="N484" i="1" s="1"/>
  <c r="M484" i="1"/>
  <c r="M484" i="1" a="1"/>
  <c r="L484" i="1"/>
  <c r="K484" i="1"/>
  <c r="J484" i="1"/>
  <c r="I484" i="1"/>
  <c r="Q483" i="1" a="1"/>
  <c r="Q483" i="1" s="1"/>
  <c r="P483" i="1" a="1"/>
  <c r="P483" i="1" s="1"/>
  <c r="O483" i="1" a="1"/>
  <c r="O483" i="1" s="1"/>
  <c r="N483" i="1"/>
  <c r="N483" i="1" a="1"/>
  <c r="M483" i="1" a="1"/>
  <c r="M483" i="1" s="1"/>
  <c r="L483" i="1"/>
  <c r="K483" i="1"/>
  <c r="J483" i="1"/>
  <c r="I483" i="1"/>
  <c r="Q482" i="1" a="1"/>
  <c r="Q482" i="1" s="1"/>
  <c r="P482" i="1"/>
  <c r="P482" i="1" a="1"/>
  <c r="O482" i="1"/>
  <c r="O482" i="1" a="1"/>
  <c r="N482" i="1" a="1"/>
  <c r="N482" i="1" s="1"/>
  <c r="M482" i="1" a="1"/>
  <c r="M482" i="1" s="1"/>
  <c r="L482" i="1"/>
  <c r="K482" i="1"/>
  <c r="J482" i="1"/>
  <c r="I482" i="1"/>
  <c r="Q481" i="1"/>
  <c r="Q481" i="1" a="1"/>
  <c r="P481" i="1" a="1"/>
  <c r="P481" i="1" s="1"/>
  <c r="O481" i="1" a="1"/>
  <c r="O481" i="1" s="1"/>
  <c r="N481" i="1" a="1"/>
  <c r="N481" i="1" s="1"/>
  <c r="M481" i="1"/>
  <c r="M481" i="1" a="1"/>
  <c r="L481" i="1"/>
  <c r="K481" i="1"/>
  <c r="J481" i="1"/>
  <c r="I481" i="1"/>
  <c r="Q480" i="1" a="1"/>
  <c r="Q480" i="1" s="1"/>
  <c r="P480" i="1" a="1"/>
  <c r="P480" i="1" s="1"/>
  <c r="O480" i="1" a="1"/>
  <c r="O480" i="1" s="1"/>
  <c r="N480" i="1"/>
  <c r="N480" i="1" a="1"/>
  <c r="M480" i="1" a="1"/>
  <c r="M480" i="1" s="1"/>
  <c r="L480" i="1"/>
  <c r="K480" i="1"/>
  <c r="J480" i="1"/>
  <c r="I480" i="1"/>
  <c r="Q479" i="1" a="1"/>
  <c r="Q479" i="1" s="1"/>
  <c r="P479" i="1" a="1"/>
  <c r="P479" i="1" s="1"/>
  <c r="O479" i="1" a="1"/>
  <c r="O479" i="1" s="1"/>
  <c r="N479" i="1"/>
  <c r="N479" i="1" a="1"/>
  <c r="M479" i="1" a="1"/>
  <c r="M479" i="1" s="1"/>
  <c r="L479" i="1"/>
  <c r="K479" i="1"/>
  <c r="J479" i="1"/>
  <c r="I479" i="1"/>
  <c r="Q478" i="1"/>
  <c r="Q478" i="1" a="1"/>
  <c r="P478" i="1" a="1"/>
  <c r="P478" i="1" s="1"/>
  <c r="O478" i="1" a="1"/>
  <c r="O478" i="1" s="1"/>
  <c r="N478" i="1" a="1"/>
  <c r="N478" i="1" s="1"/>
  <c r="M478" i="1" a="1"/>
  <c r="M478" i="1" s="1"/>
  <c r="L478" i="1"/>
  <c r="K478" i="1"/>
  <c r="J478" i="1"/>
  <c r="I478" i="1"/>
  <c r="Q477" i="1"/>
  <c r="Q477" i="1" a="1"/>
  <c r="P477" i="1" a="1"/>
  <c r="P477" i="1" s="1"/>
  <c r="O477" i="1" a="1"/>
  <c r="O477" i="1" s="1"/>
  <c r="N477" i="1" a="1"/>
  <c r="N477" i="1" s="1"/>
  <c r="M477" i="1"/>
  <c r="M477" i="1" a="1"/>
  <c r="L477" i="1"/>
  <c r="K477" i="1"/>
  <c r="J477" i="1"/>
  <c r="I477" i="1"/>
  <c r="Q476" i="1"/>
  <c r="Q476" i="1" a="1"/>
  <c r="P476" i="1" a="1"/>
  <c r="P476" i="1" s="1"/>
  <c r="O476" i="1" a="1"/>
  <c r="O476" i="1" s="1"/>
  <c r="N476" i="1"/>
  <c r="N476" i="1" a="1"/>
  <c r="M476" i="1" a="1"/>
  <c r="M476" i="1" s="1"/>
  <c r="L476" i="1"/>
  <c r="K476" i="1"/>
  <c r="J476" i="1"/>
  <c r="I476" i="1"/>
  <c r="Q475" i="1" a="1"/>
  <c r="Q475" i="1" s="1"/>
  <c r="P475" i="1" a="1"/>
  <c r="P475" i="1" s="1"/>
  <c r="O475" i="1" a="1"/>
  <c r="O475" i="1" s="1"/>
  <c r="N475" i="1"/>
  <c r="N475" i="1" a="1"/>
  <c r="M475" i="1" a="1"/>
  <c r="M475" i="1" s="1"/>
  <c r="L475" i="1"/>
  <c r="K475" i="1"/>
  <c r="J475" i="1"/>
  <c r="I475" i="1"/>
  <c r="Q474" i="1" a="1"/>
  <c r="Q474" i="1" s="1"/>
  <c r="P474" i="1"/>
  <c r="P474" i="1" a="1"/>
  <c r="O474" i="1" a="1"/>
  <c r="O474" i="1" s="1"/>
  <c r="N474" i="1" a="1"/>
  <c r="N474" i="1" s="1"/>
  <c r="M474" i="1" a="1"/>
  <c r="M474" i="1" s="1"/>
  <c r="L474" i="1"/>
  <c r="K474" i="1"/>
  <c r="J474" i="1"/>
  <c r="I474" i="1"/>
  <c r="Q473" i="1"/>
  <c r="Q473" i="1" a="1"/>
  <c r="P473" i="1" a="1"/>
  <c r="P473" i="1" s="1"/>
  <c r="O473" i="1" a="1"/>
  <c r="O473" i="1" s="1"/>
  <c r="N473" i="1" a="1"/>
  <c r="N473" i="1" s="1"/>
  <c r="M473" i="1" a="1"/>
  <c r="M473" i="1" s="1"/>
  <c r="L473" i="1"/>
  <c r="K473" i="1"/>
  <c r="J473" i="1"/>
  <c r="I473" i="1"/>
  <c r="Q472" i="1" a="1"/>
  <c r="Q472" i="1" s="1"/>
  <c r="P472" i="1" a="1"/>
  <c r="P472" i="1" s="1"/>
  <c r="O472" i="1"/>
  <c r="O472" i="1" a="1"/>
  <c r="N472" i="1"/>
  <c r="N472" i="1" a="1"/>
  <c r="M472" i="1" a="1"/>
  <c r="M472" i="1" s="1"/>
  <c r="L472" i="1"/>
  <c r="K472" i="1"/>
  <c r="J472" i="1"/>
  <c r="I472" i="1"/>
  <c r="Q471" i="1" a="1"/>
  <c r="Q471" i="1" s="1"/>
  <c r="P471" i="1" a="1"/>
  <c r="P471" i="1" s="1"/>
  <c r="O471" i="1" a="1"/>
  <c r="O471" i="1" s="1"/>
  <c r="N471" i="1"/>
  <c r="N471" i="1" a="1"/>
  <c r="M471" i="1" a="1"/>
  <c r="M471" i="1" s="1"/>
  <c r="L471" i="1"/>
  <c r="K471" i="1"/>
  <c r="J471" i="1"/>
  <c r="I471" i="1"/>
  <c r="Q470" i="1"/>
  <c r="Q470" i="1" a="1"/>
  <c r="P470" i="1" a="1"/>
  <c r="P470" i="1" s="1"/>
  <c r="O470" i="1" a="1"/>
  <c r="O470" i="1" s="1"/>
  <c r="N470" i="1"/>
  <c r="N470" i="1" a="1"/>
  <c r="M470" i="1" a="1"/>
  <c r="M470" i="1" s="1"/>
  <c r="L470" i="1"/>
  <c r="K470" i="1"/>
  <c r="J470" i="1"/>
  <c r="I470" i="1"/>
  <c r="Q469" i="1"/>
  <c r="Q469" i="1" a="1"/>
  <c r="P469" i="1" a="1"/>
  <c r="P469" i="1" s="1"/>
  <c r="O469" i="1"/>
  <c r="O469" i="1" a="1"/>
  <c r="N469" i="1" a="1"/>
  <c r="N469" i="1" s="1"/>
  <c r="M469" i="1" a="1"/>
  <c r="M469" i="1" s="1"/>
  <c r="L469" i="1"/>
  <c r="K469" i="1"/>
  <c r="J469" i="1"/>
  <c r="I469" i="1"/>
  <c r="Q468" i="1"/>
  <c r="Q468" i="1" a="1"/>
  <c r="P468" i="1" a="1"/>
  <c r="P468" i="1" s="1"/>
  <c r="O468" i="1" a="1"/>
  <c r="O468" i="1" s="1"/>
  <c r="N468" i="1"/>
  <c r="N468" i="1" a="1"/>
  <c r="M468" i="1" a="1"/>
  <c r="M468" i="1" s="1"/>
  <c r="L468" i="1"/>
  <c r="K468" i="1"/>
  <c r="J468" i="1"/>
  <c r="I468" i="1"/>
  <c r="Q467" i="1" a="1"/>
  <c r="Q467" i="1" s="1"/>
  <c r="P467" i="1"/>
  <c r="P467" i="1" a="1"/>
  <c r="O467" i="1" a="1"/>
  <c r="O467" i="1" s="1"/>
  <c r="N467" i="1"/>
  <c r="N467" i="1" a="1"/>
  <c r="M467" i="1" a="1"/>
  <c r="M467" i="1" s="1"/>
  <c r="L467" i="1"/>
  <c r="K467" i="1"/>
  <c r="J467" i="1"/>
  <c r="I467" i="1"/>
  <c r="Q466" i="1"/>
  <c r="Q466" i="1" a="1"/>
  <c r="P466" i="1" a="1"/>
  <c r="P466" i="1" s="1"/>
  <c r="O466" i="1" a="1"/>
  <c r="O466" i="1" s="1"/>
  <c r="N466" i="1" a="1"/>
  <c r="N466" i="1" s="1"/>
  <c r="M466" i="1" a="1"/>
  <c r="M466" i="1" s="1"/>
  <c r="L466" i="1"/>
  <c r="K466" i="1"/>
  <c r="J466" i="1"/>
  <c r="I466" i="1"/>
  <c r="Q465" i="1"/>
  <c r="Q465" i="1" a="1"/>
  <c r="P465" i="1" a="1"/>
  <c r="P465" i="1" s="1"/>
  <c r="O465" i="1" a="1"/>
  <c r="O465" i="1" s="1"/>
  <c r="N465" i="1" a="1"/>
  <c r="N465" i="1" s="1"/>
  <c r="M465" i="1" a="1"/>
  <c r="M465" i="1" s="1"/>
  <c r="L465" i="1"/>
  <c r="K465" i="1"/>
  <c r="J465" i="1"/>
  <c r="I465" i="1"/>
  <c r="Q464" i="1" a="1"/>
  <c r="Q464" i="1" s="1"/>
  <c r="P464" i="1" a="1"/>
  <c r="P464" i="1" s="1"/>
  <c r="O464" i="1" a="1"/>
  <c r="O464" i="1" s="1"/>
  <c r="N464" i="1"/>
  <c r="N464" i="1" a="1"/>
  <c r="M464" i="1" a="1"/>
  <c r="M464" i="1" s="1"/>
  <c r="L464" i="1"/>
  <c r="K464" i="1"/>
  <c r="J464" i="1"/>
  <c r="I464" i="1"/>
  <c r="Q463" i="1" a="1"/>
  <c r="Q463" i="1" s="1"/>
  <c r="P463" i="1" a="1"/>
  <c r="P463" i="1" s="1"/>
  <c r="O463" i="1" a="1"/>
  <c r="O463" i="1" s="1"/>
  <c r="N463" i="1" a="1"/>
  <c r="N463" i="1" s="1"/>
  <c r="M463" i="1" a="1"/>
  <c r="M463" i="1" s="1"/>
  <c r="L463" i="1"/>
  <c r="K463" i="1"/>
  <c r="J463" i="1"/>
  <c r="I463" i="1"/>
  <c r="Q462" i="1"/>
  <c r="Q462" i="1" a="1"/>
  <c r="P462" i="1" a="1"/>
  <c r="P462" i="1" s="1"/>
  <c r="O462" i="1" a="1"/>
  <c r="O462" i="1" s="1"/>
  <c r="N462" i="1"/>
  <c r="N462" i="1" a="1"/>
  <c r="M462" i="1" a="1"/>
  <c r="M462" i="1" s="1"/>
  <c r="L462" i="1"/>
  <c r="K462" i="1"/>
  <c r="J462" i="1"/>
  <c r="I462" i="1"/>
  <c r="Q461" i="1" a="1"/>
  <c r="Q461" i="1" s="1"/>
  <c r="P461" i="1" a="1"/>
  <c r="P461" i="1" s="1"/>
  <c r="O461" i="1" a="1"/>
  <c r="O461" i="1" s="1"/>
  <c r="N461" i="1" a="1"/>
  <c r="N461" i="1" s="1"/>
  <c r="M461" i="1" a="1"/>
  <c r="M461" i="1" s="1"/>
  <c r="L461" i="1"/>
  <c r="K461" i="1"/>
  <c r="J461" i="1"/>
  <c r="I461" i="1"/>
  <c r="Q460" i="1"/>
  <c r="Q460" i="1" a="1"/>
  <c r="P460" i="1"/>
  <c r="P460" i="1" a="1"/>
  <c r="O460" i="1" a="1"/>
  <c r="O460" i="1" s="1"/>
  <c r="N460" i="1"/>
  <c r="N460" i="1" a="1"/>
  <c r="M460" i="1" a="1"/>
  <c r="M460" i="1" s="1"/>
  <c r="L460" i="1"/>
  <c r="K460" i="1"/>
  <c r="J460" i="1"/>
  <c r="I460" i="1"/>
  <c r="Q459" i="1" a="1"/>
  <c r="Q459" i="1" s="1"/>
  <c r="P459" i="1" a="1"/>
  <c r="P459" i="1" s="1"/>
  <c r="O459" i="1" a="1"/>
  <c r="O459" i="1" s="1"/>
  <c r="N459" i="1" a="1"/>
  <c r="N459" i="1" s="1"/>
  <c r="M459" i="1" a="1"/>
  <c r="M459" i="1" s="1"/>
  <c r="L459" i="1"/>
  <c r="K459" i="1"/>
  <c r="J459" i="1"/>
  <c r="I459" i="1"/>
  <c r="Q458" i="1"/>
  <c r="Q458" i="1" a="1"/>
  <c r="P458" i="1" a="1"/>
  <c r="P458" i="1" s="1"/>
  <c r="O458" i="1"/>
  <c r="O458" i="1" a="1"/>
  <c r="N458" i="1" a="1"/>
  <c r="N458" i="1" s="1"/>
  <c r="M458" i="1"/>
  <c r="M458" i="1" a="1"/>
  <c r="L458" i="1"/>
  <c r="K458" i="1"/>
  <c r="J458" i="1"/>
  <c r="I458" i="1"/>
  <c r="Q457" i="1"/>
  <c r="Q457" i="1" a="1"/>
  <c r="P457" i="1" a="1"/>
  <c r="P457" i="1" s="1"/>
  <c r="O457" i="1" a="1"/>
  <c r="O457" i="1" s="1"/>
  <c r="N457" i="1" a="1"/>
  <c r="N457" i="1" s="1"/>
  <c r="M457" i="1" a="1"/>
  <c r="M457" i="1" s="1"/>
  <c r="L457" i="1"/>
  <c r="K457" i="1"/>
  <c r="J457" i="1"/>
  <c r="I457" i="1"/>
  <c r="Q456" i="1" a="1"/>
  <c r="Q456" i="1" s="1"/>
  <c r="P456" i="1"/>
  <c r="P456" i="1" a="1"/>
  <c r="O456" i="1" a="1"/>
  <c r="O456" i="1" s="1"/>
  <c r="N456" i="1" a="1"/>
  <c r="N456" i="1" s="1"/>
  <c r="M456" i="1" a="1"/>
  <c r="M456" i="1" s="1"/>
  <c r="L456" i="1"/>
  <c r="K456" i="1"/>
  <c r="J456" i="1"/>
  <c r="I456" i="1"/>
  <c r="Q455" i="1"/>
  <c r="Q455" i="1" a="1"/>
  <c r="P455" i="1" a="1"/>
  <c r="P455" i="1" s="1"/>
  <c r="O455" i="1" a="1"/>
  <c r="O455" i="1" s="1"/>
  <c r="N455" i="1"/>
  <c r="N455" i="1" a="1"/>
  <c r="M455" i="1" a="1"/>
  <c r="M455" i="1" s="1"/>
  <c r="L455" i="1"/>
  <c r="K455" i="1"/>
  <c r="J455" i="1"/>
  <c r="I455" i="1"/>
  <c r="Q454" i="1"/>
  <c r="Q454" i="1" a="1"/>
  <c r="P454" i="1" a="1"/>
  <c r="P454" i="1" s="1"/>
  <c r="O454" i="1"/>
  <c r="O454" i="1" a="1"/>
  <c r="N454" i="1" a="1"/>
  <c r="N454" i="1" s="1"/>
  <c r="M454" i="1" a="1"/>
  <c r="M454" i="1" s="1"/>
  <c r="L454" i="1"/>
  <c r="K454" i="1"/>
  <c r="J454" i="1"/>
  <c r="I454" i="1"/>
  <c r="Q453" i="1"/>
  <c r="Q453" i="1" a="1"/>
  <c r="P453" i="1" a="1"/>
  <c r="P453" i="1" s="1"/>
  <c r="O453" i="1" a="1"/>
  <c r="O453" i="1" s="1"/>
  <c r="N453" i="1"/>
  <c r="N453" i="1" a="1"/>
  <c r="M453" i="1"/>
  <c r="M453" i="1" a="1"/>
  <c r="L453" i="1"/>
  <c r="K453" i="1"/>
  <c r="J453" i="1"/>
  <c r="I453" i="1"/>
  <c r="Q452" i="1" a="1"/>
  <c r="Q452" i="1" s="1"/>
  <c r="P452" i="1" a="1"/>
  <c r="P452" i="1" s="1"/>
  <c r="O452" i="1" a="1"/>
  <c r="O452" i="1" s="1"/>
  <c r="N452" i="1"/>
  <c r="N452" i="1" a="1"/>
  <c r="M452" i="1" a="1"/>
  <c r="M452" i="1" s="1"/>
  <c r="L452" i="1"/>
  <c r="K452" i="1"/>
  <c r="J452" i="1"/>
  <c r="I452" i="1"/>
  <c r="Q451" i="1" a="1"/>
  <c r="Q451" i="1" s="1"/>
  <c r="P451" i="1"/>
  <c r="P451" i="1" a="1"/>
  <c r="O451" i="1" a="1"/>
  <c r="O451" i="1" s="1"/>
  <c r="N451" i="1"/>
  <c r="N451" i="1" a="1"/>
  <c r="M451" i="1" a="1"/>
  <c r="M451" i="1" s="1"/>
  <c r="L451" i="1"/>
  <c r="K451" i="1"/>
  <c r="J451" i="1"/>
  <c r="I451" i="1"/>
  <c r="Q450" i="1"/>
  <c r="Q450" i="1" a="1"/>
  <c r="P450" i="1" a="1"/>
  <c r="P450" i="1" s="1"/>
  <c r="O450" i="1" a="1"/>
  <c r="O450" i="1" s="1"/>
  <c r="N450" i="1" a="1"/>
  <c r="N450" i="1" s="1"/>
  <c r="M450" i="1"/>
  <c r="M450" i="1" a="1"/>
  <c r="L450" i="1"/>
  <c r="K450" i="1"/>
  <c r="J450" i="1"/>
  <c r="I450" i="1"/>
  <c r="Q449" i="1"/>
  <c r="Q449" i="1" a="1"/>
  <c r="P449" i="1" a="1"/>
  <c r="P449" i="1" s="1"/>
  <c r="O449" i="1"/>
  <c r="O449" i="1" a="1"/>
  <c r="N449" i="1" a="1"/>
  <c r="N449" i="1" s="1"/>
  <c r="M449" i="1" a="1"/>
  <c r="M449" i="1" s="1"/>
  <c r="L449" i="1"/>
  <c r="K449" i="1"/>
  <c r="J449" i="1"/>
  <c r="I449" i="1"/>
  <c r="Q448" i="1" a="1"/>
  <c r="Q448" i="1" s="1"/>
  <c r="P448" i="1"/>
  <c r="P448" i="1" a="1"/>
  <c r="O448" i="1" a="1"/>
  <c r="O448" i="1" s="1"/>
  <c r="N448" i="1"/>
  <c r="N448" i="1" a="1"/>
  <c r="M448" i="1" a="1"/>
  <c r="M448" i="1" s="1"/>
  <c r="L448" i="1"/>
  <c r="K448" i="1"/>
  <c r="J448" i="1"/>
  <c r="I448" i="1"/>
  <c r="Q447" i="1" a="1"/>
  <c r="Q447" i="1" s="1"/>
  <c r="P447" i="1"/>
  <c r="P447" i="1" a="1"/>
  <c r="O447" i="1" a="1"/>
  <c r="O447" i="1" s="1"/>
  <c r="N447" i="1"/>
  <c r="N447" i="1" a="1"/>
  <c r="M447" i="1" a="1"/>
  <c r="M447" i="1" s="1"/>
  <c r="L447" i="1"/>
  <c r="K447" i="1"/>
  <c r="J447" i="1"/>
  <c r="I447" i="1"/>
  <c r="Q446" i="1"/>
  <c r="Q446" i="1" a="1"/>
  <c r="P446" i="1" a="1"/>
  <c r="P446" i="1" s="1"/>
  <c r="O446" i="1" a="1"/>
  <c r="O446" i="1" s="1"/>
  <c r="N446" i="1"/>
  <c r="N446" i="1" a="1"/>
  <c r="M446" i="1" a="1"/>
  <c r="M446" i="1" s="1"/>
  <c r="L446" i="1"/>
  <c r="K446" i="1"/>
  <c r="J446" i="1"/>
  <c r="I446" i="1"/>
  <c r="Q445" i="1"/>
  <c r="Q445" i="1" a="1"/>
  <c r="P445" i="1" a="1"/>
  <c r="P445" i="1" s="1"/>
  <c r="O445" i="1"/>
  <c r="O445" i="1" a="1"/>
  <c r="N445" i="1" a="1"/>
  <c r="N445" i="1" s="1"/>
  <c r="M445" i="1"/>
  <c r="M445" i="1" a="1"/>
  <c r="L445" i="1"/>
  <c r="K445" i="1"/>
  <c r="J445" i="1"/>
  <c r="I445" i="1"/>
  <c r="Q444" i="1"/>
  <c r="Q444" i="1" a="1"/>
  <c r="P444" i="1"/>
  <c r="P444" i="1" a="1"/>
  <c r="O444" i="1" a="1"/>
  <c r="O444" i="1" s="1"/>
  <c r="N444" i="1"/>
  <c r="N444" i="1" a="1"/>
  <c r="M444" i="1" a="1"/>
  <c r="M444" i="1" s="1"/>
  <c r="L444" i="1"/>
  <c r="K444" i="1"/>
  <c r="J444" i="1"/>
  <c r="I444" i="1"/>
  <c r="Q443" i="1" a="1"/>
  <c r="Q443" i="1" s="1"/>
  <c r="P443" i="1"/>
  <c r="P443" i="1" a="1"/>
  <c r="O443" i="1" a="1"/>
  <c r="O443" i="1" s="1"/>
  <c r="N443" i="1"/>
  <c r="N443" i="1" a="1"/>
  <c r="M443" i="1" a="1"/>
  <c r="M443" i="1" s="1"/>
  <c r="L443" i="1"/>
  <c r="K443" i="1"/>
  <c r="J443" i="1"/>
  <c r="I443" i="1"/>
  <c r="Q442" i="1" a="1"/>
  <c r="Q442" i="1" s="1"/>
  <c r="P442" i="1" a="1"/>
  <c r="P442" i="1" s="1"/>
  <c r="O442" i="1" a="1"/>
  <c r="O442" i="1" s="1"/>
  <c r="N442" i="1" a="1"/>
  <c r="N442" i="1" s="1"/>
  <c r="M442" i="1" a="1"/>
  <c r="M442" i="1" s="1"/>
  <c r="L442" i="1"/>
  <c r="K442" i="1"/>
  <c r="J442" i="1"/>
  <c r="I442" i="1"/>
  <c r="Q441" i="1" a="1"/>
  <c r="Q441" i="1" s="1"/>
  <c r="P441" i="1" a="1"/>
  <c r="P441" i="1" s="1"/>
  <c r="O441" i="1"/>
  <c r="O441" i="1" a="1"/>
  <c r="N441" i="1"/>
  <c r="N441" i="1" a="1"/>
  <c r="M441" i="1" a="1"/>
  <c r="M441" i="1" s="1"/>
  <c r="L441" i="1"/>
  <c r="K441" i="1"/>
  <c r="J441" i="1"/>
  <c r="I441" i="1"/>
  <c r="Q440" i="1" a="1"/>
  <c r="Q440" i="1" s="1"/>
  <c r="P440" i="1" a="1"/>
  <c r="P440" i="1" s="1"/>
  <c r="O440" i="1" a="1"/>
  <c r="O440" i="1" s="1"/>
  <c r="N440" i="1" a="1"/>
  <c r="N440" i="1" s="1"/>
  <c r="M440" i="1" a="1"/>
  <c r="M440" i="1" s="1"/>
  <c r="L440" i="1"/>
  <c r="K440" i="1"/>
  <c r="J440" i="1"/>
  <c r="I440" i="1"/>
  <c r="Q439" i="1"/>
  <c r="Q439" i="1" a="1"/>
  <c r="P439" i="1" a="1"/>
  <c r="P439" i="1" s="1"/>
  <c r="O439" i="1" a="1"/>
  <c r="O439" i="1" s="1"/>
  <c r="N439" i="1"/>
  <c r="N439" i="1" a="1"/>
  <c r="M439" i="1" a="1"/>
  <c r="M439" i="1" s="1"/>
  <c r="L439" i="1"/>
  <c r="K439" i="1"/>
  <c r="J439" i="1"/>
  <c r="I439" i="1"/>
  <c r="Q438" i="1" a="1"/>
  <c r="Q438" i="1" s="1"/>
  <c r="P438" i="1" a="1"/>
  <c r="P438" i="1" s="1"/>
  <c r="O438" i="1" a="1"/>
  <c r="O438" i="1" s="1"/>
  <c r="N438" i="1" a="1"/>
  <c r="N438" i="1" s="1"/>
  <c r="M438" i="1" a="1"/>
  <c r="M438" i="1" s="1"/>
  <c r="L438" i="1"/>
  <c r="K438" i="1"/>
  <c r="J438" i="1"/>
  <c r="I438" i="1"/>
  <c r="Q437" i="1"/>
  <c r="Q437" i="1" a="1"/>
  <c r="P437" i="1" a="1"/>
  <c r="P437" i="1" s="1"/>
  <c r="O437" i="1" a="1"/>
  <c r="O437" i="1" s="1"/>
  <c r="N437" i="1"/>
  <c r="N437" i="1" a="1"/>
  <c r="M437" i="1"/>
  <c r="M437" i="1" a="1"/>
  <c r="L437" i="1"/>
  <c r="K437" i="1"/>
  <c r="J437" i="1"/>
  <c r="I437" i="1"/>
  <c r="Q436" i="1" a="1"/>
  <c r="Q436" i="1" s="1"/>
  <c r="P436" i="1" a="1"/>
  <c r="P436" i="1" s="1"/>
  <c r="O436" i="1" a="1"/>
  <c r="O436" i="1" s="1"/>
  <c r="N436" i="1" a="1"/>
  <c r="N436" i="1" s="1"/>
  <c r="M436" i="1" a="1"/>
  <c r="M436" i="1" s="1"/>
  <c r="L436" i="1"/>
  <c r="K436" i="1"/>
  <c r="J436" i="1"/>
  <c r="I436" i="1"/>
  <c r="Q435" i="1"/>
  <c r="Q435" i="1" a="1"/>
  <c r="P435" i="1"/>
  <c r="P435" i="1" a="1"/>
  <c r="O435" i="1" a="1"/>
  <c r="O435" i="1" s="1"/>
  <c r="N435" i="1" a="1"/>
  <c r="N435" i="1" s="1"/>
  <c r="M435" i="1"/>
  <c r="M435" i="1" a="1"/>
  <c r="L435" i="1"/>
  <c r="K435" i="1"/>
  <c r="J435" i="1"/>
  <c r="I435" i="1"/>
  <c r="Q434" i="1"/>
  <c r="Q434" i="1" a="1"/>
  <c r="P434" i="1" a="1"/>
  <c r="P434" i="1" s="1"/>
  <c r="O434" i="1" a="1"/>
  <c r="O434" i="1" s="1"/>
  <c r="N434" i="1" a="1"/>
  <c r="N434" i="1" s="1"/>
  <c r="M434" i="1" a="1"/>
  <c r="M434" i="1" s="1"/>
  <c r="L434" i="1"/>
  <c r="K434" i="1"/>
  <c r="J434" i="1"/>
  <c r="I434" i="1"/>
  <c r="Q433" i="1"/>
  <c r="Q433" i="1" a="1"/>
  <c r="P433" i="1"/>
  <c r="P433" i="1" a="1"/>
  <c r="O433" i="1"/>
  <c r="O433" i="1" a="1"/>
  <c r="N433" i="1" a="1"/>
  <c r="N433" i="1" s="1"/>
  <c r="M433" i="1" a="1"/>
  <c r="M433" i="1" s="1"/>
  <c r="L433" i="1"/>
  <c r="K433" i="1"/>
  <c r="J433" i="1"/>
  <c r="I433" i="1"/>
  <c r="Q432" i="1" a="1"/>
  <c r="Q432" i="1" s="1"/>
  <c r="P432" i="1" a="1"/>
  <c r="P432" i="1" s="1"/>
  <c r="O432" i="1" a="1"/>
  <c r="O432" i="1" s="1"/>
  <c r="N432" i="1" a="1"/>
  <c r="N432" i="1" s="1"/>
  <c r="M432" i="1" a="1"/>
  <c r="M432" i="1" s="1"/>
  <c r="L432" i="1"/>
  <c r="K432" i="1"/>
  <c r="J432" i="1"/>
  <c r="I432" i="1"/>
  <c r="Q431" i="1" a="1"/>
  <c r="Q431" i="1" s="1"/>
  <c r="P431" i="1" a="1"/>
  <c r="P431" i="1" s="1"/>
  <c r="O431" i="1"/>
  <c r="O431" i="1" a="1"/>
  <c r="N431" i="1"/>
  <c r="N431" i="1" a="1"/>
  <c r="M431" i="1" a="1"/>
  <c r="M431" i="1" s="1"/>
  <c r="L431" i="1"/>
  <c r="K431" i="1"/>
  <c r="J431" i="1"/>
  <c r="I431" i="1"/>
  <c r="Q430" i="1" a="1"/>
  <c r="Q430" i="1" s="1"/>
  <c r="P430" i="1" a="1"/>
  <c r="P430" i="1" s="1"/>
  <c r="O430" i="1" a="1"/>
  <c r="O430" i="1" s="1"/>
  <c r="N430" i="1" a="1"/>
  <c r="N430" i="1" s="1"/>
  <c r="M430" i="1" a="1"/>
  <c r="M430" i="1" s="1"/>
  <c r="L430" i="1"/>
  <c r="K430" i="1"/>
  <c r="J430" i="1"/>
  <c r="I430" i="1"/>
  <c r="Q429" i="1"/>
  <c r="Q429" i="1" a="1"/>
  <c r="P429" i="1" a="1"/>
  <c r="P429" i="1" s="1"/>
  <c r="O429" i="1" a="1"/>
  <c r="O429" i="1" s="1"/>
  <c r="N429" i="1"/>
  <c r="N429" i="1" a="1"/>
  <c r="M429" i="1"/>
  <c r="M429" i="1" a="1"/>
  <c r="L429" i="1"/>
  <c r="K429" i="1"/>
  <c r="J429" i="1"/>
  <c r="I429" i="1"/>
  <c r="Q428" i="1" a="1"/>
  <c r="Q428" i="1" s="1"/>
  <c r="P428" i="1" a="1"/>
  <c r="P428" i="1" s="1"/>
  <c r="O428" i="1" a="1"/>
  <c r="O428" i="1" s="1"/>
  <c r="N428" i="1"/>
  <c r="N428" i="1" a="1"/>
  <c r="M428" i="1" a="1"/>
  <c r="M428" i="1" s="1"/>
  <c r="L428" i="1"/>
  <c r="K428" i="1"/>
  <c r="J428" i="1"/>
  <c r="I428" i="1"/>
  <c r="Q427" i="1"/>
  <c r="Q427" i="1" a="1"/>
  <c r="P427" i="1"/>
  <c r="P427" i="1" a="1"/>
  <c r="O427" i="1" a="1"/>
  <c r="O427" i="1" s="1"/>
  <c r="N427" i="1" a="1"/>
  <c r="N427" i="1" s="1"/>
  <c r="M427" i="1"/>
  <c r="M427" i="1" a="1"/>
  <c r="L427" i="1"/>
  <c r="K427" i="1"/>
  <c r="J427" i="1"/>
  <c r="I427" i="1"/>
  <c r="Q426" i="1"/>
  <c r="Q426" i="1" a="1"/>
  <c r="P426" i="1" a="1"/>
  <c r="P426" i="1" s="1"/>
  <c r="O426" i="1" a="1"/>
  <c r="O426" i="1" s="1"/>
  <c r="N426" i="1" a="1"/>
  <c r="N426" i="1" s="1"/>
  <c r="M426" i="1" a="1"/>
  <c r="M426" i="1" s="1"/>
  <c r="L426" i="1"/>
  <c r="K426" i="1"/>
  <c r="J426" i="1"/>
  <c r="I426" i="1"/>
  <c r="Q425" i="1" a="1"/>
  <c r="Q425" i="1" s="1"/>
  <c r="P425" i="1"/>
  <c r="P425" i="1" a="1"/>
  <c r="O425" i="1"/>
  <c r="O425" i="1" a="1"/>
  <c r="N425" i="1" a="1"/>
  <c r="N425" i="1" s="1"/>
  <c r="M425" i="1" a="1"/>
  <c r="M425" i="1" s="1"/>
  <c r="L425" i="1"/>
  <c r="K425" i="1"/>
  <c r="J425" i="1"/>
  <c r="I425" i="1"/>
  <c r="Q424" i="1" a="1"/>
  <c r="Q424" i="1" s="1"/>
  <c r="P424" i="1"/>
  <c r="P424" i="1" a="1"/>
  <c r="O424" i="1" a="1"/>
  <c r="O424" i="1" s="1"/>
  <c r="N424" i="1" a="1"/>
  <c r="N424" i="1" s="1"/>
  <c r="M424" i="1" a="1"/>
  <c r="M424" i="1" s="1"/>
  <c r="L424" i="1"/>
  <c r="K424" i="1"/>
  <c r="J424" i="1"/>
  <c r="I424" i="1"/>
  <c r="Q423" i="1" a="1"/>
  <c r="Q423" i="1" s="1"/>
  <c r="P423" i="1" a="1"/>
  <c r="P423" i="1" s="1"/>
  <c r="O423" i="1" a="1"/>
  <c r="O423" i="1" s="1"/>
  <c r="N423" i="1"/>
  <c r="N423" i="1" a="1"/>
  <c r="M423" i="1" a="1"/>
  <c r="M423" i="1" s="1"/>
  <c r="L423" i="1"/>
  <c r="K423" i="1"/>
  <c r="J423" i="1"/>
  <c r="I423" i="1"/>
  <c r="Q422" i="1"/>
  <c r="Q422" i="1" a="1"/>
  <c r="P422" i="1" a="1"/>
  <c r="P422" i="1" s="1"/>
  <c r="O422" i="1" a="1"/>
  <c r="O422" i="1" s="1"/>
  <c r="N422" i="1"/>
  <c r="N422" i="1" a="1"/>
  <c r="M422" i="1" a="1"/>
  <c r="M422" i="1" s="1"/>
  <c r="L422" i="1"/>
  <c r="K422" i="1"/>
  <c r="J422" i="1"/>
  <c r="I422" i="1"/>
  <c r="Q421" i="1"/>
  <c r="Q421" i="1" a="1"/>
  <c r="P421" i="1" a="1"/>
  <c r="P421" i="1" s="1"/>
  <c r="O421" i="1" a="1"/>
  <c r="O421" i="1" s="1"/>
  <c r="N421" i="1"/>
  <c r="N421" i="1" a="1"/>
  <c r="M421" i="1"/>
  <c r="M421" i="1" a="1"/>
  <c r="L421" i="1"/>
  <c r="K421" i="1"/>
  <c r="J421" i="1"/>
  <c r="I421" i="1"/>
  <c r="Q420" i="1"/>
  <c r="Q420" i="1" a="1"/>
  <c r="P420" i="1" a="1"/>
  <c r="P420" i="1" s="1"/>
  <c r="O420" i="1" a="1"/>
  <c r="O420" i="1" s="1"/>
  <c r="N420" i="1"/>
  <c r="N420" i="1" a="1"/>
  <c r="M420" i="1" a="1"/>
  <c r="M420" i="1" s="1"/>
  <c r="L420" i="1"/>
  <c r="K420" i="1"/>
  <c r="J420" i="1"/>
  <c r="I420" i="1"/>
  <c r="Q419" i="1"/>
  <c r="Q419" i="1" a="1"/>
  <c r="P419" i="1"/>
  <c r="P419" i="1" a="1"/>
  <c r="O419" i="1" a="1"/>
  <c r="O419" i="1" s="1"/>
  <c r="N419" i="1" a="1"/>
  <c r="N419" i="1" s="1"/>
  <c r="M419" i="1" a="1"/>
  <c r="M419" i="1" s="1"/>
  <c r="L419" i="1"/>
  <c r="K419" i="1"/>
  <c r="J419" i="1"/>
  <c r="I419" i="1"/>
  <c r="Q418" i="1"/>
  <c r="Q418" i="1" a="1"/>
  <c r="P418" i="1" a="1"/>
  <c r="P418" i="1" s="1"/>
  <c r="O418" i="1" a="1"/>
  <c r="O418" i="1" s="1"/>
  <c r="N418" i="1" a="1"/>
  <c r="N418" i="1" s="1"/>
  <c r="M418" i="1" a="1"/>
  <c r="M418" i="1" s="1"/>
  <c r="L418" i="1"/>
  <c r="K418" i="1"/>
  <c r="J418" i="1"/>
  <c r="I418" i="1"/>
  <c r="Q417" i="1" a="1"/>
  <c r="Q417" i="1" s="1"/>
  <c r="P417" i="1"/>
  <c r="P417" i="1" a="1"/>
  <c r="O417" i="1"/>
  <c r="O417" i="1" a="1"/>
  <c r="N417" i="1" a="1"/>
  <c r="N417" i="1" s="1"/>
  <c r="M417" i="1" a="1"/>
  <c r="M417" i="1" s="1"/>
  <c r="L417" i="1"/>
  <c r="K417" i="1"/>
  <c r="J417" i="1"/>
  <c r="I417" i="1"/>
  <c r="Q416" i="1" a="1"/>
  <c r="Q416" i="1" s="1"/>
  <c r="P416" i="1" a="1"/>
  <c r="P416" i="1" s="1"/>
  <c r="O416" i="1"/>
  <c r="O416" i="1" a="1"/>
  <c r="N416" i="1"/>
  <c r="N416" i="1" a="1"/>
  <c r="M416" i="1" a="1"/>
  <c r="M416" i="1" s="1"/>
  <c r="L416" i="1"/>
  <c r="K416" i="1"/>
  <c r="J416" i="1"/>
  <c r="I416" i="1"/>
  <c r="Q415" i="1" a="1"/>
  <c r="Q415" i="1" s="1"/>
  <c r="P415" i="1" a="1"/>
  <c r="P415" i="1" s="1"/>
  <c r="O415" i="1" a="1"/>
  <c r="O415" i="1" s="1"/>
  <c r="N415" i="1"/>
  <c r="N415" i="1" a="1"/>
  <c r="M415" i="1" a="1"/>
  <c r="M415" i="1" s="1"/>
  <c r="L415" i="1"/>
  <c r="K415" i="1"/>
  <c r="J415" i="1"/>
  <c r="I415" i="1"/>
  <c r="Q414" i="1"/>
  <c r="Q414" i="1" a="1"/>
  <c r="P414" i="1" a="1"/>
  <c r="P414" i="1" s="1"/>
  <c r="O414" i="1" a="1"/>
  <c r="O414" i="1" s="1"/>
  <c r="N414" i="1"/>
  <c r="N414" i="1" a="1"/>
  <c r="M414" i="1" a="1"/>
  <c r="M414" i="1" s="1"/>
  <c r="L414" i="1"/>
  <c r="K414" i="1"/>
  <c r="J414" i="1"/>
  <c r="I414" i="1"/>
  <c r="Q413" i="1"/>
  <c r="Q413" i="1" a="1"/>
  <c r="P413" i="1" a="1"/>
  <c r="P413" i="1" s="1"/>
  <c r="O413" i="1" a="1"/>
  <c r="O413" i="1" s="1"/>
  <c r="N413" i="1"/>
  <c r="N413" i="1" a="1"/>
  <c r="M413" i="1"/>
  <c r="M413" i="1" a="1"/>
  <c r="L413" i="1"/>
  <c r="K413" i="1"/>
  <c r="J413" i="1"/>
  <c r="I413" i="1"/>
  <c r="Q412" i="1"/>
  <c r="Q412" i="1" a="1"/>
  <c r="P412" i="1" a="1"/>
  <c r="P412" i="1" s="1"/>
  <c r="O412" i="1" a="1"/>
  <c r="O412" i="1" s="1"/>
  <c r="N412" i="1"/>
  <c r="N412" i="1" a="1"/>
  <c r="M412" i="1" a="1"/>
  <c r="M412" i="1" s="1"/>
  <c r="L412" i="1"/>
  <c r="K412" i="1"/>
  <c r="J412" i="1"/>
  <c r="I412" i="1"/>
  <c r="Q411" i="1"/>
  <c r="Q411" i="1" a="1"/>
  <c r="P411" i="1"/>
  <c r="P411" i="1" a="1"/>
  <c r="O411" i="1" a="1"/>
  <c r="O411" i="1" s="1"/>
  <c r="N411" i="1" a="1"/>
  <c r="N411" i="1" s="1"/>
  <c r="M411" i="1" a="1"/>
  <c r="M411" i="1" s="1"/>
  <c r="L411" i="1"/>
  <c r="K411" i="1"/>
  <c r="J411" i="1"/>
  <c r="I411" i="1"/>
  <c r="Q410" i="1"/>
  <c r="Q410" i="1" a="1"/>
  <c r="P410" i="1"/>
  <c r="P410" i="1" a="1"/>
  <c r="O410" i="1" a="1"/>
  <c r="O410" i="1" s="1"/>
  <c r="N410" i="1" a="1"/>
  <c r="N410" i="1" s="1"/>
  <c r="M410" i="1" a="1"/>
  <c r="M410" i="1" s="1"/>
  <c r="L410" i="1"/>
  <c r="K410" i="1"/>
  <c r="J410" i="1"/>
  <c r="I410" i="1"/>
  <c r="Q409" i="1" a="1"/>
  <c r="Q409" i="1" s="1"/>
  <c r="P409" i="1" a="1"/>
  <c r="P409" i="1" s="1"/>
  <c r="O409" i="1" a="1"/>
  <c r="O409" i="1" s="1"/>
  <c r="N409" i="1" a="1"/>
  <c r="N409" i="1" s="1"/>
  <c r="M409" i="1" a="1"/>
  <c r="M409" i="1" s="1"/>
  <c r="L409" i="1"/>
  <c r="K409" i="1"/>
  <c r="J409" i="1"/>
  <c r="I409" i="1"/>
  <c r="Q408" i="1" a="1"/>
  <c r="Q408" i="1" s="1"/>
  <c r="P408" i="1" a="1"/>
  <c r="P408" i="1" s="1"/>
  <c r="O408" i="1"/>
  <c r="O408" i="1" a="1"/>
  <c r="N408" i="1" a="1"/>
  <c r="N408" i="1" s="1"/>
  <c r="M408" i="1" a="1"/>
  <c r="M408" i="1" s="1"/>
  <c r="L408" i="1"/>
  <c r="K408" i="1"/>
  <c r="J408" i="1"/>
  <c r="I408" i="1"/>
  <c r="Q407" i="1" a="1"/>
  <c r="Q407" i="1" s="1"/>
  <c r="P407" i="1" a="1"/>
  <c r="P407" i="1" s="1"/>
  <c r="O407" i="1" a="1"/>
  <c r="O407" i="1" s="1"/>
  <c r="N407" i="1" a="1"/>
  <c r="N407" i="1" s="1"/>
  <c r="M407" i="1" a="1"/>
  <c r="M407" i="1" s="1"/>
  <c r="L407" i="1"/>
  <c r="K407" i="1"/>
  <c r="J407" i="1"/>
  <c r="I407" i="1"/>
  <c r="Q406" i="1"/>
  <c r="Q406" i="1" a="1"/>
  <c r="P406" i="1" a="1"/>
  <c r="P406" i="1" s="1"/>
  <c r="O406" i="1" a="1"/>
  <c r="O406" i="1" s="1"/>
  <c r="N406" i="1"/>
  <c r="N406" i="1" a="1"/>
  <c r="M406" i="1" a="1"/>
  <c r="M406" i="1" s="1"/>
  <c r="L406" i="1"/>
  <c r="K406" i="1"/>
  <c r="J406" i="1"/>
  <c r="I406" i="1"/>
  <c r="Q405" i="1" a="1"/>
  <c r="Q405" i="1" s="1"/>
  <c r="P405" i="1" a="1"/>
  <c r="P405" i="1" s="1"/>
  <c r="O405" i="1" a="1"/>
  <c r="O405" i="1" s="1"/>
  <c r="N405" i="1"/>
  <c r="N405" i="1" a="1"/>
  <c r="M405" i="1" a="1"/>
  <c r="M405" i="1" s="1"/>
  <c r="L405" i="1"/>
  <c r="K405" i="1"/>
  <c r="J405" i="1"/>
  <c r="I405" i="1"/>
  <c r="Q404" i="1"/>
  <c r="Q404" i="1" a="1"/>
  <c r="P404" i="1" a="1"/>
  <c r="P404" i="1" s="1"/>
  <c r="O404" i="1" a="1"/>
  <c r="O404" i="1" s="1"/>
  <c r="N404" i="1"/>
  <c r="N404" i="1" a="1"/>
  <c r="M404" i="1"/>
  <c r="M404" i="1" a="1"/>
  <c r="L404" i="1"/>
  <c r="K404" i="1"/>
  <c r="J404" i="1"/>
  <c r="I404" i="1"/>
  <c r="Q403" i="1"/>
  <c r="Q403" i="1" a="1"/>
  <c r="P403" i="1" a="1"/>
  <c r="P403" i="1" s="1"/>
  <c r="O403" i="1" a="1"/>
  <c r="O403" i="1" s="1"/>
  <c r="N403" i="1" a="1"/>
  <c r="N403" i="1" s="1"/>
  <c r="M403" i="1"/>
  <c r="M403" i="1" a="1"/>
  <c r="L403" i="1"/>
  <c r="K403" i="1"/>
  <c r="J403" i="1"/>
  <c r="I403" i="1"/>
  <c r="Q402" i="1"/>
  <c r="Q402" i="1" a="1"/>
  <c r="P402" i="1"/>
  <c r="P402" i="1" a="1"/>
  <c r="O402" i="1" a="1"/>
  <c r="O402" i="1" s="1"/>
  <c r="N402" i="1" a="1"/>
  <c r="N402" i="1" s="1"/>
  <c r="M402" i="1" a="1"/>
  <c r="M402" i="1" s="1"/>
  <c r="L402" i="1"/>
  <c r="K402" i="1"/>
  <c r="J402" i="1"/>
  <c r="I402" i="1"/>
  <c r="Q401" i="1" a="1"/>
  <c r="Q401" i="1" s="1"/>
  <c r="P401" i="1"/>
  <c r="P401" i="1" a="1"/>
  <c r="O401" i="1" a="1"/>
  <c r="O401" i="1" s="1"/>
  <c r="N401" i="1" a="1"/>
  <c r="N401" i="1" s="1"/>
  <c r="M401" i="1" a="1"/>
  <c r="M401" i="1" s="1"/>
  <c r="L401" i="1"/>
  <c r="K401" i="1"/>
  <c r="J401" i="1"/>
  <c r="I401" i="1"/>
  <c r="Q400" i="1" a="1"/>
  <c r="Q400" i="1" s="1"/>
  <c r="P400" i="1"/>
  <c r="P400" i="1" a="1"/>
  <c r="O400" i="1"/>
  <c r="O400" i="1" a="1"/>
  <c r="N400" i="1"/>
  <c r="N400" i="1" a="1"/>
  <c r="M400" i="1" a="1"/>
  <c r="M400" i="1" s="1"/>
  <c r="L400" i="1"/>
  <c r="K400" i="1"/>
  <c r="J400" i="1"/>
  <c r="I400" i="1"/>
  <c r="Q399" i="1" a="1"/>
  <c r="Q399" i="1" s="1"/>
  <c r="P399" i="1" a="1"/>
  <c r="P399" i="1" s="1"/>
  <c r="O399" i="1" a="1"/>
  <c r="O399" i="1" s="1"/>
  <c r="N399" i="1" a="1"/>
  <c r="N399" i="1" s="1"/>
  <c r="M399" i="1" a="1"/>
  <c r="M399" i="1" s="1"/>
  <c r="L399" i="1"/>
  <c r="K399" i="1"/>
  <c r="J399" i="1"/>
  <c r="I399" i="1"/>
  <c r="Q398" i="1"/>
  <c r="Q398" i="1" a="1"/>
  <c r="P398" i="1" a="1"/>
  <c r="P398" i="1" s="1"/>
  <c r="O398" i="1" a="1"/>
  <c r="O398" i="1" s="1"/>
  <c r="N398" i="1"/>
  <c r="N398" i="1" a="1"/>
  <c r="M398" i="1" a="1"/>
  <c r="M398" i="1" s="1"/>
  <c r="L398" i="1"/>
  <c r="K398" i="1"/>
  <c r="J398" i="1"/>
  <c r="I398" i="1"/>
  <c r="Q397" i="1" a="1"/>
  <c r="Q397" i="1" s="1"/>
  <c r="P397" i="1" a="1"/>
  <c r="P397" i="1" s="1"/>
  <c r="O397" i="1" a="1"/>
  <c r="O397" i="1" s="1"/>
  <c r="N397" i="1"/>
  <c r="N397" i="1" a="1"/>
  <c r="M397" i="1" a="1"/>
  <c r="M397" i="1" s="1"/>
  <c r="L397" i="1"/>
  <c r="K397" i="1"/>
  <c r="J397" i="1"/>
  <c r="I397" i="1"/>
  <c r="Q396" i="1"/>
  <c r="Q396" i="1" a="1"/>
  <c r="P396" i="1" a="1"/>
  <c r="P396" i="1" s="1"/>
  <c r="O396" i="1" a="1"/>
  <c r="O396" i="1" s="1"/>
  <c r="N396" i="1" a="1"/>
  <c r="N396" i="1" s="1"/>
  <c r="M396" i="1"/>
  <c r="M396" i="1" a="1"/>
  <c r="L396" i="1"/>
  <c r="K396" i="1"/>
  <c r="J396" i="1"/>
  <c r="I396" i="1"/>
  <c r="Q395" i="1"/>
  <c r="Q395" i="1" a="1"/>
  <c r="P395" i="1" a="1"/>
  <c r="P395" i="1" s="1"/>
  <c r="O395" i="1" a="1"/>
  <c r="O395" i="1" s="1"/>
  <c r="N395" i="1" a="1"/>
  <c r="N395" i="1" s="1"/>
  <c r="M395" i="1"/>
  <c r="M395" i="1" a="1"/>
  <c r="L395" i="1"/>
  <c r="K395" i="1"/>
  <c r="J395" i="1"/>
  <c r="I395" i="1"/>
  <c r="Q394" i="1"/>
  <c r="Q394" i="1" a="1"/>
  <c r="P394" i="1"/>
  <c r="P394" i="1" a="1"/>
  <c r="O394" i="1" a="1"/>
  <c r="O394" i="1" s="1"/>
  <c r="N394" i="1" a="1"/>
  <c r="N394" i="1" s="1"/>
  <c r="M394" i="1"/>
  <c r="M394" i="1" a="1"/>
  <c r="L394" i="1"/>
  <c r="K394" i="1"/>
  <c r="J394" i="1"/>
  <c r="I394" i="1"/>
  <c r="Q393" i="1" a="1"/>
  <c r="Q393" i="1" s="1"/>
  <c r="P393" i="1"/>
  <c r="P393" i="1" a="1"/>
  <c r="O393" i="1" a="1"/>
  <c r="O393" i="1" s="1"/>
  <c r="N393" i="1" a="1"/>
  <c r="N393" i="1" s="1"/>
  <c r="M393" i="1" a="1"/>
  <c r="M393" i="1" s="1"/>
  <c r="L393" i="1"/>
  <c r="K393" i="1"/>
  <c r="J393" i="1"/>
  <c r="I393" i="1"/>
  <c r="Q392" i="1" a="1"/>
  <c r="Q392" i="1" s="1"/>
  <c r="P392" i="1"/>
  <c r="P392" i="1" a="1"/>
  <c r="O392" i="1"/>
  <c r="O392" i="1" a="1"/>
  <c r="N392" i="1"/>
  <c r="N392" i="1" a="1"/>
  <c r="M392" i="1" a="1"/>
  <c r="M392" i="1" s="1"/>
  <c r="L392" i="1"/>
  <c r="K392" i="1"/>
  <c r="J392" i="1"/>
  <c r="I392" i="1"/>
  <c r="Q391" i="1" a="1"/>
  <c r="Q391" i="1" s="1"/>
  <c r="P391" i="1" a="1"/>
  <c r="P391" i="1" s="1"/>
  <c r="O391" i="1"/>
  <c r="O391" i="1" a="1"/>
  <c r="N391" i="1" a="1"/>
  <c r="N391" i="1" s="1"/>
  <c r="M391" i="1" a="1"/>
  <c r="M391" i="1" s="1"/>
  <c r="L391" i="1"/>
  <c r="K391" i="1"/>
  <c r="J391" i="1"/>
  <c r="I391" i="1"/>
  <c r="Q390" i="1"/>
  <c r="Q390" i="1" a="1"/>
  <c r="P390" i="1" a="1"/>
  <c r="P390" i="1" s="1"/>
  <c r="O390" i="1"/>
  <c r="O390" i="1" a="1"/>
  <c r="N390" i="1"/>
  <c r="N390" i="1" a="1"/>
  <c r="M390" i="1" a="1"/>
  <c r="M390" i="1" s="1"/>
  <c r="L390" i="1"/>
  <c r="K390" i="1"/>
  <c r="J390" i="1"/>
  <c r="I390" i="1"/>
  <c r="Q389" i="1" a="1"/>
  <c r="Q389" i="1" s="1"/>
  <c r="P389" i="1" a="1"/>
  <c r="P389" i="1" s="1"/>
  <c r="O389" i="1" a="1"/>
  <c r="O389" i="1" s="1"/>
  <c r="N389" i="1"/>
  <c r="N389" i="1" a="1"/>
  <c r="M389" i="1" a="1"/>
  <c r="M389" i="1" s="1"/>
  <c r="L389" i="1"/>
  <c r="K389" i="1"/>
  <c r="J389" i="1"/>
  <c r="I389" i="1"/>
  <c r="Q388" i="1"/>
  <c r="Q388" i="1" a="1"/>
  <c r="P388" i="1" a="1"/>
  <c r="P388" i="1" s="1"/>
  <c r="O388" i="1" a="1"/>
  <c r="O388" i="1" s="1"/>
  <c r="N388" i="1"/>
  <c r="N388" i="1" a="1"/>
  <c r="M388" i="1" a="1"/>
  <c r="M388" i="1" s="1"/>
  <c r="L388" i="1"/>
  <c r="K388" i="1"/>
  <c r="J388" i="1"/>
  <c r="I388" i="1"/>
  <c r="Q387" i="1"/>
  <c r="Q387" i="1" a="1"/>
  <c r="P387" i="1" a="1"/>
  <c r="P387" i="1" s="1"/>
  <c r="O387" i="1" a="1"/>
  <c r="O387" i="1" s="1"/>
  <c r="N387" i="1" a="1"/>
  <c r="N387" i="1" s="1"/>
  <c r="M387" i="1" a="1"/>
  <c r="M387" i="1" s="1"/>
  <c r="L387" i="1"/>
  <c r="K387" i="1"/>
  <c r="J387" i="1"/>
  <c r="I387" i="1"/>
  <c r="Q386" i="1"/>
  <c r="Q386" i="1" a="1"/>
  <c r="P386" i="1"/>
  <c r="P386" i="1" a="1"/>
  <c r="O386" i="1" a="1"/>
  <c r="O386" i="1" s="1"/>
  <c r="N386" i="1" a="1"/>
  <c r="N386" i="1" s="1"/>
  <c r="M386" i="1"/>
  <c r="M386" i="1" a="1"/>
  <c r="L386" i="1"/>
  <c r="K386" i="1"/>
  <c r="J386" i="1"/>
  <c r="I386" i="1"/>
  <c r="Q385" i="1" a="1"/>
  <c r="Q385" i="1" s="1"/>
  <c r="P385" i="1" a="1"/>
  <c r="P385" i="1" s="1"/>
  <c r="O385" i="1" a="1"/>
  <c r="O385" i="1" s="1"/>
  <c r="N385" i="1" a="1"/>
  <c r="N385" i="1" s="1"/>
  <c r="M385" i="1" a="1"/>
  <c r="M385" i="1" s="1"/>
  <c r="L385" i="1"/>
  <c r="K385" i="1"/>
  <c r="J385" i="1"/>
  <c r="I385" i="1"/>
  <c r="Q384" i="1" a="1"/>
  <c r="Q384" i="1" s="1"/>
  <c r="P384" i="1"/>
  <c r="P384" i="1" a="1"/>
  <c r="O384" i="1"/>
  <c r="O384" i="1" a="1"/>
  <c r="N384" i="1"/>
  <c r="N384" i="1" a="1"/>
  <c r="M384" i="1" a="1"/>
  <c r="M384" i="1" s="1"/>
  <c r="L384" i="1"/>
  <c r="K384" i="1"/>
  <c r="J384" i="1"/>
  <c r="I384" i="1"/>
  <c r="Q383" i="1" a="1"/>
  <c r="Q383" i="1" s="1"/>
  <c r="P383" i="1"/>
  <c r="P383" i="1" a="1"/>
  <c r="O383" i="1" a="1"/>
  <c r="O383" i="1" s="1"/>
  <c r="N383" i="1"/>
  <c r="N383" i="1" a="1"/>
  <c r="M383" i="1" a="1"/>
  <c r="M383" i="1" s="1"/>
  <c r="L383" i="1"/>
  <c r="K383" i="1"/>
  <c r="J383" i="1"/>
  <c r="I383" i="1"/>
  <c r="Q382" i="1"/>
  <c r="Q382" i="1" a="1"/>
  <c r="P382" i="1" a="1"/>
  <c r="P382" i="1" s="1"/>
  <c r="O382" i="1" a="1"/>
  <c r="O382" i="1" s="1"/>
  <c r="N382" i="1" a="1"/>
  <c r="N382" i="1" s="1"/>
  <c r="M382" i="1" a="1"/>
  <c r="M382" i="1" s="1"/>
  <c r="L382" i="1"/>
  <c r="K382" i="1"/>
  <c r="J382" i="1"/>
  <c r="I382" i="1"/>
  <c r="Q381" i="1"/>
  <c r="Q381" i="1" a="1"/>
  <c r="P381" i="1" a="1"/>
  <c r="P381" i="1" s="1"/>
  <c r="O381" i="1"/>
  <c r="O381" i="1" a="1"/>
  <c r="N381" i="1"/>
  <c r="N381" i="1" a="1"/>
  <c r="M381" i="1"/>
  <c r="M381" i="1" a="1"/>
  <c r="L381" i="1"/>
  <c r="K381" i="1"/>
  <c r="J381" i="1"/>
  <c r="I381" i="1"/>
  <c r="Q380" i="1" a="1"/>
  <c r="Q380" i="1" s="1"/>
  <c r="P380" i="1" a="1"/>
  <c r="P380" i="1" s="1"/>
  <c r="O380" i="1" a="1"/>
  <c r="O380" i="1" s="1"/>
  <c r="N380" i="1" a="1"/>
  <c r="N380" i="1" s="1"/>
  <c r="M380" i="1" a="1"/>
  <c r="M380" i="1" s="1"/>
  <c r="L380" i="1"/>
  <c r="K380" i="1"/>
  <c r="J380" i="1"/>
  <c r="I380" i="1"/>
  <c r="Q379" i="1"/>
  <c r="Q379" i="1" a="1"/>
  <c r="P379" i="1"/>
  <c r="P379" i="1" a="1"/>
  <c r="O379" i="1" a="1"/>
  <c r="O379" i="1" s="1"/>
  <c r="N379" i="1"/>
  <c r="N379" i="1" a="1"/>
  <c r="M379" i="1" a="1"/>
  <c r="M379" i="1" s="1"/>
  <c r="L379" i="1"/>
  <c r="K379" i="1"/>
  <c r="J379" i="1"/>
  <c r="I379" i="1"/>
  <c r="Q378" i="1"/>
  <c r="Q378" i="1" a="1"/>
  <c r="P378" i="1" a="1"/>
  <c r="P378" i="1" s="1"/>
  <c r="O378" i="1" a="1"/>
  <c r="O378" i="1" s="1"/>
  <c r="N378" i="1" a="1"/>
  <c r="N378" i="1" s="1"/>
  <c r="M378" i="1" a="1"/>
  <c r="M378" i="1" s="1"/>
  <c r="L378" i="1"/>
  <c r="K378" i="1"/>
  <c r="J378" i="1"/>
  <c r="I378" i="1"/>
  <c r="Q377" i="1"/>
  <c r="Q377" i="1" a="1"/>
  <c r="P377" i="1"/>
  <c r="P377" i="1" a="1"/>
  <c r="O377" i="1"/>
  <c r="O377" i="1" a="1"/>
  <c r="N377" i="1" a="1"/>
  <c r="N377" i="1" s="1"/>
  <c r="M377" i="1"/>
  <c r="M377" i="1" a="1"/>
  <c r="L377" i="1"/>
  <c r="K377" i="1"/>
  <c r="J377" i="1"/>
  <c r="I377" i="1"/>
  <c r="Q376" i="1" a="1"/>
  <c r="Q376" i="1" s="1"/>
  <c r="P376" i="1" a="1"/>
  <c r="P376" i="1" s="1"/>
  <c r="O376" i="1" a="1"/>
  <c r="O376" i="1" s="1"/>
  <c r="N376" i="1" a="1"/>
  <c r="N376" i="1" s="1"/>
  <c r="M376" i="1" a="1"/>
  <c r="M376" i="1" s="1"/>
  <c r="L376" i="1"/>
  <c r="K376" i="1"/>
  <c r="J376" i="1"/>
  <c r="I376" i="1"/>
  <c r="Q375" i="1" a="1"/>
  <c r="Q375" i="1" s="1"/>
  <c r="P375" i="1"/>
  <c r="P375" i="1" a="1"/>
  <c r="O375" i="1"/>
  <c r="O375" i="1" a="1"/>
  <c r="N375" i="1"/>
  <c r="N375" i="1" a="1"/>
  <c r="M375" i="1" a="1"/>
  <c r="M375" i="1" s="1"/>
  <c r="L375" i="1"/>
  <c r="K375" i="1"/>
  <c r="J375" i="1"/>
  <c r="I375" i="1"/>
  <c r="Q374" i="1" a="1"/>
  <c r="Q374" i="1" s="1"/>
  <c r="P374" i="1" a="1"/>
  <c r="P374" i="1" s="1"/>
  <c r="O374" i="1" a="1"/>
  <c r="O374" i="1" s="1"/>
  <c r="N374" i="1" a="1"/>
  <c r="N374" i="1" s="1"/>
  <c r="M374" i="1" a="1"/>
  <c r="M374" i="1" s="1"/>
  <c r="L374" i="1"/>
  <c r="K374" i="1"/>
  <c r="J374" i="1"/>
  <c r="I374" i="1"/>
  <c r="Q373" i="1"/>
  <c r="Q373" i="1" a="1"/>
  <c r="P373" i="1" a="1"/>
  <c r="P373" i="1" s="1"/>
  <c r="O373" i="1"/>
  <c r="O373" i="1" a="1"/>
  <c r="N373" i="1"/>
  <c r="N373" i="1" a="1"/>
  <c r="M373" i="1"/>
  <c r="M373" i="1" a="1"/>
  <c r="L373" i="1"/>
  <c r="K373" i="1"/>
  <c r="J373" i="1"/>
  <c r="I373" i="1"/>
  <c r="Q372" i="1" a="1"/>
  <c r="Q372" i="1" s="1"/>
  <c r="P372" i="1" a="1"/>
  <c r="P372" i="1" s="1"/>
  <c r="O372" i="1" a="1"/>
  <c r="O372" i="1" s="1"/>
  <c r="N372" i="1" a="1"/>
  <c r="N372" i="1" s="1"/>
  <c r="M372" i="1" a="1"/>
  <c r="M372" i="1" s="1"/>
  <c r="L372" i="1"/>
  <c r="K372" i="1"/>
  <c r="J372" i="1"/>
  <c r="I372" i="1"/>
  <c r="Q371" i="1"/>
  <c r="Q371" i="1" a="1"/>
  <c r="P371" i="1" a="1"/>
  <c r="P371" i="1" s="1"/>
  <c r="O371" i="1" a="1"/>
  <c r="O371" i="1" s="1"/>
  <c r="N371" i="1"/>
  <c r="N371" i="1" a="1"/>
  <c r="M371" i="1"/>
  <c r="M371" i="1" a="1"/>
  <c r="L371" i="1"/>
  <c r="K371" i="1"/>
  <c r="J371" i="1"/>
  <c r="I371" i="1"/>
  <c r="Q370" i="1" a="1"/>
  <c r="Q370" i="1" s="1"/>
  <c r="P370" i="1" a="1"/>
  <c r="P370" i="1" s="1"/>
  <c r="O370" i="1"/>
  <c r="O370" i="1" a="1"/>
  <c r="N370" i="1" a="1"/>
  <c r="N370" i="1" s="1"/>
  <c r="M370" i="1" a="1"/>
  <c r="M370" i="1" s="1"/>
  <c r="L370" i="1"/>
  <c r="K370" i="1"/>
  <c r="J370" i="1"/>
  <c r="I370" i="1"/>
  <c r="Q369" i="1"/>
  <c r="Q369" i="1" a="1"/>
  <c r="P369" i="1"/>
  <c r="P369" i="1" a="1"/>
  <c r="O369" i="1" a="1"/>
  <c r="O369" i="1" s="1"/>
  <c r="N369" i="1" a="1"/>
  <c r="N369" i="1" s="1"/>
  <c r="M369" i="1"/>
  <c r="M369" i="1" a="1"/>
  <c r="L369" i="1"/>
  <c r="K369" i="1"/>
  <c r="J369" i="1"/>
  <c r="I369" i="1"/>
  <c r="Q368" i="1"/>
  <c r="Q368" i="1" a="1"/>
  <c r="P368" i="1" a="1"/>
  <c r="P368" i="1" s="1"/>
  <c r="O368" i="1" a="1"/>
  <c r="O368" i="1" s="1"/>
  <c r="N368" i="1"/>
  <c r="N368" i="1" a="1"/>
  <c r="M368" i="1" a="1"/>
  <c r="M368" i="1" s="1"/>
  <c r="L368" i="1"/>
  <c r="K368" i="1"/>
  <c r="J368" i="1"/>
  <c r="I368" i="1"/>
  <c r="Q367" i="1" a="1"/>
  <c r="Q367" i="1" s="1"/>
  <c r="P367" i="1"/>
  <c r="P367" i="1" a="1"/>
  <c r="O367" i="1"/>
  <c r="O367" i="1" a="1"/>
  <c r="N367" i="1"/>
  <c r="N367" i="1" a="1"/>
  <c r="M367" i="1" a="1"/>
  <c r="M367" i="1" s="1"/>
  <c r="L367" i="1"/>
  <c r="K367" i="1"/>
  <c r="J367" i="1"/>
  <c r="I367" i="1"/>
  <c r="Q366" i="1"/>
  <c r="Q366" i="1" a="1"/>
  <c r="P366" i="1" a="1"/>
  <c r="P366" i="1" s="1"/>
  <c r="O366" i="1" a="1"/>
  <c r="O366" i="1" s="1"/>
  <c r="N366" i="1" a="1"/>
  <c r="N366" i="1" s="1"/>
  <c r="M366" i="1" a="1"/>
  <c r="M366" i="1" s="1"/>
  <c r="L366" i="1"/>
  <c r="K366" i="1"/>
  <c r="J366" i="1"/>
  <c r="I366" i="1"/>
  <c r="Q365" i="1"/>
  <c r="Q365" i="1" a="1"/>
  <c r="P365" i="1" a="1"/>
  <c r="P365" i="1" s="1"/>
  <c r="O365" i="1"/>
  <c r="O365" i="1" a="1"/>
  <c r="N365" i="1"/>
  <c r="N365" i="1" a="1"/>
  <c r="M365" i="1" a="1"/>
  <c r="M365" i="1" s="1"/>
  <c r="L365" i="1"/>
  <c r="K365" i="1"/>
  <c r="J365" i="1"/>
  <c r="I365" i="1"/>
  <c r="Q364" i="1" a="1"/>
  <c r="Q364" i="1" s="1"/>
  <c r="P364" i="1" a="1"/>
  <c r="P364" i="1" s="1"/>
  <c r="O364" i="1" a="1"/>
  <c r="O364" i="1" s="1"/>
  <c r="N364" i="1" a="1"/>
  <c r="N364" i="1" s="1"/>
  <c r="M364" i="1" a="1"/>
  <c r="M364" i="1" s="1"/>
  <c r="L364" i="1"/>
  <c r="K364" i="1"/>
  <c r="J364" i="1"/>
  <c r="I364" i="1"/>
  <c r="Q363" i="1"/>
  <c r="Q363" i="1" a="1"/>
  <c r="P363" i="1"/>
  <c r="P363" i="1" a="1"/>
  <c r="O363" i="1" a="1"/>
  <c r="O363" i="1" s="1"/>
  <c r="N363" i="1"/>
  <c r="N363" i="1" a="1"/>
  <c r="M363" i="1"/>
  <c r="M363" i="1" a="1"/>
  <c r="L363" i="1"/>
  <c r="K363" i="1"/>
  <c r="J363" i="1"/>
  <c r="I363" i="1"/>
  <c r="Q362" i="1" a="1"/>
  <c r="Q362" i="1" s="1"/>
  <c r="P362" i="1" a="1"/>
  <c r="P362" i="1" s="1"/>
  <c r="O362" i="1" a="1"/>
  <c r="O362" i="1" s="1"/>
  <c r="N362" i="1"/>
  <c r="N362" i="1" a="1"/>
  <c r="M362" i="1" a="1"/>
  <c r="M362" i="1" s="1"/>
  <c r="L362" i="1"/>
  <c r="K362" i="1"/>
  <c r="J362" i="1"/>
  <c r="I362" i="1"/>
  <c r="Q361" i="1"/>
  <c r="Q361" i="1" a="1"/>
  <c r="P361" i="1"/>
  <c r="P361" i="1" a="1"/>
  <c r="O361" i="1"/>
  <c r="O361" i="1" a="1"/>
  <c r="N361" i="1" a="1"/>
  <c r="N361" i="1" s="1"/>
  <c r="M361" i="1"/>
  <c r="M361" i="1" a="1"/>
  <c r="L361" i="1"/>
  <c r="K361" i="1"/>
  <c r="J361" i="1"/>
  <c r="I361" i="1"/>
  <c r="Q360" i="1"/>
  <c r="Q360" i="1" a="1"/>
  <c r="P360" i="1" a="1"/>
  <c r="P360" i="1" s="1"/>
  <c r="O360" i="1" a="1"/>
  <c r="O360" i="1" s="1"/>
  <c r="N360" i="1" a="1"/>
  <c r="N360" i="1" s="1"/>
  <c r="M360" i="1"/>
  <c r="M360" i="1" a="1"/>
  <c r="L360" i="1"/>
  <c r="K360" i="1"/>
  <c r="J360" i="1"/>
  <c r="I360" i="1"/>
  <c r="Q359" i="1" a="1"/>
  <c r="Q359" i="1" s="1"/>
  <c r="P359" i="1"/>
  <c r="P359" i="1" a="1"/>
  <c r="O359" i="1"/>
  <c r="O359" i="1" a="1"/>
  <c r="N359" i="1"/>
  <c r="N359" i="1" a="1"/>
  <c r="M359" i="1" a="1"/>
  <c r="M359" i="1" s="1"/>
  <c r="L359" i="1"/>
  <c r="K359" i="1"/>
  <c r="J359" i="1"/>
  <c r="I359" i="1"/>
  <c r="Q358" i="1" a="1"/>
  <c r="Q358" i="1" s="1"/>
  <c r="P358" i="1"/>
  <c r="P358" i="1" a="1"/>
  <c r="O358" i="1" a="1"/>
  <c r="O358" i="1" s="1"/>
  <c r="N358" i="1" a="1"/>
  <c r="N358" i="1" s="1"/>
  <c r="M358" i="1" a="1"/>
  <c r="M358" i="1" s="1"/>
  <c r="L358" i="1"/>
  <c r="K358" i="1"/>
  <c r="J358" i="1"/>
  <c r="I358" i="1"/>
  <c r="Q357" i="1"/>
  <c r="Q357" i="1" a="1"/>
  <c r="P357" i="1" a="1"/>
  <c r="P357" i="1" s="1"/>
  <c r="O357" i="1"/>
  <c r="O357" i="1" a="1"/>
  <c r="N357" i="1"/>
  <c r="N357" i="1" a="1"/>
  <c r="M357" i="1"/>
  <c r="M357" i="1" a="1"/>
  <c r="L357" i="1"/>
  <c r="K357" i="1"/>
  <c r="J357" i="1"/>
  <c r="I357" i="1"/>
  <c r="Q356" i="1" a="1"/>
  <c r="Q356" i="1" s="1"/>
  <c r="P356" i="1" a="1"/>
  <c r="P356" i="1" s="1"/>
  <c r="O356" i="1" a="1"/>
  <c r="O356" i="1" s="1"/>
  <c r="N356" i="1" a="1"/>
  <c r="N356" i="1" s="1"/>
  <c r="M356" i="1" a="1"/>
  <c r="M356" i="1" s="1"/>
  <c r="L356" i="1"/>
  <c r="K356" i="1"/>
  <c r="J356" i="1"/>
  <c r="I356" i="1"/>
  <c r="Q355" i="1"/>
  <c r="Q355" i="1" a="1"/>
  <c r="P355" i="1"/>
  <c r="P355" i="1" a="1"/>
  <c r="O355" i="1" a="1"/>
  <c r="O355" i="1" s="1"/>
  <c r="N355" i="1"/>
  <c r="N355" i="1" a="1"/>
  <c r="M355" i="1"/>
  <c r="M355" i="1" a="1"/>
  <c r="L355" i="1"/>
  <c r="K355" i="1"/>
  <c r="J355" i="1"/>
  <c r="I355" i="1"/>
  <c r="Q354" i="1" a="1"/>
  <c r="Q354" i="1" s="1"/>
  <c r="P354" i="1" a="1"/>
  <c r="P354" i="1" s="1"/>
  <c r="O354" i="1" a="1"/>
  <c r="O354" i="1" s="1"/>
  <c r="N354" i="1" a="1"/>
  <c r="N354" i="1" s="1"/>
  <c r="M354" i="1" a="1"/>
  <c r="M354" i="1" s="1"/>
  <c r="L354" i="1"/>
  <c r="K354" i="1"/>
  <c r="J354" i="1"/>
  <c r="I354" i="1"/>
  <c r="Q353" i="1"/>
  <c r="Q353" i="1" a="1"/>
  <c r="P353" i="1"/>
  <c r="P353" i="1" a="1"/>
  <c r="O353" i="1"/>
  <c r="O353" i="1" a="1"/>
  <c r="N353" i="1" a="1"/>
  <c r="N353" i="1" s="1"/>
  <c r="M353" i="1"/>
  <c r="M353" i="1" a="1"/>
  <c r="L353" i="1"/>
  <c r="K353" i="1"/>
  <c r="J353" i="1"/>
  <c r="I353" i="1"/>
  <c r="Q352" i="1" a="1"/>
  <c r="Q352" i="1" s="1"/>
  <c r="P352" i="1" a="1"/>
  <c r="P352" i="1" s="1"/>
  <c r="O352" i="1" a="1"/>
  <c r="O352" i="1" s="1"/>
  <c r="N352" i="1" a="1"/>
  <c r="N352" i="1" s="1"/>
  <c r="M352" i="1" a="1"/>
  <c r="M352" i="1" s="1"/>
  <c r="L352" i="1"/>
  <c r="K352" i="1"/>
  <c r="J352" i="1"/>
  <c r="I352" i="1"/>
  <c r="Q351" i="1" a="1"/>
  <c r="Q351" i="1" s="1"/>
  <c r="P351" i="1"/>
  <c r="P351" i="1" a="1"/>
  <c r="O351" i="1"/>
  <c r="O351" i="1" a="1"/>
  <c r="N351" i="1"/>
  <c r="N351" i="1" a="1"/>
  <c r="M351" i="1" a="1"/>
  <c r="M351" i="1" s="1"/>
  <c r="L351" i="1"/>
  <c r="K351" i="1"/>
  <c r="J351" i="1"/>
  <c r="I351" i="1"/>
  <c r="Q350" i="1" a="1"/>
  <c r="Q350" i="1" s="1"/>
  <c r="P350" i="1" a="1"/>
  <c r="P350" i="1" s="1"/>
  <c r="O350" i="1" a="1"/>
  <c r="O350" i="1" s="1"/>
  <c r="N350" i="1" a="1"/>
  <c r="N350" i="1" s="1"/>
  <c r="M350" i="1" a="1"/>
  <c r="M350" i="1" s="1"/>
  <c r="L350" i="1"/>
  <c r="K350" i="1"/>
  <c r="J350" i="1"/>
  <c r="I350" i="1"/>
  <c r="Q349" i="1"/>
  <c r="Q349" i="1" a="1"/>
  <c r="P349" i="1" a="1"/>
  <c r="P349" i="1" s="1"/>
  <c r="O349" i="1"/>
  <c r="O349" i="1" a="1"/>
  <c r="N349" i="1"/>
  <c r="N349" i="1" a="1"/>
  <c r="M349" i="1"/>
  <c r="M349" i="1" a="1"/>
  <c r="L349" i="1"/>
  <c r="K349" i="1"/>
  <c r="J349" i="1"/>
  <c r="I349" i="1"/>
  <c r="Q348" i="1" a="1"/>
  <c r="Q348" i="1" s="1"/>
  <c r="P348" i="1" a="1"/>
  <c r="P348" i="1" s="1"/>
  <c r="O348" i="1" a="1"/>
  <c r="O348" i="1" s="1"/>
  <c r="N348" i="1" a="1"/>
  <c r="N348" i="1" s="1"/>
  <c r="M348" i="1" a="1"/>
  <c r="M348" i="1" s="1"/>
  <c r="L348" i="1"/>
  <c r="K348" i="1"/>
  <c r="J348" i="1"/>
  <c r="I348" i="1"/>
  <c r="Q347" i="1"/>
  <c r="Q347" i="1" a="1"/>
  <c r="P347" i="1"/>
  <c r="P347" i="1" a="1"/>
  <c r="O347" i="1" a="1"/>
  <c r="O347" i="1" s="1"/>
  <c r="N347" i="1"/>
  <c r="N347" i="1" a="1"/>
  <c r="M347" i="1" a="1"/>
  <c r="M347" i="1" s="1"/>
  <c r="L347" i="1"/>
  <c r="K347" i="1"/>
  <c r="J347" i="1"/>
  <c r="I347" i="1"/>
  <c r="Q346" i="1" a="1"/>
  <c r="Q346" i="1" s="1"/>
  <c r="P346" i="1" a="1"/>
  <c r="P346" i="1" s="1"/>
  <c r="O346" i="1" a="1"/>
  <c r="O346" i="1" s="1"/>
  <c r="N346" i="1" a="1"/>
  <c r="N346" i="1" s="1"/>
  <c r="M346" i="1" a="1"/>
  <c r="M346" i="1" s="1"/>
  <c r="L346" i="1"/>
  <c r="K346" i="1"/>
  <c r="J346" i="1"/>
  <c r="I346" i="1"/>
  <c r="Q345" i="1"/>
  <c r="Q345" i="1" a="1"/>
  <c r="P345" i="1"/>
  <c r="P345" i="1" a="1"/>
  <c r="O345" i="1"/>
  <c r="O345" i="1" a="1"/>
  <c r="N345" i="1" a="1"/>
  <c r="N345" i="1" s="1"/>
  <c r="M345" i="1"/>
  <c r="M345" i="1" a="1"/>
  <c r="L345" i="1"/>
  <c r="K345" i="1"/>
  <c r="J345" i="1"/>
  <c r="I345" i="1"/>
  <c r="Q344" i="1" a="1"/>
  <c r="Q344" i="1" s="1"/>
  <c r="P344" i="1" a="1"/>
  <c r="P344" i="1" s="1"/>
  <c r="O344" i="1" a="1"/>
  <c r="O344" i="1" s="1"/>
  <c r="N344" i="1" a="1"/>
  <c r="N344" i="1" s="1"/>
  <c r="M344" i="1" a="1"/>
  <c r="M344" i="1" s="1"/>
  <c r="L344" i="1"/>
  <c r="K344" i="1"/>
  <c r="J344" i="1"/>
  <c r="I344" i="1"/>
  <c r="Q343" i="1" a="1"/>
  <c r="Q343" i="1" s="1"/>
  <c r="P343" i="1"/>
  <c r="P343" i="1" a="1"/>
  <c r="O343" i="1" a="1"/>
  <c r="O343" i="1" s="1"/>
  <c r="N343" i="1"/>
  <c r="N343" i="1" a="1"/>
  <c r="M343" i="1" a="1"/>
  <c r="M343" i="1" s="1"/>
  <c r="L343" i="1"/>
  <c r="K343" i="1"/>
  <c r="J343" i="1"/>
  <c r="I343" i="1"/>
  <c r="Q342" i="1" a="1"/>
  <c r="Q342" i="1" s="1"/>
  <c r="P342" i="1" a="1"/>
  <c r="P342" i="1" s="1"/>
  <c r="O342" i="1" a="1"/>
  <c r="O342" i="1" s="1"/>
  <c r="N342" i="1" a="1"/>
  <c r="N342" i="1" s="1"/>
  <c r="M342" i="1" a="1"/>
  <c r="M342" i="1" s="1"/>
  <c r="L342" i="1"/>
  <c r="K342" i="1"/>
  <c r="J342" i="1"/>
  <c r="I342" i="1"/>
  <c r="Q341" i="1"/>
  <c r="Q341" i="1" a="1"/>
  <c r="P341" i="1" a="1"/>
  <c r="P341" i="1" s="1"/>
  <c r="O341" i="1"/>
  <c r="O341" i="1" a="1"/>
  <c r="N341" i="1" a="1"/>
  <c r="N341" i="1" s="1"/>
  <c r="M341" i="1"/>
  <c r="M341" i="1" a="1"/>
  <c r="L341" i="1"/>
  <c r="K341" i="1"/>
  <c r="J341" i="1"/>
  <c r="I341" i="1"/>
  <c r="Q340" i="1" a="1"/>
  <c r="Q340" i="1" s="1"/>
  <c r="P340" i="1" a="1"/>
  <c r="P340" i="1" s="1"/>
  <c r="O340" i="1" a="1"/>
  <c r="O340" i="1" s="1"/>
  <c r="N340" i="1" a="1"/>
  <c r="N340" i="1" s="1"/>
  <c r="M340" i="1" a="1"/>
  <c r="M340" i="1" s="1"/>
  <c r="L340" i="1"/>
  <c r="K340" i="1"/>
  <c r="J340" i="1"/>
  <c r="I340" i="1"/>
  <c r="Q339" i="1" a="1"/>
  <c r="Q339" i="1" s="1"/>
  <c r="P339" i="1"/>
  <c r="P339" i="1" a="1"/>
  <c r="O339" i="1" a="1"/>
  <c r="O339" i="1" s="1"/>
  <c r="N339" i="1"/>
  <c r="N339" i="1" a="1"/>
  <c r="M339" i="1" a="1"/>
  <c r="M339" i="1" s="1"/>
  <c r="L339" i="1"/>
  <c r="K339" i="1"/>
  <c r="J339" i="1"/>
  <c r="I339" i="1"/>
  <c r="Q338" i="1" a="1"/>
  <c r="Q338" i="1" s="1"/>
  <c r="P338" i="1" a="1"/>
  <c r="P338" i="1" s="1"/>
  <c r="O338" i="1" a="1"/>
  <c r="O338" i="1" s="1"/>
  <c r="N338" i="1" a="1"/>
  <c r="N338" i="1" s="1"/>
  <c r="M338" i="1" a="1"/>
  <c r="M338" i="1" s="1"/>
  <c r="L338" i="1"/>
  <c r="K338" i="1"/>
  <c r="J338" i="1"/>
  <c r="I338" i="1"/>
  <c r="Q337" i="1"/>
  <c r="Q337" i="1" a="1"/>
  <c r="P337" i="1" a="1"/>
  <c r="P337" i="1" s="1"/>
  <c r="O337" i="1"/>
  <c r="O337" i="1" a="1"/>
  <c r="N337" i="1" a="1"/>
  <c r="N337" i="1" s="1"/>
  <c r="M337" i="1"/>
  <c r="M337" i="1" a="1"/>
  <c r="L337" i="1"/>
  <c r="K337" i="1"/>
  <c r="J337" i="1"/>
  <c r="I337" i="1"/>
  <c r="Q336" i="1" a="1"/>
  <c r="Q336" i="1" s="1"/>
  <c r="P336" i="1" a="1"/>
  <c r="P336" i="1" s="1"/>
  <c r="O336" i="1" a="1"/>
  <c r="O336" i="1" s="1"/>
  <c r="N336" i="1" a="1"/>
  <c r="N336" i="1" s="1"/>
  <c r="M336" i="1" a="1"/>
  <c r="M336" i="1" s="1"/>
  <c r="L336" i="1"/>
  <c r="K336" i="1"/>
  <c r="J336" i="1"/>
  <c r="I336" i="1"/>
  <c r="Q335" i="1"/>
  <c r="Q335" i="1" a="1"/>
  <c r="P335" i="1"/>
  <c r="P335" i="1" a="1"/>
  <c r="O335" i="1" a="1"/>
  <c r="O335" i="1" s="1"/>
  <c r="N335" i="1"/>
  <c r="N335" i="1" a="1"/>
  <c r="M335" i="1" a="1"/>
  <c r="M335" i="1" s="1"/>
  <c r="L335" i="1"/>
  <c r="K335" i="1"/>
  <c r="J335" i="1"/>
  <c r="I335" i="1"/>
  <c r="Q334" i="1" a="1"/>
  <c r="Q334" i="1" s="1"/>
  <c r="P334" i="1" a="1"/>
  <c r="P334" i="1" s="1"/>
  <c r="O334" i="1" a="1"/>
  <c r="O334" i="1" s="1"/>
  <c r="N334" i="1" a="1"/>
  <c r="N334" i="1" s="1"/>
  <c r="M334" i="1" a="1"/>
  <c r="M334" i="1" s="1"/>
  <c r="L334" i="1"/>
  <c r="K334" i="1"/>
  <c r="J334" i="1"/>
  <c r="I334" i="1"/>
  <c r="Q333" i="1"/>
  <c r="Q333" i="1" a="1"/>
  <c r="P333" i="1" a="1"/>
  <c r="P333" i="1" s="1"/>
  <c r="O333" i="1"/>
  <c r="O333" i="1" a="1"/>
  <c r="N333" i="1" a="1"/>
  <c r="N333" i="1" s="1"/>
  <c r="M333" i="1"/>
  <c r="M333" i="1" a="1"/>
  <c r="L333" i="1"/>
  <c r="K333" i="1"/>
  <c r="J333" i="1"/>
  <c r="I333" i="1"/>
  <c r="Q332" i="1" a="1"/>
  <c r="Q332" i="1" s="1"/>
  <c r="P332" i="1" a="1"/>
  <c r="P332" i="1" s="1"/>
  <c r="O332" i="1" a="1"/>
  <c r="O332" i="1" s="1"/>
  <c r="N332" i="1" a="1"/>
  <c r="N332" i="1" s="1"/>
  <c r="M332" i="1" a="1"/>
  <c r="M332" i="1" s="1"/>
  <c r="L332" i="1"/>
  <c r="K332" i="1"/>
  <c r="J332" i="1"/>
  <c r="I332" i="1"/>
  <c r="Q331" i="1" a="1"/>
  <c r="Q331" i="1" s="1"/>
  <c r="P331" i="1"/>
  <c r="P331" i="1" a="1"/>
  <c r="O331" i="1" a="1"/>
  <c r="O331" i="1" s="1"/>
  <c r="N331" i="1"/>
  <c r="N331" i="1" a="1"/>
  <c r="M331" i="1" a="1"/>
  <c r="M331" i="1" s="1"/>
  <c r="L331" i="1"/>
  <c r="K331" i="1"/>
  <c r="J331" i="1"/>
  <c r="I331" i="1"/>
  <c r="Q330" i="1" a="1"/>
  <c r="Q330" i="1" s="1"/>
  <c r="P330" i="1" a="1"/>
  <c r="P330" i="1" s="1"/>
  <c r="O330" i="1" a="1"/>
  <c r="O330" i="1" s="1"/>
  <c r="N330" i="1" a="1"/>
  <c r="N330" i="1" s="1"/>
  <c r="M330" i="1" a="1"/>
  <c r="M330" i="1" s="1"/>
  <c r="L330" i="1"/>
  <c r="K330" i="1"/>
  <c r="J330" i="1"/>
  <c r="I330" i="1"/>
  <c r="Q329" i="1"/>
  <c r="Q329" i="1" a="1"/>
  <c r="P329" i="1" a="1"/>
  <c r="P329" i="1" s="1"/>
  <c r="O329" i="1"/>
  <c r="O329" i="1" a="1"/>
  <c r="N329" i="1" a="1"/>
  <c r="N329" i="1" s="1"/>
  <c r="M329" i="1"/>
  <c r="M329" i="1" a="1"/>
  <c r="L329" i="1"/>
  <c r="K329" i="1"/>
  <c r="J329" i="1"/>
  <c r="I329" i="1"/>
  <c r="Q328" i="1" a="1"/>
  <c r="Q328" i="1" s="1"/>
  <c r="P328" i="1" a="1"/>
  <c r="P328" i="1" s="1"/>
  <c r="O328" i="1" a="1"/>
  <c r="O328" i="1" s="1"/>
  <c r="N328" i="1" a="1"/>
  <c r="N328" i="1" s="1"/>
  <c r="M328" i="1" a="1"/>
  <c r="M328" i="1" s="1"/>
  <c r="L328" i="1"/>
  <c r="K328" i="1"/>
  <c r="J328" i="1"/>
  <c r="I328" i="1"/>
  <c r="Q327" i="1" a="1"/>
  <c r="Q327" i="1" s="1"/>
  <c r="P327" i="1"/>
  <c r="P327" i="1" a="1"/>
  <c r="O327" i="1" a="1"/>
  <c r="O327" i="1" s="1"/>
  <c r="N327" i="1"/>
  <c r="N327" i="1" a="1"/>
  <c r="M327" i="1" a="1"/>
  <c r="M327" i="1" s="1"/>
  <c r="L327" i="1"/>
  <c r="K327" i="1"/>
  <c r="J327" i="1"/>
  <c r="I327" i="1"/>
  <c r="Q326" i="1" a="1"/>
  <c r="Q326" i="1" s="1"/>
  <c r="P326" i="1" a="1"/>
  <c r="P326" i="1" s="1"/>
  <c r="O326" i="1" a="1"/>
  <c r="O326" i="1" s="1"/>
  <c r="N326" i="1" a="1"/>
  <c r="N326" i="1" s="1"/>
  <c r="M326" i="1" a="1"/>
  <c r="M326" i="1" s="1"/>
  <c r="L326" i="1"/>
  <c r="K326" i="1"/>
  <c r="J326" i="1"/>
  <c r="I326" i="1"/>
  <c r="Q325" i="1"/>
  <c r="Q325" i="1" a="1"/>
  <c r="P325" i="1" a="1"/>
  <c r="P325" i="1" s="1"/>
  <c r="O325" i="1"/>
  <c r="O325" i="1" a="1"/>
  <c r="N325" i="1"/>
  <c r="N325" i="1" a="1"/>
  <c r="M325" i="1"/>
  <c r="M325" i="1" a="1"/>
  <c r="L325" i="1"/>
  <c r="K325" i="1"/>
  <c r="J325" i="1"/>
  <c r="I325" i="1"/>
  <c r="Q324" i="1" a="1"/>
  <c r="Q324" i="1" s="1"/>
  <c r="P324" i="1" a="1"/>
  <c r="P324" i="1" s="1"/>
  <c r="O324" i="1" a="1"/>
  <c r="O324" i="1" s="1"/>
  <c r="N324" i="1" a="1"/>
  <c r="N324" i="1" s="1"/>
  <c r="M324" i="1" a="1"/>
  <c r="M324" i="1" s="1"/>
  <c r="L324" i="1"/>
  <c r="K324" i="1"/>
  <c r="J324" i="1"/>
  <c r="I324" i="1"/>
  <c r="Q323" i="1"/>
  <c r="Q323" i="1" a="1"/>
  <c r="P323" i="1"/>
  <c r="P323" i="1" a="1"/>
  <c r="O323" i="1" a="1"/>
  <c r="O323" i="1" s="1"/>
  <c r="N323" i="1"/>
  <c r="N323" i="1" a="1"/>
  <c r="M323" i="1" a="1"/>
  <c r="M323" i="1" s="1"/>
  <c r="L323" i="1"/>
  <c r="K323" i="1"/>
  <c r="J323" i="1"/>
  <c r="I323" i="1"/>
  <c r="Q322" i="1" a="1"/>
  <c r="Q322" i="1" s="1"/>
  <c r="P322" i="1" a="1"/>
  <c r="P322" i="1" s="1"/>
  <c r="O322" i="1" a="1"/>
  <c r="O322" i="1" s="1"/>
  <c r="N322" i="1" a="1"/>
  <c r="N322" i="1" s="1"/>
  <c r="M322" i="1" a="1"/>
  <c r="M322" i="1" s="1"/>
  <c r="L322" i="1"/>
  <c r="K322" i="1"/>
  <c r="J322" i="1"/>
  <c r="I322" i="1"/>
  <c r="Q321" i="1"/>
  <c r="Q321" i="1" a="1"/>
  <c r="P321" i="1" a="1"/>
  <c r="P321" i="1" s="1"/>
  <c r="O321" i="1"/>
  <c r="O321" i="1" a="1"/>
  <c r="N321" i="1" a="1"/>
  <c r="N321" i="1" s="1"/>
  <c r="M321" i="1"/>
  <c r="M321" i="1" a="1"/>
  <c r="L321" i="1"/>
  <c r="K321" i="1"/>
  <c r="J321" i="1"/>
  <c r="I321" i="1"/>
  <c r="Q320" i="1" a="1"/>
  <c r="Q320" i="1" s="1"/>
  <c r="P320" i="1" a="1"/>
  <c r="P320" i="1" s="1"/>
  <c r="O320" i="1" a="1"/>
  <c r="O320" i="1" s="1"/>
  <c r="N320" i="1" a="1"/>
  <c r="N320" i="1" s="1"/>
  <c r="M320" i="1" a="1"/>
  <c r="M320" i="1" s="1"/>
  <c r="L320" i="1"/>
  <c r="K320" i="1"/>
  <c r="J320" i="1"/>
  <c r="I320" i="1"/>
  <c r="Q319" i="1" a="1"/>
  <c r="Q319" i="1" s="1"/>
  <c r="P319" i="1"/>
  <c r="P319" i="1" a="1"/>
  <c r="O319" i="1" a="1"/>
  <c r="O319" i="1" s="1"/>
  <c r="N319" i="1"/>
  <c r="N319" i="1" a="1"/>
  <c r="M319" i="1" a="1"/>
  <c r="M319" i="1" s="1"/>
  <c r="L319" i="1"/>
  <c r="K319" i="1"/>
  <c r="J319" i="1"/>
  <c r="I319" i="1"/>
  <c r="Q318" i="1" a="1"/>
  <c r="Q318" i="1" s="1"/>
  <c r="P318" i="1" a="1"/>
  <c r="P318" i="1" s="1"/>
  <c r="O318" i="1" a="1"/>
  <c r="O318" i="1" s="1"/>
  <c r="N318" i="1" a="1"/>
  <c r="N318" i="1" s="1"/>
  <c r="M318" i="1" a="1"/>
  <c r="M318" i="1" s="1"/>
  <c r="L318" i="1"/>
  <c r="K318" i="1"/>
  <c r="J318" i="1"/>
  <c r="I318" i="1"/>
  <c r="Q317" i="1"/>
  <c r="Q317" i="1" a="1"/>
  <c r="P317" i="1" a="1"/>
  <c r="P317" i="1" s="1"/>
  <c r="O317" i="1"/>
  <c r="O317" i="1" a="1"/>
  <c r="N317" i="1" a="1"/>
  <c r="N317" i="1" s="1"/>
  <c r="M317" i="1"/>
  <c r="M317" i="1" a="1"/>
  <c r="L317" i="1"/>
  <c r="K317" i="1"/>
  <c r="J317" i="1"/>
  <c r="I317" i="1"/>
  <c r="Q316" i="1" a="1"/>
  <c r="Q316" i="1" s="1"/>
  <c r="P316" i="1" a="1"/>
  <c r="P316" i="1" s="1"/>
  <c r="O316" i="1" a="1"/>
  <c r="O316" i="1" s="1"/>
  <c r="N316" i="1" a="1"/>
  <c r="N316" i="1" s="1"/>
  <c r="M316" i="1" a="1"/>
  <c r="M316" i="1" s="1"/>
  <c r="L316" i="1"/>
  <c r="K316" i="1"/>
  <c r="J316" i="1"/>
  <c r="I316" i="1"/>
  <c r="Q315" i="1" a="1"/>
  <c r="Q315" i="1" s="1"/>
  <c r="P315" i="1"/>
  <c r="P315" i="1" a="1"/>
  <c r="O315" i="1" a="1"/>
  <c r="O315" i="1" s="1"/>
  <c r="N315" i="1"/>
  <c r="N315" i="1" a="1"/>
  <c r="M315" i="1" a="1"/>
  <c r="M315" i="1" s="1"/>
  <c r="L315" i="1"/>
  <c r="K315" i="1"/>
  <c r="J315" i="1"/>
  <c r="I315" i="1"/>
  <c r="Q314" i="1" a="1"/>
  <c r="Q314" i="1" s="1"/>
  <c r="P314" i="1" a="1"/>
  <c r="P314" i="1" s="1"/>
  <c r="O314" i="1" a="1"/>
  <c r="O314" i="1" s="1"/>
  <c r="N314" i="1" a="1"/>
  <c r="N314" i="1" s="1"/>
  <c r="M314" i="1" a="1"/>
  <c r="M314" i="1" s="1"/>
  <c r="L314" i="1"/>
  <c r="K314" i="1"/>
  <c r="J314" i="1"/>
  <c r="I314" i="1"/>
  <c r="Q313" i="1"/>
  <c r="Q313" i="1" a="1"/>
  <c r="P313" i="1" a="1"/>
  <c r="P313" i="1" s="1"/>
  <c r="O313" i="1"/>
  <c r="O313" i="1" a="1"/>
  <c r="N313" i="1" a="1"/>
  <c r="N313" i="1" s="1"/>
  <c r="M313" i="1"/>
  <c r="M313" i="1" a="1"/>
  <c r="L313" i="1"/>
  <c r="K313" i="1"/>
  <c r="J313" i="1"/>
  <c r="I313" i="1"/>
  <c r="Q312" i="1" a="1"/>
  <c r="Q312" i="1" s="1"/>
  <c r="P312" i="1" a="1"/>
  <c r="P312" i="1" s="1"/>
  <c r="O312" i="1" a="1"/>
  <c r="O312" i="1" s="1"/>
  <c r="N312" i="1"/>
  <c r="N312" i="1" a="1"/>
  <c r="M312" i="1" a="1"/>
  <c r="M312" i="1" s="1"/>
  <c r="L312" i="1"/>
  <c r="K312" i="1"/>
  <c r="J312" i="1"/>
  <c r="I312" i="1"/>
  <c r="Q311" i="1" a="1"/>
  <c r="Q311" i="1" s="1"/>
  <c r="P311" i="1"/>
  <c r="P311" i="1" a="1"/>
  <c r="O311" i="1" a="1"/>
  <c r="O311" i="1" s="1"/>
  <c r="N311" i="1"/>
  <c r="N311" i="1" a="1"/>
  <c r="M311" i="1" a="1"/>
  <c r="M311" i="1" s="1"/>
  <c r="L311" i="1"/>
  <c r="K311" i="1"/>
  <c r="J311" i="1"/>
  <c r="I311" i="1"/>
  <c r="Q310" i="1"/>
  <c r="Q310" i="1" a="1"/>
  <c r="P310" i="1" a="1"/>
  <c r="P310" i="1" s="1"/>
  <c r="O310" i="1" a="1"/>
  <c r="O310" i="1" s="1"/>
  <c r="N310" i="1" a="1"/>
  <c r="N310" i="1" s="1"/>
  <c r="M310" i="1" a="1"/>
  <c r="M310" i="1" s="1"/>
  <c r="L310" i="1"/>
  <c r="K310" i="1"/>
  <c r="J310" i="1"/>
  <c r="I310" i="1"/>
  <c r="Q309" i="1"/>
  <c r="Q309" i="1" a="1"/>
  <c r="P309" i="1" a="1"/>
  <c r="P309" i="1" s="1"/>
  <c r="O309" i="1"/>
  <c r="O309" i="1" a="1"/>
  <c r="N309" i="1"/>
  <c r="N309" i="1" a="1"/>
  <c r="M309" i="1"/>
  <c r="M309" i="1" a="1"/>
  <c r="L309" i="1"/>
  <c r="K309" i="1"/>
  <c r="J309" i="1"/>
  <c r="I309" i="1"/>
  <c r="Q308" i="1" a="1"/>
  <c r="Q308" i="1" s="1"/>
  <c r="P308" i="1" a="1"/>
  <c r="P308" i="1" s="1"/>
  <c r="O308" i="1" a="1"/>
  <c r="O308" i="1" s="1"/>
  <c r="N308" i="1" a="1"/>
  <c r="N308" i="1" s="1"/>
  <c r="M308" i="1" a="1"/>
  <c r="M308" i="1" s="1"/>
  <c r="L308" i="1"/>
  <c r="K308" i="1"/>
  <c r="J308" i="1"/>
  <c r="I308" i="1"/>
  <c r="Q307" i="1"/>
  <c r="Q307" i="1" a="1"/>
  <c r="P307" i="1"/>
  <c r="P307" i="1" a="1"/>
  <c r="O307" i="1" a="1"/>
  <c r="O307" i="1" s="1"/>
  <c r="N307" i="1"/>
  <c r="N307" i="1" a="1"/>
  <c r="M307" i="1" a="1"/>
  <c r="M307" i="1" s="1"/>
  <c r="L307" i="1"/>
  <c r="K307" i="1"/>
  <c r="J307" i="1"/>
  <c r="I307" i="1"/>
  <c r="Q306" i="1" a="1"/>
  <c r="Q306" i="1" s="1"/>
  <c r="P306" i="1" a="1"/>
  <c r="P306" i="1" s="1"/>
  <c r="O306" i="1" a="1"/>
  <c r="O306" i="1" s="1"/>
  <c r="N306" i="1" a="1"/>
  <c r="N306" i="1" s="1"/>
  <c r="M306" i="1" a="1"/>
  <c r="M306" i="1" s="1"/>
  <c r="L306" i="1"/>
  <c r="K306" i="1"/>
  <c r="J306" i="1"/>
  <c r="I306" i="1"/>
  <c r="Q305" i="1"/>
  <c r="Q305" i="1" a="1"/>
  <c r="P305" i="1" a="1"/>
  <c r="P305" i="1" s="1"/>
  <c r="O305" i="1"/>
  <c r="O305" i="1" a="1"/>
  <c r="N305" i="1" a="1"/>
  <c r="N305" i="1" s="1"/>
  <c r="M305" i="1"/>
  <c r="M305" i="1" a="1"/>
  <c r="L305" i="1"/>
  <c r="K305" i="1"/>
  <c r="J305" i="1"/>
  <c r="I305" i="1"/>
  <c r="Q304" i="1" a="1"/>
  <c r="Q304" i="1" s="1"/>
  <c r="P304" i="1" a="1"/>
  <c r="P304" i="1" s="1"/>
  <c r="O304" i="1" a="1"/>
  <c r="O304" i="1" s="1"/>
  <c r="N304" i="1" a="1"/>
  <c r="N304" i="1" s="1"/>
  <c r="M304" i="1" a="1"/>
  <c r="M304" i="1" s="1"/>
  <c r="L304" i="1"/>
  <c r="K304" i="1"/>
  <c r="J304" i="1"/>
  <c r="I304" i="1"/>
  <c r="Q303" i="1" a="1"/>
  <c r="Q303" i="1" s="1"/>
  <c r="P303" i="1"/>
  <c r="P303" i="1" a="1"/>
  <c r="O303" i="1" a="1"/>
  <c r="O303" i="1" s="1"/>
  <c r="N303" i="1"/>
  <c r="N303" i="1" a="1"/>
  <c r="M303" i="1" a="1"/>
  <c r="M303" i="1" s="1"/>
  <c r="L303" i="1"/>
  <c r="K303" i="1"/>
  <c r="J303" i="1"/>
  <c r="I303" i="1"/>
  <c r="Q302" i="1" a="1"/>
  <c r="Q302" i="1" s="1"/>
  <c r="P302" i="1" a="1"/>
  <c r="P302" i="1" s="1"/>
  <c r="O302" i="1" a="1"/>
  <c r="O302" i="1" s="1"/>
  <c r="N302" i="1" a="1"/>
  <c r="N302" i="1" s="1"/>
  <c r="M302" i="1" a="1"/>
  <c r="M302" i="1" s="1"/>
  <c r="L302" i="1"/>
  <c r="K302" i="1"/>
  <c r="J302" i="1"/>
  <c r="I302" i="1"/>
  <c r="Q301" i="1"/>
  <c r="Q301" i="1" a="1"/>
  <c r="P301" i="1" a="1"/>
  <c r="P301" i="1" s="1"/>
  <c r="O301" i="1"/>
  <c r="O301" i="1" a="1"/>
  <c r="N301" i="1" a="1"/>
  <c r="N301" i="1" s="1"/>
  <c r="M301" i="1"/>
  <c r="M301" i="1" a="1"/>
  <c r="L301" i="1"/>
  <c r="K301" i="1"/>
  <c r="J301" i="1"/>
  <c r="I301" i="1"/>
  <c r="Q300" i="1" a="1"/>
  <c r="Q300" i="1" s="1"/>
  <c r="P300" i="1" a="1"/>
  <c r="P300" i="1" s="1"/>
  <c r="O300" i="1" a="1"/>
  <c r="O300" i="1" s="1"/>
  <c r="N300" i="1" a="1"/>
  <c r="N300" i="1" s="1"/>
  <c r="M300" i="1" a="1"/>
  <c r="M300" i="1" s="1"/>
  <c r="L300" i="1"/>
  <c r="K300" i="1"/>
  <c r="J300" i="1"/>
  <c r="I300" i="1"/>
  <c r="Q299" i="1" a="1"/>
  <c r="Q299" i="1" s="1"/>
  <c r="P299" i="1"/>
  <c r="P299" i="1" a="1"/>
  <c r="O299" i="1" a="1"/>
  <c r="O299" i="1" s="1"/>
  <c r="N299" i="1"/>
  <c r="N299" i="1" a="1"/>
  <c r="M299" i="1" a="1"/>
  <c r="M299" i="1" s="1"/>
  <c r="L299" i="1"/>
  <c r="K299" i="1"/>
  <c r="J299" i="1"/>
  <c r="I299" i="1"/>
  <c r="Q298" i="1" a="1"/>
  <c r="Q298" i="1" s="1"/>
  <c r="P298" i="1" a="1"/>
  <c r="P298" i="1" s="1"/>
  <c r="O298" i="1" a="1"/>
  <c r="O298" i="1" s="1"/>
  <c r="N298" i="1" a="1"/>
  <c r="N298" i="1" s="1"/>
  <c r="M298" i="1" a="1"/>
  <c r="M298" i="1" s="1"/>
  <c r="L298" i="1"/>
  <c r="K298" i="1"/>
  <c r="J298" i="1"/>
  <c r="I298" i="1"/>
  <c r="Q297" i="1"/>
  <c r="Q297" i="1" a="1"/>
  <c r="P297" i="1" a="1"/>
  <c r="P297" i="1" s="1"/>
  <c r="O297" i="1"/>
  <c r="O297" i="1" a="1"/>
  <c r="N297" i="1" a="1"/>
  <c r="N297" i="1" s="1"/>
  <c r="M297" i="1"/>
  <c r="M297" i="1" a="1"/>
  <c r="L297" i="1"/>
  <c r="K297" i="1"/>
  <c r="J297" i="1"/>
  <c r="I297" i="1"/>
  <c r="Q296" i="1" a="1"/>
  <c r="Q296" i="1" s="1"/>
  <c r="P296" i="1" a="1"/>
  <c r="P296" i="1" s="1"/>
  <c r="O296" i="1" a="1"/>
  <c r="O296" i="1" s="1"/>
  <c r="N296" i="1" a="1"/>
  <c r="N296" i="1" s="1"/>
  <c r="M296" i="1" a="1"/>
  <c r="M296" i="1" s="1"/>
  <c r="L296" i="1"/>
  <c r="K296" i="1"/>
  <c r="J296" i="1"/>
  <c r="I296" i="1"/>
  <c r="Q295" i="1" a="1"/>
  <c r="Q295" i="1" s="1"/>
  <c r="P295" i="1"/>
  <c r="P295" i="1" a="1"/>
  <c r="O295" i="1" a="1"/>
  <c r="O295" i="1" s="1"/>
  <c r="N295" i="1"/>
  <c r="N295" i="1" a="1"/>
  <c r="M295" i="1" a="1"/>
  <c r="M295" i="1" s="1"/>
  <c r="L295" i="1"/>
  <c r="K295" i="1"/>
  <c r="J295" i="1"/>
  <c r="I295" i="1"/>
  <c r="Q294" i="1" a="1"/>
  <c r="Q294" i="1" s="1"/>
  <c r="P294" i="1"/>
  <c r="P294" i="1" a="1"/>
  <c r="O294" i="1" a="1"/>
  <c r="O294" i="1" s="1"/>
  <c r="N294" i="1" a="1"/>
  <c r="N294" i="1" s="1"/>
  <c r="M294" i="1" a="1"/>
  <c r="M294" i="1" s="1"/>
  <c r="L294" i="1"/>
  <c r="K294" i="1"/>
  <c r="J294" i="1"/>
  <c r="I294" i="1"/>
  <c r="Q293" i="1"/>
  <c r="Q293" i="1" a="1"/>
  <c r="P293" i="1" a="1"/>
  <c r="P293" i="1" s="1"/>
  <c r="O293" i="1"/>
  <c r="O293" i="1" a="1"/>
  <c r="N293" i="1" a="1"/>
  <c r="N293" i="1" s="1"/>
  <c r="M293" i="1"/>
  <c r="M293" i="1" a="1"/>
  <c r="L293" i="1"/>
  <c r="K293" i="1"/>
  <c r="J293" i="1"/>
  <c r="I293" i="1"/>
  <c r="Q292" i="1" a="1"/>
  <c r="Q292" i="1" s="1"/>
  <c r="P292" i="1" a="1"/>
  <c r="P292" i="1" s="1"/>
  <c r="O292" i="1"/>
  <c r="O292" i="1" a="1"/>
  <c r="N292" i="1" a="1"/>
  <c r="N292" i="1" s="1"/>
  <c r="M292" i="1" a="1"/>
  <c r="M292" i="1" s="1"/>
  <c r="L292" i="1"/>
  <c r="K292" i="1"/>
  <c r="J292" i="1"/>
  <c r="I292" i="1"/>
  <c r="Q291" i="1" a="1"/>
  <c r="Q291" i="1" s="1"/>
  <c r="P291" i="1"/>
  <c r="P291" i="1" a="1"/>
  <c r="O291" i="1" a="1"/>
  <c r="O291" i="1" s="1"/>
  <c r="N291" i="1"/>
  <c r="N291" i="1" a="1"/>
  <c r="M291" i="1" a="1"/>
  <c r="M291" i="1" s="1"/>
  <c r="L291" i="1"/>
  <c r="K291" i="1"/>
  <c r="J291" i="1"/>
  <c r="I291" i="1"/>
  <c r="Q290" i="1" a="1"/>
  <c r="Q290" i="1" s="1"/>
  <c r="P290" i="1" a="1"/>
  <c r="P290" i="1" s="1"/>
  <c r="O290" i="1" a="1"/>
  <c r="O290" i="1" s="1"/>
  <c r="N290" i="1"/>
  <c r="N290" i="1" a="1"/>
  <c r="M290" i="1" a="1"/>
  <c r="M290" i="1" s="1"/>
  <c r="L290" i="1"/>
  <c r="K290" i="1"/>
  <c r="J290" i="1"/>
  <c r="I290" i="1"/>
  <c r="Q289" i="1"/>
  <c r="Q289" i="1" a="1"/>
  <c r="P289" i="1" a="1"/>
  <c r="P289" i="1" s="1"/>
  <c r="O289" i="1"/>
  <c r="O289" i="1" a="1"/>
  <c r="N289" i="1" a="1"/>
  <c r="N289" i="1" s="1"/>
  <c r="M289" i="1"/>
  <c r="M289" i="1" a="1"/>
  <c r="L289" i="1"/>
  <c r="K289" i="1"/>
  <c r="J289" i="1"/>
  <c r="I289" i="1"/>
  <c r="Q288" i="1"/>
  <c r="Q288" i="1" a="1"/>
  <c r="P288" i="1" a="1"/>
  <c r="P288" i="1" s="1"/>
  <c r="O288" i="1" a="1"/>
  <c r="O288" i="1" s="1"/>
  <c r="N288" i="1" a="1"/>
  <c r="N288" i="1" s="1"/>
  <c r="M288" i="1"/>
  <c r="M288" i="1" a="1"/>
  <c r="L288" i="1"/>
  <c r="K288" i="1"/>
  <c r="J288" i="1"/>
  <c r="I288" i="1"/>
  <c r="Q287" i="1" a="1"/>
  <c r="Q287" i="1" s="1"/>
  <c r="P287" i="1"/>
  <c r="P287" i="1" a="1"/>
  <c r="O287" i="1" a="1"/>
  <c r="O287" i="1" s="1"/>
  <c r="N287" i="1"/>
  <c r="N287" i="1" a="1"/>
  <c r="M287" i="1" a="1"/>
  <c r="M287" i="1" s="1"/>
  <c r="L287" i="1"/>
  <c r="K287" i="1"/>
  <c r="J287" i="1"/>
  <c r="I287" i="1"/>
  <c r="Q286" i="1" a="1"/>
  <c r="Q286" i="1" s="1"/>
  <c r="P286" i="1"/>
  <c r="P286" i="1" a="1"/>
  <c r="O286" i="1" a="1"/>
  <c r="O286" i="1" s="1"/>
  <c r="N286" i="1" a="1"/>
  <c r="N286" i="1" s="1"/>
  <c r="M286" i="1" a="1"/>
  <c r="M286" i="1" s="1"/>
  <c r="L286" i="1"/>
  <c r="K286" i="1"/>
  <c r="J286" i="1"/>
  <c r="I286" i="1"/>
  <c r="Q285" i="1"/>
  <c r="Q285" i="1" a="1"/>
  <c r="P285" i="1" a="1"/>
  <c r="P285" i="1" s="1"/>
  <c r="O285" i="1"/>
  <c r="O285" i="1" a="1"/>
  <c r="N285" i="1" a="1"/>
  <c r="N285" i="1" s="1"/>
  <c r="M285" i="1"/>
  <c r="M285" i="1" a="1"/>
  <c r="L285" i="1"/>
  <c r="K285" i="1"/>
  <c r="J285" i="1"/>
  <c r="I285" i="1"/>
  <c r="Q284" i="1" a="1"/>
  <c r="Q284" i="1" s="1"/>
  <c r="P284" i="1"/>
  <c r="P284" i="1" a="1"/>
  <c r="O284" i="1"/>
  <c r="O284" i="1" a="1"/>
  <c r="N284" i="1"/>
  <c r="N284" i="1" a="1"/>
  <c r="M284" i="1" a="1"/>
  <c r="M284" i="1" s="1"/>
  <c r="L284" i="1"/>
  <c r="K284" i="1"/>
  <c r="J284" i="1"/>
  <c r="I284" i="1"/>
  <c r="Q283" i="1" a="1"/>
  <c r="Q283" i="1" s="1"/>
  <c r="P283" i="1"/>
  <c r="P283" i="1" a="1"/>
  <c r="O283" i="1" a="1"/>
  <c r="O283" i="1" s="1"/>
  <c r="N283" i="1"/>
  <c r="N283" i="1" a="1"/>
  <c r="M283" i="1" a="1"/>
  <c r="M283" i="1" s="1"/>
  <c r="L283" i="1"/>
  <c r="K283" i="1"/>
  <c r="J283" i="1"/>
  <c r="I283" i="1"/>
  <c r="Q282" i="1"/>
  <c r="Q282" i="1" a="1"/>
  <c r="P282" i="1" a="1"/>
  <c r="P282" i="1" s="1"/>
  <c r="O282" i="1" a="1"/>
  <c r="O282" i="1" s="1"/>
  <c r="N282" i="1"/>
  <c r="N282" i="1" a="1"/>
  <c r="M282" i="1" a="1"/>
  <c r="M282" i="1" s="1"/>
  <c r="L282" i="1"/>
  <c r="K282" i="1"/>
  <c r="J282" i="1"/>
  <c r="I282" i="1"/>
  <c r="Q281" i="1"/>
  <c r="Q281" i="1" a="1"/>
  <c r="P281" i="1" a="1"/>
  <c r="P281" i="1" s="1"/>
  <c r="O281" i="1"/>
  <c r="O281" i="1" a="1"/>
  <c r="N281" i="1" a="1"/>
  <c r="N281" i="1" s="1"/>
  <c r="M281" i="1"/>
  <c r="M281" i="1" a="1"/>
  <c r="L281" i="1"/>
  <c r="K281" i="1"/>
  <c r="J281" i="1"/>
  <c r="I281" i="1"/>
  <c r="Q280" i="1"/>
  <c r="Q280" i="1" a="1"/>
  <c r="P280" i="1" a="1"/>
  <c r="P280" i="1" s="1"/>
  <c r="O280" i="1" a="1"/>
  <c r="O280" i="1" s="1"/>
  <c r="N280" i="1"/>
  <c r="N280" i="1" a="1"/>
  <c r="M280" i="1"/>
  <c r="M280" i="1" a="1"/>
  <c r="L280" i="1"/>
  <c r="K280" i="1"/>
  <c r="J280" i="1"/>
  <c r="I280" i="1"/>
  <c r="Q279" i="1" a="1"/>
  <c r="Q279" i="1" s="1"/>
  <c r="P279" i="1"/>
  <c r="P279" i="1" a="1"/>
  <c r="O279" i="1" a="1"/>
  <c r="O279" i="1" s="1"/>
  <c r="N279" i="1"/>
  <c r="N279" i="1" a="1"/>
  <c r="M279" i="1" a="1"/>
  <c r="M279" i="1" s="1"/>
  <c r="L279" i="1"/>
  <c r="K279" i="1"/>
  <c r="J279" i="1"/>
  <c r="I279" i="1"/>
  <c r="Q278" i="1"/>
  <c r="Q278" i="1" a="1"/>
  <c r="P278" i="1"/>
  <c r="P278" i="1" a="1"/>
  <c r="O278" i="1" a="1"/>
  <c r="O278" i="1" s="1"/>
  <c r="N278" i="1" a="1"/>
  <c r="N278" i="1" s="1"/>
  <c r="M278" i="1" a="1"/>
  <c r="M278" i="1" s="1"/>
  <c r="L278" i="1"/>
  <c r="K278" i="1"/>
  <c r="J278" i="1"/>
  <c r="I278" i="1"/>
  <c r="Q277" i="1"/>
  <c r="Q277" i="1" a="1"/>
  <c r="P277" i="1" a="1"/>
  <c r="P277" i="1" s="1"/>
  <c r="O277" i="1"/>
  <c r="O277" i="1" a="1"/>
  <c r="N277" i="1" a="1"/>
  <c r="N277" i="1" s="1"/>
  <c r="M277" i="1"/>
  <c r="M277" i="1" a="1"/>
  <c r="L277" i="1"/>
  <c r="K277" i="1"/>
  <c r="J277" i="1"/>
  <c r="I277" i="1"/>
  <c r="Q276" i="1" a="1"/>
  <c r="Q276" i="1" s="1"/>
  <c r="P276" i="1" a="1"/>
  <c r="P276" i="1" s="1"/>
  <c r="O276" i="1"/>
  <c r="O276" i="1" a="1"/>
  <c r="N276" i="1"/>
  <c r="N276" i="1" a="1"/>
  <c r="M276" i="1" a="1"/>
  <c r="M276" i="1" s="1"/>
  <c r="L276" i="1"/>
  <c r="K276" i="1"/>
  <c r="J276" i="1"/>
  <c r="I276" i="1"/>
  <c r="Q275" i="1" a="1"/>
  <c r="Q275" i="1" s="1"/>
  <c r="P275" i="1"/>
  <c r="P275" i="1" a="1"/>
  <c r="O275" i="1" a="1"/>
  <c r="O275" i="1" s="1"/>
  <c r="N275" i="1"/>
  <c r="N275" i="1" a="1"/>
  <c r="M275" i="1" a="1"/>
  <c r="M275" i="1" s="1"/>
  <c r="L275" i="1"/>
  <c r="K275" i="1"/>
  <c r="J275" i="1"/>
  <c r="I275" i="1"/>
  <c r="Q274" i="1"/>
  <c r="Q274" i="1" a="1"/>
  <c r="P274" i="1" a="1"/>
  <c r="P274" i="1" s="1"/>
  <c r="O274" i="1" a="1"/>
  <c r="O274" i="1" s="1"/>
  <c r="N274" i="1"/>
  <c r="N274" i="1" a="1"/>
  <c r="M274" i="1" a="1"/>
  <c r="M274" i="1" s="1"/>
  <c r="L274" i="1"/>
  <c r="K274" i="1"/>
  <c r="J274" i="1"/>
  <c r="I274" i="1"/>
  <c r="Q273" i="1"/>
  <c r="Q273" i="1" a="1"/>
  <c r="P273" i="1" a="1"/>
  <c r="P273" i="1" s="1"/>
  <c r="O273" i="1"/>
  <c r="O273" i="1" a="1"/>
  <c r="N273" i="1" a="1"/>
  <c r="N273" i="1" s="1"/>
  <c r="M273" i="1"/>
  <c r="M273" i="1" a="1"/>
  <c r="L273" i="1"/>
  <c r="K273" i="1"/>
  <c r="J273" i="1"/>
  <c r="I273" i="1"/>
  <c r="Q272" i="1"/>
  <c r="Q272" i="1" a="1"/>
  <c r="P272" i="1" a="1"/>
  <c r="P272" i="1" s="1"/>
  <c r="O272" i="1" a="1"/>
  <c r="O272" i="1" s="1"/>
  <c r="N272" i="1" a="1"/>
  <c r="N272" i="1" s="1"/>
  <c r="M272" i="1"/>
  <c r="M272" i="1" a="1"/>
  <c r="L272" i="1"/>
  <c r="K272" i="1"/>
  <c r="J272" i="1"/>
  <c r="I272" i="1"/>
  <c r="Q271" i="1" a="1"/>
  <c r="Q271" i="1" s="1"/>
  <c r="P271" i="1"/>
  <c r="P271" i="1" a="1"/>
  <c r="O271" i="1" a="1"/>
  <c r="O271" i="1" s="1"/>
  <c r="N271" i="1"/>
  <c r="N271" i="1" a="1"/>
  <c r="M271" i="1" a="1"/>
  <c r="M271" i="1" s="1"/>
  <c r="L271" i="1"/>
  <c r="K271" i="1"/>
  <c r="J271" i="1"/>
  <c r="I271" i="1"/>
  <c r="Q270" i="1" a="1"/>
  <c r="Q270" i="1" s="1"/>
  <c r="P270" i="1"/>
  <c r="P270" i="1" a="1"/>
  <c r="O270" i="1"/>
  <c r="O270" i="1" a="1"/>
  <c r="N270" i="1" a="1"/>
  <c r="N270" i="1" s="1"/>
  <c r="M270" i="1" a="1"/>
  <c r="M270" i="1" s="1"/>
  <c r="L270" i="1"/>
  <c r="K270" i="1"/>
  <c r="J270" i="1"/>
  <c r="I270" i="1"/>
  <c r="Q269" i="1"/>
  <c r="Q269" i="1" a="1"/>
  <c r="P269" i="1" a="1"/>
  <c r="P269" i="1" s="1"/>
  <c r="O269" i="1" a="1"/>
  <c r="O269" i="1" s="1"/>
  <c r="N269" i="1" a="1"/>
  <c r="N269" i="1" s="1"/>
  <c r="M269" i="1"/>
  <c r="M269" i="1" a="1"/>
  <c r="L269" i="1"/>
  <c r="K269" i="1"/>
  <c r="J269" i="1"/>
  <c r="I269" i="1"/>
  <c r="Q268" i="1" a="1"/>
  <c r="Q268" i="1" s="1"/>
  <c r="P268" i="1" a="1"/>
  <c r="P268" i="1" s="1"/>
  <c r="O268" i="1"/>
  <c r="O268" i="1" a="1"/>
  <c r="N268" i="1"/>
  <c r="N268" i="1" a="1"/>
  <c r="M268" i="1" a="1"/>
  <c r="M268" i="1" s="1"/>
  <c r="L268" i="1"/>
  <c r="K268" i="1"/>
  <c r="J268" i="1"/>
  <c r="I268" i="1"/>
  <c r="Q267" i="1" a="1"/>
  <c r="Q267" i="1" s="1"/>
  <c r="P267" i="1"/>
  <c r="P267" i="1" a="1"/>
  <c r="O267" i="1" a="1"/>
  <c r="O267" i="1" s="1"/>
  <c r="N267" i="1" a="1"/>
  <c r="N267" i="1" s="1"/>
  <c r="M267" i="1" a="1"/>
  <c r="M267" i="1" s="1"/>
  <c r="L267" i="1"/>
  <c r="K267" i="1"/>
  <c r="J267" i="1"/>
  <c r="I267" i="1"/>
  <c r="Q266" i="1"/>
  <c r="Q266" i="1" a="1"/>
  <c r="P266" i="1" a="1"/>
  <c r="P266" i="1" s="1"/>
  <c r="O266" i="1" a="1"/>
  <c r="O266" i="1" s="1"/>
  <c r="N266" i="1"/>
  <c r="N266" i="1" a="1"/>
  <c r="M266" i="1"/>
  <c r="M266" i="1" a="1"/>
  <c r="L266" i="1"/>
  <c r="K266" i="1"/>
  <c r="J266" i="1"/>
  <c r="I266" i="1"/>
  <c r="Q265" i="1" a="1"/>
  <c r="Q265" i="1" s="1"/>
  <c r="P265" i="1" a="1"/>
  <c r="P265" i="1" s="1"/>
  <c r="O265" i="1"/>
  <c r="O265" i="1" a="1"/>
  <c r="N265" i="1" a="1"/>
  <c r="N265" i="1" s="1"/>
  <c r="M265" i="1" a="1"/>
  <c r="M265" i="1" s="1"/>
  <c r="L265" i="1"/>
  <c r="K265" i="1"/>
  <c r="J265" i="1"/>
  <c r="I265" i="1"/>
  <c r="Q264" i="1"/>
  <c r="Q264" i="1" a="1"/>
  <c r="P264" i="1"/>
  <c r="P264" i="1" a="1"/>
  <c r="O264" i="1" a="1"/>
  <c r="O264" i="1" s="1"/>
  <c r="N264" i="1" a="1"/>
  <c r="N264" i="1" s="1"/>
  <c r="M264" i="1"/>
  <c r="M264" i="1" a="1"/>
  <c r="L264" i="1"/>
  <c r="K264" i="1"/>
  <c r="J264" i="1"/>
  <c r="I264" i="1"/>
  <c r="Q263" i="1" a="1"/>
  <c r="Q263" i="1" s="1"/>
  <c r="P263" i="1" a="1"/>
  <c r="P263" i="1" s="1"/>
  <c r="O263" i="1" a="1"/>
  <c r="O263" i="1" s="1"/>
  <c r="N263" i="1"/>
  <c r="N263" i="1" a="1"/>
  <c r="M263" i="1" a="1"/>
  <c r="M263" i="1" s="1"/>
  <c r="L263" i="1"/>
  <c r="K263" i="1"/>
  <c r="J263" i="1"/>
  <c r="I263" i="1"/>
  <c r="Q262" i="1"/>
  <c r="Q262" i="1" a="1"/>
  <c r="P262" i="1"/>
  <c r="P262" i="1" a="1"/>
  <c r="O262" i="1"/>
  <c r="O262" i="1" a="1"/>
  <c r="N262" i="1" a="1"/>
  <c r="N262" i="1" s="1"/>
  <c r="M262" i="1" a="1"/>
  <c r="M262" i="1" s="1"/>
  <c r="L262" i="1"/>
  <c r="K262" i="1"/>
  <c r="J262" i="1"/>
  <c r="I262" i="1"/>
  <c r="Q261" i="1"/>
  <c r="Q261" i="1" a="1"/>
  <c r="P261" i="1" a="1"/>
  <c r="P261" i="1" s="1"/>
  <c r="O261" i="1" a="1"/>
  <c r="O261" i="1" s="1"/>
  <c r="N261" i="1" a="1"/>
  <c r="N261" i="1" s="1"/>
  <c r="M261" i="1"/>
  <c r="M261" i="1" a="1"/>
  <c r="L261" i="1"/>
  <c r="K261" i="1"/>
  <c r="J261" i="1"/>
  <c r="I261" i="1"/>
  <c r="Q260" i="1" a="1"/>
  <c r="Q260" i="1" s="1"/>
  <c r="P260" i="1" a="1"/>
  <c r="P260" i="1" s="1"/>
  <c r="O260" i="1"/>
  <c r="O260" i="1" a="1"/>
  <c r="N260" i="1"/>
  <c r="N260" i="1" a="1"/>
  <c r="M260" i="1" a="1"/>
  <c r="M260" i="1" s="1"/>
  <c r="L260" i="1"/>
  <c r="K260" i="1"/>
  <c r="J260" i="1"/>
  <c r="I260" i="1"/>
  <c r="Q259" i="1" a="1"/>
  <c r="Q259" i="1" s="1"/>
  <c r="P259" i="1"/>
  <c r="P259" i="1" a="1"/>
  <c r="O259" i="1" a="1"/>
  <c r="O259" i="1" s="1"/>
  <c r="N259" i="1" a="1"/>
  <c r="N259" i="1" s="1"/>
  <c r="M259" i="1" a="1"/>
  <c r="M259" i="1" s="1"/>
  <c r="L259" i="1"/>
  <c r="K259" i="1"/>
  <c r="J259" i="1"/>
  <c r="I259" i="1"/>
  <c r="Q258" i="1"/>
  <c r="Q258" i="1" a="1"/>
  <c r="P258" i="1" a="1"/>
  <c r="P258" i="1" s="1"/>
  <c r="O258" i="1"/>
  <c r="O258" i="1" a="1"/>
  <c r="N258" i="1"/>
  <c r="N258" i="1" a="1"/>
  <c r="M258" i="1"/>
  <c r="M258" i="1" a="1"/>
  <c r="L258" i="1"/>
  <c r="K258" i="1"/>
  <c r="J258" i="1"/>
  <c r="I258" i="1"/>
  <c r="Q257" i="1" a="1"/>
  <c r="Q257" i="1" s="1"/>
  <c r="P257" i="1" a="1"/>
  <c r="P257" i="1" s="1"/>
  <c r="O257" i="1"/>
  <c r="O257" i="1" a="1"/>
  <c r="N257" i="1" a="1"/>
  <c r="N257" i="1" s="1"/>
  <c r="M257" i="1" a="1"/>
  <c r="M257" i="1" s="1"/>
  <c r="L257" i="1"/>
  <c r="K257" i="1"/>
  <c r="J257" i="1"/>
  <c r="I257" i="1"/>
  <c r="Q256" i="1"/>
  <c r="Q256" i="1" a="1"/>
  <c r="P256" i="1"/>
  <c r="P256" i="1" a="1"/>
  <c r="O256" i="1" a="1"/>
  <c r="O256" i="1" s="1"/>
  <c r="N256" i="1"/>
  <c r="N256" i="1" a="1"/>
  <c r="M256" i="1" a="1"/>
  <c r="M256" i="1" s="1"/>
  <c r="L256" i="1"/>
  <c r="K256" i="1"/>
  <c r="J256" i="1"/>
  <c r="I256" i="1"/>
  <c r="Q255" i="1" a="1"/>
  <c r="Q255" i="1" s="1"/>
  <c r="P255" i="1" a="1"/>
  <c r="P255" i="1" s="1"/>
  <c r="O255" i="1" a="1"/>
  <c r="O255" i="1" s="1"/>
  <c r="N255" i="1"/>
  <c r="N255" i="1" a="1"/>
  <c r="M255" i="1" a="1"/>
  <c r="M255" i="1" s="1"/>
  <c r="L255" i="1"/>
  <c r="K255" i="1"/>
  <c r="J255" i="1"/>
  <c r="I255" i="1"/>
  <c r="Q254" i="1"/>
  <c r="Q254" i="1" a="1"/>
  <c r="P254" i="1" a="1"/>
  <c r="P254" i="1" s="1"/>
  <c r="O254" i="1"/>
  <c r="O254" i="1" a="1"/>
  <c r="N254" i="1" a="1"/>
  <c r="N254" i="1" s="1"/>
  <c r="M254" i="1"/>
  <c r="M254" i="1" a="1"/>
  <c r="L254" i="1"/>
  <c r="K254" i="1"/>
  <c r="J254" i="1"/>
  <c r="I254" i="1"/>
  <c r="Q253" i="1"/>
  <c r="Q253" i="1" a="1"/>
  <c r="P253" i="1" a="1"/>
  <c r="P253" i="1" s="1"/>
  <c r="O253" i="1" a="1"/>
  <c r="O253" i="1" s="1"/>
  <c r="N253" i="1" a="1"/>
  <c r="N253" i="1" s="1"/>
  <c r="M253" i="1"/>
  <c r="M253" i="1" a="1"/>
  <c r="L253" i="1"/>
  <c r="K253" i="1"/>
  <c r="J253" i="1"/>
  <c r="I253" i="1"/>
  <c r="Q252" i="1"/>
  <c r="Q252" i="1" a="1"/>
  <c r="P252" i="1"/>
  <c r="P252" i="1" a="1"/>
  <c r="O252" i="1" a="1"/>
  <c r="O252" i="1" s="1"/>
  <c r="N252" i="1"/>
  <c r="N252" i="1" a="1"/>
  <c r="M252" i="1" a="1"/>
  <c r="M252" i="1" s="1"/>
  <c r="L252" i="1"/>
  <c r="K252" i="1"/>
  <c r="J252" i="1"/>
  <c r="I252" i="1"/>
  <c r="Q251" i="1" a="1"/>
  <c r="Q251" i="1" s="1"/>
  <c r="P251" i="1"/>
  <c r="P251" i="1" a="1"/>
  <c r="O251" i="1" a="1"/>
  <c r="O251" i="1" s="1"/>
  <c r="N251" i="1" a="1"/>
  <c r="N251" i="1" s="1"/>
  <c r="M251" i="1" a="1"/>
  <c r="M251" i="1" s="1"/>
  <c r="L251" i="1"/>
  <c r="K251" i="1"/>
  <c r="J251" i="1"/>
  <c r="I251" i="1"/>
  <c r="Q250" i="1"/>
  <c r="Q250" i="1" a="1"/>
  <c r="P250" i="1"/>
  <c r="P250" i="1" a="1"/>
  <c r="O250" i="1"/>
  <c r="O250" i="1" a="1"/>
  <c r="N250" i="1"/>
  <c r="N250" i="1" a="1"/>
  <c r="M250" i="1"/>
  <c r="M250" i="1" a="1"/>
  <c r="L250" i="1"/>
  <c r="K250" i="1"/>
  <c r="J250" i="1"/>
  <c r="I250" i="1"/>
  <c r="Q249" i="1" a="1"/>
  <c r="Q249" i="1" s="1"/>
  <c r="P249" i="1" a="1"/>
  <c r="P249" i="1" s="1"/>
  <c r="O249" i="1"/>
  <c r="O249" i="1" a="1"/>
  <c r="N249" i="1" a="1"/>
  <c r="N249" i="1" s="1"/>
  <c r="M249" i="1" a="1"/>
  <c r="M249" i="1" s="1"/>
  <c r="L249" i="1"/>
  <c r="K249" i="1"/>
  <c r="J249" i="1"/>
  <c r="I249" i="1"/>
  <c r="Q248" i="1"/>
  <c r="Q248" i="1" a="1"/>
  <c r="P248" i="1"/>
  <c r="P248" i="1" a="1"/>
  <c r="O248" i="1"/>
  <c r="O248" i="1" a="1"/>
  <c r="N248" i="1"/>
  <c r="N248" i="1" a="1"/>
  <c r="M248" i="1" a="1"/>
  <c r="M248" i="1" s="1"/>
  <c r="L248" i="1"/>
  <c r="K248" i="1"/>
  <c r="J248" i="1"/>
  <c r="I248" i="1"/>
  <c r="Q247" i="1" a="1"/>
  <c r="Q247" i="1" s="1"/>
  <c r="P247" i="1" a="1"/>
  <c r="P247" i="1" s="1"/>
  <c r="O247" i="1" a="1"/>
  <c r="O247" i="1" s="1"/>
  <c r="N247" i="1"/>
  <c r="N247" i="1" a="1"/>
  <c r="M247" i="1" a="1"/>
  <c r="M247" i="1" s="1"/>
  <c r="L247" i="1"/>
  <c r="K247" i="1"/>
  <c r="J247" i="1"/>
  <c r="I247" i="1"/>
  <c r="Q246" i="1"/>
  <c r="Q246" i="1" a="1"/>
  <c r="P246" i="1"/>
  <c r="P246" i="1" a="1"/>
  <c r="O246" i="1"/>
  <c r="O246" i="1" a="1"/>
  <c r="N246" i="1"/>
  <c r="N246" i="1" a="1"/>
  <c r="M246" i="1" a="1"/>
  <c r="M246" i="1" s="1"/>
  <c r="L246" i="1"/>
  <c r="K246" i="1"/>
  <c r="J246" i="1"/>
  <c r="I246" i="1"/>
  <c r="Q245" i="1"/>
  <c r="Q245" i="1" a="1"/>
  <c r="P245" i="1" a="1"/>
  <c r="P245" i="1" s="1"/>
  <c r="O245" i="1" a="1"/>
  <c r="O245" i="1" s="1"/>
  <c r="N245" i="1" a="1"/>
  <c r="N245" i="1" s="1"/>
  <c r="M245" i="1"/>
  <c r="M245" i="1" a="1"/>
  <c r="L245" i="1"/>
  <c r="K245" i="1"/>
  <c r="J245" i="1"/>
  <c r="I245" i="1"/>
  <c r="Q244" i="1"/>
  <c r="Q244" i="1" a="1"/>
  <c r="P244" i="1"/>
  <c r="P244" i="1" a="1"/>
  <c r="O244" i="1"/>
  <c r="O244" i="1" a="1"/>
  <c r="N244" i="1"/>
  <c r="N244" i="1" a="1"/>
  <c r="M244" i="1"/>
  <c r="M244" i="1" a="1"/>
  <c r="L244" i="1"/>
  <c r="K244" i="1"/>
  <c r="J244" i="1"/>
  <c r="I244" i="1"/>
  <c r="Q243" i="1" a="1"/>
  <c r="Q243" i="1" s="1"/>
  <c r="P243" i="1"/>
  <c r="P243" i="1" a="1"/>
  <c r="O243" i="1" a="1"/>
  <c r="O243" i="1" s="1"/>
  <c r="N243" i="1" a="1"/>
  <c r="N243" i="1" s="1"/>
  <c r="M243" i="1" a="1"/>
  <c r="M243" i="1" s="1"/>
  <c r="L243" i="1"/>
  <c r="K243" i="1"/>
  <c r="J243" i="1"/>
  <c r="I243" i="1"/>
  <c r="Q242" i="1"/>
  <c r="Q242" i="1" a="1"/>
  <c r="P242" i="1"/>
  <c r="P242" i="1" a="1"/>
  <c r="O242" i="1" a="1"/>
  <c r="O242" i="1" s="1"/>
  <c r="N242" i="1"/>
  <c r="N242" i="1" a="1"/>
  <c r="M242" i="1"/>
  <c r="M242" i="1" a="1"/>
  <c r="L242" i="1"/>
  <c r="K242" i="1"/>
  <c r="J242" i="1"/>
  <c r="I242" i="1"/>
  <c r="Q241" i="1" a="1"/>
  <c r="Q241" i="1" s="1"/>
  <c r="P241" i="1" a="1"/>
  <c r="P241" i="1" s="1"/>
  <c r="O241" i="1"/>
  <c r="O241" i="1" a="1"/>
  <c r="N241" i="1" a="1"/>
  <c r="N241" i="1" s="1"/>
  <c r="M241" i="1" a="1"/>
  <c r="M241" i="1" s="1"/>
  <c r="L241" i="1"/>
  <c r="K241" i="1"/>
  <c r="J241" i="1"/>
  <c r="I241" i="1"/>
  <c r="Q240" i="1"/>
  <c r="Q240" i="1" a="1"/>
  <c r="P240" i="1"/>
  <c r="P240" i="1" a="1"/>
  <c r="O240" i="1"/>
  <c r="O240" i="1" a="1"/>
  <c r="N240" i="1" a="1"/>
  <c r="N240" i="1" s="1"/>
  <c r="M240" i="1"/>
  <c r="M240" i="1" a="1"/>
  <c r="L240" i="1"/>
  <c r="K240" i="1"/>
  <c r="J240" i="1"/>
  <c r="I240" i="1"/>
  <c r="Q239" i="1" a="1"/>
  <c r="Q239" i="1" s="1"/>
  <c r="P239" i="1" a="1"/>
  <c r="P239" i="1" s="1"/>
  <c r="O239" i="1" a="1"/>
  <c r="O239" i="1" s="1"/>
  <c r="N239" i="1"/>
  <c r="N239" i="1" a="1"/>
  <c r="M239" i="1" a="1"/>
  <c r="M239" i="1" s="1"/>
  <c r="L239" i="1"/>
  <c r="K239" i="1"/>
  <c r="J239" i="1"/>
  <c r="I239" i="1"/>
  <c r="Q238" i="1" a="1"/>
  <c r="Q238" i="1" s="1"/>
  <c r="P238" i="1"/>
  <c r="P238" i="1" a="1"/>
  <c r="O238" i="1"/>
  <c r="O238" i="1" a="1"/>
  <c r="N238" i="1"/>
  <c r="N238" i="1" a="1"/>
  <c r="M238" i="1" a="1"/>
  <c r="M238" i="1" s="1"/>
  <c r="L238" i="1"/>
  <c r="K238" i="1"/>
  <c r="J238" i="1"/>
  <c r="I238" i="1"/>
  <c r="Q237" i="1"/>
  <c r="Q237" i="1" a="1"/>
  <c r="P237" i="1" a="1"/>
  <c r="P237" i="1" s="1"/>
  <c r="O237" i="1" a="1"/>
  <c r="O237" i="1" s="1"/>
  <c r="N237" i="1" a="1"/>
  <c r="N237" i="1" s="1"/>
  <c r="M237" i="1"/>
  <c r="M237" i="1" a="1"/>
  <c r="L237" i="1"/>
  <c r="K237" i="1"/>
  <c r="J237" i="1"/>
  <c r="I237" i="1"/>
  <c r="Q236" i="1"/>
  <c r="Q236" i="1" a="1"/>
  <c r="P236" i="1" a="1"/>
  <c r="P236" i="1" s="1"/>
  <c r="O236" i="1"/>
  <c r="O236" i="1" a="1"/>
  <c r="N236" i="1"/>
  <c r="N236" i="1" a="1"/>
  <c r="M236" i="1"/>
  <c r="M236" i="1" a="1"/>
  <c r="L236" i="1"/>
  <c r="K236" i="1"/>
  <c r="J236" i="1"/>
  <c r="I236" i="1"/>
  <c r="Q235" i="1" a="1"/>
  <c r="Q235" i="1" s="1"/>
  <c r="P235" i="1"/>
  <c r="P235" i="1" a="1"/>
  <c r="O235" i="1" a="1"/>
  <c r="O235" i="1" s="1"/>
  <c r="N235" i="1" a="1"/>
  <c r="N235" i="1" s="1"/>
  <c r="M235" i="1" a="1"/>
  <c r="M235" i="1" s="1"/>
  <c r="L235" i="1"/>
  <c r="K235" i="1"/>
  <c r="J235" i="1"/>
  <c r="I235" i="1"/>
  <c r="Q234" i="1"/>
  <c r="Q234" i="1" a="1"/>
  <c r="P234" i="1"/>
  <c r="P234" i="1" a="1"/>
  <c r="O234" i="1" a="1"/>
  <c r="O234" i="1" s="1"/>
  <c r="N234" i="1"/>
  <c r="N234" i="1" a="1"/>
  <c r="M234" i="1"/>
  <c r="M234" i="1" a="1"/>
  <c r="L234" i="1"/>
  <c r="K234" i="1"/>
  <c r="J234" i="1"/>
  <c r="I234" i="1"/>
  <c r="Q233" i="1" a="1"/>
  <c r="Q233" i="1" s="1"/>
  <c r="P233" i="1" a="1"/>
  <c r="P233" i="1" s="1"/>
  <c r="O233" i="1"/>
  <c r="O233" i="1" a="1"/>
  <c r="N233" i="1" a="1"/>
  <c r="N233" i="1" s="1"/>
  <c r="M233" i="1" a="1"/>
  <c r="M233" i="1" s="1"/>
  <c r="L233" i="1"/>
  <c r="K233" i="1"/>
  <c r="J233" i="1"/>
  <c r="I233" i="1"/>
  <c r="Q232" i="1"/>
  <c r="Q232" i="1" a="1"/>
  <c r="P232" i="1"/>
  <c r="P232" i="1" a="1"/>
  <c r="O232" i="1"/>
  <c r="O232" i="1" a="1"/>
  <c r="N232" i="1"/>
  <c r="N232" i="1" a="1"/>
  <c r="M232" i="1" a="1"/>
  <c r="M232" i="1" s="1"/>
  <c r="L232" i="1"/>
  <c r="K232" i="1"/>
  <c r="J232" i="1"/>
  <c r="I232" i="1"/>
  <c r="Q231" i="1" a="1"/>
  <c r="Q231" i="1" s="1"/>
  <c r="P231" i="1" a="1"/>
  <c r="P231" i="1" s="1"/>
  <c r="O231" i="1" a="1"/>
  <c r="O231" i="1" s="1"/>
  <c r="N231" i="1"/>
  <c r="N231" i="1" a="1"/>
  <c r="M231" i="1" a="1"/>
  <c r="M231" i="1" s="1"/>
  <c r="L231" i="1"/>
  <c r="K231" i="1"/>
  <c r="J231" i="1"/>
  <c r="I231" i="1"/>
  <c r="Q230" i="1"/>
  <c r="Q230" i="1" a="1"/>
  <c r="P230" i="1" a="1"/>
  <c r="P230" i="1" s="1"/>
  <c r="O230" i="1"/>
  <c r="O230" i="1" a="1"/>
  <c r="N230" i="1"/>
  <c r="N230" i="1" a="1"/>
  <c r="M230" i="1" a="1"/>
  <c r="M230" i="1" s="1"/>
  <c r="L230" i="1"/>
  <c r="K230" i="1"/>
  <c r="J230" i="1"/>
  <c r="I230" i="1"/>
  <c r="Q229" i="1"/>
  <c r="Q229" i="1" a="1"/>
  <c r="P229" i="1" a="1"/>
  <c r="P229" i="1" s="1"/>
  <c r="O229" i="1" a="1"/>
  <c r="O229" i="1" s="1"/>
  <c r="N229" i="1" a="1"/>
  <c r="N229" i="1" s="1"/>
  <c r="M229" i="1" a="1"/>
  <c r="M229" i="1" s="1"/>
  <c r="L229" i="1"/>
  <c r="K229" i="1"/>
  <c r="J229" i="1"/>
  <c r="I229" i="1"/>
  <c r="Q228" i="1"/>
  <c r="Q228" i="1" a="1"/>
  <c r="P228" i="1" a="1"/>
  <c r="P228" i="1" s="1"/>
  <c r="O228" i="1" a="1"/>
  <c r="O228" i="1" s="1"/>
  <c r="N228" i="1"/>
  <c r="N228" i="1" a="1"/>
  <c r="M228" i="1"/>
  <c r="M228" i="1" a="1"/>
  <c r="L228" i="1"/>
  <c r="K228" i="1"/>
  <c r="J228" i="1"/>
  <c r="I228" i="1"/>
  <c r="Q227" i="1" a="1"/>
  <c r="Q227" i="1" s="1"/>
  <c r="P227" i="1"/>
  <c r="P227" i="1" a="1"/>
  <c r="O227" i="1" a="1"/>
  <c r="O227" i="1" s="1"/>
  <c r="N227" i="1" a="1"/>
  <c r="N227" i="1" s="1"/>
  <c r="M227" i="1" a="1"/>
  <c r="M227" i="1" s="1"/>
  <c r="L227" i="1"/>
  <c r="K227" i="1"/>
  <c r="J227" i="1"/>
  <c r="I227" i="1"/>
  <c r="Q226" i="1"/>
  <c r="Q226" i="1" a="1"/>
  <c r="P226" i="1"/>
  <c r="P226" i="1" a="1"/>
  <c r="O226" i="1" a="1"/>
  <c r="O226" i="1" s="1"/>
  <c r="N226" i="1" a="1"/>
  <c r="N226" i="1" s="1"/>
  <c r="M226" i="1" a="1"/>
  <c r="M226" i="1" s="1"/>
  <c r="L226" i="1"/>
  <c r="K226" i="1"/>
  <c r="J226" i="1"/>
  <c r="I226" i="1"/>
  <c r="Q225" i="1"/>
  <c r="Q225" i="1" a="1"/>
  <c r="P225" i="1" a="1"/>
  <c r="P225" i="1" s="1"/>
  <c r="O225" i="1" a="1"/>
  <c r="O225" i="1" s="1"/>
  <c r="N225" i="1" a="1"/>
  <c r="N225" i="1" s="1"/>
  <c r="M225" i="1" a="1"/>
  <c r="M225" i="1" s="1"/>
  <c r="L225" i="1"/>
  <c r="K225" i="1"/>
  <c r="J225" i="1"/>
  <c r="I225" i="1"/>
  <c r="Q224" i="1" a="1"/>
  <c r="Q224" i="1" s="1"/>
  <c r="P224" i="1"/>
  <c r="P224" i="1" a="1"/>
  <c r="O224" i="1"/>
  <c r="O224" i="1" a="1"/>
  <c r="N224" i="1" a="1"/>
  <c r="N224" i="1" s="1"/>
  <c r="M224" i="1" a="1"/>
  <c r="M224" i="1" s="1"/>
  <c r="L224" i="1"/>
  <c r="K224" i="1"/>
  <c r="J224" i="1"/>
  <c r="I224" i="1"/>
  <c r="Q223" i="1"/>
  <c r="Q223" i="1" a="1"/>
  <c r="P223" i="1" a="1"/>
  <c r="P223" i="1" s="1"/>
  <c r="O223" i="1" a="1"/>
  <c r="O223" i="1" s="1"/>
  <c r="N223" i="1"/>
  <c r="N223" i="1" a="1"/>
  <c r="M223" i="1" a="1"/>
  <c r="M223" i="1" s="1"/>
  <c r="L223" i="1"/>
  <c r="K223" i="1"/>
  <c r="J223" i="1"/>
  <c r="I223" i="1"/>
  <c r="Q222" i="1" a="1"/>
  <c r="Q222" i="1" s="1"/>
  <c r="P222" i="1" a="1"/>
  <c r="P222" i="1" s="1"/>
  <c r="O222" i="1" a="1"/>
  <c r="O222" i="1" s="1"/>
  <c r="N222" i="1"/>
  <c r="N222" i="1" a="1"/>
  <c r="M222" i="1" a="1"/>
  <c r="M222" i="1" s="1"/>
  <c r="L222" i="1"/>
  <c r="K222" i="1"/>
  <c r="J222" i="1"/>
  <c r="I222" i="1"/>
  <c r="Q221" i="1"/>
  <c r="Q221" i="1" a="1"/>
  <c r="P221" i="1" a="1"/>
  <c r="P221" i="1" s="1"/>
  <c r="O221" i="1" a="1"/>
  <c r="O221" i="1" s="1"/>
  <c r="N221" i="1" a="1"/>
  <c r="N221" i="1" s="1"/>
  <c r="M221" i="1"/>
  <c r="M221" i="1" a="1"/>
  <c r="L221" i="1"/>
  <c r="K221" i="1"/>
  <c r="J221" i="1"/>
  <c r="I221" i="1"/>
  <c r="Q220" i="1"/>
  <c r="Q220" i="1" a="1"/>
  <c r="P220" i="1" a="1"/>
  <c r="P220" i="1" s="1"/>
  <c r="O220" i="1" a="1"/>
  <c r="O220" i="1" s="1"/>
  <c r="N220" i="1" a="1"/>
  <c r="N220" i="1" s="1"/>
  <c r="M220" i="1" a="1"/>
  <c r="M220" i="1" s="1"/>
  <c r="L220" i="1"/>
  <c r="K220" i="1"/>
  <c r="J220" i="1"/>
  <c r="I220" i="1"/>
  <c r="Q219" i="1" a="1"/>
  <c r="Q219" i="1" s="1"/>
  <c r="P219" i="1"/>
  <c r="P219" i="1" a="1"/>
  <c r="O219" i="1" a="1"/>
  <c r="O219" i="1" s="1"/>
  <c r="N219" i="1"/>
  <c r="N219" i="1" a="1"/>
  <c r="M219" i="1" a="1"/>
  <c r="M219" i="1" s="1"/>
  <c r="L219" i="1"/>
  <c r="K219" i="1"/>
  <c r="J219" i="1"/>
  <c r="I219" i="1"/>
  <c r="Q218" i="1"/>
  <c r="Q218" i="1" a="1"/>
  <c r="P218" i="1"/>
  <c r="P218" i="1" a="1"/>
  <c r="O218" i="1" a="1"/>
  <c r="O218" i="1" s="1"/>
  <c r="N218" i="1" a="1"/>
  <c r="N218" i="1" s="1"/>
  <c r="M218" i="1" a="1"/>
  <c r="M218" i="1" s="1"/>
  <c r="L218" i="1"/>
  <c r="K218" i="1"/>
  <c r="J218" i="1"/>
  <c r="I218" i="1"/>
  <c r="Q217" i="1"/>
  <c r="Q217" i="1" a="1"/>
  <c r="P217" i="1" a="1"/>
  <c r="P217" i="1" s="1"/>
  <c r="O217" i="1"/>
  <c r="O217" i="1" a="1"/>
  <c r="N217" i="1" a="1"/>
  <c r="N217" i="1" s="1"/>
  <c r="M217" i="1" a="1"/>
  <c r="M217" i="1" s="1"/>
  <c r="L217" i="1"/>
  <c r="K217" i="1"/>
  <c r="J217" i="1"/>
  <c r="I217" i="1"/>
  <c r="Q216" i="1" a="1"/>
  <c r="Q216" i="1" s="1"/>
  <c r="P216" i="1" a="1"/>
  <c r="P216" i="1" s="1"/>
  <c r="O216" i="1" a="1"/>
  <c r="O216" i="1" s="1"/>
  <c r="N216" i="1" a="1"/>
  <c r="N216" i="1" s="1"/>
  <c r="M216" i="1" a="1"/>
  <c r="M216" i="1" s="1"/>
  <c r="L216" i="1"/>
  <c r="K216" i="1"/>
  <c r="J216" i="1"/>
  <c r="I216" i="1"/>
  <c r="Q215" i="1"/>
  <c r="Q215" i="1" a="1"/>
  <c r="P215" i="1"/>
  <c r="P215" i="1" a="1"/>
  <c r="O215" i="1" a="1"/>
  <c r="O215" i="1" s="1"/>
  <c r="N215" i="1"/>
  <c r="N215" i="1" a="1"/>
  <c r="M215" i="1" a="1"/>
  <c r="M215" i="1" s="1"/>
  <c r="L215" i="1"/>
  <c r="K215" i="1"/>
  <c r="J215" i="1"/>
  <c r="I215" i="1"/>
  <c r="Q214" i="1" a="1"/>
  <c r="Q214" i="1" s="1"/>
  <c r="P214" i="1" a="1"/>
  <c r="P214" i="1" s="1"/>
  <c r="O214" i="1" a="1"/>
  <c r="O214" i="1" s="1"/>
  <c r="N214" i="1"/>
  <c r="N214" i="1" a="1"/>
  <c r="M214" i="1" a="1"/>
  <c r="M214" i="1" s="1"/>
  <c r="L214" i="1"/>
  <c r="K214" i="1"/>
  <c r="J214" i="1"/>
  <c r="I214" i="1"/>
  <c r="Q213" i="1"/>
  <c r="Q213" i="1" a="1"/>
  <c r="P213" i="1" a="1"/>
  <c r="P213" i="1" s="1"/>
  <c r="O213" i="1" a="1"/>
  <c r="O213" i="1" s="1"/>
  <c r="N213" i="1" a="1"/>
  <c r="N213" i="1" s="1"/>
  <c r="M213" i="1"/>
  <c r="M213" i="1" a="1"/>
  <c r="L213" i="1"/>
  <c r="K213" i="1"/>
  <c r="J213" i="1"/>
  <c r="I213" i="1"/>
  <c r="Q212" i="1"/>
  <c r="Q212" i="1" a="1"/>
  <c r="P212" i="1" a="1"/>
  <c r="P212" i="1" s="1"/>
  <c r="O212" i="1" a="1"/>
  <c r="O212" i="1" s="1"/>
  <c r="N212" i="1"/>
  <c r="N212" i="1" a="1"/>
  <c r="M212" i="1" a="1"/>
  <c r="M212" i="1" s="1"/>
  <c r="L212" i="1"/>
  <c r="K212" i="1"/>
  <c r="J212" i="1"/>
  <c r="I212" i="1"/>
  <c r="Q211" i="1" a="1"/>
  <c r="Q211" i="1" s="1"/>
  <c r="P211" i="1"/>
  <c r="P211" i="1" a="1"/>
  <c r="O211" i="1" a="1"/>
  <c r="O211" i="1" s="1"/>
  <c r="N211" i="1" a="1"/>
  <c r="N211" i="1" s="1"/>
  <c r="M211" i="1" a="1"/>
  <c r="M211" i="1" s="1"/>
  <c r="L211" i="1"/>
  <c r="K211" i="1"/>
  <c r="J211" i="1"/>
  <c r="I211" i="1"/>
  <c r="Q210" i="1"/>
  <c r="Q210" i="1" a="1"/>
  <c r="P210" i="1" a="1"/>
  <c r="P210" i="1" s="1"/>
  <c r="O210" i="1" a="1"/>
  <c r="O210" i="1" s="1"/>
  <c r="N210" i="1" a="1"/>
  <c r="N210" i="1" s="1"/>
  <c r="M210" i="1" a="1"/>
  <c r="M210" i="1" s="1"/>
  <c r="L210" i="1"/>
  <c r="K210" i="1"/>
  <c r="J210" i="1"/>
  <c r="I210" i="1"/>
  <c r="Q209" i="1" a="1"/>
  <c r="Q209" i="1" s="1"/>
  <c r="P209" i="1" a="1"/>
  <c r="P209" i="1" s="1"/>
  <c r="O209" i="1"/>
  <c r="O209" i="1" a="1"/>
  <c r="N209" i="1"/>
  <c r="N209" i="1" a="1"/>
  <c r="M209" i="1" a="1"/>
  <c r="M209" i="1" s="1"/>
  <c r="L209" i="1"/>
  <c r="K209" i="1"/>
  <c r="J209" i="1"/>
  <c r="I209" i="1"/>
  <c r="Q208" i="1" a="1"/>
  <c r="Q208" i="1" s="1"/>
  <c r="P208" i="1" a="1"/>
  <c r="P208" i="1" s="1"/>
  <c r="O208" i="1" a="1"/>
  <c r="O208" i="1" s="1"/>
  <c r="N208" i="1" a="1"/>
  <c r="N208" i="1" s="1"/>
  <c r="M208" i="1" a="1"/>
  <c r="M208" i="1" s="1"/>
  <c r="L208" i="1"/>
  <c r="K208" i="1"/>
  <c r="J208" i="1"/>
  <c r="I208" i="1"/>
  <c r="Q207" i="1"/>
  <c r="Q207" i="1" a="1"/>
  <c r="P207" i="1" a="1"/>
  <c r="P207" i="1" s="1"/>
  <c r="O207" i="1" a="1"/>
  <c r="O207" i="1" s="1"/>
  <c r="N207" i="1"/>
  <c r="N207" i="1" a="1"/>
  <c r="M207" i="1" a="1"/>
  <c r="M207" i="1" s="1"/>
  <c r="L207" i="1"/>
  <c r="K207" i="1"/>
  <c r="J207" i="1"/>
  <c r="I207" i="1"/>
  <c r="Q206" i="1" a="1"/>
  <c r="Q206" i="1" s="1"/>
  <c r="P206" i="1" a="1"/>
  <c r="P206" i="1" s="1"/>
  <c r="O206" i="1" a="1"/>
  <c r="O206" i="1" s="1"/>
  <c r="N206" i="1"/>
  <c r="N206" i="1" a="1"/>
  <c r="M206" i="1" a="1"/>
  <c r="M206" i="1" s="1"/>
  <c r="L206" i="1"/>
  <c r="K206" i="1"/>
  <c r="J206" i="1"/>
  <c r="I206" i="1"/>
  <c r="Q205" i="1"/>
  <c r="Q205" i="1" a="1"/>
  <c r="P205" i="1" a="1"/>
  <c r="P205" i="1" s="1"/>
  <c r="O205" i="1" a="1"/>
  <c r="O205" i="1" s="1"/>
  <c r="N205" i="1" a="1"/>
  <c r="N205" i="1" s="1"/>
  <c r="M205" i="1" a="1"/>
  <c r="M205" i="1" s="1"/>
  <c r="L205" i="1"/>
  <c r="K205" i="1"/>
  <c r="J205" i="1"/>
  <c r="I205" i="1"/>
  <c r="Q204" i="1"/>
  <c r="Q204" i="1" a="1"/>
  <c r="P204" i="1" a="1"/>
  <c r="P204" i="1" s="1"/>
  <c r="O204" i="1" a="1"/>
  <c r="O204" i="1" s="1"/>
  <c r="N204" i="1"/>
  <c r="N204" i="1" a="1"/>
  <c r="M204" i="1" a="1"/>
  <c r="M204" i="1" s="1"/>
  <c r="L204" i="1"/>
  <c r="K204" i="1"/>
  <c r="J204" i="1"/>
  <c r="I204" i="1"/>
  <c r="Q203" i="1" a="1"/>
  <c r="Q203" i="1" s="1"/>
  <c r="P203" i="1"/>
  <c r="P203" i="1" a="1"/>
  <c r="O203" i="1" a="1"/>
  <c r="O203" i="1" s="1"/>
  <c r="N203" i="1" a="1"/>
  <c r="N203" i="1" s="1"/>
  <c r="M203" i="1" a="1"/>
  <c r="M203" i="1" s="1"/>
  <c r="L203" i="1"/>
  <c r="K203" i="1"/>
  <c r="J203" i="1"/>
  <c r="I203" i="1"/>
  <c r="Q202" i="1"/>
  <c r="Q202" i="1" a="1"/>
  <c r="P202" i="1"/>
  <c r="P202" i="1" a="1"/>
  <c r="O202" i="1" a="1"/>
  <c r="O202" i="1" s="1"/>
  <c r="N202" i="1" a="1"/>
  <c r="N202" i="1" s="1"/>
  <c r="M202" i="1" a="1"/>
  <c r="M202" i="1" s="1"/>
  <c r="L202" i="1"/>
  <c r="K202" i="1"/>
  <c r="J202" i="1"/>
  <c r="I202" i="1"/>
  <c r="Q201" i="1" a="1"/>
  <c r="Q201" i="1" s="1"/>
  <c r="P201" i="1" a="1"/>
  <c r="P201" i="1" s="1"/>
  <c r="O201" i="1"/>
  <c r="O201" i="1" a="1"/>
  <c r="N201" i="1" a="1"/>
  <c r="N201" i="1" s="1"/>
  <c r="M201" i="1" a="1"/>
  <c r="M201" i="1" s="1"/>
  <c r="L201" i="1"/>
  <c r="K201" i="1"/>
  <c r="J201" i="1"/>
  <c r="I201" i="1"/>
  <c r="Q200" i="1" a="1"/>
  <c r="Q200" i="1" s="1"/>
  <c r="P200" i="1"/>
  <c r="P200" i="1" a="1"/>
  <c r="O200" i="1" a="1"/>
  <c r="O200" i="1" s="1"/>
  <c r="N200" i="1" a="1"/>
  <c r="N200" i="1" s="1"/>
  <c r="M200" i="1" a="1"/>
  <c r="M200" i="1" s="1"/>
  <c r="L200" i="1"/>
  <c r="K200" i="1"/>
  <c r="J200" i="1"/>
  <c r="I200" i="1"/>
  <c r="Q199" i="1" a="1"/>
  <c r="Q199" i="1" s="1"/>
  <c r="P199" i="1" a="1"/>
  <c r="P199" i="1" s="1"/>
  <c r="O199" i="1" a="1"/>
  <c r="O199" i="1" s="1"/>
  <c r="N199" i="1"/>
  <c r="N199" i="1" a="1"/>
  <c r="M199" i="1" a="1"/>
  <c r="M199" i="1" s="1"/>
  <c r="L199" i="1"/>
  <c r="K199" i="1"/>
  <c r="J199" i="1"/>
  <c r="I199" i="1"/>
  <c r="Q198" i="1" a="1"/>
  <c r="Q198" i="1" s="1"/>
  <c r="P198" i="1" a="1"/>
  <c r="P198" i="1" s="1"/>
  <c r="O198" i="1" a="1"/>
  <c r="O198" i="1" s="1"/>
  <c r="N198" i="1"/>
  <c r="N198" i="1" a="1"/>
  <c r="M198" i="1" a="1"/>
  <c r="M198" i="1" s="1"/>
  <c r="L198" i="1"/>
  <c r="K198" i="1"/>
  <c r="J198" i="1"/>
  <c r="I198" i="1"/>
  <c r="Q197" i="1"/>
  <c r="Q197" i="1" a="1"/>
  <c r="P197" i="1" a="1"/>
  <c r="P197" i="1" s="1"/>
  <c r="O197" i="1" a="1"/>
  <c r="O197" i="1" s="1"/>
  <c r="N197" i="1" a="1"/>
  <c r="N197" i="1" s="1"/>
  <c r="M197" i="1" a="1"/>
  <c r="M197" i="1" s="1"/>
  <c r="L197" i="1"/>
  <c r="K197" i="1"/>
  <c r="J197" i="1"/>
  <c r="I197" i="1"/>
  <c r="Q196" i="1"/>
  <c r="Q196" i="1" a="1"/>
  <c r="P196" i="1" a="1"/>
  <c r="P196" i="1" s="1"/>
  <c r="O196" i="1" a="1"/>
  <c r="O196" i="1" s="1"/>
  <c r="N196" i="1"/>
  <c r="N196" i="1" a="1"/>
  <c r="M196" i="1"/>
  <c r="M196" i="1" a="1"/>
  <c r="L196" i="1"/>
  <c r="K196" i="1"/>
  <c r="J196" i="1"/>
  <c r="I196" i="1"/>
  <c r="Q195" i="1" a="1"/>
  <c r="Q195" i="1" s="1"/>
  <c r="P195" i="1" a="1"/>
  <c r="P195" i="1" s="1"/>
  <c r="O195" i="1" a="1"/>
  <c r="O195" i="1" s="1"/>
  <c r="N195" i="1" a="1"/>
  <c r="N195" i="1" s="1"/>
  <c r="M195" i="1" a="1"/>
  <c r="M195" i="1" s="1"/>
  <c r="L195" i="1"/>
  <c r="K195" i="1"/>
  <c r="J195" i="1"/>
  <c r="I195" i="1"/>
  <c r="Q194" i="1" a="1"/>
  <c r="Q194" i="1" s="1"/>
  <c r="P194" i="1"/>
  <c r="P194" i="1" a="1"/>
  <c r="O194" i="1" a="1"/>
  <c r="O194" i="1" s="1"/>
  <c r="N194" i="1"/>
  <c r="N194" i="1" a="1"/>
  <c r="M194" i="1" a="1"/>
  <c r="M194" i="1" s="1"/>
  <c r="L194" i="1"/>
  <c r="K194" i="1"/>
  <c r="J194" i="1"/>
  <c r="I194" i="1"/>
  <c r="Q193" i="1" a="1"/>
  <c r="Q193" i="1" s="1"/>
  <c r="P193" i="1" a="1"/>
  <c r="P193" i="1" s="1"/>
  <c r="O193" i="1" a="1"/>
  <c r="O193" i="1" s="1"/>
  <c r="N193" i="1" a="1"/>
  <c r="N193" i="1" s="1"/>
  <c r="M193" i="1" a="1"/>
  <c r="M193" i="1" s="1"/>
  <c r="L193" i="1"/>
  <c r="K193" i="1"/>
  <c r="J193" i="1"/>
  <c r="I193" i="1"/>
  <c r="Q192" i="1" a="1"/>
  <c r="Q192" i="1" s="1"/>
  <c r="P192" i="1" a="1"/>
  <c r="P192" i="1" s="1"/>
  <c r="O192" i="1"/>
  <c r="O192" i="1" a="1"/>
  <c r="N192" i="1"/>
  <c r="N192" i="1" a="1"/>
  <c r="M192" i="1" a="1"/>
  <c r="M192" i="1" s="1"/>
  <c r="L192" i="1"/>
  <c r="K192" i="1"/>
  <c r="J192" i="1"/>
  <c r="I192" i="1"/>
  <c r="Q191" i="1" a="1"/>
  <c r="Q191" i="1" s="1"/>
  <c r="P191" i="1" a="1"/>
  <c r="P191" i="1" s="1"/>
  <c r="O191" i="1" a="1"/>
  <c r="O191" i="1" s="1"/>
  <c r="N191" i="1"/>
  <c r="N191" i="1" a="1"/>
  <c r="M191" i="1" a="1"/>
  <c r="M191" i="1" s="1"/>
  <c r="L191" i="1"/>
  <c r="K191" i="1"/>
  <c r="J191" i="1"/>
  <c r="I191" i="1"/>
  <c r="Q190" i="1"/>
  <c r="Q190" i="1" a="1"/>
  <c r="P190" i="1" a="1"/>
  <c r="P190" i="1" s="1"/>
  <c r="O190" i="1" a="1"/>
  <c r="O190" i="1" s="1"/>
  <c r="N190" i="1"/>
  <c r="N190" i="1" a="1"/>
  <c r="M190" i="1" a="1"/>
  <c r="M190" i="1" s="1"/>
  <c r="L190" i="1"/>
  <c r="K190" i="1"/>
  <c r="J190" i="1"/>
  <c r="I190" i="1"/>
  <c r="Q189" i="1"/>
  <c r="Q189" i="1" a="1"/>
  <c r="P189" i="1" a="1"/>
  <c r="P189" i="1" s="1"/>
  <c r="O189" i="1" a="1"/>
  <c r="O189" i="1" s="1"/>
  <c r="N189" i="1" a="1"/>
  <c r="N189" i="1" s="1"/>
  <c r="M189" i="1" a="1"/>
  <c r="M189" i="1" s="1"/>
  <c r="L189" i="1"/>
  <c r="K189" i="1"/>
  <c r="J189" i="1"/>
  <c r="I189" i="1"/>
  <c r="Q188" i="1"/>
  <c r="Q188" i="1" a="1"/>
  <c r="P188" i="1" a="1"/>
  <c r="P188" i="1" s="1"/>
  <c r="O188" i="1" a="1"/>
  <c r="O188" i="1" s="1"/>
  <c r="N188" i="1" a="1"/>
  <c r="N188" i="1" s="1"/>
  <c r="M188" i="1"/>
  <c r="M188" i="1" a="1"/>
  <c r="L188" i="1"/>
  <c r="K188" i="1"/>
  <c r="J188" i="1"/>
  <c r="I188" i="1"/>
  <c r="Q187" i="1" a="1"/>
  <c r="Q187" i="1" s="1"/>
  <c r="P187" i="1" a="1"/>
  <c r="P187" i="1" s="1"/>
  <c r="O187" i="1" a="1"/>
  <c r="O187" i="1" s="1"/>
  <c r="N187" i="1"/>
  <c r="N187" i="1" a="1"/>
  <c r="M187" i="1" a="1"/>
  <c r="M187" i="1" s="1"/>
  <c r="L187" i="1"/>
  <c r="K187" i="1"/>
  <c r="J187" i="1"/>
  <c r="I187" i="1"/>
  <c r="Q186" i="1" a="1"/>
  <c r="Q186" i="1" s="1"/>
  <c r="P186" i="1"/>
  <c r="P186" i="1" a="1"/>
  <c r="O186" i="1" a="1"/>
  <c r="O186" i="1" s="1"/>
  <c r="N186" i="1"/>
  <c r="N186" i="1" a="1"/>
  <c r="M186" i="1" a="1"/>
  <c r="M186" i="1" s="1"/>
  <c r="L186" i="1"/>
  <c r="K186" i="1"/>
  <c r="J186" i="1"/>
  <c r="I186" i="1"/>
  <c r="Q185" i="1"/>
  <c r="Q185" i="1" a="1"/>
  <c r="P185" i="1" a="1"/>
  <c r="P185" i="1" s="1"/>
  <c r="O185" i="1" a="1"/>
  <c r="O185" i="1" s="1"/>
  <c r="N185" i="1" a="1"/>
  <c r="N185" i="1" s="1"/>
  <c r="M185" i="1" a="1"/>
  <c r="M185" i="1" s="1"/>
  <c r="L185" i="1"/>
  <c r="K185" i="1"/>
  <c r="J185" i="1"/>
  <c r="I185" i="1"/>
  <c r="Q184" i="1"/>
  <c r="Q184" i="1" a="1"/>
  <c r="P184" i="1" a="1"/>
  <c r="P184" i="1" s="1"/>
  <c r="O184" i="1"/>
  <c r="O184" i="1" a="1"/>
  <c r="N184" i="1"/>
  <c r="N184" i="1" a="1"/>
  <c r="M184" i="1" a="1"/>
  <c r="M184" i="1" s="1"/>
  <c r="L184" i="1"/>
  <c r="K184" i="1"/>
  <c r="J184" i="1"/>
  <c r="I184" i="1"/>
  <c r="Q183" i="1" a="1"/>
  <c r="Q183" i="1" s="1"/>
  <c r="P183" i="1" a="1"/>
  <c r="P183" i="1" s="1"/>
  <c r="O183" i="1" a="1"/>
  <c r="O183" i="1" s="1"/>
  <c r="N183" i="1"/>
  <c r="N183" i="1" a="1"/>
  <c r="M183" i="1" a="1"/>
  <c r="M183" i="1" s="1"/>
  <c r="L183" i="1"/>
  <c r="K183" i="1"/>
  <c r="J183" i="1"/>
  <c r="I183" i="1"/>
  <c r="Q182" i="1" a="1"/>
  <c r="Q182" i="1" s="1"/>
  <c r="P182" i="1" a="1"/>
  <c r="P182" i="1" s="1"/>
  <c r="O182" i="1" a="1"/>
  <c r="O182" i="1" s="1"/>
  <c r="N182" i="1"/>
  <c r="N182" i="1" a="1"/>
  <c r="M182" i="1" a="1"/>
  <c r="M182" i="1" s="1"/>
  <c r="L182" i="1"/>
  <c r="K182" i="1"/>
  <c r="J182" i="1"/>
  <c r="I182" i="1"/>
  <c r="Q181" i="1"/>
  <c r="Q181" i="1" a="1"/>
  <c r="P181" i="1" a="1"/>
  <c r="P181" i="1" s="1"/>
  <c r="O181" i="1" a="1"/>
  <c r="O181" i="1" s="1"/>
  <c r="N181" i="1" a="1"/>
  <c r="N181" i="1" s="1"/>
  <c r="M181" i="1"/>
  <c r="M181" i="1" a="1"/>
  <c r="L181" i="1"/>
  <c r="K181" i="1"/>
  <c r="J181" i="1"/>
  <c r="I181" i="1"/>
  <c r="Q180" i="1"/>
  <c r="Q180" i="1" a="1"/>
  <c r="P180" i="1" a="1"/>
  <c r="P180" i="1" s="1"/>
  <c r="O180" i="1" a="1"/>
  <c r="O180" i="1" s="1"/>
  <c r="N180" i="1" a="1"/>
  <c r="N180" i="1" s="1"/>
  <c r="M180" i="1"/>
  <c r="M180" i="1" a="1"/>
  <c r="L180" i="1"/>
  <c r="K180" i="1"/>
  <c r="J180" i="1"/>
  <c r="I180" i="1"/>
  <c r="Q179" i="1" a="1"/>
  <c r="Q179" i="1" s="1"/>
  <c r="P179" i="1"/>
  <c r="P179" i="1" a="1"/>
  <c r="O179" i="1" a="1"/>
  <c r="O179" i="1" s="1"/>
  <c r="N179" i="1"/>
  <c r="N179" i="1" a="1"/>
  <c r="M179" i="1" a="1"/>
  <c r="M179" i="1" s="1"/>
  <c r="L179" i="1"/>
  <c r="K179" i="1"/>
  <c r="J179" i="1"/>
  <c r="I179" i="1"/>
  <c r="Q178" i="1" a="1"/>
  <c r="Q178" i="1" s="1"/>
  <c r="P178" i="1"/>
  <c r="P178" i="1" a="1"/>
  <c r="O178" i="1" a="1"/>
  <c r="O178" i="1" s="1"/>
  <c r="N178" i="1"/>
  <c r="N178" i="1" a="1"/>
  <c r="M178" i="1" a="1"/>
  <c r="M178" i="1" s="1"/>
  <c r="L178" i="1"/>
  <c r="K178" i="1"/>
  <c r="J178" i="1"/>
  <c r="I178" i="1"/>
  <c r="Q177" i="1"/>
  <c r="Q177" i="1" a="1"/>
  <c r="P177" i="1" a="1"/>
  <c r="P177" i="1" s="1"/>
  <c r="O177" i="1"/>
  <c r="O177" i="1" a="1"/>
  <c r="N177" i="1" a="1"/>
  <c r="N177" i="1" s="1"/>
  <c r="M177" i="1" a="1"/>
  <c r="M177" i="1" s="1"/>
  <c r="L177" i="1"/>
  <c r="K177" i="1"/>
  <c r="J177" i="1"/>
  <c r="I177" i="1"/>
  <c r="Q176" i="1" a="1"/>
  <c r="Q176" i="1" s="1"/>
  <c r="P176" i="1" a="1"/>
  <c r="P176" i="1" s="1"/>
  <c r="O176" i="1" a="1"/>
  <c r="O176" i="1" s="1"/>
  <c r="N176" i="1" a="1"/>
  <c r="N176" i="1" s="1"/>
  <c r="M176" i="1" a="1"/>
  <c r="M176" i="1" s="1"/>
  <c r="L176" i="1"/>
  <c r="K176" i="1"/>
  <c r="J176" i="1"/>
  <c r="I176" i="1"/>
  <c r="Q175" i="1" a="1"/>
  <c r="Q175" i="1" s="1"/>
  <c r="P175" i="1"/>
  <c r="P175" i="1" a="1"/>
  <c r="O175" i="1" a="1"/>
  <c r="O175" i="1" s="1"/>
  <c r="N175" i="1"/>
  <c r="N175" i="1" a="1"/>
  <c r="M175" i="1" a="1"/>
  <c r="M175" i="1" s="1"/>
  <c r="L175" i="1"/>
  <c r="K175" i="1"/>
  <c r="J175" i="1"/>
  <c r="I175" i="1"/>
  <c r="Q174" i="1" a="1"/>
  <c r="Q174" i="1" s="1"/>
  <c r="P174" i="1" a="1"/>
  <c r="P174" i="1" s="1"/>
  <c r="O174" i="1" a="1"/>
  <c r="O174" i="1" s="1"/>
  <c r="N174" i="1"/>
  <c r="N174" i="1" a="1"/>
  <c r="M174" i="1" a="1"/>
  <c r="M174" i="1" s="1"/>
  <c r="L174" i="1"/>
  <c r="K174" i="1"/>
  <c r="J174" i="1"/>
  <c r="I174" i="1"/>
  <c r="Q173" i="1"/>
  <c r="Q173" i="1" a="1"/>
  <c r="P173" i="1" a="1"/>
  <c r="P173" i="1" s="1"/>
  <c r="O173" i="1"/>
  <c r="O173" i="1" a="1"/>
  <c r="N173" i="1" a="1"/>
  <c r="N173" i="1" s="1"/>
  <c r="M173" i="1"/>
  <c r="M173" i="1" a="1"/>
  <c r="L173" i="1"/>
  <c r="K173" i="1"/>
  <c r="J173" i="1"/>
  <c r="I173" i="1"/>
  <c r="Q172" i="1"/>
  <c r="Q172" i="1" a="1"/>
  <c r="P172" i="1" a="1"/>
  <c r="P172" i="1" s="1"/>
  <c r="O172" i="1" a="1"/>
  <c r="O172" i="1" s="1"/>
  <c r="N172" i="1" a="1"/>
  <c r="N172" i="1" s="1"/>
  <c r="M172" i="1" a="1"/>
  <c r="M172" i="1" s="1"/>
  <c r="L172" i="1"/>
  <c r="K172" i="1"/>
  <c r="J172" i="1"/>
  <c r="I172" i="1"/>
  <c r="Q171" i="1" a="1"/>
  <c r="Q171" i="1" s="1"/>
  <c r="P171" i="1"/>
  <c r="P171" i="1" a="1"/>
  <c r="O171" i="1" a="1"/>
  <c r="O171" i="1" s="1"/>
  <c r="N171" i="1"/>
  <c r="N171" i="1" a="1"/>
  <c r="M171" i="1" a="1"/>
  <c r="M171" i="1" s="1"/>
  <c r="L171" i="1"/>
  <c r="K171" i="1"/>
  <c r="J171" i="1"/>
  <c r="I171" i="1"/>
  <c r="Q170" i="1" a="1"/>
  <c r="Q170" i="1" s="1"/>
  <c r="P170" i="1" a="1"/>
  <c r="P170" i="1" s="1"/>
  <c r="O170" i="1" a="1"/>
  <c r="O170" i="1" s="1"/>
  <c r="N170" i="1"/>
  <c r="N170" i="1" a="1"/>
  <c r="M170" i="1" a="1"/>
  <c r="M170" i="1" s="1"/>
  <c r="L170" i="1"/>
  <c r="K170" i="1"/>
  <c r="J170" i="1"/>
  <c r="I170" i="1"/>
  <c r="Q169" i="1"/>
  <c r="Q169" i="1" a="1"/>
  <c r="P169" i="1" a="1"/>
  <c r="P169" i="1" s="1"/>
  <c r="O169" i="1"/>
  <c r="O169" i="1" a="1"/>
  <c r="N169" i="1" a="1"/>
  <c r="N169" i="1" s="1"/>
  <c r="M169" i="1"/>
  <c r="M169" i="1" a="1"/>
  <c r="L169" i="1"/>
  <c r="K169" i="1"/>
  <c r="J169" i="1"/>
  <c r="I169" i="1"/>
  <c r="Q168" i="1"/>
  <c r="Q168" i="1" a="1"/>
  <c r="P168" i="1" a="1"/>
  <c r="P168" i="1" s="1"/>
  <c r="O168" i="1" a="1"/>
  <c r="O168" i="1" s="1"/>
  <c r="N168" i="1"/>
  <c r="N168" i="1" a="1"/>
  <c r="M168" i="1" a="1"/>
  <c r="M168" i="1" s="1"/>
  <c r="L168" i="1"/>
  <c r="K168" i="1"/>
  <c r="J168" i="1"/>
  <c r="I168" i="1"/>
  <c r="Q167" i="1" a="1"/>
  <c r="Q167" i="1" s="1"/>
  <c r="P167" i="1"/>
  <c r="P167" i="1" a="1"/>
  <c r="O167" i="1" a="1"/>
  <c r="O167" i="1" s="1"/>
  <c r="N167" i="1"/>
  <c r="N167" i="1" a="1"/>
  <c r="M167" i="1" a="1"/>
  <c r="M167" i="1" s="1"/>
  <c r="L167" i="1"/>
  <c r="K167" i="1"/>
  <c r="J167" i="1"/>
  <c r="I167" i="1"/>
  <c r="Q166" i="1"/>
  <c r="Q166" i="1" a="1"/>
  <c r="P166" i="1" a="1"/>
  <c r="P166" i="1" s="1"/>
  <c r="O166" i="1" a="1"/>
  <c r="O166" i="1" s="1"/>
  <c r="N166" i="1" a="1"/>
  <c r="N166" i="1" s="1"/>
  <c r="M166" i="1" a="1"/>
  <c r="M166" i="1" s="1"/>
  <c r="L166" i="1"/>
  <c r="K166" i="1"/>
  <c r="J166" i="1"/>
  <c r="I166" i="1"/>
  <c r="Q165" i="1"/>
  <c r="Q165" i="1" a="1"/>
  <c r="P165" i="1" a="1"/>
  <c r="P165" i="1" s="1"/>
  <c r="O165" i="1"/>
  <c r="O165" i="1" a="1"/>
  <c r="N165" i="1" a="1"/>
  <c r="N165" i="1" s="1"/>
  <c r="M165" i="1"/>
  <c r="M165" i="1" a="1"/>
  <c r="L165" i="1"/>
  <c r="K165" i="1"/>
  <c r="J165" i="1"/>
  <c r="I165" i="1"/>
  <c r="Q164" i="1" a="1"/>
  <c r="Q164" i="1" s="1"/>
  <c r="P164" i="1" a="1"/>
  <c r="P164" i="1" s="1"/>
  <c r="O164" i="1" a="1"/>
  <c r="O164" i="1" s="1"/>
  <c r="N164" i="1" a="1"/>
  <c r="N164" i="1" s="1"/>
  <c r="M164" i="1" a="1"/>
  <c r="M164" i="1" s="1"/>
  <c r="L164" i="1"/>
  <c r="K164" i="1"/>
  <c r="J164" i="1"/>
  <c r="I164" i="1"/>
  <c r="Q163" i="1" a="1"/>
  <c r="Q163" i="1" s="1"/>
  <c r="P163" i="1"/>
  <c r="P163" i="1" a="1"/>
  <c r="O163" i="1" a="1"/>
  <c r="O163" i="1" s="1"/>
  <c r="N163" i="1"/>
  <c r="N163" i="1" a="1"/>
  <c r="M163" i="1" a="1"/>
  <c r="M163" i="1" s="1"/>
  <c r="L163" i="1"/>
  <c r="K163" i="1"/>
  <c r="J163" i="1"/>
  <c r="I163" i="1"/>
  <c r="Q162" i="1" a="1"/>
  <c r="Q162" i="1" s="1"/>
  <c r="P162" i="1" a="1"/>
  <c r="P162" i="1" s="1"/>
  <c r="O162" i="1" a="1"/>
  <c r="O162" i="1" s="1"/>
  <c r="N162" i="1" a="1"/>
  <c r="N162" i="1" s="1"/>
  <c r="M162" i="1" a="1"/>
  <c r="M162" i="1" s="1"/>
  <c r="L162" i="1"/>
  <c r="K162" i="1"/>
  <c r="J162" i="1"/>
  <c r="I162" i="1"/>
  <c r="Q161" i="1"/>
  <c r="Q161" i="1" a="1"/>
  <c r="P161" i="1" a="1"/>
  <c r="P161" i="1" s="1"/>
  <c r="O161" i="1"/>
  <c r="O161" i="1" a="1"/>
  <c r="N161" i="1" a="1"/>
  <c r="N161" i="1" s="1"/>
  <c r="M161" i="1"/>
  <c r="M161" i="1" a="1"/>
  <c r="L161" i="1"/>
  <c r="K161" i="1"/>
  <c r="J161" i="1"/>
  <c r="I161" i="1"/>
  <c r="Q160" i="1" a="1"/>
  <c r="Q160" i="1" s="1"/>
  <c r="P160" i="1" a="1"/>
  <c r="P160" i="1" s="1"/>
  <c r="O160" i="1" a="1"/>
  <c r="O160" i="1" s="1"/>
  <c r="N160" i="1"/>
  <c r="N160" i="1" a="1"/>
  <c r="M160" i="1" a="1"/>
  <c r="M160" i="1" s="1"/>
  <c r="L160" i="1"/>
  <c r="K160" i="1"/>
  <c r="J160" i="1"/>
  <c r="I160" i="1"/>
  <c r="Q159" i="1" a="1"/>
  <c r="Q159" i="1" s="1"/>
  <c r="P159" i="1"/>
  <c r="P159" i="1" a="1"/>
  <c r="O159" i="1" a="1"/>
  <c r="O159" i="1" s="1"/>
  <c r="N159" i="1"/>
  <c r="N159" i="1" a="1"/>
  <c r="M159" i="1" a="1"/>
  <c r="M159" i="1" s="1"/>
  <c r="L159" i="1"/>
  <c r="K159" i="1"/>
  <c r="J159" i="1"/>
  <c r="I159" i="1"/>
  <c r="Q158" i="1" a="1"/>
  <c r="Q158" i="1" s="1"/>
  <c r="P158" i="1" a="1"/>
  <c r="P158" i="1" s="1"/>
  <c r="O158" i="1" a="1"/>
  <c r="O158" i="1" s="1"/>
  <c r="N158" i="1" a="1"/>
  <c r="N158" i="1" s="1"/>
  <c r="M158" i="1" a="1"/>
  <c r="M158" i="1" s="1"/>
  <c r="L158" i="1"/>
  <c r="K158" i="1"/>
  <c r="J158" i="1"/>
  <c r="I158" i="1"/>
  <c r="Q157" i="1"/>
  <c r="Q157" i="1" a="1"/>
  <c r="P157" i="1" a="1"/>
  <c r="P157" i="1" s="1"/>
  <c r="O157" i="1"/>
  <c r="O157" i="1" a="1"/>
  <c r="N157" i="1" a="1"/>
  <c r="N157" i="1" s="1"/>
  <c r="M157" i="1"/>
  <c r="M157" i="1" a="1"/>
  <c r="L157" i="1"/>
  <c r="K157" i="1"/>
  <c r="J157" i="1"/>
  <c r="I157" i="1"/>
  <c r="Q156" i="1" a="1"/>
  <c r="Q156" i="1" s="1"/>
  <c r="P156" i="1" a="1"/>
  <c r="P156" i="1" s="1"/>
  <c r="O156" i="1" a="1"/>
  <c r="O156" i="1" s="1"/>
  <c r="N156" i="1" a="1"/>
  <c r="N156" i="1" s="1"/>
  <c r="M156" i="1" a="1"/>
  <c r="M156" i="1" s="1"/>
  <c r="L156" i="1"/>
  <c r="K156" i="1"/>
  <c r="J156" i="1"/>
  <c r="I156" i="1"/>
  <c r="Q155" i="1" a="1"/>
  <c r="Q155" i="1" s="1"/>
  <c r="P155" i="1"/>
  <c r="P155" i="1" a="1"/>
  <c r="O155" i="1" a="1"/>
  <c r="O155" i="1" s="1"/>
  <c r="N155" i="1"/>
  <c r="N155" i="1" a="1"/>
  <c r="M155" i="1" a="1"/>
  <c r="M155" i="1" s="1"/>
  <c r="L155" i="1"/>
  <c r="K155" i="1"/>
  <c r="J155" i="1"/>
  <c r="I155" i="1"/>
  <c r="Q154" i="1"/>
  <c r="Q154" i="1" a="1"/>
  <c r="P154" i="1" a="1"/>
  <c r="P154" i="1" s="1"/>
  <c r="O154" i="1" a="1"/>
  <c r="O154" i="1" s="1"/>
  <c r="N154" i="1" a="1"/>
  <c r="N154" i="1" s="1"/>
  <c r="M154" i="1" a="1"/>
  <c r="M154" i="1" s="1"/>
  <c r="L154" i="1"/>
  <c r="K154" i="1"/>
  <c r="J154" i="1"/>
  <c r="I154" i="1"/>
  <c r="Q153" i="1"/>
  <c r="Q153" i="1" a="1"/>
  <c r="P153" i="1" a="1"/>
  <c r="P153" i="1" s="1"/>
  <c r="O153" i="1"/>
  <c r="O153" i="1" a="1"/>
  <c r="N153" i="1" a="1"/>
  <c r="N153" i="1" s="1"/>
  <c r="M153" i="1"/>
  <c r="M153" i="1" a="1"/>
  <c r="L153" i="1"/>
  <c r="K153" i="1"/>
  <c r="J153" i="1"/>
  <c r="I153" i="1"/>
  <c r="Q152" i="1" a="1"/>
  <c r="Q152" i="1" s="1"/>
  <c r="P152" i="1" a="1"/>
  <c r="P152" i="1" s="1"/>
  <c r="O152" i="1" a="1"/>
  <c r="O152" i="1" s="1"/>
  <c r="N152" i="1" a="1"/>
  <c r="N152" i="1" s="1"/>
  <c r="M152" i="1" a="1"/>
  <c r="M152" i="1" s="1"/>
  <c r="L152" i="1"/>
  <c r="K152" i="1"/>
  <c r="J152" i="1"/>
  <c r="I152" i="1"/>
  <c r="Q151" i="1" a="1"/>
  <c r="Q151" i="1" s="1"/>
  <c r="P151" i="1"/>
  <c r="P151" i="1" a="1"/>
  <c r="O151" i="1" a="1"/>
  <c r="O151" i="1" s="1"/>
  <c r="N151" i="1"/>
  <c r="N151" i="1" a="1"/>
  <c r="M151" i="1" a="1"/>
  <c r="M151" i="1" s="1"/>
  <c r="L151" i="1"/>
  <c r="K151" i="1"/>
  <c r="J151" i="1"/>
  <c r="I151" i="1"/>
  <c r="Q150" i="1" a="1"/>
  <c r="Q150" i="1" s="1"/>
  <c r="P150" i="1"/>
  <c r="P150" i="1" a="1"/>
  <c r="O150" i="1" a="1"/>
  <c r="O150" i="1" s="1"/>
  <c r="N150" i="1"/>
  <c r="N150" i="1" a="1"/>
  <c r="M150" i="1" a="1"/>
  <c r="M150" i="1" s="1"/>
  <c r="L150" i="1"/>
  <c r="K150" i="1"/>
  <c r="J150" i="1"/>
  <c r="I150" i="1"/>
  <c r="Q149" i="1"/>
  <c r="Q149" i="1" a="1"/>
  <c r="P149" i="1" a="1"/>
  <c r="P149" i="1" s="1"/>
  <c r="O149" i="1"/>
  <c r="O149" i="1" a="1"/>
  <c r="N149" i="1" a="1"/>
  <c r="N149" i="1" s="1"/>
  <c r="M149" i="1"/>
  <c r="M149" i="1" a="1"/>
  <c r="L149" i="1"/>
  <c r="K149" i="1"/>
  <c r="J149" i="1"/>
  <c r="I149" i="1"/>
  <c r="Q148" i="1"/>
  <c r="Q148" i="1" a="1"/>
  <c r="P148" i="1" a="1"/>
  <c r="P148" i="1" s="1"/>
  <c r="O148" i="1"/>
  <c r="O148" i="1" a="1"/>
  <c r="N148" i="1" a="1"/>
  <c r="N148" i="1" s="1"/>
  <c r="M148" i="1" a="1"/>
  <c r="M148" i="1" s="1"/>
  <c r="L148" i="1"/>
  <c r="K148" i="1"/>
  <c r="J148" i="1"/>
  <c r="I148" i="1"/>
  <c r="Q147" i="1" a="1"/>
  <c r="Q147" i="1" s="1"/>
  <c r="P147" i="1"/>
  <c r="P147" i="1" a="1"/>
  <c r="O147" i="1" a="1"/>
  <c r="O147" i="1" s="1"/>
  <c r="N147" i="1"/>
  <c r="N147" i="1" a="1"/>
  <c r="M147" i="1" a="1"/>
  <c r="M147" i="1" s="1"/>
  <c r="L147" i="1"/>
  <c r="K147" i="1"/>
  <c r="J147" i="1"/>
  <c r="I147" i="1"/>
  <c r="Q146" i="1" a="1"/>
  <c r="Q146" i="1" s="1"/>
  <c r="P146" i="1"/>
  <c r="P146" i="1" a="1"/>
  <c r="O146" i="1" a="1"/>
  <c r="O146" i="1" s="1"/>
  <c r="N146" i="1"/>
  <c r="N146" i="1" a="1"/>
  <c r="M146" i="1" a="1"/>
  <c r="M146" i="1" s="1"/>
  <c r="L146" i="1"/>
  <c r="K146" i="1"/>
  <c r="J146" i="1"/>
  <c r="I146" i="1"/>
  <c r="Q145" i="1"/>
  <c r="Q145" i="1" a="1"/>
  <c r="P145" i="1" a="1"/>
  <c r="P145" i="1" s="1"/>
  <c r="O145" i="1"/>
  <c r="O145" i="1" a="1"/>
  <c r="N145" i="1" a="1"/>
  <c r="N145" i="1" s="1"/>
  <c r="M145" i="1"/>
  <c r="M145" i="1" a="1"/>
  <c r="L145" i="1"/>
  <c r="K145" i="1"/>
  <c r="J145" i="1"/>
  <c r="I145" i="1"/>
  <c r="Q144" i="1"/>
  <c r="Q144" i="1" a="1"/>
  <c r="P144" i="1" a="1"/>
  <c r="P144" i="1" s="1"/>
  <c r="O144" i="1"/>
  <c r="O144" i="1" a="1"/>
  <c r="N144" i="1" a="1"/>
  <c r="N144" i="1" s="1"/>
  <c r="M144" i="1" a="1"/>
  <c r="M144" i="1" s="1"/>
  <c r="L144" i="1"/>
  <c r="K144" i="1"/>
  <c r="J144" i="1"/>
  <c r="I144" i="1"/>
  <c r="Q143" i="1" a="1"/>
  <c r="Q143" i="1" s="1"/>
  <c r="P143" i="1"/>
  <c r="P143" i="1" a="1"/>
  <c r="O143" i="1" a="1"/>
  <c r="O143" i="1" s="1"/>
  <c r="N143" i="1"/>
  <c r="N143" i="1" a="1"/>
  <c r="M143" i="1" a="1"/>
  <c r="M143" i="1" s="1"/>
  <c r="L143" i="1"/>
  <c r="K143" i="1"/>
  <c r="J143" i="1"/>
  <c r="I143" i="1"/>
  <c r="Q142" i="1" a="1"/>
  <c r="Q142" i="1" s="1"/>
  <c r="P142" i="1"/>
  <c r="P142" i="1" a="1"/>
  <c r="O142" i="1" a="1"/>
  <c r="O142" i="1" s="1"/>
  <c r="N142" i="1"/>
  <c r="N142" i="1" a="1"/>
  <c r="M142" i="1" a="1"/>
  <c r="M142" i="1" s="1"/>
  <c r="L142" i="1"/>
  <c r="K142" i="1"/>
  <c r="J142" i="1"/>
  <c r="I142" i="1"/>
  <c r="Q141" i="1"/>
  <c r="Q141" i="1" a="1"/>
  <c r="P141" i="1" a="1"/>
  <c r="P141" i="1" s="1"/>
  <c r="O141" i="1"/>
  <c r="O141" i="1" a="1"/>
  <c r="N141" i="1"/>
  <c r="N141" i="1" a="1"/>
  <c r="M141" i="1"/>
  <c r="M141" i="1" a="1"/>
  <c r="L141" i="1"/>
  <c r="K141" i="1"/>
  <c r="J141" i="1"/>
  <c r="I141" i="1"/>
  <c r="Q140" i="1"/>
  <c r="Q140" i="1" a="1"/>
  <c r="P140" i="1" a="1"/>
  <c r="P140" i="1" s="1"/>
  <c r="O140" i="1"/>
  <c r="O140" i="1" a="1"/>
  <c r="N140" i="1" a="1"/>
  <c r="N140" i="1" s="1"/>
  <c r="M140" i="1"/>
  <c r="M140" i="1" a="1"/>
  <c r="L140" i="1"/>
  <c r="K140" i="1"/>
  <c r="J140" i="1"/>
  <c r="I140" i="1"/>
  <c r="Q139" i="1"/>
  <c r="Q139" i="1" a="1"/>
  <c r="P139" i="1"/>
  <c r="P139" i="1" a="1"/>
  <c r="O139" i="1" a="1"/>
  <c r="O139" i="1" s="1"/>
  <c r="N139" i="1"/>
  <c r="N139" i="1" a="1"/>
  <c r="M139" i="1" a="1"/>
  <c r="M139" i="1" s="1"/>
  <c r="L139" i="1"/>
  <c r="K139" i="1"/>
  <c r="J139" i="1"/>
  <c r="I139" i="1"/>
  <c r="Q138" i="1" a="1"/>
  <c r="Q138" i="1" s="1"/>
  <c r="P138" i="1"/>
  <c r="P138" i="1" a="1"/>
  <c r="O138" i="1" a="1"/>
  <c r="O138" i="1" s="1"/>
  <c r="N138" i="1"/>
  <c r="N138" i="1" a="1"/>
  <c r="M138" i="1" a="1"/>
  <c r="M138" i="1" s="1"/>
  <c r="L138" i="1"/>
  <c r="K138" i="1"/>
  <c r="J138" i="1"/>
  <c r="I138" i="1"/>
  <c r="Q137" i="1"/>
  <c r="Q137" i="1" a="1"/>
  <c r="P137" i="1" a="1"/>
  <c r="P137" i="1" s="1"/>
  <c r="O137" i="1" a="1"/>
  <c r="O137" i="1" s="1"/>
  <c r="N137" i="1" a="1"/>
  <c r="N137" i="1" s="1"/>
  <c r="M137" i="1"/>
  <c r="M137" i="1" a="1"/>
  <c r="L137" i="1"/>
  <c r="K137" i="1"/>
  <c r="J137" i="1"/>
  <c r="I137" i="1"/>
  <c r="Q136" i="1"/>
  <c r="Q136" i="1" a="1"/>
  <c r="P136" i="1" a="1"/>
  <c r="P136" i="1" s="1"/>
  <c r="O136" i="1"/>
  <c r="O136" i="1" a="1"/>
  <c r="N136" i="1" a="1"/>
  <c r="N136" i="1" s="1"/>
  <c r="M136" i="1" a="1"/>
  <c r="M136" i="1" s="1"/>
  <c r="L136" i="1"/>
  <c r="K136" i="1"/>
  <c r="J136" i="1"/>
  <c r="I136" i="1"/>
  <c r="Q135" i="1" a="1"/>
  <c r="Q135" i="1" s="1"/>
  <c r="P135" i="1"/>
  <c r="P135" i="1" a="1"/>
  <c r="O135" i="1"/>
  <c r="O135" i="1" a="1"/>
  <c r="N135" i="1"/>
  <c r="N135" i="1" a="1"/>
  <c r="M135" i="1" a="1"/>
  <c r="M135" i="1" s="1"/>
  <c r="L135" i="1"/>
  <c r="K135" i="1"/>
  <c r="J135" i="1"/>
  <c r="I135" i="1"/>
  <c r="Q134" i="1" a="1"/>
  <c r="Q134" i="1" s="1"/>
  <c r="P134" i="1" a="1"/>
  <c r="P134" i="1" s="1"/>
  <c r="O134" i="1" a="1"/>
  <c r="O134" i="1" s="1"/>
  <c r="N134" i="1"/>
  <c r="N134" i="1" a="1"/>
  <c r="M134" i="1" a="1"/>
  <c r="M134" i="1" s="1"/>
  <c r="L134" i="1"/>
  <c r="K134" i="1"/>
  <c r="J134" i="1"/>
  <c r="I134" i="1"/>
  <c r="Q133" i="1" a="1"/>
  <c r="Q133" i="1" s="1"/>
  <c r="P133" i="1" a="1"/>
  <c r="P133" i="1" s="1"/>
  <c r="O133" i="1"/>
  <c r="O133" i="1" a="1"/>
  <c r="N133" i="1" a="1"/>
  <c r="N133" i="1" s="1"/>
  <c r="M133" i="1" a="1"/>
  <c r="M133" i="1" s="1"/>
  <c r="L133" i="1"/>
  <c r="K133" i="1"/>
  <c r="J133" i="1"/>
  <c r="I133" i="1"/>
  <c r="Q132" i="1"/>
  <c r="Q132" i="1" a="1"/>
  <c r="P132" i="1" a="1"/>
  <c r="P132" i="1" s="1"/>
  <c r="O132" i="1" a="1"/>
  <c r="O132" i="1" s="1"/>
  <c r="N132" i="1" a="1"/>
  <c r="N132" i="1" s="1"/>
  <c r="M132" i="1"/>
  <c r="M132" i="1" a="1"/>
  <c r="L132" i="1"/>
  <c r="K132" i="1"/>
  <c r="J132" i="1"/>
  <c r="I132" i="1"/>
  <c r="Q131" i="1" a="1"/>
  <c r="Q131" i="1" s="1"/>
  <c r="P131" i="1" a="1"/>
  <c r="P131" i="1" s="1"/>
  <c r="O131" i="1" a="1"/>
  <c r="O131" i="1" s="1"/>
  <c r="N131" i="1"/>
  <c r="N131" i="1" a="1"/>
  <c r="M131" i="1" a="1"/>
  <c r="M131" i="1" s="1"/>
  <c r="L131" i="1"/>
  <c r="K131" i="1"/>
  <c r="J131" i="1"/>
  <c r="I131" i="1"/>
  <c r="Q130" i="1" a="1"/>
  <c r="Q130" i="1" s="1"/>
  <c r="P130" i="1"/>
  <c r="P130" i="1" a="1"/>
  <c r="O130" i="1" a="1"/>
  <c r="O130" i="1" s="1"/>
  <c r="N130" i="1"/>
  <c r="N130" i="1" a="1"/>
  <c r="M130" i="1" a="1"/>
  <c r="M130" i="1" s="1"/>
  <c r="L130" i="1"/>
  <c r="K130" i="1"/>
  <c r="J130" i="1"/>
  <c r="I130" i="1"/>
  <c r="Q129" i="1"/>
  <c r="Q129" i="1" a="1"/>
  <c r="P129" i="1" a="1"/>
  <c r="P129" i="1" s="1"/>
  <c r="O129" i="1" a="1"/>
  <c r="O129" i="1" s="1"/>
  <c r="N129" i="1" a="1"/>
  <c r="N129" i="1" s="1"/>
  <c r="M129" i="1" a="1"/>
  <c r="M129" i="1" s="1"/>
  <c r="L129" i="1"/>
  <c r="K129" i="1"/>
  <c r="J129" i="1"/>
  <c r="I129" i="1"/>
  <c r="Q128" i="1"/>
  <c r="Q128" i="1" a="1"/>
  <c r="P128" i="1" a="1"/>
  <c r="P128" i="1" s="1"/>
  <c r="O128" i="1"/>
  <c r="O128" i="1" a="1"/>
  <c r="N128" i="1" a="1"/>
  <c r="N128" i="1" s="1"/>
  <c r="M128" i="1" a="1"/>
  <c r="M128" i="1" s="1"/>
  <c r="L128" i="1"/>
  <c r="K128" i="1"/>
  <c r="J128" i="1"/>
  <c r="I128" i="1"/>
  <c r="Q127" i="1" a="1"/>
  <c r="Q127" i="1" s="1"/>
  <c r="P127" i="1"/>
  <c r="P127" i="1" a="1"/>
  <c r="O127" i="1" a="1"/>
  <c r="O127" i="1" s="1"/>
  <c r="N127" i="1"/>
  <c r="N127" i="1" a="1"/>
  <c r="M127" i="1" a="1"/>
  <c r="M127" i="1" s="1"/>
  <c r="L127" i="1"/>
  <c r="K127" i="1"/>
  <c r="J127" i="1"/>
  <c r="I127" i="1"/>
  <c r="Q126" i="1" a="1"/>
  <c r="Q126" i="1" s="1"/>
  <c r="P126" i="1" a="1"/>
  <c r="P126" i="1" s="1"/>
  <c r="O126" i="1" a="1"/>
  <c r="O126" i="1" s="1"/>
  <c r="N126" i="1"/>
  <c r="N126" i="1" a="1"/>
  <c r="M126" i="1" a="1"/>
  <c r="M126" i="1" s="1"/>
  <c r="L126" i="1"/>
  <c r="K126" i="1"/>
  <c r="J126" i="1"/>
  <c r="I126" i="1"/>
  <c r="Q125" i="1"/>
  <c r="Q125" i="1" a="1"/>
  <c r="P125" i="1" a="1"/>
  <c r="P125" i="1" s="1"/>
  <c r="O125" i="1"/>
  <c r="O125" i="1" a="1"/>
  <c r="N125" i="1"/>
  <c r="N125" i="1" a="1"/>
  <c r="M125" i="1" a="1"/>
  <c r="M125" i="1" s="1"/>
  <c r="L125" i="1"/>
  <c r="K125" i="1"/>
  <c r="J125" i="1"/>
  <c r="I125" i="1"/>
  <c r="Q124" i="1"/>
  <c r="Q124" i="1" a="1"/>
  <c r="P124" i="1" a="1"/>
  <c r="P124" i="1" s="1"/>
  <c r="O124" i="1" a="1"/>
  <c r="O124" i="1" s="1"/>
  <c r="N124" i="1" a="1"/>
  <c r="N124" i="1" s="1"/>
  <c r="M124" i="1"/>
  <c r="M124" i="1" a="1"/>
  <c r="L124" i="1"/>
  <c r="K124" i="1"/>
  <c r="J124" i="1"/>
  <c r="I124" i="1"/>
  <c r="Q123" i="1"/>
  <c r="Q123" i="1" a="1"/>
  <c r="P123" i="1" a="1"/>
  <c r="P123" i="1" s="1"/>
  <c r="O123" i="1" a="1"/>
  <c r="O123" i="1" s="1"/>
  <c r="N123" i="1"/>
  <c r="N123" i="1" a="1"/>
  <c r="M123" i="1" a="1"/>
  <c r="M123" i="1" s="1"/>
  <c r="L123" i="1"/>
  <c r="K123" i="1"/>
  <c r="J123" i="1"/>
  <c r="I123" i="1"/>
  <c r="Q122" i="1" a="1"/>
  <c r="Q122" i="1" s="1"/>
  <c r="P122" i="1"/>
  <c r="P122" i="1" a="1"/>
  <c r="O122" i="1" a="1"/>
  <c r="O122" i="1" s="1"/>
  <c r="N122" i="1" a="1"/>
  <c r="N122" i="1" s="1"/>
  <c r="M122" i="1" a="1"/>
  <c r="M122" i="1" s="1"/>
  <c r="L122" i="1"/>
  <c r="K122" i="1"/>
  <c r="J122" i="1"/>
  <c r="I122" i="1"/>
  <c r="Q121" i="1"/>
  <c r="Q121" i="1" a="1"/>
  <c r="P121" i="1"/>
  <c r="P121" i="1" a="1"/>
  <c r="O121" i="1" a="1"/>
  <c r="O121" i="1" s="1"/>
  <c r="N121" i="1" a="1"/>
  <c r="N121" i="1" s="1"/>
  <c r="M121" i="1"/>
  <c r="M121" i="1" a="1"/>
  <c r="L121" i="1"/>
  <c r="K121" i="1"/>
  <c r="J121" i="1"/>
  <c r="I121" i="1"/>
  <c r="Q120" i="1" a="1"/>
  <c r="Q120" i="1" s="1"/>
  <c r="P120" i="1" a="1"/>
  <c r="P120" i="1" s="1"/>
  <c r="O120" i="1" a="1"/>
  <c r="O120" i="1" s="1"/>
  <c r="N120" i="1" a="1"/>
  <c r="N120" i="1" s="1"/>
  <c r="M120" i="1" a="1"/>
  <c r="M120" i="1" s="1"/>
  <c r="L120" i="1"/>
  <c r="K120" i="1"/>
  <c r="J120" i="1"/>
  <c r="I120" i="1"/>
  <c r="Q119" i="1" a="1"/>
  <c r="Q119" i="1" s="1"/>
  <c r="P119" i="1"/>
  <c r="P119" i="1" a="1"/>
  <c r="O119" i="1"/>
  <c r="O119" i="1" a="1"/>
  <c r="N119" i="1"/>
  <c r="N119" i="1" a="1"/>
  <c r="M119" i="1" a="1"/>
  <c r="M119" i="1" s="1"/>
  <c r="L119" i="1"/>
  <c r="K119" i="1"/>
  <c r="J119" i="1"/>
  <c r="I119" i="1"/>
  <c r="Q118" i="1" a="1"/>
  <c r="Q118" i="1" s="1"/>
  <c r="P118" i="1" a="1"/>
  <c r="P118" i="1" s="1"/>
  <c r="O118" i="1" a="1"/>
  <c r="O118" i="1" s="1"/>
  <c r="N118" i="1" a="1"/>
  <c r="N118" i="1" s="1"/>
  <c r="M118" i="1" a="1"/>
  <c r="M118" i="1" s="1"/>
  <c r="L118" i="1"/>
  <c r="K118" i="1"/>
  <c r="J118" i="1"/>
  <c r="I118" i="1"/>
  <c r="Q117" i="1"/>
  <c r="Q117" i="1" a="1"/>
  <c r="P117" i="1" a="1"/>
  <c r="P117" i="1" s="1"/>
  <c r="O117" i="1"/>
  <c r="O117" i="1" a="1"/>
  <c r="N117" i="1"/>
  <c r="N117" i="1" a="1"/>
  <c r="M117" i="1"/>
  <c r="M117" i="1" a="1"/>
  <c r="L117" i="1"/>
  <c r="K117" i="1"/>
  <c r="J117" i="1"/>
  <c r="I117" i="1"/>
  <c r="Q116" i="1" a="1"/>
  <c r="Q116" i="1" s="1"/>
  <c r="P116" i="1" a="1"/>
  <c r="P116" i="1" s="1"/>
  <c r="O116" i="1" a="1"/>
  <c r="O116" i="1" s="1"/>
  <c r="N116" i="1" a="1"/>
  <c r="N116" i="1" s="1"/>
  <c r="M116" i="1" a="1"/>
  <c r="M116" i="1" s="1"/>
  <c r="L116" i="1"/>
  <c r="K116" i="1"/>
  <c r="J116" i="1"/>
  <c r="I116" i="1"/>
  <c r="Q115" i="1"/>
  <c r="Q115" i="1" a="1"/>
  <c r="P115" i="1"/>
  <c r="P115" i="1" a="1"/>
  <c r="O115" i="1" a="1"/>
  <c r="O115" i="1" s="1"/>
  <c r="N115" i="1"/>
  <c r="N115" i="1" a="1"/>
  <c r="M115" i="1"/>
  <c r="M115" i="1" a="1"/>
  <c r="L115" i="1"/>
  <c r="K115" i="1"/>
  <c r="J115" i="1"/>
  <c r="I115" i="1"/>
  <c r="Q114" i="1" a="1"/>
  <c r="Q114" i="1" s="1"/>
  <c r="P114" i="1" a="1"/>
  <c r="P114" i="1" s="1"/>
  <c r="O114" i="1" a="1"/>
  <c r="O114" i="1" s="1"/>
  <c r="N114" i="1"/>
  <c r="N114" i="1" a="1"/>
  <c r="M114" i="1" a="1"/>
  <c r="M114" i="1" s="1"/>
  <c r="L114" i="1"/>
  <c r="K114" i="1"/>
  <c r="J114" i="1"/>
  <c r="I114" i="1"/>
  <c r="Q113" i="1"/>
  <c r="Q113" i="1" a="1"/>
  <c r="P113" i="1"/>
  <c r="P113" i="1" a="1"/>
  <c r="O113" i="1" a="1"/>
  <c r="O113" i="1" s="1"/>
  <c r="N113" i="1"/>
  <c r="N113" i="1" a="1"/>
  <c r="M113" i="1"/>
  <c r="M113" i="1" a="1"/>
  <c r="L113" i="1"/>
  <c r="K113" i="1"/>
  <c r="J113" i="1"/>
  <c r="I113" i="1"/>
  <c r="Q112" i="1"/>
  <c r="Q112" i="1" a="1"/>
  <c r="P112" i="1" a="1"/>
  <c r="P112" i="1" s="1"/>
  <c r="O112" i="1" a="1"/>
  <c r="O112" i="1" s="1"/>
  <c r="N112" i="1" a="1"/>
  <c r="N112" i="1" s="1"/>
  <c r="M112" i="1" a="1"/>
  <c r="M112" i="1" s="1"/>
  <c r="L112" i="1"/>
  <c r="K112" i="1"/>
  <c r="J112" i="1"/>
  <c r="I112" i="1"/>
  <c r="Q111" i="1"/>
  <c r="Q111" i="1" a="1"/>
  <c r="P111" i="1"/>
  <c r="P111" i="1" a="1"/>
  <c r="O111" i="1"/>
  <c r="O111" i="1" a="1"/>
  <c r="N111" i="1"/>
  <c r="N111" i="1" a="1"/>
  <c r="M111" i="1" a="1"/>
  <c r="M111" i="1" s="1"/>
  <c r="L111" i="1"/>
  <c r="K111" i="1"/>
  <c r="J111" i="1"/>
  <c r="I111" i="1"/>
  <c r="Q110" i="1" a="1"/>
  <c r="Q110" i="1" s="1"/>
  <c r="P110" i="1" a="1"/>
  <c r="P110" i="1" s="1"/>
  <c r="O110" i="1" a="1"/>
  <c r="O110" i="1" s="1"/>
  <c r="N110" i="1" a="1"/>
  <c r="N110" i="1" s="1"/>
  <c r="M110" i="1" a="1"/>
  <c r="M110" i="1" s="1"/>
  <c r="L110" i="1"/>
  <c r="K110" i="1"/>
  <c r="J110" i="1"/>
  <c r="I110" i="1"/>
  <c r="Q109" i="1"/>
  <c r="Q109" i="1" a="1"/>
  <c r="P109" i="1" a="1"/>
  <c r="P109" i="1" s="1"/>
  <c r="O109" i="1"/>
  <c r="O109" i="1" a="1"/>
  <c r="N109" i="1"/>
  <c r="N109" i="1" a="1"/>
  <c r="M109" i="1" a="1"/>
  <c r="M109" i="1" s="1"/>
  <c r="L109" i="1"/>
  <c r="K109" i="1"/>
  <c r="J109" i="1"/>
  <c r="I109" i="1"/>
  <c r="Q108" i="1"/>
  <c r="Q108" i="1" a="1"/>
  <c r="P108" i="1" a="1"/>
  <c r="P108" i="1" s="1"/>
  <c r="O108" i="1"/>
  <c r="O108" i="1" a="1"/>
  <c r="N108" i="1" a="1"/>
  <c r="N108" i="1" s="1"/>
  <c r="M108" i="1" a="1"/>
  <c r="M108" i="1" s="1"/>
  <c r="L108" i="1"/>
  <c r="K108" i="1"/>
  <c r="J108" i="1"/>
  <c r="I108" i="1"/>
  <c r="Q107" i="1"/>
  <c r="Q107" i="1" a="1"/>
  <c r="P107" i="1"/>
  <c r="P107" i="1" a="1"/>
  <c r="O107" i="1" a="1"/>
  <c r="O107" i="1" s="1"/>
  <c r="N107" i="1"/>
  <c r="N107" i="1" a="1"/>
  <c r="M107" i="1"/>
  <c r="M107" i="1" a="1"/>
  <c r="L107" i="1"/>
  <c r="K107" i="1"/>
  <c r="J107" i="1"/>
  <c r="I107" i="1"/>
  <c r="Q106" i="1" a="1"/>
  <c r="Q106" i="1" s="1"/>
  <c r="P106" i="1" a="1"/>
  <c r="P106" i="1" s="1"/>
  <c r="O106" i="1" a="1"/>
  <c r="O106" i="1" s="1"/>
  <c r="N106" i="1"/>
  <c r="N106" i="1" a="1"/>
  <c r="M106" i="1" a="1"/>
  <c r="M106" i="1" s="1"/>
  <c r="L106" i="1"/>
  <c r="K106" i="1"/>
  <c r="J106" i="1"/>
  <c r="I106" i="1"/>
  <c r="Q105" i="1"/>
  <c r="Q105" i="1" a="1"/>
  <c r="P105" i="1"/>
  <c r="P105" i="1" a="1"/>
  <c r="O105" i="1" a="1"/>
  <c r="O105" i="1" s="1"/>
  <c r="N105" i="1" a="1"/>
  <c r="N105" i="1" s="1"/>
  <c r="M105" i="1" a="1"/>
  <c r="M105" i="1" s="1"/>
  <c r="L105" i="1"/>
  <c r="K105" i="1"/>
  <c r="J105" i="1"/>
  <c r="I105" i="1"/>
  <c r="Q104" i="1"/>
  <c r="Q104" i="1" a="1"/>
  <c r="P104" i="1" a="1"/>
  <c r="P104" i="1" s="1"/>
  <c r="O104" i="1" a="1"/>
  <c r="O104" i="1" s="1"/>
  <c r="N104" i="1" a="1"/>
  <c r="N104" i="1" s="1"/>
  <c r="M104" i="1" a="1"/>
  <c r="M104" i="1" s="1"/>
  <c r="L104" i="1"/>
  <c r="K104" i="1"/>
  <c r="J104" i="1"/>
  <c r="I104" i="1"/>
  <c r="Q103" i="1" a="1"/>
  <c r="Q103" i="1" s="1"/>
  <c r="P103" i="1" a="1"/>
  <c r="P103" i="1" s="1"/>
  <c r="O103" i="1"/>
  <c r="O103" i="1" a="1"/>
  <c r="N103" i="1"/>
  <c r="N103" i="1" a="1"/>
  <c r="M103" i="1" a="1"/>
  <c r="M103" i="1" s="1"/>
  <c r="L103" i="1"/>
  <c r="K103" i="1"/>
  <c r="J103" i="1"/>
  <c r="I103" i="1"/>
  <c r="Q102" i="1" a="1"/>
  <c r="Q102" i="1" s="1"/>
  <c r="P102" i="1" a="1"/>
  <c r="P102" i="1" s="1"/>
  <c r="O102" i="1" a="1"/>
  <c r="O102" i="1" s="1"/>
  <c r="N102" i="1"/>
  <c r="N102" i="1" a="1"/>
  <c r="M102" i="1" a="1"/>
  <c r="M102" i="1" s="1"/>
  <c r="L102" i="1"/>
  <c r="K102" i="1"/>
  <c r="J102" i="1"/>
  <c r="I102" i="1"/>
  <c r="Q101" i="1"/>
  <c r="Q101" i="1" a="1"/>
  <c r="P101" i="1" a="1"/>
  <c r="P101" i="1" s="1"/>
  <c r="O101" i="1" a="1"/>
  <c r="O101" i="1" s="1"/>
  <c r="N101" i="1"/>
  <c r="N101" i="1" a="1"/>
  <c r="M101" i="1" a="1"/>
  <c r="M101" i="1" s="1"/>
  <c r="L101" i="1"/>
  <c r="K101" i="1"/>
  <c r="J101" i="1"/>
  <c r="I101" i="1"/>
  <c r="Q100" i="1"/>
  <c r="Q100" i="1" a="1"/>
  <c r="P100" i="1" a="1"/>
  <c r="P100" i="1" s="1"/>
  <c r="O100" i="1" a="1"/>
  <c r="O100" i="1" s="1"/>
  <c r="N100" i="1" a="1"/>
  <c r="N100" i="1" s="1"/>
  <c r="M100" i="1" a="1"/>
  <c r="M100" i="1" s="1"/>
  <c r="L100" i="1"/>
  <c r="K100" i="1"/>
  <c r="J100" i="1"/>
  <c r="I100" i="1"/>
  <c r="Q99" i="1"/>
  <c r="Q99" i="1" a="1"/>
  <c r="P99" i="1"/>
  <c r="P99" i="1" a="1"/>
  <c r="O99" i="1" a="1"/>
  <c r="O99" i="1" s="1"/>
  <c r="N99" i="1"/>
  <c r="N99" i="1" a="1"/>
  <c r="M99" i="1"/>
  <c r="M99" i="1" a="1"/>
  <c r="L99" i="1"/>
  <c r="K99" i="1"/>
  <c r="J99" i="1"/>
  <c r="I99" i="1"/>
  <c r="Q98" i="1" a="1"/>
  <c r="Q98" i="1" s="1"/>
  <c r="P98" i="1" a="1"/>
  <c r="P98" i="1" s="1"/>
  <c r="O98" i="1" a="1"/>
  <c r="O98" i="1" s="1"/>
  <c r="N98" i="1" a="1"/>
  <c r="N98" i="1" s="1"/>
  <c r="M98" i="1" a="1"/>
  <c r="M98" i="1" s="1"/>
  <c r="L98" i="1"/>
  <c r="K98" i="1"/>
  <c r="J98" i="1"/>
  <c r="I98" i="1"/>
  <c r="Q97" i="1"/>
  <c r="Q97" i="1" a="1"/>
  <c r="P97" i="1"/>
  <c r="P97" i="1" a="1"/>
  <c r="O97" i="1"/>
  <c r="O97" i="1" a="1"/>
  <c r="N97" i="1"/>
  <c r="N97" i="1" a="1"/>
  <c r="M97" i="1"/>
  <c r="M97" i="1" a="1"/>
  <c r="L97" i="1"/>
  <c r="K97" i="1"/>
  <c r="J97" i="1"/>
  <c r="I97" i="1"/>
  <c r="Q96" i="1" a="1"/>
  <c r="Q96" i="1" s="1"/>
  <c r="P96" i="1" a="1"/>
  <c r="P96" i="1" s="1"/>
  <c r="O96" i="1" a="1"/>
  <c r="O96" i="1" s="1"/>
  <c r="N96" i="1" a="1"/>
  <c r="N96" i="1" s="1"/>
  <c r="M96" i="1" a="1"/>
  <c r="M96" i="1" s="1"/>
  <c r="L96" i="1"/>
  <c r="K96" i="1"/>
  <c r="J96" i="1"/>
  <c r="I96" i="1"/>
  <c r="Q95" i="1"/>
  <c r="Q95" i="1" a="1"/>
  <c r="P95" i="1"/>
  <c r="P95" i="1" a="1"/>
  <c r="O95" i="1"/>
  <c r="O95" i="1" a="1"/>
  <c r="N95" i="1"/>
  <c r="N95" i="1" a="1"/>
  <c r="M95" i="1"/>
  <c r="M95" i="1" a="1"/>
  <c r="L95" i="1"/>
  <c r="K95" i="1"/>
  <c r="J95" i="1"/>
  <c r="I95" i="1"/>
  <c r="Q94" i="1" a="1"/>
  <c r="Q94" i="1" s="1"/>
  <c r="P94" i="1" a="1"/>
  <c r="P94" i="1" s="1"/>
  <c r="O94" i="1" a="1"/>
  <c r="O94" i="1" s="1"/>
  <c r="N94" i="1" a="1"/>
  <c r="N94" i="1" s="1"/>
  <c r="M94" i="1" a="1"/>
  <c r="M94" i="1" s="1"/>
  <c r="L94" i="1"/>
  <c r="K94" i="1"/>
  <c r="J94" i="1"/>
  <c r="I94" i="1"/>
  <c r="Q93" i="1"/>
  <c r="Q93" i="1" a="1"/>
  <c r="P93" i="1"/>
  <c r="P93" i="1" a="1"/>
  <c r="O93" i="1"/>
  <c r="O93" i="1" a="1"/>
  <c r="N93" i="1"/>
  <c r="N93" i="1" a="1"/>
  <c r="M93" i="1"/>
  <c r="M93" i="1" a="1"/>
  <c r="L93" i="1"/>
  <c r="K93" i="1"/>
  <c r="J93" i="1"/>
  <c r="I93" i="1"/>
  <c r="Q92" i="1" a="1"/>
  <c r="Q92" i="1" s="1"/>
  <c r="P92" i="1" a="1"/>
  <c r="P92" i="1" s="1"/>
  <c r="O92" i="1" a="1"/>
  <c r="O92" i="1" s="1"/>
  <c r="N92" i="1" a="1"/>
  <c r="N92" i="1" s="1"/>
  <c r="M92" i="1" a="1"/>
  <c r="M92" i="1" s="1"/>
  <c r="L92" i="1"/>
  <c r="K92" i="1"/>
  <c r="J92" i="1"/>
  <c r="I92" i="1"/>
  <c r="Q91" i="1"/>
  <c r="Q91" i="1" a="1"/>
  <c r="P91" i="1"/>
  <c r="P91" i="1" a="1"/>
  <c r="O91" i="1"/>
  <c r="O91" i="1" a="1"/>
  <c r="N91" i="1"/>
  <c r="N91" i="1" a="1"/>
  <c r="M91" i="1"/>
  <c r="M91" i="1" a="1"/>
  <c r="L91" i="1"/>
  <c r="K91" i="1"/>
  <c r="J91" i="1"/>
  <c r="I91" i="1"/>
  <c r="Q90" i="1" a="1"/>
  <c r="Q90" i="1" s="1"/>
  <c r="P90" i="1" a="1"/>
  <c r="P90" i="1" s="1"/>
  <c r="O90" i="1" a="1"/>
  <c r="O90" i="1" s="1"/>
  <c r="N90" i="1" a="1"/>
  <c r="N90" i="1" s="1"/>
  <c r="M90" i="1" a="1"/>
  <c r="M90" i="1" s="1"/>
  <c r="L90" i="1"/>
  <c r="K90" i="1"/>
  <c r="J90" i="1"/>
  <c r="I90" i="1"/>
  <c r="Q89" i="1"/>
  <c r="Q89" i="1" a="1"/>
  <c r="P89" i="1"/>
  <c r="P89" i="1" a="1"/>
  <c r="O89" i="1"/>
  <c r="O89" i="1" a="1"/>
  <c r="N89" i="1"/>
  <c r="N89" i="1" a="1"/>
  <c r="M89" i="1"/>
  <c r="M89" i="1" a="1"/>
  <c r="L89" i="1"/>
  <c r="K89" i="1"/>
  <c r="J89" i="1"/>
  <c r="I89" i="1"/>
  <c r="Q88" i="1" a="1"/>
  <c r="Q88" i="1" s="1"/>
  <c r="P88" i="1" a="1"/>
  <c r="P88" i="1" s="1"/>
  <c r="O88" i="1" a="1"/>
  <c r="O88" i="1" s="1"/>
  <c r="N88" i="1" a="1"/>
  <c r="N88" i="1" s="1"/>
  <c r="M88" i="1" a="1"/>
  <c r="M88" i="1" s="1"/>
  <c r="L88" i="1"/>
  <c r="K88" i="1"/>
  <c r="J88" i="1"/>
  <c r="I88" i="1"/>
  <c r="Q87" i="1"/>
  <c r="Q87" i="1" a="1"/>
  <c r="P87" i="1"/>
  <c r="P87" i="1" a="1"/>
  <c r="O87" i="1"/>
  <c r="O87" i="1" a="1"/>
  <c r="N87" i="1"/>
  <c r="N87" i="1" a="1"/>
  <c r="M87" i="1"/>
  <c r="M87" i="1" a="1"/>
  <c r="L87" i="1"/>
  <c r="K87" i="1"/>
  <c r="J87" i="1"/>
  <c r="I87" i="1"/>
  <c r="Q86" i="1" a="1"/>
  <c r="Q86" i="1" s="1"/>
  <c r="P86" i="1" a="1"/>
  <c r="P86" i="1" s="1"/>
  <c r="O86" i="1" a="1"/>
  <c r="O86" i="1" s="1"/>
  <c r="N86" i="1" a="1"/>
  <c r="N86" i="1" s="1"/>
  <c r="M86" i="1" a="1"/>
  <c r="M86" i="1" s="1"/>
  <c r="L86" i="1"/>
  <c r="K86" i="1"/>
  <c r="J86" i="1"/>
  <c r="I86" i="1"/>
  <c r="Q85" i="1"/>
  <c r="Q85" i="1" a="1"/>
  <c r="P85" i="1"/>
  <c r="P85" i="1" a="1"/>
  <c r="O85" i="1"/>
  <c r="O85" i="1" a="1"/>
  <c r="N85" i="1"/>
  <c r="N85" i="1" a="1"/>
  <c r="M85" i="1"/>
  <c r="M85" i="1" a="1"/>
  <c r="L85" i="1"/>
  <c r="K85" i="1"/>
  <c r="J85" i="1"/>
  <c r="I85" i="1"/>
  <c r="Q84" i="1" a="1"/>
  <c r="Q84" i="1" s="1"/>
  <c r="P84" i="1" a="1"/>
  <c r="P84" i="1" s="1"/>
  <c r="O84" i="1" a="1"/>
  <c r="O84" i="1" s="1"/>
  <c r="N84" i="1" a="1"/>
  <c r="N84" i="1" s="1"/>
  <c r="M84" i="1" a="1"/>
  <c r="M84" i="1" s="1"/>
  <c r="L84" i="1"/>
  <c r="K84" i="1"/>
  <c r="J84" i="1"/>
  <c r="I84" i="1"/>
  <c r="Q83" i="1"/>
  <c r="Q83" i="1" a="1"/>
  <c r="P83" i="1"/>
  <c r="P83" i="1" a="1"/>
  <c r="O83" i="1"/>
  <c r="O83" i="1" a="1"/>
  <c r="N83" i="1"/>
  <c r="N83" i="1" a="1"/>
  <c r="M83" i="1"/>
  <c r="M83" i="1" a="1"/>
  <c r="L83" i="1"/>
  <c r="K83" i="1"/>
  <c r="J83" i="1"/>
  <c r="I83" i="1"/>
  <c r="Q82" i="1" a="1"/>
  <c r="Q82" i="1" s="1"/>
  <c r="P82" i="1" a="1"/>
  <c r="P82" i="1" s="1"/>
  <c r="O82" i="1" a="1"/>
  <c r="O82" i="1" s="1"/>
  <c r="N82" i="1" a="1"/>
  <c r="N82" i="1" s="1"/>
  <c r="M82" i="1" a="1"/>
  <c r="M82" i="1" s="1"/>
  <c r="L82" i="1"/>
  <c r="K82" i="1"/>
  <c r="J82" i="1"/>
  <c r="I82" i="1"/>
  <c r="Q81" i="1"/>
  <c r="Q81" i="1" a="1"/>
  <c r="P81" i="1"/>
  <c r="P81" i="1" a="1"/>
  <c r="O81" i="1"/>
  <c r="O81" i="1" a="1"/>
  <c r="N81" i="1"/>
  <c r="N81" i="1" a="1"/>
  <c r="M81" i="1"/>
  <c r="M81" i="1" a="1"/>
  <c r="L81" i="1"/>
  <c r="K81" i="1"/>
  <c r="J81" i="1"/>
  <c r="I81" i="1"/>
  <c r="Q80" i="1" a="1"/>
  <c r="Q80" i="1" s="1"/>
  <c r="P80" i="1" a="1"/>
  <c r="P80" i="1" s="1"/>
  <c r="O80" i="1" a="1"/>
  <c r="O80" i="1" s="1"/>
  <c r="N80" i="1" a="1"/>
  <c r="N80" i="1" s="1"/>
  <c r="M80" i="1" a="1"/>
  <c r="M80" i="1" s="1"/>
  <c r="L80" i="1"/>
  <c r="K80" i="1"/>
  <c r="J80" i="1"/>
  <c r="I80" i="1"/>
  <c r="Q79" i="1"/>
  <c r="Q79" i="1" a="1"/>
  <c r="P79" i="1"/>
  <c r="P79" i="1" a="1"/>
  <c r="O79" i="1"/>
  <c r="O79" i="1" a="1"/>
  <c r="N79" i="1"/>
  <c r="N79" i="1" a="1"/>
  <c r="M79" i="1"/>
  <c r="M79" i="1" a="1"/>
  <c r="L79" i="1"/>
  <c r="K79" i="1"/>
  <c r="J79" i="1"/>
  <c r="I79" i="1"/>
  <c r="Q78" i="1" a="1"/>
  <c r="Q78" i="1" s="1"/>
  <c r="P78" i="1" a="1"/>
  <c r="P78" i="1" s="1"/>
  <c r="O78" i="1" a="1"/>
  <c r="O78" i="1" s="1"/>
  <c r="N78" i="1" a="1"/>
  <c r="N78" i="1" s="1"/>
  <c r="M78" i="1" a="1"/>
  <c r="M78" i="1" s="1"/>
  <c r="L78" i="1"/>
  <c r="K78" i="1"/>
  <c r="J78" i="1"/>
  <c r="I78" i="1"/>
  <c r="Q77" i="1"/>
  <c r="Q77" i="1" a="1"/>
  <c r="P77" i="1"/>
  <c r="P77" i="1" a="1"/>
  <c r="O77" i="1"/>
  <c r="O77" i="1" a="1"/>
  <c r="N77" i="1"/>
  <c r="N77" i="1" a="1"/>
  <c r="M77" i="1"/>
  <c r="M77" i="1" a="1"/>
  <c r="L77" i="1"/>
  <c r="K77" i="1"/>
  <c r="J77" i="1"/>
  <c r="I77" i="1"/>
  <c r="Q76" i="1" a="1"/>
  <c r="Q76" i="1" s="1"/>
  <c r="P76" i="1" a="1"/>
  <c r="P76" i="1" s="1"/>
  <c r="O76" i="1" a="1"/>
  <c r="O76" i="1" s="1"/>
  <c r="N76" i="1" a="1"/>
  <c r="N76" i="1" s="1"/>
  <c r="M76" i="1" a="1"/>
  <c r="M76" i="1" s="1"/>
  <c r="L76" i="1"/>
  <c r="K76" i="1"/>
  <c r="J76" i="1"/>
  <c r="I76" i="1"/>
  <c r="Q75" i="1"/>
  <c r="Q75" i="1" a="1"/>
  <c r="P75" i="1"/>
  <c r="P75" i="1" a="1"/>
  <c r="O75" i="1"/>
  <c r="O75" i="1" a="1"/>
  <c r="N75" i="1"/>
  <c r="N75" i="1" a="1"/>
  <c r="M75" i="1"/>
  <c r="M75" i="1" a="1"/>
  <c r="L75" i="1"/>
  <c r="K75" i="1"/>
  <c r="J75" i="1"/>
  <c r="I75" i="1"/>
  <c r="Q74" i="1" a="1"/>
  <c r="Q74" i="1" s="1"/>
  <c r="P74" i="1" a="1"/>
  <c r="P74" i="1" s="1"/>
  <c r="O74" i="1" a="1"/>
  <c r="O74" i="1" s="1"/>
  <c r="N74" i="1" a="1"/>
  <c r="N74" i="1" s="1"/>
  <c r="M74" i="1" a="1"/>
  <c r="M74" i="1" s="1"/>
  <c r="L74" i="1"/>
  <c r="K74" i="1"/>
  <c r="J74" i="1"/>
  <c r="I74" i="1"/>
  <c r="Q73" i="1"/>
  <c r="Q73" i="1" a="1"/>
  <c r="P73" i="1"/>
  <c r="P73" i="1" a="1"/>
  <c r="O73" i="1"/>
  <c r="O73" i="1" a="1"/>
  <c r="N73" i="1"/>
  <c r="N73" i="1" a="1"/>
  <c r="M73" i="1"/>
  <c r="M73" i="1" a="1"/>
  <c r="L73" i="1"/>
  <c r="K73" i="1"/>
  <c r="J73" i="1"/>
  <c r="I73" i="1"/>
  <c r="Q72" i="1" a="1"/>
  <c r="Q72" i="1" s="1"/>
  <c r="P72" i="1" a="1"/>
  <c r="P72" i="1" s="1"/>
  <c r="O72" i="1" a="1"/>
  <c r="O72" i="1" s="1"/>
  <c r="N72" i="1" a="1"/>
  <c r="N72" i="1" s="1"/>
  <c r="M72" i="1" a="1"/>
  <c r="M72" i="1" s="1"/>
  <c r="L72" i="1"/>
  <c r="K72" i="1"/>
  <c r="J72" i="1"/>
  <c r="I72" i="1"/>
  <c r="Q71" i="1"/>
  <c r="Q71" i="1" a="1"/>
  <c r="P71" i="1"/>
  <c r="P71" i="1" a="1"/>
  <c r="O71" i="1"/>
  <c r="O71" i="1" a="1"/>
  <c r="N71" i="1"/>
  <c r="N71" i="1" a="1"/>
  <c r="M71" i="1"/>
  <c r="M71" i="1" a="1"/>
  <c r="L71" i="1"/>
  <c r="K71" i="1"/>
  <c r="J71" i="1"/>
  <c r="I71" i="1"/>
  <c r="Q70" i="1" a="1"/>
  <c r="Q70" i="1" s="1"/>
  <c r="P70" i="1" a="1"/>
  <c r="P70" i="1" s="1"/>
  <c r="O70" i="1" a="1"/>
  <c r="O70" i="1" s="1"/>
  <c r="N70" i="1" a="1"/>
  <c r="N70" i="1" s="1"/>
  <c r="M70" i="1" a="1"/>
  <c r="M70" i="1" s="1"/>
  <c r="L70" i="1"/>
  <c r="K70" i="1"/>
  <c r="J70" i="1"/>
  <c r="I70" i="1"/>
  <c r="Q69" i="1"/>
  <c r="Q69" i="1" a="1"/>
  <c r="P69" i="1"/>
  <c r="P69" i="1" a="1"/>
  <c r="O69" i="1"/>
  <c r="O69" i="1" a="1"/>
  <c r="N69" i="1"/>
  <c r="N69" i="1" a="1"/>
  <c r="M69" i="1"/>
  <c r="M69" i="1" a="1"/>
  <c r="L69" i="1"/>
  <c r="K69" i="1"/>
  <c r="J69" i="1"/>
  <c r="I69" i="1"/>
  <c r="Q68" i="1" a="1"/>
  <c r="Q68" i="1" s="1"/>
  <c r="P68" i="1" a="1"/>
  <c r="P68" i="1" s="1"/>
  <c r="O68" i="1" a="1"/>
  <c r="O68" i="1" s="1"/>
  <c r="N68" i="1" a="1"/>
  <c r="N68" i="1" s="1"/>
  <c r="M68" i="1" a="1"/>
  <c r="M68" i="1" s="1"/>
  <c r="L68" i="1"/>
  <c r="K68" i="1"/>
  <c r="J68" i="1"/>
  <c r="I68" i="1"/>
  <c r="Q67" i="1"/>
  <c r="Q67" i="1" a="1"/>
  <c r="P67" i="1"/>
  <c r="P67" i="1" a="1"/>
  <c r="O67" i="1"/>
  <c r="O67" i="1" a="1"/>
  <c r="N67" i="1"/>
  <c r="N67" i="1" a="1"/>
  <c r="M67" i="1"/>
  <c r="M67" i="1" a="1"/>
  <c r="L67" i="1"/>
  <c r="K67" i="1"/>
  <c r="J67" i="1"/>
  <c r="I67" i="1"/>
  <c r="Q66" i="1" a="1"/>
  <c r="Q66" i="1" s="1"/>
  <c r="P66" i="1" a="1"/>
  <c r="P66" i="1" s="1"/>
  <c r="O66" i="1" a="1"/>
  <c r="O66" i="1" s="1"/>
  <c r="N66" i="1" a="1"/>
  <c r="N66" i="1" s="1"/>
  <c r="M66" i="1" a="1"/>
  <c r="M66" i="1" s="1"/>
  <c r="L66" i="1"/>
  <c r="K66" i="1"/>
  <c r="J66" i="1"/>
  <c r="I66" i="1"/>
  <c r="Q65" i="1"/>
  <c r="Q65" i="1" a="1"/>
  <c r="P65" i="1"/>
  <c r="P65" i="1" a="1"/>
  <c r="O65" i="1"/>
  <c r="O65" i="1" a="1"/>
  <c r="N65" i="1"/>
  <c r="N65" i="1" a="1"/>
  <c r="M65" i="1"/>
  <c r="M65" i="1" a="1"/>
  <c r="L65" i="1"/>
  <c r="K65" i="1"/>
  <c r="J65" i="1"/>
  <c r="I65" i="1"/>
  <c r="Q64" i="1" a="1"/>
  <c r="Q64" i="1" s="1"/>
  <c r="P64" i="1" a="1"/>
  <c r="P64" i="1" s="1"/>
  <c r="O64" i="1" a="1"/>
  <c r="O64" i="1" s="1"/>
  <c r="N64" i="1" a="1"/>
  <c r="N64" i="1" s="1"/>
  <c r="M64" i="1" a="1"/>
  <c r="M64" i="1" s="1"/>
  <c r="L64" i="1"/>
  <c r="K64" i="1"/>
  <c r="J64" i="1"/>
  <c r="I64" i="1"/>
  <c r="Q63" i="1"/>
  <c r="Q63" i="1" a="1"/>
  <c r="P63" i="1"/>
  <c r="P63" i="1" a="1"/>
  <c r="O63" i="1"/>
  <c r="O63" i="1" a="1"/>
  <c r="N63" i="1"/>
  <c r="N63" i="1" a="1"/>
  <c r="M63" i="1"/>
  <c r="M63" i="1" a="1"/>
  <c r="L63" i="1"/>
  <c r="K63" i="1"/>
  <c r="J63" i="1"/>
  <c r="I63" i="1"/>
  <c r="Q62" i="1" a="1"/>
  <c r="Q62" i="1" s="1"/>
  <c r="P62" i="1" a="1"/>
  <c r="P62" i="1" s="1"/>
  <c r="O62" i="1" a="1"/>
  <c r="O62" i="1" s="1"/>
  <c r="N62" i="1" a="1"/>
  <c r="N62" i="1" s="1"/>
  <c r="M62" i="1" a="1"/>
  <c r="M62" i="1" s="1"/>
  <c r="L62" i="1"/>
  <c r="K62" i="1"/>
  <c r="J62" i="1"/>
  <c r="I62" i="1"/>
  <c r="Q61" i="1"/>
  <c r="Q61" i="1" a="1"/>
  <c r="P61" i="1"/>
  <c r="P61" i="1" a="1"/>
  <c r="O61" i="1"/>
  <c r="O61" i="1" a="1"/>
  <c r="N61" i="1"/>
  <c r="N61" i="1" a="1"/>
  <c r="M61" i="1"/>
  <c r="M61" i="1" a="1"/>
  <c r="L61" i="1"/>
  <c r="K61" i="1"/>
  <c r="J61" i="1"/>
  <c r="I61" i="1"/>
  <c r="Q60" i="1" a="1"/>
  <c r="Q60" i="1" s="1"/>
  <c r="P60" i="1" a="1"/>
  <c r="P60" i="1" s="1"/>
  <c r="O60" i="1" a="1"/>
  <c r="O60" i="1" s="1"/>
  <c r="N60" i="1" a="1"/>
  <c r="N60" i="1" s="1"/>
  <c r="M60" i="1" a="1"/>
  <c r="M60" i="1" s="1"/>
  <c r="L60" i="1"/>
  <c r="K60" i="1"/>
  <c r="J60" i="1"/>
  <c r="I60" i="1"/>
  <c r="Q59" i="1"/>
  <c r="Q59" i="1" a="1"/>
  <c r="P59" i="1"/>
  <c r="P59" i="1" a="1"/>
  <c r="O59" i="1"/>
  <c r="O59" i="1" a="1"/>
  <c r="N59" i="1"/>
  <c r="N59" i="1" a="1"/>
  <c r="M59" i="1"/>
  <c r="M59" i="1" a="1"/>
  <c r="L59" i="1"/>
  <c r="K59" i="1"/>
  <c r="J59" i="1"/>
  <c r="I59" i="1"/>
  <c r="Q58" i="1" a="1"/>
  <c r="Q58" i="1" s="1"/>
  <c r="P58" i="1" a="1"/>
  <c r="P58" i="1" s="1"/>
  <c r="O58" i="1" a="1"/>
  <c r="O58" i="1" s="1"/>
  <c r="N58" i="1" a="1"/>
  <c r="N58" i="1" s="1"/>
  <c r="M58" i="1" a="1"/>
  <c r="M58" i="1" s="1"/>
  <c r="L58" i="1"/>
  <c r="K58" i="1"/>
  <c r="J58" i="1"/>
  <c r="I58" i="1"/>
  <c r="Q57" i="1"/>
  <c r="Q57" i="1" a="1"/>
  <c r="P57" i="1"/>
  <c r="P57" i="1" a="1"/>
  <c r="O57" i="1"/>
  <c r="O57" i="1" a="1"/>
  <c r="N57" i="1"/>
  <c r="N57" i="1" a="1"/>
  <c r="M57" i="1"/>
  <c r="M57" i="1" a="1"/>
  <c r="L57" i="1"/>
  <c r="K57" i="1"/>
  <c r="J57" i="1"/>
  <c r="I57" i="1"/>
  <c r="Q56" i="1" a="1"/>
  <c r="Q56" i="1" s="1"/>
  <c r="P56" i="1" a="1"/>
  <c r="P56" i="1" s="1"/>
  <c r="O56" i="1" a="1"/>
  <c r="O56" i="1" s="1"/>
  <c r="N56" i="1" a="1"/>
  <c r="N56" i="1" s="1"/>
  <c r="M56" i="1" a="1"/>
  <c r="M56" i="1" s="1"/>
  <c r="L56" i="1"/>
  <c r="K56" i="1"/>
  <c r="J56" i="1"/>
  <c r="I56" i="1"/>
  <c r="Q55" i="1"/>
  <c r="Q55" i="1" a="1"/>
  <c r="P55" i="1"/>
  <c r="P55" i="1" a="1"/>
  <c r="O55" i="1"/>
  <c r="O55" i="1" a="1"/>
  <c r="N55" i="1"/>
  <c r="N55" i="1" a="1"/>
  <c r="M55" i="1"/>
  <c r="M55" i="1" a="1"/>
  <c r="L55" i="1"/>
  <c r="K55" i="1"/>
  <c r="J55" i="1"/>
  <c r="I55" i="1"/>
  <c r="Q54" i="1" a="1"/>
  <c r="Q54" i="1" s="1"/>
  <c r="P54" i="1" a="1"/>
  <c r="P54" i="1" s="1"/>
  <c r="O54" i="1" a="1"/>
  <c r="O54" i="1" s="1"/>
  <c r="N54" i="1" a="1"/>
  <c r="N54" i="1" s="1"/>
  <c r="M54" i="1" a="1"/>
  <c r="M54" i="1" s="1"/>
  <c r="L54" i="1"/>
  <c r="K54" i="1"/>
  <c r="J54" i="1"/>
  <c r="I54" i="1"/>
  <c r="Q53" i="1"/>
  <c r="Q53" i="1" a="1"/>
  <c r="P53" i="1"/>
  <c r="P53" i="1" a="1"/>
  <c r="O53" i="1"/>
  <c r="O53" i="1" a="1"/>
  <c r="N53" i="1"/>
  <c r="N53" i="1" a="1"/>
  <c r="M53" i="1"/>
  <c r="M53" i="1" a="1"/>
  <c r="L53" i="1"/>
  <c r="K53" i="1"/>
  <c r="J53" i="1"/>
  <c r="I53" i="1"/>
  <c r="Q52" i="1" a="1"/>
  <c r="Q52" i="1" s="1"/>
  <c r="P52" i="1" a="1"/>
  <c r="P52" i="1" s="1"/>
  <c r="O52" i="1" a="1"/>
  <c r="O52" i="1" s="1"/>
  <c r="N52" i="1" a="1"/>
  <c r="N52" i="1" s="1"/>
  <c r="M52" i="1" a="1"/>
  <c r="M52" i="1" s="1"/>
  <c r="L52" i="1"/>
  <c r="K52" i="1"/>
  <c r="J52" i="1"/>
  <c r="I52" i="1"/>
  <c r="Q51" i="1"/>
  <c r="Q51" i="1" a="1"/>
  <c r="P51" i="1"/>
  <c r="P51" i="1" a="1"/>
  <c r="O51" i="1"/>
  <c r="O51" i="1" a="1"/>
  <c r="N51" i="1"/>
  <c r="N51" i="1" a="1"/>
  <c r="M51" i="1"/>
  <c r="M51" i="1" a="1"/>
  <c r="L51" i="1"/>
  <c r="K51" i="1"/>
  <c r="J51" i="1"/>
  <c r="I51" i="1"/>
  <c r="Q50" i="1" a="1"/>
  <c r="Q50" i="1" s="1"/>
  <c r="P50" i="1" a="1"/>
  <c r="P50" i="1" s="1"/>
  <c r="O50" i="1" a="1"/>
  <c r="O50" i="1" s="1"/>
  <c r="N50" i="1" a="1"/>
  <c r="N50" i="1" s="1"/>
  <c r="M50" i="1" a="1"/>
  <c r="M50" i="1" s="1"/>
  <c r="L50" i="1"/>
  <c r="K50" i="1"/>
  <c r="J50" i="1"/>
  <c r="I50" i="1"/>
  <c r="Q49" i="1"/>
  <c r="Q49" i="1" a="1"/>
  <c r="P49" i="1"/>
  <c r="P49" i="1" a="1"/>
  <c r="O49" i="1"/>
  <c r="O49" i="1" a="1"/>
  <c r="N49" i="1"/>
  <c r="N49" i="1" a="1"/>
  <c r="M49" i="1"/>
  <c r="M49" i="1" a="1"/>
  <c r="L49" i="1"/>
  <c r="K49" i="1"/>
  <c r="J49" i="1"/>
  <c r="I49" i="1"/>
  <c r="Q48" i="1" a="1"/>
  <c r="Q48" i="1" s="1"/>
  <c r="P48" i="1" a="1"/>
  <c r="P48" i="1" s="1"/>
  <c r="O48" i="1" a="1"/>
  <c r="O48" i="1" s="1"/>
  <c r="M48" i="1" a="1"/>
  <c r="M48" i="1" s="1"/>
  <c r="L48" i="1"/>
  <c r="K48" i="1"/>
  <c r="J48" i="1"/>
  <c r="I48" i="1"/>
  <c r="Q47" i="1"/>
  <c r="Q47" i="1" a="1"/>
  <c r="P47" i="1"/>
  <c r="P47" i="1" a="1"/>
  <c r="O47" i="1"/>
  <c r="O47" i="1" a="1"/>
  <c r="N47" i="1"/>
  <c r="N47" i="1" a="1"/>
  <c r="M47" i="1"/>
  <c r="M47" i="1" a="1"/>
  <c r="L47" i="1"/>
  <c r="K47" i="1"/>
  <c r="J47" i="1"/>
  <c r="I47" i="1"/>
  <c r="Q46" i="1" a="1"/>
  <c r="Q46" i="1" s="1"/>
  <c r="P46" i="1" a="1"/>
  <c r="P46" i="1" s="1"/>
  <c r="O46" i="1" a="1"/>
  <c r="O46" i="1" s="1"/>
  <c r="N46" i="1" a="1"/>
  <c r="N46" i="1" s="1"/>
  <c r="M46" i="1" a="1"/>
  <c r="M46" i="1" s="1"/>
  <c r="L46" i="1"/>
  <c r="K46" i="1"/>
  <c r="J46" i="1"/>
  <c r="I46" i="1"/>
  <c r="Q45" i="1"/>
  <c r="Q45" i="1" a="1"/>
  <c r="P45" i="1"/>
  <c r="P45" i="1" a="1"/>
  <c r="O45" i="1"/>
  <c r="O45" i="1" a="1"/>
  <c r="N45" i="1"/>
  <c r="N45" i="1" a="1"/>
  <c r="M45" i="1"/>
  <c r="M45" i="1" a="1"/>
  <c r="L45" i="1"/>
  <c r="K45" i="1"/>
  <c r="J45" i="1"/>
  <c r="I45" i="1"/>
  <c r="Q44" i="1" a="1"/>
  <c r="Q44" i="1" s="1"/>
  <c r="P44" i="1" a="1"/>
  <c r="P44" i="1" s="1"/>
  <c r="O44" i="1" a="1"/>
  <c r="O44" i="1" s="1"/>
  <c r="N44" i="1" a="1"/>
  <c r="N44" i="1" s="1"/>
  <c r="M44" i="1" a="1"/>
  <c r="M44" i="1" s="1"/>
  <c r="L44" i="1"/>
  <c r="K44" i="1"/>
  <c r="J44" i="1"/>
  <c r="I44" i="1"/>
  <c r="Q43" i="1"/>
  <c r="Q43" i="1" a="1"/>
  <c r="P43" i="1"/>
  <c r="P43" i="1" a="1"/>
  <c r="O43" i="1"/>
  <c r="O43" i="1" a="1"/>
  <c r="N43" i="1"/>
  <c r="N43" i="1" a="1"/>
  <c r="M43" i="1"/>
  <c r="M43" i="1" a="1"/>
  <c r="L43" i="1"/>
  <c r="K43" i="1"/>
  <c r="J43" i="1"/>
  <c r="I43" i="1"/>
  <c r="Q42" i="1" a="1"/>
  <c r="Q42" i="1" s="1"/>
  <c r="P42" i="1" a="1"/>
  <c r="P42" i="1" s="1"/>
  <c r="O42" i="1" a="1"/>
  <c r="O42" i="1" s="1"/>
  <c r="N42" i="1" a="1"/>
  <c r="N42" i="1" s="1"/>
  <c r="M42" i="1" a="1"/>
  <c r="M42" i="1" s="1"/>
  <c r="L42" i="1"/>
  <c r="K42" i="1"/>
  <c r="J42" i="1"/>
  <c r="I42" i="1"/>
  <c r="Q41" i="1"/>
  <c r="Q41" i="1" a="1"/>
  <c r="P41" i="1"/>
  <c r="P41" i="1" a="1"/>
  <c r="O41" i="1"/>
  <c r="O41" i="1" a="1"/>
  <c r="N41" i="1"/>
  <c r="N41" i="1" a="1"/>
  <c r="M41" i="1"/>
  <c r="M41" i="1" a="1"/>
  <c r="L41" i="1"/>
  <c r="K41" i="1"/>
  <c r="J41" i="1"/>
  <c r="I41" i="1"/>
  <c r="Q40" i="1" a="1"/>
  <c r="Q40" i="1" s="1"/>
  <c r="P40" i="1" a="1"/>
  <c r="P40" i="1" s="1"/>
  <c r="O40" i="1" a="1"/>
  <c r="O40" i="1" s="1"/>
  <c r="N40" i="1" a="1"/>
  <c r="N40" i="1" s="1"/>
  <c r="M40" i="1" a="1"/>
  <c r="M40" i="1" s="1"/>
  <c r="L40" i="1"/>
  <c r="K40" i="1"/>
  <c r="J40" i="1"/>
  <c r="I40" i="1"/>
  <c r="Q39" i="1"/>
  <c r="Q39" i="1" a="1"/>
  <c r="P39" i="1"/>
  <c r="P39" i="1" a="1"/>
  <c r="O39" i="1"/>
  <c r="O39" i="1" a="1"/>
  <c r="N39" i="1"/>
  <c r="N39" i="1" a="1"/>
  <c r="M39" i="1"/>
  <c r="M39" i="1" a="1"/>
  <c r="L39" i="1"/>
  <c r="K39" i="1"/>
  <c r="J39" i="1"/>
  <c r="I39" i="1"/>
  <c r="Q38" i="1" a="1"/>
  <c r="Q38" i="1" s="1"/>
  <c r="P38" i="1" a="1"/>
  <c r="P38" i="1" s="1"/>
  <c r="O38" i="1" a="1"/>
  <c r="O38" i="1" s="1"/>
  <c r="N38" i="1" a="1"/>
  <c r="N38" i="1" s="1"/>
  <c r="M38" i="1" a="1"/>
  <c r="M38" i="1" s="1"/>
  <c r="L38" i="1"/>
  <c r="K38" i="1"/>
  <c r="J38" i="1"/>
  <c r="I38" i="1"/>
  <c r="Q37" i="1"/>
  <c r="Q37" i="1" a="1"/>
  <c r="P37" i="1"/>
  <c r="P37" i="1" a="1"/>
  <c r="O37" i="1"/>
  <c r="O37" i="1" a="1"/>
  <c r="N37" i="1"/>
  <c r="N37" i="1" a="1"/>
  <c r="M37" i="1"/>
  <c r="M37" i="1" a="1"/>
  <c r="L37" i="1"/>
  <c r="K37" i="1"/>
  <c r="J37" i="1"/>
  <c r="I37" i="1"/>
  <c r="Q36" i="1" a="1"/>
  <c r="Q36" i="1" s="1"/>
  <c r="P36" i="1" a="1"/>
  <c r="P36" i="1" s="1"/>
  <c r="O36" i="1" a="1"/>
  <c r="O36" i="1" s="1"/>
  <c r="N36" i="1" a="1"/>
  <c r="N36" i="1" s="1"/>
  <c r="M36" i="1" a="1"/>
  <c r="M36" i="1" s="1"/>
  <c r="L36" i="1"/>
  <c r="K36" i="1"/>
  <c r="J36" i="1"/>
  <c r="I36" i="1"/>
  <c r="Q35" i="1"/>
  <c r="Q35" i="1" a="1"/>
  <c r="P35" i="1"/>
  <c r="P35" i="1" a="1"/>
  <c r="O35" i="1" a="1"/>
  <c r="O35" i="1" s="1"/>
  <c r="N35" i="1"/>
  <c r="N35" i="1" a="1"/>
  <c r="M35" i="1" a="1"/>
  <c r="M35" i="1" s="1"/>
  <c r="L35" i="1"/>
  <c r="K35" i="1"/>
  <c r="J35" i="1"/>
  <c r="I35" i="1"/>
  <c r="Q34" i="1" a="1"/>
  <c r="Q34" i="1" s="1"/>
  <c r="P34" i="1"/>
  <c r="P34" i="1" a="1"/>
  <c r="O34" i="1"/>
  <c r="O34" i="1" a="1"/>
  <c r="N34" i="1" a="1"/>
  <c r="N34" i="1" s="1"/>
  <c r="M34" i="1" a="1"/>
  <c r="M34" i="1" s="1"/>
  <c r="L34" i="1"/>
  <c r="K34" i="1"/>
  <c r="J34" i="1"/>
  <c r="I34" i="1"/>
  <c r="Q33" i="1"/>
  <c r="Q33" i="1" a="1"/>
  <c r="P33" i="1" a="1"/>
  <c r="P33" i="1" s="1"/>
  <c r="O33" i="1"/>
  <c r="O33" i="1" a="1"/>
  <c r="N33" i="1" a="1"/>
  <c r="N33" i="1" s="1"/>
  <c r="M33" i="1"/>
  <c r="M33" i="1" a="1"/>
  <c r="L33" i="1"/>
  <c r="K33" i="1"/>
  <c r="J33" i="1"/>
  <c r="I33" i="1"/>
  <c r="Q32" i="1" a="1"/>
  <c r="Q32" i="1" s="1"/>
  <c r="P32" i="1" a="1"/>
  <c r="P32" i="1" s="1"/>
  <c r="O32" i="1"/>
  <c r="O32" i="1" a="1"/>
  <c r="N32" i="1"/>
  <c r="N32" i="1" a="1"/>
  <c r="M32" i="1" a="1"/>
  <c r="M32" i="1" s="1"/>
  <c r="L32" i="1"/>
  <c r="K32" i="1"/>
  <c r="J32" i="1"/>
  <c r="I32" i="1"/>
  <c r="Q31" i="1" a="1"/>
  <c r="Q31" i="1" s="1"/>
  <c r="P31" i="1"/>
  <c r="P31" i="1" a="1"/>
  <c r="O31" i="1" a="1"/>
  <c r="O31" i="1" s="1"/>
  <c r="N31" i="1"/>
  <c r="N31" i="1" a="1"/>
  <c r="M31" i="1" a="1"/>
  <c r="M31" i="1" s="1"/>
  <c r="L31" i="1"/>
  <c r="K31" i="1"/>
  <c r="J31" i="1"/>
  <c r="I31" i="1"/>
  <c r="Q30" i="1"/>
  <c r="Q30" i="1" a="1"/>
  <c r="P30" i="1" a="1"/>
  <c r="P30" i="1" s="1"/>
  <c r="O30" i="1" a="1"/>
  <c r="O30" i="1" s="1"/>
  <c r="N30" i="1"/>
  <c r="N30" i="1" a="1"/>
  <c r="M30" i="1"/>
  <c r="M30" i="1" a="1"/>
  <c r="L30" i="1"/>
  <c r="K30" i="1"/>
  <c r="J30" i="1"/>
  <c r="I30" i="1"/>
  <c r="Q29" i="1"/>
  <c r="Q29" i="1" a="1"/>
  <c r="P29" i="1" a="1"/>
  <c r="P29" i="1" s="1"/>
  <c r="O29" i="1"/>
  <c r="O29" i="1" a="1"/>
  <c r="N29" i="1" a="1"/>
  <c r="N29" i="1" s="1"/>
  <c r="M29" i="1"/>
  <c r="M29" i="1" a="1"/>
  <c r="L29" i="1"/>
  <c r="K29" i="1"/>
  <c r="J29" i="1"/>
  <c r="I29" i="1"/>
  <c r="Q28" i="1"/>
  <c r="Q28" i="1" a="1"/>
  <c r="P28" i="1"/>
  <c r="P28" i="1" a="1"/>
  <c r="O28" i="1" a="1"/>
  <c r="O28" i="1" s="1"/>
  <c r="N28" i="1" a="1"/>
  <c r="N28" i="1" s="1"/>
  <c r="M28" i="1"/>
  <c r="M28" i="1" a="1"/>
  <c r="L28" i="1"/>
  <c r="K28" i="1"/>
  <c r="J28" i="1"/>
  <c r="I28" i="1"/>
  <c r="Q27" i="1" a="1"/>
  <c r="Q27" i="1" s="1"/>
  <c r="P27" i="1"/>
  <c r="P27" i="1" a="1"/>
  <c r="O27" i="1" a="1"/>
  <c r="O27" i="1" s="1"/>
  <c r="N27" i="1"/>
  <c r="N27" i="1" a="1"/>
  <c r="M27" i="1" a="1"/>
  <c r="M27" i="1" s="1"/>
  <c r="L27" i="1"/>
  <c r="K27" i="1"/>
  <c r="J27" i="1"/>
  <c r="I27" i="1"/>
  <c r="Q26" i="1" a="1"/>
  <c r="Q26" i="1" s="1"/>
  <c r="P26" i="1"/>
  <c r="P26" i="1" a="1"/>
  <c r="O26" i="1"/>
  <c r="O26" i="1" a="1"/>
  <c r="N26" i="1" a="1"/>
  <c r="N26" i="1" s="1"/>
  <c r="M26" i="1" a="1"/>
  <c r="M26" i="1" s="1"/>
  <c r="L26" i="1"/>
  <c r="K26" i="1"/>
  <c r="J26" i="1"/>
  <c r="I26" i="1"/>
  <c r="Q25" i="1"/>
  <c r="Q25" i="1" a="1"/>
  <c r="P25" i="1" a="1"/>
  <c r="P25" i="1" s="1"/>
  <c r="O25" i="1"/>
  <c r="O25" i="1" a="1"/>
  <c r="N25" i="1" a="1"/>
  <c r="N25" i="1" s="1"/>
  <c r="M25" i="1"/>
  <c r="M25" i="1" a="1"/>
  <c r="L25" i="1"/>
  <c r="K25" i="1"/>
  <c r="J25" i="1"/>
  <c r="I25" i="1"/>
  <c r="Q24" i="1" a="1"/>
  <c r="Q24" i="1" s="1"/>
  <c r="P24" i="1" a="1"/>
  <c r="P24" i="1" s="1"/>
  <c r="O24" i="1"/>
  <c r="O24" i="1" a="1"/>
  <c r="N24" i="1"/>
  <c r="N24" i="1" a="1"/>
  <c r="M24" i="1" a="1"/>
  <c r="M24" i="1" s="1"/>
  <c r="L24" i="1"/>
  <c r="K24" i="1"/>
  <c r="J24" i="1"/>
  <c r="I24" i="1"/>
  <c r="Q23" i="1" a="1"/>
  <c r="Q23" i="1" s="1"/>
  <c r="P23" i="1"/>
  <c r="P23" i="1" a="1"/>
  <c r="O23" i="1" a="1"/>
  <c r="O23" i="1" s="1"/>
  <c r="N23" i="1"/>
  <c r="N23" i="1" a="1"/>
  <c r="M23" i="1" a="1"/>
  <c r="M23" i="1" s="1"/>
  <c r="L23" i="1"/>
  <c r="K23" i="1"/>
  <c r="J23" i="1"/>
  <c r="I23" i="1"/>
  <c r="Q22" i="1"/>
  <c r="Q22" i="1" a="1"/>
  <c r="P22" i="1" a="1"/>
  <c r="P22" i="1" s="1"/>
  <c r="O22" i="1" a="1"/>
  <c r="O22" i="1" s="1"/>
  <c r="N22" i="1"/>
  <c r="N22" i="1" a="1"/>
  <c r="M22" i="1"/>
  <c r="M22" i="1" a="1"/>
  <c r="L22" i="1"/>
  <c r="K22" i="1"/>
  <c r="J22" i="1"/>
  <c r="I22" i="1"/>
  <c r="Q21" i="1"/>
  <c r="Q21" i="1" a="1"/>
  <c r="P21" i="1" a="1"/>
  <c r="P21" i="1" s="1"/>
  <c r="O21" i="1" a="1"/>
  <c r="O21" i="1" s="1"/>
  <c r="N21" i="1" a="1"/>
  <c r="N21" i="1" s="1"/>
  <c r="M21" i="1"/>
  <c r="M21" i="1" a="1"/>
  <c r="L21" i="1"/>
  <c r="K21" i="1"/>
  <c r="J21" i="1"/>
  <c r="I21" i="1"/>
  <c r="Q20" i="1"/>
  <c r="Q20" i="1" a="1"/>
  <c r="P20" i="1"/>
  <c r="P20" i="1" a="1"/>
  <c r="O20" i="1" a="1"/>
  <c r="O20" i="1" s="1"/>
  <c r="N20" i="1" a="1"/>
  <c r="N20" i="1" s="1"/>
  <c r="M20" i="1"/>
  <c r="M20" i="1" a="1"/>
  <c r="L20" i="1"/>
  <c r="K20" i="1"/>
  <c r="J20" i="1"/>
  <c r="I20" i="1"/>
  <c r="Q19" i="1" a="1"/>
  <c r="Q19" i="1" s="1"/>
  <c r="P19" i="1"/>
  <c r="P19" i="1" a="1"/>
  <c r="O19" i="1" a="1"/>
  <c r="O19" i="1" s="1"/>
  <c r="N19" i="1" a="1"/>
  <c r="N19" i="1" s="1"/>
  <c r="M19" i="1" a="1"/>
  <c r="M19" i="1" s="1"/>
  <c r="L19" i="1"/>
  <c r="K19" i="1"/>
  <c r="J19" i="1"/>
  <c r="I19" i="1"/>
  <c r="Q18" i="1" a="1"/>
  <c r="Q18" i="1" s="1"/>
  <c r="P18" i="1"/>
  <c r="P18" i="1" a="1"/>
  <c r="O18" i="1"/>
  <c r="O18" i="1" a="1"/>
  <c r="N18" i="1" a="1"/>
  <c r="N18" i="1" s="1"/>
  <c r="M18" i="1" a="1"/>
  <c r="M18" i="1" s="1"/>
  <c r="L18" i="1"/>
  <c r="K18" i="1"/>
  <c r="J18" i="1"/>
  <c r="I18" i="1"/>
  <c r="Q17" i="1" a="1"/>
  <c r="Q17" i="1" s="1"/>
  <c r="P17" i="1" a="1"/>
  <c r="P17" i="1" s="1"/>
  <c r="O17" i="1"/>
  <c r="O17" i="1" a="1"/>
  <c r="N17" i="1" a="1"/>
  <c r="N17" i="1" s="1"/>
  <c r="M17" i="1" a="1"/>
  <c r="M17" i="1" s="1"/>
  <c r="L17" i="1"/>
  <c r="K17" i="1"/>
  <c r="J17" i="1"/>
  <c r="I17" i="1"/>
  <c r="Q16" i="1" a="1"/>
  <c r="Q16" i="1" s="1"/>
  <c r="P16" i="1" a="1"/>
  <c r="P16" i="1" s="1"/>
  <c r="O16" i="1" a="1"/>
  <c r="O16" i="1" s="1"/>
  <c r="N16" i="1"/>
  <c r="N16" i="1" a="1"/>
  <c r="M16" i="1" a="1"/>
  <c r="M16" i="1" s="1"/>
  <c r="L16" i="1"/>
  <c r="K16" i="1"/>
  <c r="J16" i="1"/>
  <c r="I16" i="1"/>
  <c r="Q15" i="1" a="1"/>
  <c r="Q15" i="1" s="1"/>
  <c r="P15" i="1" a="1"/>
  <c r="P15" i="1" s="1"/>
  <c r="O15" i="1" a="1"/>
  <c r="O15" i="1" s="1"/>
  <c r="N15" i="1"/>
  <c r="N15" i="1" a="1"/>
  <c r="M15" i="1" a="1"/>
  <c r="M15" i="1" s="1"/>
  <c r="L15" i="1"/>
  <c r="K15" i="1"/>
  <c r="J15" i="1"/>
  <c r="I15" i="1"/>
  <c r="Q14" i="1"/>
  <c r="Q14" i="1" a="1"/>
  <c r="P14" i="1" a="1"/>
  <c r="P14" i="1" s="1"/>
  <c r="O14" i="1" a="1"/>
  <c r="O14" i="1" s="1"/>
  <c r="N14" i="1" a="1"/>
  <c r="N14" i="1" s="1"/>
  <c r="M14" i="1"/>
  <c r="M14" i="1" a="1"/>
  <c r="L14" i="1"/>
  <c r="K14" i="1"/>
  <c r="J14" i="1"/>
  <c r="I14" i="1"/>
  <c r="Q13" i="1"/>
  <c r="Q13" i="1" a="1"/>
  <c r="P13" i="1" a="1"/>
  <c r="P13" i="1" s="1"/>
  <c r="O13" i="1" a="1"/>
  <c r="O13" i="1" s="1"/>
  <c r="N13" i="1" a="1"/>
  <c r="N13" i="1" s="1"/>
  <c r="M13" i="1"/>
  <c r="M13" i="1" a="1"/>
  <c r="L13" i="1"/>
  <c r="K13" i="1"/>
  <c r="J13" i="1"/>
  <c r="I13" i="1"/>
  <c r="Q12" i="1" a="1"/>
  <c r="Q12" i="1" s="1"/>
  <c r="P12" i="1"/>
  <c r="P12" i="1" a="1"/>
  <c r="O12" i="1" a="1"/>
  <c r="O12" i="1" s="1"/>
  <c r="N12" i="1" a="1"/>
  <c r="N12" i="1" s="1"/>
  <c r="M12" i="1" a="1"/>
  <c r="M12" i="1" s="1"/>
  <c r="L12" i="1"/>
  <c r="K12" i="1"/>
  <c r="J12" i="1"/>
  <c r="I12" i="1"/>
  <c r="Q11" i="1" a="1"/>
  <c r="Q11" i="1" s="1"/>
  <c r="P11" i="1"/>
  <c r="P11" i="1" a="1"/>
  <c r="O11" i="1" a="1"/>
  <c r="O11" i="1" s="1"/>
  <c r="N11" i="1" a="1"/>
  <c r="N11" i="1" s="1"/>
  <c r="M11" i="1" a="1"/>
  <c r="M11" i="1" s="1"/>
  <c r="L11" i="1"/>
  <c r="K11" i="1"/>
  <c r="J11" i="1"/>
  <c r="I11" i="1"/>
  <c r="Q10" i="1" a="1"/>
  <c r="Q10" i="1" s="1"/>
  <c r="P10" i="1" a="1"/>
  <c r="P10" i="1" s="1"/>
  <c r="O10" i="1"/>
  <c r="O10" i="1" a="1"/>
  <c r="N10" i="1" a="1"/>
  <c r="N10" i="1" s="1"/>
  <c r="M10" i="1" a="1"/>
  <c r="M10" i="1" s="1"/>
  <c r="L10" i="1"/>
  <c r="K10" i="1"/>
  <c r="J10" i="1"/>
  <c r="I10" i="1"/>
  <c r="Q9" i="1" a="1"/>
  <c r="Q9" i="1" s="1"/>
  <c r="P9" i="1" a="1"/>
  <c r="P9" i="1" s="1"/>
  <c r="O9" i="1"/>
  <c r="O9" i="1" a="1"/>
  <c r="N9" i="1" a="1"/>
  <c r="N9" i="1" s="1"/>
  <c r="M9" i="1" a="1"/>
  <c r="M9" i="1" s="1"/>
  <c r="L9" i="1"/>
  <c r="K9" i="1"/>
  <c r="J9" i="1"/>
  <c r="I9" i="1"/>
  <c r="Q8" i="1" a="1"/>
  <c r="Q8" i="1" s="1"/>
  <c r="P8" i="1" a="1"/>
  <c r="P8" i="1" s="1"/>
  <c r="O8" i="1" a="1"/>
  <c r="O8" i="1" s="1"/>
  <c r="N8" i="1"/>
  <c r="N8" i="1" a="1"/>
  <c r="M8" i="1" a="1"/>
  <c r="M8" i="1" s="1"/>
  <c r="L8" i="1"/>
  <c r="K8" i="1"/>
  <c r="J8" i="1"/>
  <c r="I8" i="1"/>
  <c r="Q7" i="1" a="1"/>
  <c r="Q7" i="1" s="1"/>
  <c r="P7" i="1" a="1"/>
  <c r="P7" i="1" s="1"/>
  <c r="O7" i="1" a="1"/>
  <c r="O7" i="1" s="1"/>
  <c r="N7" i="1"/>
  <c r="N7" i="1" a="1"/>
  <c r="M7" i="1" a="1"/>
  <c r="M7" i="1" s="1"/>
  <c r="F2" i="1" s="1" a="1"/>
  <c r="F2" i="1" s="1"/>
  <c r="L7" i="1"/>
  <c r="K7" i="1"/>
  <c r="J7" i="1"/>
  <c r="I7" i="1"/>
  <c r="A7" i="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 r="A403" i="1" s="1"/>
  <c r="A404" i="1" s="1"/>
  <c r="A405" i="1" s="1"/>
  <c r="A406" i="1" s="1"/>
  <c r="A407" i="1" s="1"/>
  <c r="A408" i="1" s="1"/>
  <c r="A409" i="1" s="1"/>
  <c r="A410" i="1" s="1"/>
  <c r="A411" i="1" s="1"/>
  <c r="A412" i="1" s="1"/>
  <c r="A413" i="1" s="1"/>
  <c r="A414" i="1" s="1"/>
  <c r="A415" i="1" s="1"/>
  <c r="A416" i="1" s="1"/>
  <c r="A417" i="1" s="1"/>
  <c r="A418" i="1" s="1"/>
  <c r="A419" i="1" s="1"/>
  <c r="A420" i="1" s="1"/>
  <c r="A421" i="1" s="1"/>
  <c r="A422" i="1" s="1"/>
  <c r="A423" i="1" s="1"/>
  <c r="A424" i="1" s="1"/>
  <c r="A425" i="1" s="1"/>
  <c r="A426" i="1" s="1"/>
  <c r="A427" i="1" s="1"/>
  <c r="A428" i="1" s="1"/>
  <c r="A429" i="1" s="1"/>
  <c r="A430" i="1" s="1"/>
  <c r="A431" i="1" s="1"/>
  <c r="A432" i="1" s="1"/>
  <c r="A433" i="1" s="1"/>
  <c r="A434" i="1" s="1"/>
  <c r="A435" i="1" s="1"/>
  <c r="A436" i="1" s="1"/>
  <c r="A437" i="1" s="1"/>
  <c r="A438" i="1" s="1"/>
  <c r="A439" i="1" s="1"/>
  <c r="A440" i="1" s="1"/>
  <c r="A441" i="1" s="1"/>
  <c r="A442" i="1" s="1"/>
  <c r="A443" i="1" s="1"/>
  <c r="A444" i="1" s="1"/>
  <c r="A445" i="1" s="1"/>
  <c r="A446" i="1" s="1"/>
  <c r="A447" i="1" s="1"/>
  <c r="A448" i="1" s="1"/>
  <c r="A449" i="1" s="1"/>
  <c r="A450" i="1" s="1"/>
  <c r="A451" i="1" s="1"/>
  <c r="A452" i="1" s="1"/>
  <c r="A453" i="1" s="1"/>
  <c r="A454" i="1" s="1"/>
  <c r="A455" i="1" s="1"/>
  <c r="A456" i="1" s="1"/>
  <c r="A457" i="1" s="1"/>
  <c r="A458" i="1" s="1"/>
  <c r="A459" i="1" s="1"/>
  <c r="A460" i="1" s="1"/>
  <c r="A461" i="1" s="1"/>
  <c r="A462" i="1" s="1"/>
  <c r="A463" i="1" s="1"/>
  <c r="A464" i="1" s="1"/>
  <c r="A465" i="1" s="1"/>
  <c r="A466" i="1" s="1"/>
  <c r="A467" i="1" s="1"/>
  <c r="A468" i="1" s="1"/>
  <c r="A469" i="1" s="1"/>
  <c r="A470" i="1" s="1"/>
  <c r="A471" i="1" s="1"/>
  <c r="A472" i="1" s="1"/>
  <c r="A473" i="1" s="1"/>
  <c r="A474" i="1" s="1"/>
  <c r="A475" i="1" s="1"/>
  <c r="A476" i="1" s="1"/>
  <c r="A477" i="1" s="1"/>
  <c r="A478" i="1" s="1"/>
  <c r="A479" i="1" s="1"/>
  <c r="A480" i="1" s="1"/>
  <c r="A481" i="1" s="1"/>
  <c r="A482" i="1" s="1"/>
  <c r="A483" i="1" s="1"/>
  <c r="A484" i="1" s="1"/>
  <c r="A485" i="1" s="1"/>
  <c r="A486" i="1" s="1"/>
  <c r="A487" i="1" s="1"/>
  <c r="A488" i="1" s="1"/>
  <c r="A489" i="1" s="1"/>
  <c r="A490" i="1" s="1"/>
  <c r="A491" i="1" s="1"/>
  <c r="A492" i="1" s="1"/>
  <c r="A493" i="1" s="1"/>
  <c r="A494" i="1" s="1"/>
  <c r="A495" i="1" s="1"/>
  <c r="A496" i="1" s="1"/>
  <c r="A497" i="1" s="1"/>
  <c r="A498" i="1" s="1"/>
  <c r="A499" i="1" s="1"/>
  <c r="A500" i="1" s="1"/>
  <c r="Q6" i="1"/>
  <c r="Q6" i="1" a="1"/>
  <c r="P6" i="1" a="1"/>
  <c r="P6" i="1" s="1"/>
  <c r="O6" i="1" a="1"/>
  <c r="O6" i="1" s="1"/>
  <c r="N6" i="1" a="1"/>
  <c r="N6" i="1" s="1"/>
  <c r="M6" i="1"/>
  <c r="M6" i="1" a="1"/>
  <c r="L6" i="1"/>
  <c r="K6" i="1"/>
  <c r="J6" i="1"/>
  <c r="I6" i="1"/>
  <c r="I3" i="1"/>
  <c r="H2" i="1" s="1" a="1"/>
  <c r="H2" i="1" s="1"/>
  <c r="K2" i="1"/>
  <c r="J2" i="1"/>
  <c r="G2" i="1" a="1"/>
  <c r="G2" i="1" s="1"/>
  <c r="E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7">
    <bk>
      <extLst>
        <ext uri="{3e2802c4-a4d2-4d8b-9148-e3be6c30e623}">
          <xlrd:rvb i="2"/>
        </ext>
      </extLst>
    </bk>
    <bk>
      <extLst>
        <ext uri="{3e2802c4-a4d2-4d8b-9148-e3be6c30e623}">
          <xlrd:rvb i="9"/>
        </ext>
      </extLst>
    </bk>
    <bk>
      <extLst>
        <ext uri="{3e2802c4-a4d2-4d8b-9148-e3be6c30e623}">
          <xlrd:rvb i="12"/>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9"/>
        </ext>
      </extLst>
    </bk>
    <bk>
      <extLst>
        <ext uri="{3e2802c4-a4d2-4d8b-9148-e3be6c30e623}">
          <xlrd:rvb i="55"/>
        </ext>
      </extLst>
    </bk>
    <bk>
      <extLst>
        <ext uri="{3e2802c4-a4d2-4d8b-9148-e3be6c30e623}">
          <xlrd:rvb i="58"/>
        </ext>
      </extLst>
    </bk>
    <bk>
      <extLst>
        <ext uri="{3e2802c4-a4d2-4d8b-9148-e3be6c30e623}">
          <xlrd:rvb i="64"/>
        </ext>
      </extLst>
    </bk>
    <bk>
      <extLst>
        <ext uri="{3e2802c4-a4d2-4d8b-9148-e3be6c30e623}">
          <xlrd:rvb i="70"/>
        </ext>
      </extLst>
    </bk>
    <bk>
      <extLst>
        <ext uri="{3e2802c4-a4d2-4d8b-9148-e3be6c30e623}">
          <xlrd:rvb i="73"/>
        </ext>
      </extLst>
    </bk>
    <bk>
      <extLst>
        <ext uri="{3e2802c4-a4d2-4d8b-9148-e3be6c30e623}">
          <xlrd:rvb i="76"/>
        </ext>
      </extLst>
    </bk>
    <bk>
      <extLst>
        <ext uri="{3e2802c4-a4d2-4d8b-9148-e3be6c30e623}">
          <xlrd:rvb i="82"/>
        </ext>
      </extLst>
    </bk>
    <bk>
      <extLst>
        <ext uri="{3e2802c4-a4d2-4d8b-9148-e3be6c30e623}">
          <xlrd:rvb i="89"/>
        </ext>
      </extLst>
    </bk>
    <bk>
      <extLst>
        <ext uri="{3e2802c4-a4d2-4d8b-9148-e3be6c30e623}">
          <xlrd:rvb i="95"/>
        </ext>
      </extLst>
    </bk>
    <bk>
      <extLst>
        <ext uri="{3e2802c4-a4d2-4d8b-9148-e3be6c30e623}">
          <xlrd:rvb i="101"/>
        </ext>
      </extLst>
    </bk>
    <bk>
      <extLst>
        <ext uri="{3e2802c4-a4d2-4d8b-9148-e3be6c30e623}">
          <xlrd:rvb i="104"/>
        </ext>
      </extLst>
    </bk>
    <bk>
      <extLst>
        <ext uri="{3e2802c4-a4d2-4d8b-9148-e3be6c30e623}">
          <xlrd:rvb i="110"/>
        </ext>
      </extLst>
    </bk>
    <bk>
      <extLst>
        <ext uri="{3e2802c4-a4d2-4d8b-9148-e3be6c30e623}">
          <xlrd:rvb i="116"/>
        </ext>
      </extLst>
    </bk>
    <bk>
      <extLst>
        <ext uri="{3e2802c4-a4d2-4d8b-9148-e3be6c30e623}">
          <xlrd:rvb i="119"/>
        </ext>
      </extLst>
    </bk>
    <bk>
      <extLst>
        <ext uri="{3e2802c4-a4d2-4d8b-9148-e3be6c30e623}">
          <xlrd:rvb i="122"/>
        </ext>
      </extLst>
    </bk>
  </futureMetadata>
  <cellMetadata count="1">
    <bk>
      <rc t="1" v="0"/>
    </bk>
  </cellMetadata>
  <valueMetadata count="27">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valueMetadata>
</metadata>
</file>

<file path=xl/sharedStrings.xml><?xml version="1.0" encoding="utf-8"?>
<sst xmlns="http://schemas.openxmlformats.org/spreadsheetml/2006/main" count="209" uniqueCount="54">
  <si>
    <t>Total Rows</t>
  </si>
  <si>
    <t>Stock1</t>
  </si>
  <si>
    <t>Cash</t>
  </si>
  <si>
    <t>Stock2</t>
  </si>
  <si>
    <t>Y</t>
  </si>
  <si>
    <t>Txn ID</t>
  </si>
  <si>
    <t>Date</t>
  </si>
  <si>
    <t>Name</t>
  </si>
  <si>
    <t>Change Date</t>
  </si>
  <si>
    <t>Ticker</t>
  </si>
  <si>
    <t>Quantity</t>
  </si>
  <si>
    <t>Status</t>
  </si>
  <si>
    <t>Active Name Stock</t>
  </si>
  <si>
    <t>Active Name Cash</t>
  </si>
  <si>
    <t>Active Quantity</t>
  </si>
  <si>
    <t>Active Cash</t>
  </si>
  <si>
    <t>Full Name</t>
  </si>
  <si>
    <t>Industry</t>
  </si>
  <si>
    <t>Exchange</t>
  </si>
  <si>
    <t>Instrument</t>
  </si>
  <si>
    <t>Ticker Name</t>
  </si>
  <si>
    <t>Sanjeev Venkataraman</t>
  </si>
  <si>
    <t>N</t>
  </si>
  <si>
    <t>Valeriya Yesypenko</t>
  </si>
  <si>
    <t>Manimaran Chelladurai</t>
  </si>
  <si>
    <t>Nancy Fong</t>
  </si>
  <si>
    <t>Alisia Lalji</t>
  </si>
  <si>
    <t>Kerry Edwards</t>
  </si>
  <si>
    <t>Danny Chiu</t>
  </si>
  <si>
    <t>Faheem KulangaraKandiyil</t>
  </si>
  <si>
    <t>Swapnil Sarode</t>
  </si>
  <si>
    <t>Tony Quatrale</t>
  </si>
  <si>
    <t>Tyler Blakeley</t>
  </si>
  <si>
    <t>Sonia Solomon</t>
  </si>
  <si>
    <t>Lindsay Black</t>
  </si>
  <si>
    <t>Shuang Zhao</t>
  </si>
  <si>
    <t>Harrison Pencer</t>
  </si>
  <si>
    <t>Kyan Nademi</t>
  </si>
  <si>
    <t>Matthew Hawkins</t>
  </si>
  <si>
    <t>Sam Akhtar</t>
  </si>
  <si>
    <t>Michelle Totten</t>
  </si>
  <si>
    <t>Karan Singh</t>
  </si>
  <si>
    <t>Melanie Laufer</t>
  </si>
  <si>
    <t>Elaine Chu</t>
  </si>
  <si>
    <t>Jennifer Sue</t>
  </si>
  <si>
    <t>Xingliang Huang</t>
  </si>
  <si>
    <t>Philip Bermingham</t>
  </si>
  <si>
    <t>Harshini Deegala</t>
  </si>
  <si>
    <t>Julien Guichandut</t>
  </si>
  <si>
    <t>Mukund Choudhary</t>
  </si>
  <si>
    <t>Spencer Lee</t>
  </si>
  <si>
    <t>Jinny Pham</t>
  </si>
  <si>
    <t>Alex Tait</t>
  </si>
  <si>
    <t>Software &amp; IT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</si>
</sst>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5"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22">
    <xf numFmtId="0" fontId="0" fillId="0" borderId="0" xfId="0"/>
    <xf numFmtId="0" fontId="0" fillId="0" borderId="0" xfId="0" applyAlignment="1">
      <alignment horizontal="center"/>
    </xf>
    <xf numFmtId="14" fontId="0" fillId="0" borderId="0" xfId="0" applyNumberFormat="1" applyAlignment="1">
      <alignment horizontal="center"/>
    </xf>
    <xf numFmtId="49" fontId="0" fillId="0" borderId="1" xfId="0" applyNumberFormat="1" applyBorder="1" applyAlignment="1">
      <alignment horizontal="center"/>
    </xf>
    <xf numFmtId="2" fontId="0" fillId="0" borderId="1" xfId="0" applyNumberFormat="1" applyBorder="1" applyAlignment="1">
      <alignment horizontal="center"/>
    </xf>
    <xf numFmtId="164" fontId="3" fillId="0" borderId="1" xfId="1" applyNumberFormat="1" applyFont="1" applyBorder="1" applyAlignment="1">
      <alignment horizontal="center"/>
    </xf>
    <xf numFmtId="44" fontId="0" fillId="0" borderId="0" xfId="1" applyFont="1" applyAlignment="1">
      <alignment horizontal="center"/>
    </xf>
    <xf numFmtId="1" fontId="0" fillId="0" borderId="1" xfId="0" applyNumberFormat="1" applyBorder="1" applyAlignment="1">
      <alignment horizontal="center"/>
    </xf>
    <xf numFmtId="1" fontId="3" fillId="0" borderId="1" xfId="0" applyNumberFormat="1" applyFont="1" applyBorder="1" applyAlignment="1">
      <alignment horizontal="center"/>
    </xf>
    <xf numFmtId="0" fontId="0" fillId="0" borderId="1" xfId="0" applyBorder="1" applyAlignment="1">
      <alignment horizontal="center"/>
    </xf>
    <xf numFmtId="49" fontId="0" fillId="0" borderId="0" xfId="0" applyNumberFormat="1" applyAlignment="1">
      <alignment horizontal="center"/>
    </xf>
    <xf numFmtId="44" fontId="3" fillId="0" borderId="0" xfId="1" applyFont="1" applyAlignment="1">
      <alignment horizontal="center"/>
    </xf>
    <xf numFmtId="164" fontId="3" fillId="0" borderId="0" xfId="1" applyNumberFormat="1" applyFont="1" applyAlignment="1">
      <alignment horizontal="center"/>
    </xf>
    <xf numFmtId="2" fontId="0" fillId="0" borderId="0" xfId="0" applyNumberFormat="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49" fontId="2" fillId="0" borderId="0" xfId="0" applyNumberFormat="1" applyFont="1" applyAlignment="1">
      <alignment horizontal="center"/>
    </xf>
    <xf numFmtId="2" fontId="2" fillId="0" borderId="0" xfId="0" applyNumberFormat="1" applyFont="1" applyAlignment="1">
      <alignment horizontal="center"/>
    </xf>
    <xf numFmtId="164" fontId="4" fillId="0" borderId="0" xfId="1" applyNumberFormat="1" applyFont="1" applyAlignment="1">
      <alignment horizontal="center"/>
    </xf>
    <xf numFmtId="44" fontId="2" fillId="0" borderId="0" xfId="1" applyFont="1" applyAlignment="1">
      <alignment horizontal="center"/>
    </xf>
    <xf numFmtId="44" fontId="0" fillId="0" borderId="0" xfId="0" applyNumberFormat="1" applyAlignment="1">
      <alignment horizontal="center"/>
    </xf>
    <xf numFmtId="1" fontId="0" fillId="0" borderId="0" xfId="0" applyNumberFormat="1" applyAlignment="1">
      <alignment horizontal="center"/>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FaheemKK\OneDrive%20-%20Canada%20Pension%20Plan%20Investment%20Board\Desktop\Trade%20of%20the%20year\Demo\Trade%20of%20the%20year_Fina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de"/>
      <sheetName val="Ledger"/>
      <sheetName val="Live"/>
      <sheetName val="Stock1"/>
      <sheetName val="Stock2"/>
      <sheetName val="Stock3"/>
      <sheetName val="Team"/>
      <sheetName val="config"/>
    </sheetNames>
    <sheetDataSet>
      <sheetData sheetId="0">
        <row r="7">
          <cell r="E7" t="str">
            <v/>
          </cell>
          <cell r="F7" t="str">
            <v/>
          </cell>
        </row>
      </sheetData>
      <sheetData sheetId="1"/>
      <sheetData sheetId="2"/>
      <sheetData sheetId="3"/>
      <sheetData sheetId="4"/>
      <sheetData sheetId="5"/>
      <sheetData sheetId="6"/>
      <sheetData sheetId="7"/>
    </sheetDataSet>
  </externalBook>
</externalLink>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Flags>
  </global>
  <types>
    <type name="_imageurl">
      <keyFlags>
        <key name="Attribution Size">
          <flag name="ShowInAutoComplete"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Flags>
    </type>
  </types>
</rvTypesInfo>
</file>

<file path=xl/richData/rdrichvalue.xml><?xml version="1.0" encoding="utf-8"?>
<rvData xmlns="http://schemas.microsoft.com/office/spreadsheetml/2017/richdata" count="123">
  <rv s="0">
    <v>https://www.bing.com/financeapi/forcetrigger?t=a26ap2&amp;q=ARCX%3aXRT&amp;form=skydnc</v>
    <v>Learn more on Bing</v>
  </rv>
  <rv s="1">
    <v>en-US</v>
    <v>a26ap2</v>
    <v>268435456</v>
    <v>268435459</v>
    <v>0</v>
    <v>Powered by Refinitiv</v>
    <v>0</v>
    <v>SPDR S&amp;P Retail (ARCX:XRT)</v>
    <v>2</v>
    <v>3</v>
    <v>Finance</v>
    <v>4</v>
    <v>65.59</v>
    <v>26.29</v>
    <v>1.2131000000000001</v>
    <v>1.42</v>
    <v>-3.079E-4</v>
    <v>2.2348E-2</v>
    <v>-0.02</v>
    <v>USD</v>
    <v>NYSE Arca</v>
    <v>ARCX</v>
    <v>3.4999999999999996E-3</v>
    <v>65.19</v>
    <v>ETF</v>
    <v>44202.041666700781</v>
    <v>0</v>
    <v>63.26</v>
    <v>662297152.94000006</v>
    <v>SPDR S&amp;P Retail</v>
    <v>63.36</v>
    <v>63.54</v>
    <v>64.959999999999994</v>
    <v>64.94</v>
    <v>XRT</v>
    <v>SPDR S&amp;P Retail (ARCX:XRT)</v>
    <v>2277991</v>
    <v>2608210</v>
  </rv>
  <rv s="2">
    <v>1</v>
  </rv>
  <rv s="0">
    <v>http://en.wikipedia.org/wiki/Public_domain</v>
    <v>Public domain</v>
  </rv>
  <rv s="0">
    <v>http://en.wikipedia.org/wiki/AMC_Theatres</v>
    <v>Wikipedia</v>
  </rv>
  <rv s="3">
    <v>3</v>
    <v>4</v>
  </rv>
  <rv s="4">
    <v>https://www.bing.com/th?id=AMMS_beb35548a531e1b96429505c22a3eab4&amp;qlt=95</v>
    <v>5</v>
    <v>https://www.bing.com/images/search?form=xlimg&amp;q=amc+theatres</v>
    <v>Image of AMC ENTERTAINMENT HOLDINGS, INC.</v>
  </rv>
  <rv s="0">
    <v>https://www.bing.com/financeapi/forcetrigger?t=a1ndlh&amp;q=XNYS%3aAMC&amp;form=skydnc</v>
    <v>Learn more on Bing</v>
  </rv>
  <rv s="5">
    <v>en-US</v>
    <v>a1ndlh</v>
    <v>268435456</v>
    <v>268435457</v>
    <v>0</v>
    <v>Powered by Refinitiv</v>
    <v>5</v>
    <v>AMC ENTERTAINMENT HOLDINGS, INC. (XNYS:AMC)</v>
    <v>7</v>
    <v>8</v>
    <v>Finance</v>
    <v>9</v>
    <v>7.78</v>
    <v>1.95</v>
    <v>2.5278</v>
    <v>-0.03</v>
    <v>1.0101000000000001E-2</v>
    <v>-1.4924999999999999E-2</v>
    <v>0.02</v>
    <v>USD</v>
    <v>AMC Entertainment Holdings, Inc. is a holding company. The Company, through its subsidiaries, including AMC Entertainment Inc. (AMCE), American Multi-Cinema, Inc. (OpCo) and its subsidiaries, is engaged in the theatrical exhibition business. It operates through theatrical exhibition operations segment. It licenses first-run motion pictures from distributors owned by film production companies and from independent distributors. The Company also offers a range of food and beverage items, which include popcorn; soft drinks; candy; hot dogs; specialty drinks, including beers, wine and mixed drinks, and made to order hot foods, including menu choices, such as curly fries, chicken tenders and mozzarella sticks. It operates over 900 theatres with approximately 10,000 screens globally, including over 661 theatres with approximately 8,200 screens in the United States and over 244 theatres with approximately 2,200 screens in Europe. The Company’s subsidiary also includes Carmike Cinemas, Inc.</v>
    <v>3952</v>
    <v>New York Stock Exchange</v>
    <v>XNYS</v>
    <v>XNYS</v>
    <v>11500 Ash St, LEAWOOD, KS, 66211-7804 US</v>
    <v>2.0299999999999998</v>
    <v>6</v>
    <v>Hotels &amp; Entertainment Services</v>
    <v>Stock</v>
    <v>44202.041619003903</v>
    <v>7</v>
    <v>1.91</v>
    <v>322943000</v>
    <v>AMC ENTERTAINMENT HOLDINGS, INC.</v>
    <v>AMC ENTERTAINMENT HOLDINGS, INC.</v>
    <v>1.99</v>
    <v>0</v>
    <v>2.0099999999999998</v>
    <v>1.98</v>
    <v>2</v>
    <v>160668200</v>
    <v>AMC</v>
    <v>AMC ENTERTAINMENT HOLDINGS, INC. (XNYS:AMC)</v>
    <v>28148314</v>
    <v>26824661</v>
    <v>2007</v>
  </rv>
  <rv s="2">
    <v>8</v>
  </rv>
  <rv s="0">
    <v>https://www.bing.com/financeapi/forcetrigger?t=a1nq6h&amp;q=ARCX%3aARKK&amp;form=skydnc</v>
    <v>Learn more on Bing</v>
  </rv>
  <rv s="1">
    <v>en-US</v>
    <v>a1nq6h</v>
    <v>268435456</v>
    <v>268435459</v>
    <v>0</v>
    <v>Powered by Refinitiv</v>
    <v>0</v>
    <v>ARK Innovation (ARCX:ARKK)</v>
    <v>2</v>
    <v>3</v>
    <v>Finance</v>
    <v>4</v>
    <v>137.08000000000001</v>
    <v>33</v>
    <v>1.5028999999999999</v>
    <v>3.07</v>
    <v>3.444E-3</v>
    <v>2.4621000000000001E-2</v>
    <v>0.44</v>
    <v>USD</v>
    <v>NYSE Arca</v>
    <v>ARCX</v>
    <v>7.4999999999999997E-3</v>
    <v>127.84</v>
    <v>ETF</v>
    <v>44202.041666678124</v>
    <v>10</v>
    <v>124.08</v>
    <v>13223812429.658001</v>
    <v>ARK Innovation</v>
    <v>124.38</v>
    <v>124.69</v>
    <v>127.76</v>
    <v>128.19999999999999</v>
    <v>ARKK</v>
    <v>ARK Innovation (ARCX:ARKK)</v>
    <v>5362219</v>
    <v>5173788</v>
  </rv>
  <rv s="2">
    <v>11</v>
  </rv>
  <rv s="0">
    <v>http://en.wikipedia.org/wiki/Shopify</v>
    <v>Wikipedia</v>
  </rv>
  <rv s="3">
    <v>3</v>
    <v>13</v>
  </rv>
  <rv s="4">
    <v>https://www.bing.com/th?id=AMMS_7e4364ddaa2b53548bce18826abc415c&amp;qlt=95</v>
    <v>14</v>
    <v>https://www.bing.com/images/search?form=xlimg&amp;q=shopify</v>
    <v>Image of SHOPIFY INC.</v>
  </rv>
  <rv s="0">
    <v>https://www.bing.com/financeapi/forcetrigger?t=a22wz2&amp;q=XNYS%3aSHOP&amp;form=skydnc</v>
    <v>Learn more on Bing</v>
  </rv>
  <rv s="5">
    <v>en-US</v>
    <v>a22wz2</v>
    <v>268435456</v>
    <v>268435457</v>
    <v>0</v>
    <v>Powered by Refinitiv</v>
    <v>5</v>
    <v>SHOPIFY INC. (XNYS:SHOP)</v>
    <v>7</v>
    <v>8</v>
    <v>Finance</v>
    <v>9</v>
    <v>1285.1849999999999</v>
    <v>305.30009999999999</v>
    <v>1.57</v>
    <v>26.34</v>
    <v>1.126E-3</v>
    <v>2.4112000000000001E-2</v>
    <v>1.26</v>
    <v>USD</v>
    <v>Shopify Inc. (Shopify) provides a cloud-based, multi-channel commerce platform designed for small and medium-sized businesses. The Company offers subscription solutions and merchant solutions. The Company's software is used by merchants to run their business across all of their sales channels, including Web and mobile storefronts, physical retail locations, social media storefronts and marketplaces. The Shopify platform provides merchants with a single view of their business and customers across all of their sales channels and enables them to manage products and inventory, process orders and payments, ship orders, build customer relationships and leverage analytics and reporting all from one integrated back office. The Shopify platform includes a mobile-optimized checkout system, which is designed to enable merchants' consumers to buy products over mobile Websites.</v>
    <v>5000</v>
    <v>New York Stock Exchange</v>
    <v>XNYS</v>
    <v>XNYS</v>
    <v>151 O'connor Street, Ground Floor, OTTAWA, ON, K2P 2L8 CA</v>
    <v>1118.74</v>
    <v>15</v>
    <v>Software &amp; IT Services</v>
    <v>Stock</v>
    <v>44202.041422603907</v>
    <v>16</v>
    <v>1085.5899999999999</v>
    <v>133176900000</v>
    <v>SHOPIFY INC.</v>
    <v>SHOPIFY INC.</v>
    <v>1094.3699999999999</v>
    <v>697.1105</v>
    <v>1092.4000000000001</v>
    <v>1118.74</v>
    <v>1120</v>
    <v>121912200</v>
    <v>SHOP</v>
    <v>SHOPIFY INC. (XNYS:SHOP)</v>
    <v>905450</v>
    <v>1456101</v>
    <v>2004</v>
  </rv>
  <rv s="2">
    <v>17</v>
  </rv>
  <rv s="0">
    <v>https://www.bing.com/financeapi/forcetrigger?t=a1u3ur&amp;q=XNYS%3aGOOS&amp;form=skydnc</v>
    <v>Learn more on Bing</v>
  </rv>
  <rv s="6">
    <v>en-US</v>
    <v>a1u3ur</v>
    <v>268435456</v>
    <v>268435457</v>
    <v>0</v>
    <v>Powered by Refinitiv</v>
    <v>10</v>
    <v>CANADA GOOSE HOLDINGS INC. (XNYS:GOOS)</v>
    <v>11</v>
    <v>12</v>
    <v>Finance</v>
    <v>9</v>
    <v>39.32</v>
    <v>12.94</v>
    <v>1.5267999999999999</v>
    <v>-0.65</v>
    <v>-2.8120000000000003E-3</v>
    <v>-2.2336999999999999E-2</v>
    <v>-0.08</v>
    <v>USD</v>
    <v>Canada Goose Holdings Inc. is a Canada-based company and with its subsidiaries is primarily engaged in designing, manufacturing and selling outdoor apparel for men, women, youth, children and babies. The Company operates through two segments: Wholesale and Direct to Consumer. The Wholesale business comprises sales made to a mix of functional and fashionable retailers, including luxury department stores, outdoor specialty stores, individual shops and international distributors. The Direct to Consumer business comprises sales through the country-specific e-commerce platforms and its Company-owned retail stores located in luxury shopping locations. The Company’s apparel collections include various styles of parkas, lightweight down jackets, rainwear, windwear, knitwear, footwear, and accessories for the fall, winter, and spring seasons.</v>
    <v>1219</v>
    <v>New York Stock Exchange</v>
    <v>XNYS</v>
    <v>XNYS</v>
    <v>250 Bowie Ave, YORK, ON, M6E 4Y2 CA</v>
    <v>28.875</v>
    <v>Textiles &amp; Apparel</v>
    <v>Stock</v>
    <v>44202.038973240626</v>
    <v>19</v>
    <v>28.1</v>
    <v>4100658000</v>
    <v>CANADA GOOSE HOLDINGS INC.</v>
    <v>CANADA GOOSE HOLDINGS INC.</v>
    <v>28.64</v>
    <v>53.845399999999998</v>
    <v>29.1</v>
    <v>28.45</v>
    <v>28.37</v>
    <v>110143900</v>
    <v>GOOS</v>
    <v>CANADA GOOSE HOLDINGS INC. (XNYS:GOOS)</v>
    <v>1749525</v>
    <v>1384201</v>
    <v>2013</v>
  </rv>
  <rv s="2">
    <v>20</v>
  </rv>
  <rv s="0">
    <v>https://www.bing.com/financeapi/forcetrigger?t=a221pr&amp;q=XNAS%3aRIOT&amp;form=skydnc</v>
    <v>Learn more on Bing</v>
  </rv>
  <rv s="7">
    <v>en-US</v>
    <v>a221pr</v>
    <v>268435456</v>
    <v>268435457</v>
    <v>0</v>
    <v>Powered by Refinitiv</v>
    <v>13</v>
    <v>RIOT BLOCKCHAIN, INC. (XNAS:RIOT)</v>
    <v>11</v>
    <v>14</v>
    <v>Finance</v>
    <v>9</v>
    <v>19.23</v>
    <v>0.51100000000000001</v>
    <v>4.6501000000000001</v>
    <v>1.93</v>
    <v>1.5751999999999999E-2</v>
    <v>0.11711199999999999</v>
    <v>0.28999999999999998</v>
    <v>USD</v>
    <v>Riot Blockchain Inc., formerly Bioptix, Inc., is focused on gaining exposure to the blockchain ecosystem through its cryptocurrency mining operations, internally developed businesses, joint ventures, and targeted investments in the sector. The Company primarily focuses on Bitcoin and general blockchain technology. The Company has deployed approximately 8,000 application-specific integrated circuit (ASIC) miners at its cryptocurrency mining facility in Oklahoma. The Company, through its subsidiary TESS Inc., seeks to develop a blockchain-based escrow service for wholesale telecom carriers. It holds a 13% interest in Coinsquare Ltd, which is a digital currency exchange in Canada. It also holds investments in Verady, LLC, which provides crypto currency accounting and audit technology services.</v>
    <v>6</v>
    <v>Nasdaq Stock Market</v>
    <v>XNAS</v>
    <v>XNAS</v>
    <v>202 6th St Ste 401, CASTLE ROCK, CO, 80104 US</v>
    <v>18.649999999999999</v>
    <v>Stock</v>
    <v>44202.041594003909</v>
    <v>22</v>
    <v>15.35</v>
    <v>839279800</v>
    <v>RIOT BLOCKCHAIN, INC.</v>
    <v>RIOT BLOCKCHAIN, INC.</v>
    <v>15.75</v>
    <v>16.48</v>
    <v>18.41</v>
    <v>18.7</v>
    <v>50927170</v>
    <v>RIOT</v>
    <v>RIOT BLOCKCHAIN, INC. (XNAS:RIOT)</v>
    <v>28099781</v>
    <v>29766371</v>
    <v>2017</v>
  </rv>
  <rv s="2">
    <v>23</v>
  </rv>
  <rv s="0">
    <v>https://www.bing.com/financeapi/forcetrigger?t=a1wq4c&amp;q=ARCX%3aLABU&amp;form=skydnc</v>
    <v>Learn more on Bing</v>
  </rv>
  <rv s="1">
    <v>en-US</v>
    <v>a1wq4c</v>
    <v>268435456</v>
    <v>268435459</v>
    <v>0</v>
    <v>Powered by Refinitiv</v>
    <v>0</v>
    <v>Direxion:S&amp;P Btech Bl 3X (ARCX:LABU)</v>
    <v>2</v>
    <v>3</v>
    <v>Finance</v>
    <v>4</v>
    <v>129.27000000000001</v>
    <v>12.64</v>
    <v>3.3929999999999998</v>
    <v>-0.19</v>
    <v>3.2940000000000001E-3</v>
    <v>-1.8929999999999999E-3</v>
    <v>0.33</v>
    <v>USD</v>
    <v>NYSE Arca</v>
    <v>ARCX</v>
    <v>1.1399999999999999E-2</v>
    <v>101.36</v>
    <v>ETF</v>
    <v>44202.041666666664</v>
    <v>25</v>
    <v>97.37</v>
    <v>307952637.58999997</v>
    <v>Direxion:S&amp;P Btech Bl 3X</v>
    <v>99.16</v>
    <v>100.36</v>
    <v>100.17</v>
    <v>100.5</v>
    <v>LABU</v>
    <v>Direxion:S&amp;P Btech Bl 3X (ARCX:LABU)</v>
    <v>606267</v>
    <v>886538</v>
  </rv>
  <rv s="2">
    <v>26</v>
  </rv>
  <rv s="0">
    <v>https://www.bing.com/financeapi/forcetrigger?t=bkhl77&amp;q=XIDX%3aSCCO&amp;form=skydnc</v>
    <v>Learn more on Bing</v>
  </rv>
  <rv s="8">
    <v>en-US</v>
    <v>bkhl77</v>
    <v>268435456</v>
    <v>268435457</v>
    <v>0</v>
    <v>Powered by Refinitiv</v>
    <v>15</v>
    <v>PT Supreme Cable Manufacturing &amp; Commerce Tbk (XIDX:SCCO)</v>
    <v>11</v>
    <v>16</v>
    <v>Finance</v>
    <v>17</v>
    <v>10700</v>
    <v>8100</v>
    <v>0.38429999999999997</v>
    <v>200</v>
    <v>1.9047999999999999E-2</v>
    <v>IDR</v>
    <v>PT Supreme Cable Manufacturing &amp; Commerce Tbk, also known as PT Sucaco Tbk, is an Indonesia-based company primarily engaged in manufacturing cables. Its products include building wires, low-voltage power cables, medium-voltage power cables, high-voltage power cables, instrument cables, enameled wires, fiber optic cables and telecommunication cables. It has manufacturing facilities in Jakarta, Bekasi and Tangerang, Indonesia. It is engaged in manufacturing insulation materials, such as pelleted cross-linked polyethylene, polypropylene (PP) and polyvinyl chloride (PVC), through its subsidiaries, PT Setia Pratama Lestari Pelletizing Industries. It also produces melamine, resin and melamine sheets through its subsidiary, PT Supreme Decoluxe.</v>
    <v>839</v>
    <v>Indonesia Stock Exchange</v>
    <v>XIDX</v>
    <v>XIDX</v>
    <v>Jl. Kebon Sirih No. 71, JAKARTA, DKI JAKARTA, 10340 ID</v>
    <v>10700</v>
    <v>Machinery, Equipment &amp; Components</v>
    <v>Stock</v>
    <v>44201.34375</v>
    <v>28</v>
    <v>10500</v>
    <v>2158626000000</v>
    <v>PT Supreme Cable Manufacturing &amp; Commerce Tbk</v>
    <v>PT Supreme Cable Manufacturing &amp; Commerce Tbk</v>
    <v>10500</v>
    <v>10500</v>
    <v>10700</v>
    <v>205583400</v>
    <v>SCCO</v>
    <v>PT Supreme Cable Manufacturing &amp; Commerce Tbk (XIDX:SCCO)</v>
    <v>8800</v>
    <v>4000</v>
    <v>1971</v>
  </rv>
  <rv s="2">
    <v>29</v>
  </rv>
  <rv s="0">
    <v>http://en.wikipedia.org/wiki/Corsair_Gaming</v>
    <v>Wikipedia</v>
  </rv>
  <rv s="3">
    <v>3</v>
    <v>31</v>
  </rv>
  <rv s="4">
    <v>https://www.bing.com/th?id=AMMS_10e06c4609c455b7a1551eb8d2279609&amp;qlt=95</v>
    <v>32</v>
    <v>https://www.bing.com/images/search?form=xlimg&amp;q=corsair+components</v>
    <v>Image of CORSAIR GAMING, INC.</v>
  </rv>
  <rv s="0">
    <v>https://www.bing.com/financeapi/forcetrigger?t=bvkn2w&amp;q=XNAS%3aCRSR&amp;form=skydnc</v>
    <v>Learn more on Bing</v>
  </rv>
  <rv s="9">
    <v>en-US</v>
    <v>bvkn2w</v>
    <v>268435456</v>
    <v>268435457</v>
    <v>0</v>
    <v>Powered by Refinitiv</v>
    <v>18</v>
    <v>CORSAIR GAMING, INC. (XNAS:CRSR)</v>
    <v>7</v>
    <v>19</v>
    <v>Finance</v>
    <v>9</v>
    <v>51.37</v>
    <v>14.09</v>
    <v>1.1499999999999999</v>
    <v>1.3928000000000001E-2</v>
    <v>3.3093999999999998E-2</v>
    <v>0.5</v>
    <v>USD</v>
    <v>Corsair Gaming Inc provides gear for gamers and content creators. The Company designs and sells gaming and streaming peripherals, components and systems globally. Its product offering has two software platforms: iCUE for gamers and Elgato’s streaming suite for content creators. The Company’s segments include gamer and creator peripherals segment and gaming components and systems segment. The Company’s gamer and creator peripherals segment includes keyboards, mice, mousepads, gaming headsets, gaming chairs, gamer and creator streaming gear including game and video capture hardware, microphones, video production accessories and docking stations, console and PC gaming accessories including controllers. The Company’s gaming components and systems segment includes power supply units (PSU), cooling solutions including fans and liquid cooling products, computer cases, gaming PCs and laptops, and memory components such as dynamic random-access memory (DRAM) modules.</v>
    <v>1990</v>
    <v>Nasdaq Stock Market</v>
    <v>XNAS</v>
    <v>XNAS</v>
    <v>47100 Bayside Parkway, FREMONT, CA, 94538 US</v>
    <v>36.35</v>
    <v>33</v>
    <v>Computers, Phones &amp; Household Electronics</v>
    <v>Stock</v>
    <v>44202.041261770311</v>
    <v>34</v>
    <v>34.200000000000003</v>
    <v>3194365000</v>
    <v>CORSAIR GAMING, INC.</v>
    <v>CORSAIR GAMING, INC.</v>
    <v>34.200000000000003</v>
    <v>47.710599999999999</v>
    <v>34.75</v>
    <v>35.9</v>
    <v>36.4</v>
    <v>91924190</v>
    <v>CRSR</v>
    <v>CORSAIR GAMING, INC. (XNAS:CRSR)</v>
    <v>1422612</v>
    <v>3375745</v>
  </rv>
  <rv s="2">
    <v>35</v>
  </rv>
  <rv s="0">
    <v>https://www.bing.com/financeapi/forcetrigger?t=bww2mw&amp;q=XNAS%3aABCL&amp;form=skydnc</v>
    <v>Learn more on Bing</v>
  </rv>
  <rv s="10">
    <v>en-US</v>
    <v>bww2mw</v>
    <v>268435456</v>
    <v>268435457</v>
    <v>0</v>
    <v>Powered by Refinitiv</v>
    <v>20</v>
    <v>ABCELLERA BIOLOGICS INC. (XNAS:ABCL)</v>
    <v>11</v>
    <v>21</v>
    <v>Finance</v>
    <v>9</v>
    <v>71.91</v>
    <v>37.619999999999997</v>
    <v>-0.59</v>
    <v>-2.5970000000000002E-4</v>
    <v>-1.5089999999999999E-2</v>
    <v>-0.01</v>
    <v>USD</v>
    <v>AbCellera Biologics Inc. is a biotechnology company, which offers drug discovery platform that searches and analyzes natural immune systems to find antibodies that can be used to prevent and treat disease. Its platform incorporates and integrates technology tools from engineering, microfluidics, single-cell analysis, high-throughput genomics, machine learning and data science. The Company is engaged in the business of applying a multiple technology in its medical research and development to extract antibody-based drugs. Its solution allows to source, search, decode, engineer and deliver lead antibodies. The Company's solution allows to source, search, decode, engineer and deliver lead antibodies. The Company's subsidiaries include AbCellera Properties Inc., AbCellera Properties Columbia Inc., AbCellera US Holdings Inc., Channel Biologics Pty Ltd., Lineage Biosciences Inc. and Trianni, Inc.</v>
    <v>174</v>
    <v>Nasdaq Stock Market</v>
    <v>XNAS</v>
    <v>XNAS</v>
    <v>2215 Yukon Street, VANCOUVER, BC, V5Y 0A1 CA</v>
    <v>39.5</v>
    <v>Biotechnology &amp; Medical Research</v>
    <v>Stock</v>
    <v>44202.039986897653</v>
    <v>37</v>
    <v>37.700000000000003</v>
    <v>10383600000</v>
    <v>ABCELLERA BIOLOGICS INC.</v>
    <v>ABCELLERA BIOLOGICS INC.</v>
    <v>38.81</v>
    <v>39.1</v>
    <v>38.51</v>
    <v>38.5</v>
    <v>265565300</v>
    <v>ABCL</v>
    <v>ABCELLERA BIOLOGICS INC. (XNAS:ABCL)</v>
    <v>1727152</v>
  </rv>
  <rv s="2">
    <v>38</v>
  </rv>
  <rv s="0">
    <v>https://www.bing.com/financeapi/forcetrigger?t=a267oc&amp;q=ARCX%3aXLE&amp;form=skydnc</v>
    <v>Learn more on Bing</v>
  </rv>
  <rv s="1">
    <v>en-US</v>
    <v>a267oc</v>
    <v>268435456</v>
    <v>268435459</v>
    <v>0</v>
    <v>Powered by Refinitiv</v>
    <v>0</v>
    <v>Sel Sector:Energy SPDR (ARCX:XLE)</v>
    <v>2</v>
    <v>3</v>
    <v>Finance</v>
    <v>4</v>
    <v>61.18</v>
    <v>22.88</v>
    <v>1.1781999999999999</v>
    <v>1.7</v>
    <v>1.7649999999999999E-3</v>
    <v>4.4783999999999997E-2</v>
    <v>7.0000000000000007E-2</v>
    <v>USD</v>
    <v>NYSE Arca</v>
    <v>ARCX</v>
    <v>1.4000000000000002E-3</v>
    <v>40.700000000000003</v>
    <v>ETF</v>
    <v>44202.041666666664</v>
    <v>40</v>
    <v>38.335000000000001</v>
    <v>13581215874.969999</v>
    <v>Sel Sector:Energy SPDR</v>
    <v>38.369999999999997</v>
    <v>37.96</v>
    <v>39.659999999999997</v>
    <v>39.729999999999997</v>
    <v>XLE</v>
    <v>Sel Sector:Energy SPDR (ARCX:XLE)</v>
    <v>47736719</v>
    <v>30769997</v>
  </rv>
  <rv s="2">
    <v>41</v>
  </rv>
  <rv s="0">
    <v>https://creativecommons.org/licenses/by-sa/2.0</v>
    <v>CC BY-SA 2.0</v>
  </rv>
  <rv s="0">
    <v>http://ja.wikipedia.org/wiki/百度</v>
    <v>Wikipedia</v>
  </rv>
  <rv s="3">
    <v>43</v>
    <v>44</v>
  </rv>
  <rv s="4">
    <v>https://www.bing.com/th?id=AMMS_a185120b58014468f3b2f40ed77f03c9&amp;qlt=95</v>
    <v>45</v>
    <v>https://www.bing.com/images/search?form=xlimg&amp;q=baidu</v>
    <v>Image of Baidu, Inc.</v>
  </rv>
  <rv s="0">
    <v>https://www.bing.com/financeapi/forcetrigger?t=a1ohm7&amp;q=XNAS%3aBIDU&amp;form=skydnc</v>
    <v>Learn more on Bing</v>
  </rv>
  <rv s="5">
    <v>en-US</v>
    <v>a1ohm7</v>
    <v>268435456</v>
    <v>268435457</v>
    <v>0</v>
    <v>Powered by Refinitiv</v>
    <v>5</v>
    <v>Baidu, Inc. (XNAS:BIDU)</v>
    <v>7</v>
    <v>22</v>
    <v>Finance</v>
    <v>9</v>
    <v>227.58</v>
    <v>82</v>
    <v>1.1241000000000001</v>
    <v>-2.8</v>
    <v>1.7290000000000001E-3</v>
    <v>-1.2915000000000001E-2</v>
    <v>0.37</v>
    <v>USD</v>
    <v>Baidu, Inc. is a Chinese language Internet search provider. The Company offers a Chinese language search platform on its Baidu.com Website that enables users to find information online, including Webpages, news, images, documents and multimedia files, through links provided on its Website. In addition to serving individual Internet search users, the Company provides a platform for businesses to reach customers. Its business consists of three segments: search services, transaction services and iQiyi. Search services are keyword-based marketing services targeted at and triggered by Internet users' search queries, which mainly include its pay-for-performance (P4P) services and other online marketing services. Its transaction services include Baidu Nuomi, Baidu Takeout Delivery, Baidu Maps, Baidu Connect, Baidu Wallet and others. iQiyi is an online video platform with a content library that includes licensed movies, television series, cartoons, variety shows and other programs.</v>
    <v>37779</v>
    <v>Nasdaq Stock Market</v>
    <v>XNAS</v>
    <v>XNAS</v>
    <v>Baidu Campus, No. 10 Shangdi 10Th Street, Haidian District, BEIJING, BEIJING, 100085 CN</v>
    <v>218.11</v>
    <v>46</v>
    <v>Software &amp; IT Services</v>
    <v>Stock</v>
    <v>44202.041476885941</v>
    <v>47</v>
    <v>212.125</v>
    <v>73945200000</v>
    <v>Baidu, Inc.</v>
    <v>Baidu, Inc.</v>
    <v>213.43</v>
    <v>20.9208</v>
    <v>216.8</v>
    <v>214</v>
    <v>214.37</v>
    <v>341075700</v>
    <v>BIDU</v>
    <v>Baidu, Inc. (XNAS:BIDU)</v>
    <v>7475965</v>
    <v>8819853</v>
    <v>2000</v>
  </rv>
  <rv s="2">
    <v>48</v>
  </rv>
  <rv s="0">
    <v>http://en.wikipedia.org/wiki/Roku,_Inc.</v>
    <v>Wikipedia</v>
  </rv>
  <rv s="3">
    <v>3</v>
    <v>50</v>
  </rv>
  <rv s="4">
    <v>https://www.bing.com/th?id=AMMS_13240dc8e8eb91fe0ba2ee2ae9b85354&amp;qlt=95</v>
    <v>51</v>
    <v>https://www.bing.com/images/search?form=xlimg&amp;q=roku%2c+inc.</v>
    <v>Image of ROKU, INC.</v>
  </rv>
  <rv s="0">
    <v>https://www.bing.com/financeapi/forcetrigger?t=a226p2&amp;q=XNAS%3aROKU&amp;form=skydnc</v>
    <v>Learn more on Bing</v>
  </rv>
  <rv s="11">
    <v>en-US</v>
    <v>a226p2</v>
    <v>268435456</v>
    <v>268435457</v>
    <v>0</v>
    <v>Powered by Refinitiv</v>
    <v>23</v>
    <v>ROKU, INC. (XNAS:ROKU)</v>
    <v>7</v>
    <v>24</v>
    <v>Finance</v>
    <v>9</v>
    <v>363.44</v>
    <v>58.22</v>
    <v>1.9575</v>
    <v>17.28</v>
    <v>9.9050000000000006E-3</v>
    <v>5.4356999999999996E-2</v>
    <v>3.32</v>
    <v>USD</v>
    <v>Roku, Inc. operates television streaming platform. The Company connects users to streaming content, enables content publishers to build and monetize audiences and provides advertisers with capabilities to engage consumers. Its Roku platform allows users to personalize their content selection with cable television replacement offerings and other streaming services that suit their budget and needs. Ad-supported channels available on the Roku platform include CBS News, Crackle, The CW Television Network and Vice; subscription channels include HBO Now, Hulu and Netflix, as well as traditional pay TV replacement services like DirecTV Now, Sling TV and Sony PlayStation Vue; and transactional channels include Amazon Video, Google Play and Vudu. Its product categories include advertising, Roku TVs and Streaming Players.</v>
    <v>1650</v>
    <v>Nasdaq Stock Market</v>
    <v>XNAS</v>
    <v>XNAS</v>
    <v>1155 COLEMAN AVENUE, SAN JOSE, CA, 95110 US</v>
    <v>335.38</v>
    <v>52</v>
    <v>Media &amp; Publishing</v>
    <v>Stock</v>
    <v>44202.04164856406</v>
    <v>53</v>
    <v>320.5</v>
    <v>40351520000</v>
    <v>ROKU, INC.</v>
    <v>ROKU, INC.</v>
    <v>320.8</v>
    <v>317.89999999999998</v>
    <v>335.18</v>
    <v>338.5</v>
    <v>126931500</v>
    <v>ROKU</v>
    <v>ROKU, INC. (XNAS:ROKU)</v>
    <v>4506492</v>
    <v>4690102</v>
    <v>2002</v>
  </rv>
  <rv s="2">
    <v>54</v>
  </rv>
  <rv s="0">
    <v>https://www.bing.com/financeapi/forcetrigger?t=bwvem7&amp;q=XNAS%3aABNB&amp;form=skydnc</v>
    <v>Learn more on Bing</v>
  </rv>
  <rv s="12">
    <v>en-US</v>
    <v>bwvem7</v>
    <v>268435456</v>
    <v>268435457</v>
    <v>0</v>
    <v>Powered by Refinitiv</v>
    <v>25</v>
    <v>AIRBNB, INC. (XNAS:ABNB)</v>
    <v>11</v>
    <v>26</v>
    <v>Finance</v>
    <v>9</v>
    <v>174.97</v>
    <v>121.5</v>
    <v>9.15</v>
    <v>-1.0789E-2</v>
    <v>6.5755999999999995E-2</v>
    <v>-1.6</v>
    <v>USD</v>
    <v>Airbnb, Inc. operates a platform for stays and experiences. The Company’s marketplace model connects hosts and guests online or through mobile devices to book spaces and experiences. Its listings include private rooms, entire homes, villas, treehouses, igloos and experiences. The Company partners with hosts throughout the process of setting up the listing and provides them with a suite of tools to manage the listings, including scheduling, merchandising, integrated payments, community support, host protections, pricing recommendations and feedback from reviews. Its platform for guests enables customizable wish lists for guests in the planning stage of travel, in-application guest-to-host messaging and a way to leave reviews. The Company's platform supports global payment capabilities, multilingual real-time community safety and support and city-specific product requirements. It delivers business intelligence insights to manage its marketplace.</v>
    <v>5465</v>
    <v>Nasdaq Stock Market</v>
    <v>XNAS</v>
    <v>XNAS</v>
    <v>888 Brannan St., SAN FRANCISCO, CA, 94103 US</v>
    <v>149</v>
    <v>Software &amp; IT Services</v>
    <v>Stock</v>
    <v>44202.041664050783</v>
    <v>56</v>
    <v>137.25</v>
    <v>83646510000</v>
    <v>AIRBNB, INC.</v>
    <v>AIRBNB, INC.</v>
    <v>138.28</v>
    <v>139.15</v>
    <v>148.30000000000001</v>
    <v>146.69999999999999</v>
    <v>601124700</v>
    <v>ABNB</v>
    <v>AIRBNB, INC. (XNAS:ABNB)</v>
    <v>5974246</v>
    <v>2008</v>
  </rv>
  <rv s="2">
    <v>57</v>
  </rv>
  <rv s="0">
    <v>http://ja.wikipedia.org/wiki/アップル_(企業)</v>
    <v>Wikipedia</v>
  </rv>
  <rv s="3">
    <v>3</v>
    <v>59</v>
  </rv>
  <rv s="4">
    <v>https://www.bing.com/th?id=AMMS_4b742b6461de24cfdaeba0c724c4b15e&amp;qlt=95</v>
    <v>60</v>
    <v>https://www.bing.com/images/search?form=xlimg&amp;q=apple+inc</v>
    <v>Image of APPLE INC.</v>
  </rv>
  <rv s="0">
    <v>https://www.bing.com/financeapi/forcetrigger?t=a1mou2&amp;q=XNAS%3aAAPL&amp;form=skydnc</v>
    <v>Learn more on Bing</v>
  </rv>
  <rv s="5">
    <v>en-US</v>
    <v>a1mou2</v>
    <v>268435456</v>
    <v>268435457</v>
    <v>0</v>
    <v>Powered by Refinitiv</v>
    <v>5</v>
    <v>APPLE INC. (XNAS:AAPL)</v>
    <v>7</v>
    <v>8</v>
    <v>Finance</v>
    <v>9</v>
    <v>138.78899999999999</v>
    <v>53.152500000000003</v>
    <v>1.274</v>
    <v>1.6</v>
    <v>-2.8239999999999997E-3</v>
    <v>1.2364E-2</v>
    <v>-0.37</v>
    <v>USD</v>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v>147000</v>
    <v>Nasdaq Stock Market</v>
    <v>XNAS</v>
    <v>XNAS</v>
    <v>1 Apple Park Way, CUPERTINO, CA, 95014-0642 US</v>
    <v>131.74</v>
    <v>61</v>
    <v>Computers, Phones &amp; Household Electronics</v>
    <v>Stock</v>
    <v>44202.041665370314</v>
    <v>62</v>
    <v>128.43</v>
    <v>2200203000000</v>
    <v>APPLE INC.</v>
    <v>APPLE INC.</v>
    <v>128.88999999999999</v>
    <v>39.613799999999998</v>
    <v>129.41</v>
    <v>131.01</v>
    <v>130.63999999999999</v>
    <v>17001800000</v>
    <v>AAPL</v>
    <v>APPLE INC. (XNAS:AAPL)</v>
    <v>97664898</v>
    <v>107307946</v>
    <v>1977</v>
  </rv>
  <rv s="2">
    <v>63</v>
  </rv>
  <rv s="0">
    <v>http://en.wikipedia.org/wiki/Mattel</v>
    <v>Wikipedia</v>
  </rv>
  <rv s="3">
    <v>3</v>
    <v>65</v>
  </rv>
  <rv s="4">
    <v>https://www.bing.com/th?id=AMMS_31ed415bd0f4279be5cdcfc9ee3b633c&amp;qlt=95</v>
    <v>66</v>
    <v>https://www.bing.com/images/search?form=xlimg&amp;q=mattel</v>
    <v>Image of MATTEL, INC.</v>
  </rv>
  <rv s="0">
    <v>https://www.bing.com/financeapi/forcetrigger?t=a1xarw&amp;q=XNAS%3aMAT&amp;form=skydnc</v>
    <v>Learn more on Bing</v>
  </rv>
  <rv s="11">
    <v>en-US</v>
    <v>a1xarw</v>
    <v>268435456</v>
    <v>268435457</v>
    <v>0</v>
    <v>Powered by Refinitiv</v>
    <v>23</v>
    <v>MATTEL, INC. (XNAS:MAT)</v>
    <v>7</v>
    <v>24</v>
    <v>Finance</v>
    <v>9</v>
    <v>18.385000000000002</v>
    <v>6.53</v>
    <v>1.4756</v>
    <v>0.44</v>
    <v>-2.261E-3</v>
    <v>2.5506999999999998E-2</v>
    <v>-0.04</v>
    <v>USD</v>
    <v>Mattel, Inc. manufactures and markets a range of toy products around the world. The Company's segments are North America; International, and American Girl. Its portfolio of brands and products are grouped into approximately four major brand categories, including Mattel Girls &amp; Boys Brands, Fisher-Price Brands, American Girl Brands and Construction and Arts &amp; Crafts Brands. The Mattel Girls &amp; Boys Brands category includes Barbie fashion dolls, Monster High, Disney Classics, Ever After High, Little Mommy, and Polly Pocket, Hot Wheels and Matchbox vehicles and play sets, and CARS, Disney Planes, BOOMco, Toy Story, Max Steel, WWE Wrestling and DC Comics. The Fisher-Price Brands category includes Fisher-Price, Little People, BabyGear, Laugh &amp; Learn, Imaginext, Thomas &amp; Friends, Blaze and The Monster Machines, Shimmer and Shine, Mickey Mouse Clubhouse, Minnie Mouse, Octonauts, and Power Wheels. The Construction and Arts &amp; Crafts Brands category includes MEGA BLOKS, RoseArt and Board Dudes.</v>
    <v>24000</v>
    <v>Nasdaq Stock Market</v>
    <v>XNAS</v>
    <v>XNAS</v>
    <v>333 CONTINENTAL BLVD, EL SEGUNDO, CA, 90245 US</v>
    <v>17.739999999999998</v>
    <v>67</v>
    <v>Leisure Products</v>
    <v>Stock</v>
    <v>44202.019097673437</v>
    <v>68</v>
    <v>17.204999999999998</v>
    <v>6003695000</v>
    <v>MATTEL, INC.</v>
    <v>MATTEL, INC.</v>
    <v>17.309999999999999</v>
    <v>17.25</v>
    <v>17.690000000000001</v>
    <v>17.649999999999999</v>
    <v>348040300</v>
    <v>MAT</v>
    <v>MATTEL, INC. (XNAS:MAT)</v>
    <v>1584784</v>
    <v>2841298</v>
    <v>1968</v>
  </rv>
  <rv s="2">
    <v>69</v>
  </rv>
  <rv s="0">
    <v>https://www.bing.com/financeapi/forcetrigger?t=a255p2&amp;q=ARCX%3aUVXY&amp;form=skydnc</v>
    <v>Learn more on Bing</v>
  </rv>
  <rv s="1">
    <v>en-US</v>
    <v>a255p2</v>
    <v>268435456</v>
    <v>268435459</v>
    <v>0</v>
    <v>Powered by Refinitiv</v>
    <v>0</v>
    <v>ProShs II:UltVIX STF ETF (BATS:UVXY)</v>
    <v>2</v>
    <v>3</v>
    <v>Finance</v>
    <v>27</v>
    <v>135</v>
    <v>10.26</v>
    <v>-4.8954000000000004</v>
    <v>-0.56000000000000005</v>
    <v>1.4820999999999999E-2</v>
    <v>-4.6550000000000001E-2</v>
    <v>0.17</v>
    <v>USD</v>
    <v>CBOE BZX Exchange</v>
    <v>BATS</v>
    <v>1.9E-2</v>
    <v>12.484999999999999</v>
    <v>ETF</v>
    <v>44201.041701064059</v>
    <v>71</v>
    <v>11.3</v>
    <v>1307129013.6300001</v>
    <v>ProShs II:UltVIX STF ETF</v>
    <v>12.48</v>
    <v>12.03</v>
    <v>11.47</v>
    <v>11.64</v>
    <v>UVXY</v>
    <v>ProShs II:UltVIX STF ETF (BATS:UVXY)</v>
    <v>71282339</v>
    <v>43441497</v>
  </rv>
  <rv s="2">
    <v>72</v>
  </rv>
  <rv s="0">
    <v>https://www.bing.com/financeapi/forcetrigger?t=a1nq3m&amp;q=BATS%3aARKG&amp;form=skydnc</v>
    <v>Learn more on Bing</v>
  </rv>
  <rv s="1">
    <v>en-US</v>
    <v>a1nq3m</v>
    <v>268435456</v>
    <v>268435459</v>
    <v>0</v>
    <v>Powered by Refinitiv</v>
    <v>0</v>
    <v>ARK Genomic Revolution (BATS:ARKG)</v>
    <v>2</v>
    <v>3</v>
    <v>Finance</v>
    <v>27</v>
    <v>108.14</v>
    <v>24</v>
    <v>1.4993000000000001</v>
    <v>1.2350000000000001</v>
    <v>-1.7480000000000002E-3</v>
    <v>1.3260000000000001E-2</v>
    <v>-0.16500000000000001</v>
    <v>USD</v>
    <v>CBOE BZX Exchange</v>
    <v>BATS</v>
    <v>7.4999999999999997E-3</v>
    <v>94.48</v>
    <v>ETF</v>
    <v>44201.041670740626</v>
    <v>74</v>
    <v>92.18</v>
    <v>4104472073.7329998</v>
    <v>ARK Genomic Revolution</v>
    <v>92.18</v>
    <v>93.14</v>
    <v>94.375</v>
    <v>94.21</v>
    <v>ARKG</v>
    <v>ARK Genomic Revolution (BATS:ARKG)</v>
    <v>5445275</v>
    <v>4998196</v>
  </rv>
  <rv s="2">
    <v>75</v>
  </rv>
  <rv s="0">
    <v>http://en.wikipedia.org/wiki/Goldman_Sachs</v>
    <v>Wikipedia</v>
  </rv>
  <rv s="3">
    <v>3</v>
    <v>77</v>
  </rv>
  <rv s="4">
    <v>https://www.bing.com/th?id=AMMS_2f362d8bafa3276f41a517a3b845586a&amp;qlt=95</v>
    <v>78</v>
    <v>https://www.bing.com/images/search?form=xlimg&amp;q=goldman+sachs</v>
    <v>Image of THE GOLDMAN SACHS GROUP, INC.</v>
  </rv>
  <rv s="0">
    <v>https://www.bing.com/financeapi/forcetrigger?t=a1u7xm&amp;q=XNYS%3aGS&amp;form=skydnc</v>
    <v>Learn more on Bing</v>
  </rv>
  <rv s="5">
    <v>en-US</v>
    <v>a1u7xm</v>
    <v>268435456</v>
    <v>268435457</v>
    <v>0</v>
    <v>Powered by Refinitiv</v>
    <v>5</v>
    <v>THE GOLDMAN SACHS GROUP, INC. (XNYS:GS)</v>
    <v>7</v>
    <v>8</v>
    <v>Finance</v>
    <v>9</v>
    <v>270.93</v>
    <v>130.85</v>
    <v>1.4787999999999999</v>
    <v>5.93</v>
    <v>3.322E-4</v>
    <v>2.2376999999999998E-2</v>
    <v>0.09</v>
    <v>USD</v>
    <v>The Goldman Sachs Group, Inc. is an investment banking, securities and investment management company that provides a range of financial services to corporations, financial institutions, governments and individuals. The Company operates in four business segments: Investment Banking, Institutional Client Services, Investing &amp; Lending, and Investment Management. The Investment Banking segment consists of financial advisory and underwriting. The Institutional Client Services segment makes markets and facilitates client transactions in fixed income, equity, currency and commodity products. The investing and lending activities, which are typically longer-term, include its investing and relationship lending activities across various asset classes, primarily debt securities and loans, public and private equity securities, infrastructure and real estate. The Investment Management segment provides investment and wealth advisory services. As of December 2016, it had offices in over 30 countries.</v>
    <v>40900</v>
    <v>New York Stock Exchange</v>
    <v>XNYS</v>
    <v>XNYS</v>
    <v>200 West St, NEW YORK, NY, 10282-2102 US</v>
    <v>273.5</v>
    <v>79</v>
    <v>Investment Banking &amp; Investment Services</v>
    <v>Stock</v>
    <v>44202.04155055547</v>
    <v>80</v>
    <v>262.57</v>
    <v>91177960000</v>
    <v>THE GOLDMAN SACHS GROUP, INC.</v>
    <v>THE GOLDMAN SACHS GROUP, INC.</v>
    <v>263.88</v>
    <v>15.283200000000001</v>
    <v>265</v>
    <v>270.93</v>
    <v>271.02</v>
    <v>344067800</v>
    <v>GS</v>
    <v>THE GOLDMAN SACHS GROUP, INC. (XNYS:GS)</v>
    <v>4207081</v>
    <v>2593303</v>
    <v>1998</v>
  </rv>
  <rv s="2">
    <v>81</v>
  </rv>
  <rv s="0">
    <v>https://creativecommons.org/licenses/by-sa/4.0</v>
    <v>CC BY-SA 4.0</v>
  </rv>
  <rv s="0">
    <v>http://ja.wikipedia.org/wiki/アリババグループ</v>
    <v>Wikipedia</v>
  </rv>
  <rv s="3">
    <v>83</v>
    <v>84</v>
  </rv>
  <rv s="4">
    <v>https://www.bing.com/th?id=AMMS_b2f33d5d2358b9d884851aee92d8d6cf&amp;qlt=95</v>
    <v>85</v>
    <v>https://www.bing.com/images/search?form=xlimg&amp;q=alibaba+group</v>
    <v>Image of Alibaba Group Holding Limited</v>
  </rv>
  <rv s="0">
    <v>https://www.bing.com/financeapi/forcetrigger?t=a1o4mw&amp;q=XNYS%3aBABA&amp;form=skydnc</v>
    <v>Learn more on Bing</v>
  </rv>
  <rv s="5">
    <v>en-US</v>
    <v>a1o4mw</v>
    <v>268435456</v>
    <v>268435457</v>
    <v>0</v>
    <v>Powered by Refinitiv</v>
    <v>5</v>
    <v>Alibaba Group Holding Limited (XNYS:BABA)</v>
    <v>7</v>
    <v>22</v>
    <v>Finance</v>
    <v>9</v>
    <v>319.32</v>
    <v>169.95</v>
    <v>0.91700000000000004</v>
    <v>12.55</v>
    <v>-2.0798999999999998E-2</v>
    <v>5.5079999999999997E-2</v>
    <v>-5</v>
    <v>USD</v>
    <v>ALIBABA GROUP HOLDING LIMITED is a holding company that provides the technology infrastructure and marketing reach to help merchants, brands and other businesses to leverage the power of new technology to engage with users and customers to operate. The Company operates four business segments. The Core Commerce segment provides China retail, China wholesale, International retail, International wholesale, Cainiao logistics services and local consumer services through Taobao Marketplace and Tmall. The Cloud Computing segment provides complete suite of cloud services, including database, storage, network virtualization services, big data analytics and others. The Digital Media and Entertainment segment provides consumer services beyond the core business operations. The Innovation Initiatives and Others segment is to innovate and deliver new services and products.</v>
    <v>122399</v>
    <v>New York Stock Exchange</v>
    <v>XNYS</v>
    <v>XNYS</v>
    <v>No.969 Wenyi West Road, Yuhang District, HANGZHOU, ZHEJIANG, 311121 CN</v>
    <v>240.76</v>
    <v>86</v>
    <v>Software &amp; IT Services</v>
    <v>Stock</v>
    <v>44202.041622950783</v>
    <v>87</v>
    <v>228.12</v>
    <v>616479300000</v>
    <v>Alibaba Group Holding Limited</v>
    <v>Alibaba Group Holding Limited</v>
    <v>229.05</v>
    <v>31.855</v>
    <v>227.85</v>
    <v>240.4</v>
    <v>235.4</v>
    <v>2705637000</v>
    <v>BABA</v>
    <v>Alibaba Group Holding Limited (XNYS:BABA)</v>
    <v>35823827</v>
    <v>25599492</v>
    <v>1999</v>
  </rv>
  <rv s="2">
    <v>88</v>
  </rv>
  <rv s="0">
    <v>http://en.wikipedia.org/wiki/RH_(company)</v>
    <v>Wikipedia</v>
  </rv>
  <rv s="3">
    <v>3</v>
    <v>90</v>
  </rv>
  <rv s="4">
    <v>https://www.bing.com/th?id=AMMS_679530299fe461ec7e40ba595fcb4cb1&amp;qlt=95</v>
    <v>91</v>
    <v>https://www.bing.com/images/search?form=xlimg&amp;q=restoration+hardware</v>
    <v>Image of RH</v>
  </rv>
  <rv s="0">
    <v>https://www.bing.com/financeapi/forcetrigger?t=a21z6h&amp;q=XNYS%3aRH&amp;form=skydnc</v>
    <v>Learn more on Bing</v>
  </rv>
  <rv s="5">
    <v>en-US</v>
    <v>a21z6h</v>
    <v>268435456</v>
    <v>268435457</v>
    <v>0</v>
    <v>Powered by Refinitiv</v>
    <v>5</v>
    <v>RH (XNYS:RH)</v>
    <v>7</v>
    <v>8</v>
    <v>Finance</v>
    <v>9</v>
    <v>494.399</v>
    <v>73.135900000000007</v>
    <v>2.5141</v>
    <v>6.09</v>
    <v>2.23E-4</v>
    <v>1.3769999999999999E-2</v>
    <v>0.1</v>
    <v>USD</v>
    <v>RH, formerly Restoration Hardware Holdings, Inc., is a retailer in the home furnishings marketplace. As of January 28, 2017, the Company had two segments: RH Segment and Waterworks. It offers merchandise assortments across a range of categories, including furniture, lighting, textiles, bathware, decor, outdoor and garden, tableware, and child and teen furnishings. The Company classifies its sales into furniture and non-furniture product lines. The Furniture category includes both indoor and outdoor furniture. The Non-furniture category includes lighting, textiles, fittings, fixtures, surfaces, accessories and home decor. The Company's business is integrated across its channels of distribution consisting of its stores, Source Books and Websites. The Company also owns a controlling interest in Design Investors WW Acquisition Company, LLC, which owns the business operating under the name 'Waterworks'.</v>
    <v>5100</v>
    <v>New York Stock Exchange</v>
    <v>XNYS</v>
    <v>XNYS</v>
    <v>15 Koch Rd Ste K, CORTE MADERA, CA, 94925-1231 US</v>
    <v>448.78</v>
    <v>92</v>
    <v>Specialty Retailers</v>
    <v>Stock</v>
    <v>44202.035094050778</v>
    <v>93</v>
    <v>439.82</v>
    <v>9022737000</v>
    <v>RH</v>
    <v>RH</v>
    <v>440.77</v>
    <v>56.449399999999997</v>
    <v>442.26</v>
    <v>448.35</v>
    <v>448.45</v>
    <v>20401430</v>
    <v>RH</v>
    <v>RH (XNYS:RH)</v>
    <v>387284</v>
    <v>593077</v>
    <v>2011</v>
  </rv>
  <rv s="2">
    <v>94</v>
  </rv>
  <rv s="0">
    <v>http://en.wikipedia.org/wiki/Tesla,_Inc.</v>
    <v>Wikipedia</v>
  </rv>
  <rv s="3">
    <v>3</v>
    <v>96</v>
  </rv>
  <rv s="4">
    <v>https://www.bing.com/th?id=AMMS_8e31d52bb9ea27bdda26200517d4b1d1&amp;qlt=95</v>
    <v>97</v>
    <v>https://www.bing.com/images/search?form=xlimg&amp;q=tesla</v>
    <v>Image of TESLA, INC.</v>
  </rv>
  <rv s="0">
    <v>https://www.bing.com/financeapi/forcetrigger?t=a24kar&amp;q=XNAS%3aTSLA&amp;form=skydnc</v>
    <v>Learn more on Bing</v>
  </rv>
  <rv s="5">
    <v>en-US</v>
    <v>a24kar</v>
    <v>268435456</v>
    <v>268435457</v>
    <v>0</v>
    <v>Powered by Refinitiv</v>
    <v>5</v>
    <v>TESLA, INC. (XNAS:TSLA)</v>
    <v>7</v>
    <v>8</v>
    <v>Finance</v>
    <v>9</v>
    <v>744.48990000000003</v>
    <v>70.102000000000004</v>
    <v>2.1105999999999998</v>
    <v>5.34</v>
    <v>2.4199999999999999E-2</v>
    <v>7.3170000000000006E-3</v>
    <v>17.79</v>
    <v>USD</v>
    <v>Tesla, Inc. designs, develops, manufactures and sells electric vehicles and designs, manufactures, installs and sells solar energy generation and energy storage products. The Company's segments include automotive, and energy generation and storage. The automotive segment includes the design, development, manufacturing, sales and leasing of electric vehicles as well as sales of automotive regulatory credits. The energy generation and storage segment include the design, manufacture, installation, sales and leasing of solar energy generation and energy storage products, services related to its products, and sales of solar energy system incentives. Its automotive products include Model 3, Model Y, Model S and Model X. Model 3 is a four-door sedan. Model Y is a sport utility vehicle (SUV) built on the Model 3 platform. Model S is a four-door sedan. Model X is an SUV. Its energy storage products include Powerwall and Powerpack.</v>
    <v>48016</v>
    <v>Nasdaq Stock Market</v>
    <v>XNAS</v>
    <v>XNAS</v>
    <v>3500 Deer Creek Rd, PALO ALTO, CA, 94304-1317 US</v>
    <v>740.84</v>
    <v>98</v>
    <v>Automobiles &amp; Auto Parts</v>
    <v>Stock</v>
    <v>44202.041654745313</v>
    <v>99</v>
    <v>719.2</v>
    <v>691749500000</v>
    <v>TESLA, INC.</v>
    <v>TESLA, INC.</v>
    <v>723.66</v>
    <v>1445.89</v>
    <v>729.77</v>
    <v>735.11</v>
    <v>752.9</v>
    <v>947900800</v>
    <v>TSLA</v>
    <v>TESLA, INC. (XNAS:TSLA)</v>
    <v>32245165</v>
    <v>53845012</v>
    <v>2003</v>
  </rv>
  <rv s="2">
    <v>100</v>
  </rv>
  <rv s="0">
    <v>https://www.bing.com/financeapi/forcetrigger?t=a1yklh&amp;q=XNYS%3aNLS&amp;form=skydnc</v>
    <v>Learn more on Bing</v>
  </rv>
  <rv s="6">
    <v>en-US</v>
    <v>a1yklh</v>
    <v>268435456</v>
    <v>268435457</v>
    <v>0</v>
    <v>Powered by Refinitiv</v>
    <v>10</v>
    <v>NAUTILUS, INC. (XNYS:NLS)</v>
    <v>11</v>
    <v>28</v>
    <v>Finance</v>
    <v>9</v>
    <v>28.43</v>
    <v>1.2</v>
    <v>1.8656999999999999</v>
    <v>0.59</v>
    <v>0</v>
    <v>3.1703000000000002E-2</v>
    <v>0</v>
    <v>USD</v>
    <v>Nautilus, Inc. is a consumer fitness products company. The Company operates through two segments: Direct and Retail. Its principal business activities include designing, developing, sourcing and marketing of cardio and strength fitness products and related accessories for consumer use, primarily in the United States and Canada, but also in international markets outside North America. The Direct business offers products directly to consumers through television advertising, catalogs and the Internet. In its Direct business, the Company markets and sells its products, principally Bowflex cardio and strength products, directly to consumers. The Retail business offers its products through a network of independent retail companies and specialty retailers with stores and Websites located in the United States and internationally. In its Retail business, the Company markets and sells a line of consumer fitness equipment under the Nautilus, Schwinn and Bowflex brands.</v>
    <v>433</v>
    <v>New York Stock Exchange</v>
    <v>XNYS</v>
    <v>XNYS</v>
    <v>17750 SE 6TH WAY, VANCOUVER, WA, 98683-7565 US</v>
    <v>19.29</v>
    <v>Leisure Products</v>
    <v>Stock</v>
    <v>44202.039208344533</v>
    <v>102</v>
    <v>18.55</v>
    <v>563117000</v>
    <v>NAUTILUS, INC.</v>
    <v>NAUTILUS, INC.</v>
    <v>18.66</v>
    <v>16.295100000000001</v>
    <v>18.61</v>
    <v>19.2</v>
    <v>19.2</v>
    <v>30258840</v>
    <v>NLS</v>
    <v>NAUTILUS, INC. (XNYS:NLS)</v>
    <v>1217482</v>
    <v>2252390</v>
    <v>1992</v>
  </rv>
  <rv s="2">
    <v>103</v>
  </rv>
  <rv s="0">
    <v>http://de.wikipedia.org/wiki/Royal_Caribbean_Group</v>
    <v>Wikipedia</v>
  </rv>
  <rv s="3">
    <v>3</v>
    <v>105</v>
  </rv>
  <rv s="4">
    <v>https://www.bing.com/th?id=AMMS_61170b63dd44ef11b57dda9f64342336&amp;qlt=95</v>
    <v>106</v>
    <v>https://www.bing.com/images/search?form=xlimg&amp;q=royal+caribbean+investor</v>
    <v>Image of ROYAL CARIBBEAN CRUISES LTD.</v>
  </rv>
  <rv s="0">
    <v>https://www.bing.com/financeapi/forcetrigger?t=a21rw7&amp;q=XNYS%3aRCL&amp;form=skydnc</v>
    <v>Learn more on Bing</v>
  </rv>
  <rv s="5">
    <v>en-US</v>
    <v>a21rw7</v>
    <v>268435456</v>
    <v>268435457</v>
    <v>0</v>
    <v>Powered by Refinitiv</v>
    <v>5</v>
    <v>ROYAL CARIBBEAN CRUISES LTD. (XNYS:RCL)</v>
    <v>7</v>
    <v>8</v>
    <v>Finance</v>
    <v>9</v>
    <v>135.315</v>
    <v>19.25</v>
    <v>2.8593999999999999</v>
    <v>1.83</v>
    <v>3.7219999999999996E-3</v>
    <v>2.5876999999999997E-2</v>
    <v>0.27</v>
    <v>USD</v>
    <v>Royal Caribbean Cruises Ltd. is a cruise company. The Company owns and operates three global cruise brands: Royal Caribbean International, Celebrity Cruises and Azamara Club Cruises (Global Brands). The Company also own joint venture interest in the German brand TUI Cruises, interest in the Spanish brand Pullmantur and interest in the Chinese brand SkySea Cruises (collectively, Partner Brands). Together, its Global Brands and its Partner Brands operate a combined total of 50 ships in the cruise vacation industry with an aggregate capacity of approximately 123,270 berths as of December 31, 2016. As of July 31, 2018, the Company's ships offer a selection of itineraries that call on approximately 540 destinations in 105 countries, covering all seven continents. Royal Caribbean International offers a range of itineraries to the destinations, including Alaska, Asia, Australia, Canada, the Caribbean, the Panama Canal and New Zealand with cruise lengths that range from 2 to 24 nights.</v>
    <v>85300</v>
    <v>New York Stock Exchange</v>
    <v>XNYS</v>
    <v>XNYS</v>
    <v>1050 Caribbean Way, MIAMI, FL, 33132-2028 US</v>
    <v>73.27</v>
    <v>107</v>
    <v>Hotels &amp; Entertainment Services</v>
    <v>Stock</v>
    <v>44202.037747753908</v>
    <v>108</v>
    <v>70.424999999999997</v>
    <v>15865190000</v>
    <v>ROYAL CARIBBEAN CRUISES LTD.</v>
    <v>ROYAL CARIBBEAN CRUISES LTD.</v>
    <v>70.5</v>
    <v>0</v>
    <v>70.72</v>
    <v>72.55</v>
    <v>72.819999999999993</v>
    <v>224338100</v>
    <v>RCL</v>
    <v>ROYAL CARIBBEAN CRUISES LTD. (XNYS:RCL)</v>
    <v>4029519</v>
    <v>4856841</v>
    <v>1985</v>
  </rv>
  <rv s="2">
    <v>109</v>
  </rv>
  <rv s="0">
    <v>http://en.wikipedia.org/wiki/Alphabet_Inc.</v>
    <v>Wikipedia</v>
  </rv>
  <rv s="3">
    <v>3</v>
    <v>111</v>
  </rv>
  <rv s="4">
    <v>https://www.bing.com/th?id=AMMS_91f59ff6c9305ce24b1cf0389cd856f8&amp;qlt=95</v>
    <v>112</v>
    <v>https://www.bing.com/images/search?form=xlimg&amp;q=alphabet+inc.</v>
    <v>Image of ALPHABET INC.</v>
  </rv>
  <rv s="0">
    <v>https://www.bing.com/financeapi/forcetrigger?t=a1u3p2&amp;q=XNAS%3aGOOG&amp;form=skydnc</v>
    <v>Learn more on Bing</v>
  </rv>
  <rv s="5">
    <v>en-US</v>
    <v>a1u3p2</v>
    <v>268435456</v>
    <v>268435457</v>
    <v>0</v>
    <v>Powered by Refinitiv</v>
    <v>5</v>
    <v>ALPHABET INC. (XNAS:GOOG)</v>
    <v>7</v>
    <v>8</v>
    <v>Finance</v>
    <v>9</v>
    <v>1847.2</v>
    <v>1013.5361</v>
    <v>1.0099</v>
    <v>12.68</v>
    <v>-7.1770000000000002E-3</v>
    <v>7.3369999999999998E-3</v>
    <v>-12.494999999999999</v>
    <v>USD</v>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v>132121</v>
    <v>Nasdaq Stock Market</v>
    <v>XNAS</v>
    <v>XNAS</v>
    <v>1600 Amphitheatre Pkwy, MOUNTAIN VIEW, CA, 94043-1351 US</v>
    <v>1747.67</v>
    <v>113</v>
    <v>Software &amp; IT Services</v>
    <v>Stock</v>
    <v>44202.041010520312</v>
    <v>114</v>
    <v>1718.0150000000001</v>
    <v>1168296000000</v>
    <v>ALPHABET INC.</v>
    <v>ALPHABET INC.</v>
    <v>1725</v>
    <v>33.386099999999999</v>
    <v>1728.24</v>
    <v>1740.92</v>
    <v>1728.425</v>
    <v>676426300</v>
    <v>GOOG</v>
    <v>ALPHABET INC. (XNAS:GOOG)</v>
    <v>1145347</v>
    <v>1443229</v>
    <v>2015</v>
  </rv>
  <rv s="2">
    <v>115</v>
  </rv>
  <rv s="0">
    <v>https://www.bing.com/financeapi/forcetrigger?t=aw21zr&amp;q=ARCX%3aCLIX&amp;form=skydnc</v>
    <v>Learn more on Bing</v>
  </rv>
  <rv s="1">
    <v>en-US</v>
    <v>aw21zr</v>
    <v>268435456</v>
    <v>268435459</v>
    <v>0</v>
    <v>Powered by Refinitiv</v>
    <v>0</v>
    <v>ProShares:Lng OL/Sh Str (ARCX:CLIX)</v>
    <v>2</v>
    <v>3</v>
    <v>Finance</v>
    <v>4</v>
    <v>98.313100000000006</v>
    <v>47.95</v>
    <v>0.76749999999999996</v>
    <v>2.62</v>
    <v>4.2630000000000001E-4</v>
    <v>2.8725000000000001E-2</v>
    <v>0.04</v>
    <v>USD</v>
    <v>NYSE Arca</v>
    <v>ARCX</v>
    <v>6.5000000000000006E-3</v>
    <v>93.83</v>
    <v>ETF</v>
    <v>44202.041666678124</v>
    <v>117</v>
    <v>90.92</v>
    <v>259382171.81</v>
    <v>ProShares:Lng OL/Sh Str</v>
    <v>90.92</v>
    <v>91.21</v>
    <v>93.83</v>
    <v>93.87</v>
    <v>CLIX</v>
    <v>ProShares:Lng OL/Sh Str (ARCX:CLIX)</v>
    <v>24243</v>
    <v>32407</v>
  </rv>
  <rv s="2">
    <v>118</v>
  </rv>
  <rv s="0">
    <v>https://www.bing.com/financeapi/forcetrigger?t=a1moa2&amp;q=XNAS%3aAAL&amp;form=skydnc</v>
    <v>Learn more on Bing</v>
  </rv>
  <rv s="6">
    <v>en-US</v>
    <v>a1moa2</v>
    <v>268435456</v>
    <v>268435457</v>
    <v>0</v>
    <v>Powered by Refinitiv</v>
    <v>10</v>
    <v>AMERICAN AIRLINES GROUP INC. (XNAS:AAL)</v>
    <v>11</v>
    <v>28</v>
    <v>Finance</v>
    <v>9</v>
    <v>30.78</v>
    <v>8.25</v>
    <v>1.845</v>
    <v>0.3</v>
    <v>6.4810000000000009E-4</v>
    <v>1.9827999999999998E-2</v>
    <v>0.01</v>
    <v>USD</v>
    <v>American Airlines Group Inc. is a holding company. The Company's primary business activity is the operation of a network air carrier, providing scheduled air transportation for passengers and cargo. The Company operates through American segment, which provides air transportation for passengers and cargo. The Company's cargo division provides a range of freight and mail services with facilities and interline connections available across the globe. Together with its regional airline subsidiaries and third-party regional carriers operating as American Eagle, its airline operated an average of nearly 6,700 flights per day to nearly 350 destinations in more than 50 countries, principally from its hubs in Charlotte, Chicago, Dallas/Fort Worth, Los Angeles, Miami, New York, Philadelphia, Phoenix and Washington, District of Columbia, as of December 31, 2016. In the fiscal year ended December 31, 2016, approximately 199 million passengers boarded its mainline and regional flights.</v>
    <v>133000</v>
    <v>Nasdaq Stock Market</v>
    <v>XNAS</v>
    <v>XNAS</v>
    <v>1 Skyview Dr, FORT WORTH, TX, 76155-1801 US</v>
    <v>15.63</v>
    <v>Passenger Transportation Services</v>
    <v>Stock</v>
    <v>44202.041641388278</v>
    <v>120</v>
    <v>14.87</v>
    <v>9153632000</v>
    <v>AMERICAN AIRLINES GROUP INC.</v>
    <v>AMERICAN AIRLINES GROUP INC.</v>
    <v>14.92</v>
    <v>3.3195999999999999</v>
    <v>15.13</v>
    <v>15.43</v>
    <v>15.44</v>
    <v>604998800</v>
    <v>AAL</v>
    <v>AMERICAN AIRLINES GROUP INC. (XNAS:AAL)</v>
    <v>53368182</v>
    <v>83781720</v>
    <v>1982</v>
  </rv>
  <rv s="2">
    <v>121</v>
  </rv>
</rvData>
</file>

<file path=xl/richData/rdrichvaluestructure.xml><?xml version="1.0" encoding="utf-8"?>
<rvStructures xmlns="http://schemas.microsoft.com/office/spreadsheetml/2017/richdata" count="13">
  <s t="_hyperlink">
    <k n="Address" t="s"/>
    <k n="Text" t="s"/>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
    <k n="%cvi" t="r"/>
  </s>
  <s t="_sourceattribution">
    <k n="License" t="r"/>
    <k n="Source" t="r"/>
  </s>
  <s t="_imageurl">
    <k n="Address" t="s"/>
    <k n="Attribution" t="r"/>
    <k n="More Images Address" t="s"/>
    <k n="Text" t="s"/>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Year incorporated"/>
  </s>
</rvStructures>
</file>

<file path=xl/richData/rdsupportingpropertybag.xml><?xml version="1.0" encoding="utf-8"?>
<supportingPropertyBags xmlns="http://schemas.microsoft.com/office/spreadsheetml/2017/richdata2">
  <spbArrays count="9">
    <a count="38">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%ProviderInfo</v>
      <v t="s">_Display</v>
    </a>
    <a count="47">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v t="s">_Display</v>
    </a>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v t="s">_Display</v>
    </a>
    <a count="44">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Instrument type</v>
      <v t="s">Year incorporated</v>
      <v t="s">_Flags</v>
      <v t="s">UniqueName</v>
      <v t="s">_DisplayString</v>
      <v t="s">LearnMoreOnLink</v>
      <v t="s">ExchangeID</v>
      <v t="s">%ProviderInfo</v>
      <v t="s">_Display</v>
    </a>
    <a count="42">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v t="s">_Display</v>
    </a>
    <a count="45">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_Flags</v>
      <v t="s">UniqueName</v>
      <v t="s">_DisplayString</v>
      <v t="s">LearnMoreOnLink</v>
      <v t="s">Image</v>
      <v t="s">ExchangeID</v>
      <v t="s">%ProviderInfo</v>
      <v t="s">_Display</v>
    </a>
    <a count="42">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Market cap</v>
      <v t="s">Shares outstanding</v>
      <v t="s">Description</v>
      <v t="s">Employees</v>
      <v t="s">Headquarters</v>
      <v t="s">Industry</v>
      <v t="s">Instrument type</v>
      <v t="s">_Flags</v>
      <v t="s">UniqueName</v>
      <v t="s">_DisplayString</v>
      <v t="s">LearnMoreOnLink</v>
      <v t="s">ExchangeID</v>
      <v t="s">%ProviderInfo</v>
      <v t="s">_Display</v>
    </a>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v t="s">_Display</v>
    </a>
    <a count="43">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Market cap</v>
      <v t="s">Shares outstanding</v>
      <v t="s">Description</v>
      <v t="s">Employees</v>
      <v t="s">Headquarters</v>
      <v t="s">Industry</v>
      <v t="s">Instrument type</v>
      <v t="s">Year incorporated</v>
      <v t="s">_Flags</v>
      <v t="s">UniqueName</v>
      <v t="s">_DisplayString</v>
      <v t="s">LearnMoreOnLink</v>
      <v t="s">ExchangeID</v>
      <v t="s">%ProviderInfo</v>
      <v t="s">_Display</v>
    </a>
  </spbArrays>
  <spbData count="29">
    <spb s="0">
      <v>0</v>
    </spb>
    <spb s="1">
      <v>0</v>
      <v>0</v>
      <v>0</v>
    </spb>
    <spb s="2">
      <v>1</v>
      <v>1</v>
    </spb>
    <spb s="3">
      <v>1</v>
      <v>2</v>
      <v>1</v>
      <v>3</v>
      <v>1</v>
      <v>1</v>
      <v>1</v>
      <v>4</v>
      <v>5</v>
      <v>6</v>
      <v>1</v>
      <v>1</v>
      <v>5</v>
      <v>1</v>
      <v>4</v>
      <v>7</v>
      <v>8</v>
      <v>9</v>
      <v>9</v>
      <v>1</v>
      <v>1</v>
      <v>5</v>
    </spb>
    <spb s="4">
      <v>at close</v>
      <v>from previous close</v>
      <v>Source: Nasdaq</v>
      <v>from previous close</v>
      <v>GMT</v>
      <v>Delayed 15 minutes</v>
      <v>from close</v>
      <v>from close</v>
    </spb>
    <spb s="0">
      <v>1</v>
    </spb>
    <spb s="5">
      <v>0</v>
      <v>0</v>
    </spb>
    <spb s="6">
      <v>6</v>
      <v>1</v>
      <v>1</v>
      <v>1</v>
    </spb>
    <spb s="7">
      <v>1</v>
      <v>2</v>
      <v>2</v>
      <v>1</v>
      <v>3</v>
      <v>1</v>
      <v>10</v>
      <v>1</v>
      <v>1</v>
      <v>4</v>
      <v>4</v>
      <v>5</v>
      <v>6</v>
      <v>1</v>
      <v>1</v>
      <v>1</v>
      <v>4</v>
      <v>7</v>
      <v>8</v>
      <v>9</v>
      <v>11</v>
      <v>9</v>
      <v>4</v>
      <v>1</v>
      <v>1</v>
      <v>5</v>
    </spb>
    <spb s="8">
      <v>at close</v>
      <v>from previous close</v>
      <v>from previous close</v>
      <v>Source: Nasdaq</v>
      <v>GMT</v>
      <v>Delayed 15 minutes</v>
      <v>from close</v>
      <v>from close</v>
    </spb>
    <spb s="0">
      <v>2</v>
    </spb>
    <spb s="9">
      <v>1</v>
      <v>1</v>
      <v>1</v>
    </spb>
    <spb s="10">
      <v>1</v>
      <v>2</v>
      <v>2</v>
      <v>1</v>
      <v>3</v>
      <v>1</v>
      <v>1</v>
      <v>1</v>
      <v>4</v>
      <v>4</v>
      <v>5</v>
      <v>12</v>
      <v>1</v>
      <v>1</v>
      <v>1</v>
      <v>4</v>
      <v>7</v>
      <v>8</v>
      <v>9</v>
      <v>11</v>
      <v>9</v>
      <v>4</v>
      <v>1</v>
      <v>1</v>
      <v>5</v>
    </spb>
    <spb s="0">
      <v>3</v>
    </spb>
    <spb s="11">
      <v>1</v>
      <v>2</v>
      <v>1</v>
      <v>3</v>
      <v>1</v>
      <v>1</v>
      <v>1</v>
      <v>4</v>
      <v>4</v>
      <v>5</v>
      <v>6</v>
      <v>1</v>
      <v>1</v>
      <v>1</v>
      <v>4</v>
      <v>7</v>
      <v>8</v>
      <v>9</v>
      <v>11</v>
      <v>9</v>
      <v>4</v>
      <v>1</v>
      <v>1</v>
      <v>5</v>
    </spb>
    <spb s="0">
      <v>4</v>
    </spb>
    <spb s="12">
      <v>13</v>
      <v>2</v>
      <v>13</v>
      <v>3</v>
      <v>13</v>
      <v>13</v>
      <v>13</v>
      <v>4</v>
      <v>4</v>
      <v>5</v>
      <v>14</v>
      <v>13</v>
      <v>13</v>
      <v>13</v>
      <v>4</v>
      <v>7</v>
      <v>8</v>
      <v>9</v>
      <v>11</v>
      <v>9</v>
      <v>4</v>
    </spb>
    <spb s="13">
      <v>Delayed 15 minutes</v>
      <v>from previous close</v>
      <v>from previous close</v>
      <v>GMT</v>
    </spb>
    <spb s="0">
      <v>5</v>
    </spb>
    <spb s="14">
      <v>1</v>
      <v>2</v>
      <v>1</v>
      <v>3</v>
      <v>1</v>
      <v>10</v>
      <v>1</v>
      <v>1</v>
      <v>4</v>
      <v>4</v>
      <v>5</v>
      <v>6</v>
      <v>1</v>
      <v>1</v>
      <v>1</v>
      <v>4</v>
      <v>7</v>
      <v>8</v>
      <v>9</v>
      <v>9</v>
      <v>4</v>
      <v>1</v>
      <v>1</v>
      <v>5</v>
    </spb>
    <spb s="0">
      <v>6</v>
    </spb>
    <spb s="15">
      <v>1</v>
      <v>1</v>
      <v>3</v>
      <v>1</v>
      <v>1</v>
      <v>1</v>
      <v>4</v>
      <v>4</v>
      <v>5</v>
      <v>6</v>
      <v>1</v>
      <v>1</v>
      <v>1</v>
      <v>7</v>
      <v>8</v>
      <v>9</v>
      <v>9</v>
      <v>4</v>
      <v>1</v>
      <v>1</v>
      <v>5</v>
    </spb>
    <spb s="7">
      <v>1</v>
      <v>2</v>
      <v>2</v>
      <v>1</v>
      <v>3</v>
      <v>1</v>
      <v>10</v>
      <v>1</v>
      <v>1</v>
      <v>4</v>
      <v>4</v>
      <v>5</v>
      <v>15</v>
      <v>1</v>
      <v>1</v>
      <v>1</v>
      <v>4</v>
      <v>7</v>
      <v>8</v>
      <v>9</v>
      <v>11</v>
      <v>9</v>
      <v>4</v>
      <v>1</v>
      <v>1</v>
      <v>5</v>
    </spb>
    <spb s="0">
      <v>7</v>
    </spb>
    <spb s="16">
      <v>1</v>
      <v>2</v>
      <v>1</v>
      <v>3</v>
      <v>1</v>
      <v>10</v>
      <v>1</v>
      <v>1</v>
      <v>4</v>
      <v>4</v>
      <v>5</v>
      <v>6</v>
      <v>1</v>
      <v>1</v>
      <v>1</v>
      <v>4</v>
      <v>7</v>
      <v>8</v>
      <v>9</v>
      <v>11</v>
      <v>9</v>
      <v>4</v>
      <v>1</v>
      <v>1</v>
      <v>5</v>
    </spb>
    <spb s="0">
      <v>8</v>
    </spb>
    <spb s="17">
      <v>1</v>
      <v>1</v>
      <v>3</v>
      <v>1</v>
      <v>1</v>
      <v>1</v>
      <v>4</v>
      <v>4</v>
      <v>5</v>
      <v>6</v>
      <v>1</v>
      <v>1</v>
      <v>1</v>
      <v>7</v>
      <v>8</v>
      <v>9</v>
      <v>11</v>
      <v>9</v>
      <v>4</v>
      <v>1</v>
      <v>1</v>
      <v>5</v>
    </spb>
    <spb s="18">
      <v>at close</v>
      <v>from previous close</v>
      <v>from previous close</v>
      <v>GMT</v>
      <v>BATS BZX Real-Time Last Price</v>
      <v>from close</v>
      <v>from close</v>
    </spb>
    <spb s="10">
      <v>1</v>
      <v>2</v>
      <v>2</v>
      <v>1</v>
      <v>3</v>
      <v>1</v>
      <v>1</v>
      <v>1</v>
      <v>4</v>
      <v>4</v>
      <v>5</v>
      <v>6</v>
      <v>1</v>
      <v>1</v>
      <v>1</v>
      <v>4</v>
      <v>7</v>
      <v>8</v>
      <v>9</v>
      <v>11</v>
      <v>9</v>
      <v>4</v>
      <v>1</v>
      <v>1</v>
      <v>5</v>
    </spb>
  </spbData>
</supportingPropertyBags>
</file>

<file path=xl/richData/rdsupportingpropertybagstructure.xml><?xml version="1.0" encoding="utf-8"?>
<spbStructures xmlns="http://schemas.microsoft.com/office/spreadsheetml/2017/richdata2" count="19">
  <s>
    <k n="^Order" t="spba"/>
  </s>
  <s>
    <k n="ShowInCardView" t="b"/>
    <k n="ShowInDotNotation" t="b"/>
    <k n="ShowInAutoComplete" t="b"/>
  </s>
  <s>
    <k n="UniqueName" t="spb"/>
    <k n="%ProviderInfo" t="spb"/>
  </s>
  <s>
    <k n="Low" t="i"/>
    <k n="Beta"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k n="Price (Extended hours)" t="i"/>
    <k n="Change (Extended hours)" t="i"/>
    <k n="Change % (Extended hours)" t="i"/>
  </s>
  <s>
    <k n="Price" t="s"/>
    <k n="Change" t="s"/>
    <k n="Exchange" t="s"/>
    <k n="Change (%)" t="s"/>
    <k n="Last trade time" t="s"/>
    <k n="Price (Extended hours)" t="s"/>
    <k n="Change (Extended hours)" t="s"/>
    <k n="Change % (Extended hours)" t="s"/>
  </s>
  <s>
    <k n="ShowInDotNotation" t="b"/>
    <k n="ShowInAutoComplete" t="b"/>
  </s>
  <s>
    <k n="Image" t="spb"/>
    <k n="ExchangeID" t="spb"/>
    <k n="UniqueName" t="spb"/>
    <k n="%ProviderInfo"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ExchangeID" t="spb"/>
    <k n="UniqueName" t="spb"/>
    <k n="%ProviderInfo" t="spb"/>
  </s>
  <s>
    <k n="Low" t="i"/>
    <k n="P/E"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Price" t="s"/>
    <k n="Change" t="s"/>
    <k n="Change (%)" t="s"/>
    <k n="Last trade time" t="s"/>
  </s>
  <s>
    <k n="Low" t="i"/>
    <k n="P/E"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EntitySubDomainId" t="i"/>
    <k n="Shares outstanding" t="i"/>
    <k n="Price (Extended hours)" t="i"/>
    <k n="Change (Extended hours)" t="i"/>
    <k n="Change % (Extended hours)" t="i"/>
  </s>
  <s>
    <k n="Low" t="i"/>
    <k n="High" t="i"/>
    <k n="Name" t="i"/>
    <k n="Open" t="i"/>
    <k n="Price" t="i"/>
    <k n="Change" t="i"/>
    <k n="Volume" t="i"/>
    <k n="Employees" t="i"/>
    <k n="Change (%)" t="i"/>
    <k n="Market cap" t="i"/>
    <k n="52 week low" t="i"/>
    <k n="52 week high" t="i"/>
    <k n="Previous close" t="i"/>
    <k n="_DisplayString" t="i"/>
    <k n="Last trade time" t="i"/>
    <k n="%EntityServiceId" t="i"/>
    <k n="%EntitySubDomainId" t="i"/>
    <k n="Shares outstanding" t="i"/>
    <k n="Price (Extended hours)" t="i"/>
    <k n="Change (Extended hours)" t="i"/>
    <k n="Change % (Extended hours)" t="i"/>
  </s>
  <s>
    <k n="Low"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High" t="i"/>
    <k n="Name" t="i"/>
    <k n="Open" t="i"/>
    <k n="Price" t="i"/>
    <k n="Change" t="i"/>
    <k n="Volume" t="i"/>
    <k n="Employees" t="i"/>
    <k n="Change (%)" t="i"/>
    <k n="Market cap" t="i"/>
    <k n="52 week low" t="i"/>
    <k n="52 week high" t="i"/>
    <k n="Previous close" t="i"/>
    <k n="_DisplayString" t="i"/>
    <k n="Last trade time" t="i"/>
    <k n="%EntityServiceId" t="i"/>
    <k n="Year incorporated" t="i"/>
    <k n="%EntitySubDomainId" t="i"/>
    <k n="Shares outstanding" t="i"/>
    <k n="Price (Extended hours)" t="i"/>
    <k n="Change (Extended hours)" t="i"/>
    <k n="Change % (Extended hours)" t="i"/>
  </s>
  <s>
    <k n="Price" t="s"/>
    <k n="Change" t="s"/>
    <k n="Change (%)"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2">
    <x:dxf>
      <x:numFmt numFmtId="167" formatCode="_([$$-409]* #,##0.00_);_([$$-409]* \(#,##0.00\);_([$$-409]* &quot;-&quot;??_);_(@_)"/>
    </x:dxf>
    <x:dxf>
      <x:numFmt numFmtId="4" formatCode="#,##0.00"/>
    </x:dxf>
    <x:dxf>
      <x:numFmt numFmtId="3" formatCode="#,##0"/>
    </x:dxf>
    <x:dxf>
      <x:numFmt numFmtId="14" formatCode="0.00%"/>
    </x:dxf>
    <x:dxf>
      <x:numFmt numFmtId="166" formatCode="_([$$-409]* #,##0_);_([$$-409]* \(#,##0\);_([$$-409]* &quot;-&quot;_);_(@_)"/>
    </x:dxf>
    <x:dxf>
      <x:numFmt numFmtId="165" formatCode="yyyy/mm/dd\ h:mm"/>
    </x:dxf>
    <x:dxf>
      <x:numFmt numFmtId="2" formatCode="0.00"/>
    </x:dxf>
    <x:dxf>
      <x:numFmt numFmtId="1" formatCode="0"/>
    </x:dxf>
    <x:dxf>
      <x:numFmt numFmtId="168" formatCode="_-[$$-1009]* #,##0_-;\-[$$-1009]* #,##0_-;_-[$$-1009]* &quot;-&quot;_-;_-@_-"/>
    </x:dxf>
    <x:dxf>
      <x:numFmt numFmtId="170" formatCode="_-[$Rp-3809]* #,##0.00_-;\-[$Rp-3809]* #,##0.00_-;_-[$Rp-3809]* &quot;-&quot;??_-;_-@_-"/>
    </x:dxf>
    <x:dxf>
      <x:numFmt numFmtId="169" formatCode="_-[$Rp-3809]* #,##0_-;\-[$Rp-3809]* #,##0_-;_-[$Rp-3809]* &quot;-&quot;_-;_-@_-"/>
    </x:dxf>
    <x:dxf>
      <x:numFmt numFmtId="171" formatCode="_ [$¥-804]* #,##0_ ;_ [$¥-804]* \-#,##0_ ;_ [$¥-804]* &quot;-&quot;_ ;_ @_ "/>
    </x:dxf>
  </dxfs>
  <richProperties>
    <rPr n="IsTitleField" t="b"/>
    <rPr n="ShouldShowInCell" t="b"/>
    <rPr n="IsHeroField" t="b"/>
  </richProperties>
  <richStyles>
    <rSty dxfid="0"/>
    <rSty dxfid="1"/>
    <rSty>
      <rpv i="0">1</rpv>
    </rSty>
    <rSty dxfid="2"/>
    <rSty dxfid="3"/>
    <rSty dxfid="4"/>
    <rSty>
      <rpv i="1">1</rpv>
    </rSty>
    <rSty dxfid="5"/>
    <rSty dxfid="6"/>
    <rSty>
      <rpv i="2">1</rpv>
    </rSty>
    <rSty dxfid="7"/>
    <rSty dxfid="8"/>
    <rSty dxfid="9"/>
    <rSty dxfid="10"/>
    <rSty dxfid="11"/>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A5B83-4EEF-40E3-AFC3-7AF5F86E54FB}">
  <sheetPr codeName="Sheet2"/>
  <dimension ref="A1:S500"/>
  <sheetViews>
    <sheetView tabSelected="1" workbookViewId="0">
      <pane ySplit="5" topLeftCell="A95" activePane="bottomLeft" state="frozen"/>
      <selection pane="bottomLeft" activeCell="E101" sqref="E101"/>
    </sheetView>
  </sheetViews>
  <sheetFormatPr defaultRowHeight="15" x14ac:dyDescent="0.25"/>
  <cols>
    <col min="1" max="1" width="9.140625" style="1"/>
    <col min="2" max="2" width="10.7109375" style="2" bestFit="1" customWidth="1"/>
    <col min="3" max="3" width="27.7109375" style="1" customWidth="1"/>
    <col min="4" max="4" width="12.140625" style="1" bestFit="1" customWidth="1"/>
    <col min="5" max="5" width="49.7109375" style="10" customWidth="1"/>
    <col min="6" max="6" width="19.28515625" style="21" customWidth="1"/>
    <col min="7" max="7" width="18.7109375" style="12" customWidth="1"/>
    <col min="8" max="8" width="21.7109375" style="1" customWidth="1"/>
    <col min="9" max="10" width="17.7109375" style="1" customWidth="1"/>
    <col min="11" max="11" width="14.28515625" style="1" customWidth="1"/>
    <col min="12" max="12" width="14.28515625" style="6" bestFit="1" customWidth="1"/>
    <col min="13" max="13" width="27" style="6" bestFit="1" customWidth="1"/>
    <col min="14" max="14" width="43" style="6" customWidth="1"/>
    <col min="15" max="15" width="13.28515625" style="6" customWidth="1"/>
    <col min="16" max="16" width="11.7109375" style="1" bestFit="1" customWidth="1"/>
    <col min="17" max="17" width="11.7109375" style="1" customWidth="1"/>
    <col min="18" max="18" width="14" style="1" customWidth="1"/>
  </cols>
  <sheetData>
    <row r="1" spans="1:19" x14ac:dyDescent="0.25">
      <c r="E1" s="3" t="s">
        <v>0</v>
      </c>
      <c r="F1" s="4" t="s">
        <v>1</v>
      </c>
      <c r="G1" s="5" t="s">
        <v>2</v>
      </c>
      <c r="H1" s="4" t="s">
        <v>3</v>
      </c>
    </row>
    <row r="2" spans="1:19" x14ac:dyDescent="0.25">
      <c r="E2" s="3">
        <f>IFERROR(COUNT(B6:B500)+1+5,"")</f>
        <v>99</v>
      </c>
      <c r="F2" s="7" t="str" cm="1">
        <f t="array" ref="F2">IFERROR(INDEX(A6:A500,MATCH(1,(I2=H6:H500)*(I3=I6:I500)*(J2=M6:M500),0))-1000+5,"")</f>
        <v/>
      </c>
      <c r="G2" s="8" t="str" cm="1">
        <f t="array" ref="G2">IFERROR(INDEX(A6:A500,MATCH(1,(I2=H6:H500)*(I3=J6:J500),0))-1000+5,"")</f>
        <v/>
      </c>
      <c r="H2" s="7" t="str" cm="1">
        <f t="array" ref="H2">IFERROR(INDEX(A6:A500,MATCH(1,(I2=H6:H500)*(I3=I6:I500)*(K2=M6:M500),0))-1000+5,"")</f>
        <v/>
      </c>
      <c r="I2" s="9" t="s">
        <v>4</v>
      </c>
      <c r="J2" s="9" t="str">
        <f>[1]Trade!E7</f>
        <v/>
      </c>
      <c r="K2" s="9" t="str">
        <f>[1]Trade!F7</f>
        <v/>
      </c>
      <c r="L2" s="1"/>
    </row>
    <row r="3" spans="1:19" x14ac:dyDescent="0.25">
      <c r="F3" s="11"/>
      <c r="I3" s="9">
        <f>[1]Trade!C4</f>
        <v>0</v>
      </c>
    </row>
    <row r="4" spans="1:19" x14ac:dyDescent="0.25">
      <c r="F4" s="13"/>
    </row>
    <row r="5" spans="1:19" s="14" customFormat="1" x14ac:dyDescent="0.25">
      <c r="A5" s="14" t="s">
        <v>5</v>
      </c>
      <c r="B5" s="15" t="s">
        <v>6</v>
      </c>
      <c r="C5" s="14" t="s">
        <v>7</v>
      </c>
      <c r="D5" s="14" t="s">
        <v>8</v>
      </c>
      <c r="E5" s="16" t="s">
        <v>9</v>
      </c>
      <c r="F5" s="17" t="s">
        <v>10</v>
      </c>
      <c r="G5" s="18" t="s">
        <v>2</v>
      </c>
      <c r="H5" s="14" t="s">
        <v>11</v>
      </c>
      <c r="I5" s="14" t="s">
        <v>12</v>
      </c>
      <c r="J5" s="14" t="s">
        <v>13</v>
      </c>
      <c r="K5" s="14" t="s">
        <v>14</v>
      </c>
      <c r="L5" s="19" t="s">
        <v>15</v>
      </c>
      <c r="M5" s="19" t="s">
        <v>16</v>
      </c>
      <c r="N5" s="19" t="s">
        <v>17</v>
      </c>
      <c r="O5" s="19" t="s">
        <v>18</v>
      </c>
      <c r="P5" s="14" t="s">
        <v>19</v>
      </c>
      <c r="Q5" s="14" t="s">
        <v>20</v>
      </c>
    </row>
    <row r="6" spans="1:19" x14ac:dyDescent="0.25">
      <c r="A6" s="1">
        <v>1001</v>
      </c>
      <c r="B6" s="2">
        <v>44199</v>
      </c>
      <c r="C6" s="1" t="s">
        <v>21</v>
      </c>
      <c r="D6" s="2">
        <v>44200</v>
      </c>
      <c r="E6" s="1"/>
      <c r="F6" s="1"/>
      <c r="G6" s="12">
        <v>100000</v>
      </c>
      <c r="H6" s="1" t="s">
        <v>22</v>
      </c>
      <c r="I6" s="1" t="str">
        <f t="shared" ref="I6:I69" si="0">IF(AND(H6="Y",E6&lt;&gt;""),C6,"")</f>
        <v/>
      </c>
      <c r="J6" s="1" t="str">
        <f t="shared" ref="J6:J69" si="1">IF(AND(H6="Y",F6=""),C6,"")</f>
        <v/>
      </c>
      <c r="K6" s="1" t="str">
        <f>IF(AND(E6&lt;&gt;"",H6="Y"),F6,"")</f>
        <v/>
      </c>
      <c r="L6" s="6" t="str">
        <f>IF(H6="Y",G6,"")</f>
        <v/>
      </c>
      <c r="M6" s="6" t="str" cm="1">
        <f t="array" ref="M6">IFERROR(IF(F6&lt;&gt;"",_FV(E6,"Exchange abbreviation",TRUE) &amp; ":" &amp;_FV(E6,"Ticker symbol",TRUE),""),E6)</f>
        <v/>
      </c>
      <c r="N6" s="6" t="str" cm="1">
        <f t="array" ref="N6">IFERROR(IF(F6&lt;&gt;"",_FV(E6,"Industry",TRUE),""),"Unknown")</f>
        <v/>
      </c>
      <c r="O6" s="6" t="str" cm="1">
        <f t="array" ref="O6">IFERROR(IF(F6&lt;&gt;"",_FV(E6,"Exchange abbreviation",TRUE),""),LEFT(M6,FIND(":",M6)-1))</f>
        <v/>
      </c>
      <c r="P6" s="1" t="str" cm="1">
        <f t="array" ref="P6">IFERROR(IF(F6&lt;&gt;"",_FV(E6,"Instrument type",TRUE),""),"Unknown")</f>
        <v/>
      </c>
      <c r="Q6" s="1" t="str" cm="1">
        <f t="array" ref="Q6">IFERROR(IF(F6&lt;&gt;"",_FV(E6,"Ticker symbol",TRUE),""), RIGHT(M6,LEN(M6)-FIND(":",M6)))</f>
        <v/>
      </c>
      <c r="R6" s="6"/>
      <c r="S6" s="20"/>
    </row>
    <row r="7" spans="1:19" x14ac:dyDescent="0.25">
      <c r="A7" s="1">
        <f>A6+1</f>
        <v>1002</v>
      </c>
      <c r="B7" s="2">
        <v>44199</v>
      </c>
      <c r="C7" s="1" t="s">
        <v>23</v>
      </c>
      <c r="D7" s="2">
        <v>44200</v>
      </c>
      <c r="E7" s="1"/>
      <c r="F7" s="1"/>
      <c r="G7" s="12">
        <v>100000</v>
      </c>
      <c r="H7" s="1" t="s">
        <v>22</v>
      </c>
      <c r="I7" s="1" t="str">
        <f t="shared" si="0"/>
        <v/>
      </c>
      <c r="J7" s="1" t="str">
        <f t="shared" si="1"/>
        <v/>
      </c>
      <c r="K7" s="1" t="str">
        <f>IF(AND(E7&lt;&gt;"",H7="Y"),F7,"")</f>
        <v/>
      </c>
      <c r="L7" s="6" t="str">
        <f>IF(H7="Y",G7,"")</f>
        <v/>
      </c>
      <c r="M7" s="6" t="str" cm="1">
        <f t="array" ref="M7">IFERROR(IF(F7&lt;&gt;"",_FV(E7,"Exchange abbreviation",TRUE) &amp; ":" &amp;_FV(E7,"Ticker symbol",TRUE),""),E7)</f>
        <v/>
      </c>
      <c r="N7" s="6" t="str" cm="1">
        <f t="array" ref="N7">IFERROR(IF(F7&lt;&gt;"",_FV(E7,"Industry",TRUE),""),"Unknown")</f>
        <v/>
      </c>
      <c r="O7" s="6" t="str" cm="1">
        <f t="array" ref="O7">IFERROR(IF(F7&lt;&gt;"",_FV(E7,"Exchange abbreviation",TRUE),""),LEFT(M7,FIND(":",M7)-1))</f>
        <v/>
      </c>
      <c r="P7" s="1" t="str" cm="1">
        <f t="array" ref="P7">IFERROR(IF(F7&lt;&gt;"",_FV(E7,"Instrument type",TRUE),""),"Unknown")</f>
        <v/>
      </c>
      <c r="Q7" s="1" t="str" cm="1">
        <f t="array" ref="Q7">IFERROR(IF(F7&lt;&gt;"",_FV(E7,"Ticker symbol",TRUE),""), RIGHT(M7,LEN(M7)-FIND(":",M7)))</f>
        <v/>
      </c>
      <c r="R7" s="6"/>
      <c r="S7" s="20"/>
    </row>
    <row r="8" spans="1:19" x14ac:dyDescent="0.25">
      <c r="A8" s="1">
        <f t="shared" ref="A8:A71" si="2">A7+1</f>
        <v>1003</v>
      </c>
      <c r="B8" s="2">
        <v>44199</v>
      </c>
      <c r="C8" s="1" t="s">
        <v>24</v>
      </c>
      <c r="D8" s="2">
        <v>44200</v>
      </c>
      <c r="E8" s="1"/>
      <c r="F8" s="1"/>
      <c r="G8" s="12">
        <v>100000</v>
      </c>
      <c r="H8" s="1" t="s">
        <v>22</v>
      </c>
      <c r="I8" s="1" t="str">
        <f t="shared" si="0"/>
        <v/>
      </c>
      <c r="J8" s="1" t="str">
        <f t="shared" si="1"/>
        <v/>
      </c>
      <c r="K8" s="1" t="str">
        <f>IF(AND(E8&lt;&gt;"",H8="Y"),F8,"")</f>
        <v/>
      </c>
      <c r="L8" s="6" t="str">
        <f>IF(H8="Y",G8,"")</f>
        <v/>
      </c>
      <c r="M8" s="6" t="str" cm="1">
        <f t="array" ref="M8">IFERROR(IF(F8&lt;&gt;"",_FV(E8,"Exchange abbreviation",TRUE) &amp; ":" &amp;_FV(E8,"Ticker symbol",TRUE),""),E8)</f>
        <v/>
      </c>
      <c r="N8" s="6" t="str" cm="1">
        <f t="array" ref="N8">IFERROR(IF(F8&lt;&gt;"",_FV(E8,"Industry",TRUE),""),"Unknown")</f>
        <v/>
      </c>
      <c r="O8" s="6" t="str" cm="1">
        <f t="array" ref="O8">IFERROR(IF(F8&lt;&gt;"",_FV(E8,"Exchange abbreviation",TRUE),""),LEFT(M8,FIND(":",M8)-1))</f>
        <v/>
      </c>
      <c r="P8" s="1" t="str" cm="1">
        <f t="array" ref="P8">IFERROR(IF(F8&lt;&gt;"",_FV(E8,"Instrument type",TRUE),""),"Unknown")</f>
        <v/>
      </c>
      <c r="Q8" s="1" t="str" cm="1">
        <f t="array" ref="Q8">IFERROR(IF(F8&lt;&gt;"",_FV(E8,"Ticker symbol",TRUE),""), RIGHT(M8,LEN(M8)-FIND(":",M8)))</f>
        <v/>
      </c>
      <c r="R8" s="6"/>
      <c r="S8" s="20"/>
    </row>
    <row r="9" spans="1:19" x14ac:dyDescent="0.25">
      <c r="A9" s="1">
        <f t="shared" si="2"/>
        <v>1004</v>
      </c>
      <c r="B9" s="2">
        <v>44199</v>
      </c>
      <c r="C9" s="1" t="s">
        <v>25</v>
      </c>
      <c r="D9" s="2">
        <v>44200</v>
      </c>
      <c r="E9" s="1"/>
      <c r="F9" s="1"/>
      <c r="G9" s="12">
        <v>100000</v>
      </c>
      <c r="H9" s="1" t="s">
        <v>22</v>
      </c>
      <c r="I9" s="1" t="str">
        <f t="shared" si="0"/>
        <v/>
      </c>
      <c r="J9" s="1" t="str">
        <f t="shared" si="1"/>
        <v/>
      </c>
      <c r="K9" s="1" t="str">
        <f>IF(AND(E9&lt;&gt;"",H9="Y"),F9,"")</f>
        <v/>
      </c>
      <c r="L9" s="6" t="str">
        <f>IF(H9="Y",G9,"")</f>
        <v/>
      </c>
      <c r="M9" s="6" t="str" cm="1">
        <f t="array" ref="M9">IFERROR(IF(F9&lt;&gt;"",_FV(E9,"Exchange abbreviation",TRUE) &amp; ":" &amp;_FV(E9,"Ticker symbol",TRUE),""),E9)</f>
        <v/>
      </c>
      <c r="N9" s="6" t="str" cm="1">
        <f t="array" ref="N9">IFERROR(IF(F9&lt;&gt;"",_FV(E9,"Industry",TRUE),""),"Unknown")</f>
        <v/>
      </c>
      <c r="O9" s="6" t="str" cm="1">
        <f t="array" ref="O9">IFERROR(IF(F9&lt;&gt;"",_FV(E9,"Exchange abbreviation",TRUE),""),LEFT(M9,FIND(":",M9)-1))</f>
        <v/>
      </c>
      <c r="P9" s="1" t="str" cm="1">
        <f t="array" ref="P9">IFERROR(IF(F9&lt;&gt;"",_FV(E9,"Instrument type",TRUE),""),"Unknown")</f>
        <v/>
      </c>
      <c r="Q9" s="1" t="str" cm="1">
        <f t="array" ref="Q9">IFERROR(IF(F9&lt;&gt;"",_FV(E9,"Ticker symbol",TRUE),""), RIGHT(M9,LEN(M9)-FIND(":",M9)))</f>
        <v/>
      </c>
      <c r="R9" s="6"/>
      <c r="S9" s="20"/>
    </row>
    <row r="10" spans="1:19" x14ac:dyDescent="0.25">
      <c r="A10" s="1">
        <f t="shared" si="2"/>
        <v>1005</v>
      </c>
      <c r="B10" s="2">
        <v>44199</v>
      </c>
      <c r="C10" s="1" t="s">
        <v>26</v>
      </c>
      <c r="D10" s="2">
        <v>44200</v>
      </c>
      <c r="E10" s="1"/>
      <c r="F10" s="1"/>
      <c r="G10" s="12">
        <v>100000</v>
      </c>
      <c r="H10" s="1" t="s">
        <v>22</v>
      </c>
      <c r="I10" s="1" t="str">
        <f t="shared" si="0"/>
        <v/>
      </c>
      <c r="J10" s="1" t="str">
        <f t="shared" si="1"/>
        <v/>
      </c>
      <c r="K10" s="1" t="str">
        <f>IF(AND(E10&lt;&gt;"",H10="Y"),F10,"")</f>
        <v/>
      </c>
      <c r="L10" s="6" t="str">
        <f>IF(H10="Y",G10,"")</f>
        <v/>
      </c>
      <c r="M10" s="6" t="str" cm="1">
        <f t="array" ref="M10">IFERROR(IF(F10&lt;&gt;"",_FV(E10,"Exchange abbreviation",TRUE) &amp; ":" &amp;_FV(E10,"Ticker symbol",TRUE),""),E10)</f>
        <v/>
      </c>
      <c r="N10" s="6" t="str" cm="1">
        <f t="array" ref="N10">IFERROR(IF(F10&lt;&gt;"",_FV(E10,"Industry",TRUE),""),"Unknown")</f>
        <v/>
      </c>
      <c r="O10" s="6" t="str" cm="1">
        <f t="array" ref="O10">IFERROR(IF(F10&lt;&gt;"",_FV(E10,"Exchange abbreviation",TRUE),""),LEFT(M10,FIND(":",M10)-1))</f>
        <v/>
      </c>
      <c r="P10" s="1" t="str" cm="1">
        <f t="array" ref="P10">IFERROR(IF(F10&lt;&gt;"",_FV(E10,"Instrument type",TRUE),""),"Unknown")</f>
        <v/>
      </c>
      <c r="Q10" s="1" t="str" cm="1">
        <f t="array" ref="Q10">IFERROR(IF(F10&lt;&gt;"",_FV(E10,"Ticker symbol",TRUE),""), RIGHT(M10,LEN(M10)-FIND(":",M10)))</f>
        <v/>
      </c>
    </row>
    <row r="11" spans="1:19" x14ac:dyDescent="0.25">
      <c r="A11" s="1">
        <f t="shared" si="2"/>
        <v>1006</v>
      </c>
      <c r="B11" s="2">
        <v>44199</v>
      </c>
      <c r="C11" s="1" t="s">
        <v>27</v>
      </c>
      <c r="D11" s="2">
        <v>44200</v>
      </c>
      <c r="E11" s="1"/>
      <c r="F11" s="1"/>
      <c r="G11" s="12">
        <v>100000</v>
      </c>
      <c r="H11" s="1" t="s">
        <v>22</v>
      </c>
      <c r="I11" s="1" t="str">
        <f t="shared" si="0"/>
        <v/>
      </c>
      <c r="J11" s="1" t="str">
        <f t="shared" si="1"/>
        <v/>
      </c>
      <c r="K11" s="1" t="str">
        <f t="shared" ref="K11:K74" si="3">IF(AND(E11&lt;&gt;"",H11="Y"),F11,"")</f>
        <v/>
      </c>
      <c r="L11" s="6" t="str">
        <f t="shared" ref="L11:L74" si="4">IF(H11="Y",G11,"")</f>
        <v/>
      </c>
      <c r="M11" s="6" t="str" cm="1">
        <f t="array" ref="M11">IFERROR(IF(F11&lt;&gt;"",_FV(E11,"Exchange abbreviation",TRUE) &amp; ":" &amp;_FV(E11,"Ticker symbol",TRUE),""),E11)</f>
        <v/>
      </c>
      <c r="N11" s="6" t="str" cm="1">
        <f t="array" ref="N11">IFERROR(IF(F11&lt;&gt;"",_FV(E11,"Industry",TRUE),""),"Unknown")</f>
        <v/>
      </c>
      <c r="O11" s="6" t="str" cm="1">
        <f t="array" ref="O11">IFERROR(IF(F11&lt;&gt;"",_FV(E11,"Exchange abbreviation",TRUE),""),LEFT(M11,FIND(":",M11)-1))</f>
        <v/>
      </c>
      <c r="P11" s="1" t="str" cm="1">
        <f t="array" ref="P11">IFERROR(IF(F11&lt;&gt;"",_FV(E11,"Instrument type",TRUE),""),"Unknown")</f>
        <v/>
      </c>
      <c r="Q11" s="1" t="str" cm="1">
        <f t="array" ref="Q11">IFERROR(IF(F11&lt;&gt;"",_FV(E11,"Ticker symbol",TRUE),""), RIGHT(M11,LEN(M11)-FIND(":",M11)))</f>
        <v/>
      </c>
    </row>
    <row r="12" spans="1:19" x14ac:dyDescent="0.25">
      <c r="A12" s="1">
        <f t="shared" si="2"/>
        <v>1007</v>
      </c>
      <c r="B12" s="2">
        <v>44199</v>
      </c>
      <c r="C12" s="1" t="s">
        <v>28</v>
      </c>
      <c r="D12" s="2">
        <v>44200</v>
      </c>
      <c r="E12" s="1"/>
      <c r="F12" s="1"/>
      <c r="G12" s="12">
        <v>100000</v>
      </c>
      <c r="H12" s="1" t="s">
        <v>22</v>
      </c>
      <c r="I12" s="1" t="str">
        <f t="shared" si="0"/>
        <v/>
      </c>
      <c r="J12" s="1" t="str">
        <f t="shared" si="1"/>
        <v/>
      </c>
      <c r="K12" s="1" t="str">
        <f t="shared" si="3"/>
        <v/>
      </c>
      <c r="L12" s="6" t="str">
        <f t="shared" si="4"/>
        <v/>
      </c>
      <c r="M12" s="6" t="str" cm="1">
        <f t="array" ref="M12">IFERROR(IF(F12&lt;&gt;"",_FV(E12,"Exchange abbreviation",TRUE) &amp; ":" &amp;_FV(E12,"Ticker symbol",TRUE),""),E12)</f>
        <v/>
      </c>
      <c r="N12" s="6" t="str" cm="1">
        <f t="array" ref="N12">IFERROR(IF(F12&lt;&gt;"",_FV(E12,"Industry",TRUE),""),"Unknown")</f>
        <v/>
      </c>
      <c r="O12" s="6" t="str" cm="1">
        <f t="array" ref="O12">IFERROR(IF(F12&lt;&gt;"",_FV(E12,"Exchange abbreviation",TRUE),""),LEFT(M12,FIND(":",M12)-1))</f>
        <v/>
      </c>
      <c r="P12" s="1" t="str" cm="1">
        <f t="array" ref="P12">IFERROR(IF(F12&lt;&gt;"",_FV(E12,"Instrument type",TRUE),""),"Unknown")</f>
        <v/>
      </c>
      <c r="Q12" s="1" t="str" cm="1">
        <f t="array" ref="Q12">IFERROR(IF(F12&lt;&gt;"",_FV(E12,"Ticker symbol",TRUE),""), RIGHT(M12,LEN(M12)-FIND(":",M12)))</f>
        <v/>
      </c>
    </row>
    <row r="13" spans="1:19" x14ac:dyDescent="0.25">
      <c r="A13" s="1">
        <f t="shared" si="2"/>
        <v>1008</v>
      </c>
      <c r="B13" s="2">
        <v>44199</v>
      </c>
      <c r="C13" s="1" t="s">
        <v>29</v>
      </c>
      <c r="D13" s="2">
        <v>44200</v>
      </c>
      <c r="E13" s="1"/>
      <c r="F13" s="1"/>
      <c r="G13" s="12">
        <v>100000</v>
      </c>
      <c r="H13" s="1" t="s">
        <v>22</v>
      </c>
      <c r="I13" s="1" t="str">
        <f t="shared" si="0"/>
        <v/>
      </c>
      <c r="J13" s="1" t="str">
        <f t="shared" si="1"/>
        <v/>
      </c>
      <c r="K13" s="1" t="str">
        <f t="shared" si="3"/>
        <v/>
      </c>
      <c r="L13" s="6" t="str">
        <f t="shared" si="4"/>
        <v/>
      </c>
      <c r="M13" s="6" t="str" cm="1">
        <f t="array" ref="M13">IFERROR(IF(F13&lt;&gt;"",_FV(E13,"Exchange abbreviation",TRUE) &amp; ":" &amp;_FV(E13,"Ticker symbol",TRUE),""),E13)</f>
        <v/>
      </c>
      <c r="N13" s="6" t="str" cm="1">
        <f t="array" ref="N13">IFERROR(IF(F13&lt;&gt;"",_FV(E13,"Industry",TRUE),""),"Unknown")</f>
        <v/>
      </c>
      <c r="O13" s="6" t="str" cm="1">
        <f t="array" ref="O13">IFERROR(IF(F13&lt;&gt;"",_FV(E13,"Exchange abbreviation",TRUE),""),LEFT(M13,FIND(":",M13)-1))</f>
        <v/>
      </c>
      <c r="P13" s="1" t="str" cm="1">
        <f t="array" ref="P13">IFERROR(IF(F13&lt;&gt;"",_FV(E13,"Instrument type",TRUE),""),"Unknown")</f>
        <v/>
      </c>
      <c r="Q13" s="1" t="str" cm="1">
        <f t="array" ref="Q13">IFERROR(IF(F13&lt;&gt;"",_FV(E13,"Ticker symbol",TRUE),""), RIGHT(M13,LEN(M13)-FIND(":",M13)))</f>
        <v/>
      </c>
    </row>
    <row r="14" spans="1:19" x14ac:dyDescent="0.25">
      <c r="A14" s="1">
        <f t="shared" si="2"/>
        <v>1009</v>
      </c>
      <c r="B14" s="2">
        <v>44199</v>
      </c>
      <c r="C14" s="1" t="s">
        <v>30</v>
      </c>
      <c r="D14" s="2">
        <v>44200</v>
      </c>
      <c r="E14" s="1"/>
      <c r="F14" s="1"/>
      <c r="G14" s="12">
        <v>100000</v>
      </c>
      <c r="H14" s="1" t="s">
        <v>22</v>
      </c>
      <c r="I14" s="1" t="str">
        <f t="shared" si="0"/>
        <v/>
      </c>
      <c r="J14" s="1" t="str">
        <f t="shared" si="1"/>
        <v/>
      </c>
      <c r="K14" s="1" t="str">
        <f t="shared" si="3"/>
        <v/>
      </c>
      <c r="L14" s="6" t="str">
        <f t="shared" si="4"/>
        <v/>
      </c>
      <c r="M14" s="6" t="str" cm="1">
        <f t="array" ref="M14">IFERROR(IF(F14&lt;&gt;"",_FV(E14,"Exchange abbreviation",TRUE) &amp; ":" &amp;_FV(E14,"Ticker symbol",TRUE),""),E14)</f>
        <v/>
      </c>
      <c r="N14" s="6" t="str" cm="1">
        <f t="array" ref="N14">IFERROR(IF(F14&lt;&gt;"",_FV(E14,"Industry",TRUE),""),"Unknown")</f>
        <v/>
      </c>
      <c r="O14" s="6" t="str" cm="1">
        <f t="array" ref="O14">IFERROR(IF(F14&lt;&gt;"",_FV(E14,"Exchange abbreviation",TRUE),""),LEFT(M14,FIND(":",M14)-1))</f>
        <v/>
      </c>
      <c r="P14" s="1" t="str" cm="1">
        <f t="array" ref="P14">IFERROR(IF(F14&lt;&gt;"",_FV(E14,"Instrument type",TRUE),""),"Unknown")</f>
        <v/>
      </c>
      <c r="Q14" s="1" t="str" cm="1">
        <f t="array" ref="Q14">IFERROR(IF(F14&lt;&gt;"",_FV(E14,"Ticker symbol",TRUE),""), RIGHT(M14,LEN(M14)-FIND(":",M14)))</f>
        <v/>
      </c>
    </row>
    <row r="15" spans="1:19" x14ac:dyDescent="0.25">
      <c r="A15" s="1">
        <f t="shared" si="2"/>
        <v>1010</v>
      </c>
      <c r="B15" s="2">
        <v>44199</v>
      </c>
      <c r="C15" s="1" t="s">
        <v>31</v>
      </c>
      <c r="D15" s="2">
        <v>44200</v>
      </c>
      <c r="E15" s="1"/>
      <c r="F15" s="1"/>
      <c r="G15" s="12">
        <v>100000</v>
      </c>
      <c r="H15" s="1" t="s">
        <v>22</v>
      </c>
      <c r="I15" s="1" t="str">
        <f t="shared" si="0"/>
        <v/>
      </c>
      <c r="J15" s="1" t="str">
        <f t="shared" si="1"/>
        <v/>
      </c>
      <c r="K15" s="1" t="str">
        <f t="shared" si="3"/>
        <v/>
      </c>
      <c r="L15" s="6" t="str">
        <f t="shared" si="4"/>
        <v/>
      </c>
      <c r="M15" s="6" t="str" cm="1">
        <f t="array" ref="M15">IFERROR(IF(F15&lt;&gt;"",_FV(E15,"Exchange abbreviation",TRUE) &amp; ":" &amp;_FV(E15,"Ticker symbol",TRUE),""),E15)</f>
        <v/>
      </c>
      <c r="N15" s="6" t="str" cm="1">
        <f t="array" ref="N15">IFERROR(IF(F15&lt;&gt;"",_FV(E15,"Industry",TRUE),""),"Unknown")</f>
        <v/>
      </c>
      <c r="O15" s="6" t="str" cm="1">
        <f t="array" ref="O15">IFERROR(IF(F15&lt;&gt;"",_FV(E15,"Exchange abbreviation",TRUE),""),LEFT(M15,FIND(":",M15)-1))</f>
        <v/>
      </c>
      <c r="P15" s="1" t="str" cm="1">
        <f t="array" ref="P15">IFERROR(IF(F15&lt;&gt;"",_FV(E15,"Instrument type",TRUE),""),"Unknown")</f>
        <v/>
      </c>
      <c r="Q15" s="1" t="str" cm="1">
        <f t="array" ref="Q15">IFERROR(IF(F15&lt;&gt;"",_FV(E15,"Ticker symbol",TRUE),""), RIGHT(M15,LEN(M15)-FIND(":",M15)))</f>
        <v/>
      </c>
    </row>
    <row r="16" spans="1:19" x14ac:dyDescent="0.25">
      <c r="A16" s="1">
        <f t="shared" si="2"/>
        <v>1011</v>
      </c>
      <c r="B16" s="2">
        <v>44199</v>
      </c>
      <c r="C16" s="1" t="s">
        <v>32</v>
      </c>
      <c r="D16" s="2">
        <v>44200</v>
      </c>
      <c r="E16" s="1"/>
      <c r="F16" s="1"/>
      <c r="G16" s="12">
        <v>100000</v>
      </c>
      <c r="H16" s="1" t="s">
        <v>22</v>
      </c>
      <c r="I16" s="1" t="str">
        <f t="shared" si="0"/>
        <v/>
      </c>
      <c r="J16" s="1" t="str">
        <f t="shared" si="1"/>
        <v/>
      </c>
      <c r="K16" s="1" t="str">
        <f t="shared" si="3"/>
        <v/>
      </c>
      <c r="L16" s="6" t="str">
        <f t="shared" si="4"/>
        <v/>
      </c>
      <c r="M16" s="6" t="str" cm="1">
        <f t="array" ref="M16">IFERROR(IF(F16&lt;&gt;"",_FV(E16,"Exchange abbreviation",TRUE) &amp; ":" &amp;_FV(E16,"Ticker symbol",TRUE),""),E16)</f>
        <v/>
      </c>
      <c r="N16" s="6" t="str" cm="1">
        <f t="array" ref="N16">IFERROR(IF(F16&lt;&gt;"",_FV(E16,"Industry",TRUE),""),"Unknown")</f>
        <v/>
      </c>
      <c r="O16" s="6" t="str" cm="1">
        <f t="array" ref="O16">IFERROR(IF(F16&lt;&gt;"",_FV(E16,"Exchange abbreviation",TRUE),""),LEFT(M16,FIND(":",M16)-1))</f>
        <v/>
      </c>
      <c r="P16" s="1" t="str" cm="1">
        <f t="array" ref="P16">IFERROR(IF(F16&lt;&gt;"",_FV(E16,"Instrument type",TRUE),""),"Unknown")</f>
        <v/>
      </c>
      <c r="Q16" s="1" t="str" cm="1">
        <f t="array" ref="Q16">IFERROR(IF(F16&lt;&gt;"",_FV(E16,"Ticker symbol",TRUE),""), RIGHT(M16,LEN(M16)-FIND(":",M16)))</f>
        <v/>
      </c>
    </row>
    <row r="17" spans="1:17" x14ac:dyDescent="0.25">
      <c r="A17" s="1">
        <f t="shared" si="2"/>
        <v>1012</v>
      </c>
      <c r="B17" s="2">
        <v>44199</v>
      </c>
      <c r="C17" s="1" t="s">
        <v>33</v>
      </c>
      <c r="D17" s="2">
        <v>44200</v>
      </c>
      <c r="E17" s="1"/>
      <c r="F17" s="1"/>
      <c r="G17" s="12">
        <v>100000</v>
      </c>
      <c r="H17" s="1" t="s">
        <v>22</v>
      </c>
      <c r="I17" s="1" t="str">
        <f t="shared" si="0"/>
        <v/>
      </c>
      <c r="J17" s="1" t="str">
        <f t="shared" si="1"/>
        <v/>
      </c>
      <c r="K17" s="1" t="str">
        <f t="shared" si="3"/>
        <v/>
      </c>
      <c r="L17" s="6" t="str">
        <f t="shared" si="4"/>
        <v/>
      </c>
      <c r="M17" s="6" t="str" cm="1">
        <f t="array" ref="M17">IFERROR(IF(F17&lt;&gt;"",_FV(E17,"Exchange abbreviation",TRUE) &amp; ":" &amp;_FV(E17,"Ticker symbol",TRUE),""),E17)</f>
        <v/>
      </c>
      <c r="N17" s="6" t="str" cm="1">
        <f t="array" ref="N17">IFERROR(IF(F17&lt;&gt;"",_FV(E17,"Industry",TRUE),""),"Unknown")</f>
        <v/>
      </c>
      <c r="O17" s="6" t="str" cm="1">
        <f t="array" ref="O17">IFERROR(IF(F17&lt;&gt;"",_FV(E17,"Exchange abbreviation",TRUE),""),LEFT(M17,FIND(":",M17)-1))</f>
        <v/>
      </c>
      <c r="P17" s="1" t="str" cm="1">
        <f t="array" ref="P17">IFERROR(IF(F17&lt;&gt;"",_FV(E17,"Instrument type",TRUE),""),"Unknown")</f>
        <v/>
      </c>
      <c r="Q17" s="1" t="str" cm="1">
        <f t="array" ref="Q17">IFERROR(IF(F17&lt;&gt;"",_FV(E17,"Ticker symbol",TRUE),""), RIGHT(M17,LEN(M17)-FIND(":",M17)))</f>
        <v/>
      </c>
    </row>
    <row r="18" spans="1:17" x14ac:dyDescent="0.25">
      <c r="A18" s="1">
        <f t="shared" si="2"/>
        <v>1013</v>
      </c>
      <c r="B18" s="2">
        <v>44199</v>
      </c>
      <c r="C18" s="1" t="s">
        <v>34</v>
      </c>
      <c r="D18" s="2">
        <v>44200</v>
      </c>
      <c r="E18" s="1"/>
      <c r="F18" s="1"/>
      <c r="G18" s="12">
        <v>100000</v>
      </c>
      <c r="H18" s="1" t="s">
        <v>22</v>
      </c>
      <c r="I18" s="1" t="str">
        <f t="shared" si="0"/>
        <v/>
      </c>
      <c r="J18" s="1" t="str">
        <f t="shared" si="1"/>
        <v/>
      </c>
      <c r="K18" s="1" t="str">
        <f t="shared" si="3"/>
        <v/>
      </c>
      <c r="L18" s="6" t="str">
        <f t="shared" si="4"/>
        <v/>
      </c>
      <c r="M18" s="6" t="str" cm="1">
        <f t="array" ref="M18">IFERROR(IF(F18&lt;&gt;"",_FV(E18,"Exchange abbreviation",TRUE) &amp; ":" &amp;_FV(E18,"Ticker symbol",TRUE),""),E18)</f>
        <v/>
      </c>
      <c r="N18" s="6" t="str" cm="1">
        <f t="array" ref="N18">IFERROR(IF(F18&lt;&gt;"",_FV(E18,"Industry",TRUE),""),"Unknown")</f>
        <v/>
      </c>
      <c r="O18" s="6" t="str" cm="1">
        <f t="array" ref="O18">IFERROR(IF(F18&lt;&gt;"",_FV(E18,"Exchange abbreviation",TRUE),""),LEFT(M18,FIND(":",M18)-1))</f>
        <v/>
      </c>
      <c r="P18" s="1" t="str" cm="1">
        <f t="array" ref="P18">IFERROR(IF(F18&lt;&gt;"",_FV(E18,"Instrument type",TRUE),""),"Unknown")</f>
        <v/>
      </c>
      <c r="Q18" s="1" t="str" cm="1">
        <f t="array" ref="Q18">IFERROR(IF(F18&lt;&gt;"",_FV(E18,"Ticker symbol",TRUE),""), RIGHT(M18,LEN(M18)-FIND(":",M18)))</f>
        <v/>
      </c>
    </row>
    <row r="19" spans="1:17" x14ac:dyDescent="0.25">
      <c r="A19" s="1">
        <f t="shared" si="2"/>
        <v>1014</v>
      </c>
      <c r="B19" s="2">
        <v>44199</v>
      </c>
      <c r="C19" s="1" t="s">
        <v>35</v>
      </c>
      <c r="D19" s="2">
        <v>44200</v>
      </c>
      <c r="E19" s="1"/>
      <c r="F19" s="1"/>
      <c r="G19" s="12">
        <v>100000</v>
      </c>
      <c r="H19" s="1" t="s">
        <v>22</v>
      </c>
      <c r="I19" s="1" t="str">
        <f t="shared" si="0"/>
        <v/>
      </c>
      <c r="J19" s="1" t="str">
        <f t="shared" si="1"/>
        <v/>
      </c>
      <c r="K19" s="1" t="str">
        <f t="shared" si="3"/>
        <v/>
      </c>
      <c r="L19" s="6" t="str">
        <f t="shared" si="4"/>
        <v/>
      </c>
      <c r="M19" s="6" t="str" cm="1">
        <f t="array" ref="M19">IFERROR(IF(F19&lt;&gt;"",_FV(E19,"Exchange abbreviation",TRUE) &amp; ":" &amp;_FV(E19,"Ticker symbol",TRUE),""),E19)</f>
        <v/>
      </c>
      <c r="N19" s="6" t="str" cm="1">
        <f t="array" ref="N19">IFERROR(IF(F19&lt;&gt;"",_FV(E19,"Industry",TRUE),""),"Unknown")</f>
        <v/>
      </c>
      <c r="O19" s="6" t="str" cm="1">
        <f t="array" ref="O19">IFERROR(IF(F19&lt;&gt;"",_FV(E19,"Exchange abbreviation",TRUE),""),LEFT(M19,FIND(":",M19)-1))</f>
        <v/>
      </c>
      <c r="P19" s="1" t="str" cm="1">
        <f t="array" ref="P19">IFERROR(IF(F19&lt;&gt;"",_FV(E19,"Instrument type",TRUE),""),"Unknown")</f>
        <v/>
      </c>
      <c r="Q19" s="1" t="str" cm="1">
        <f t="array" ref="Q19">IFERROR(IF(F19&lt;&gt;"",_FV(E19,"Ticker symbol",TRUE),""), RIGHT(M19,LEN(M19)-FIND(":",M19)))</f>
        <v/>
      </c>
    </row>
    <row r="20" spans="1:17" x14ac:dyDescent="0.25">
      <c r="A20" s="1">
        <f t="shared" si="2"/>
        <v>1015</v>
      </c>
      <c r="B20" s="2">
        <v>44199</v>
      </c>
      <c r="C20" s="1" t="s">
        <v>36</v>
      </c>
      <c r="D20" s="2">
        <v>44200</v>
      </c>
      <c r="E20" s="1"/>
      <c r="F20" s="1"/>
      <c r="G20" s="12">
        <v>100000</v>
      </c>
      <c r="H20" s="1" t="s">
        <v>22</v>
      </c>
      <c r="I20" s="1" t="str">
        <f t="shared" si="0"/>
        <v/>
      </c>
      <c r="J20" s="1" t="str">
        <f t="shared" si="1"/>
        <v/>
      </c>
      <c r="K20" s="1" t="str">
        <f t="shared" si="3"/>
        <v/>
      </c>
      <c r="L20" s="6" t="str">
        <f t="shared" si="4"/>
        <v/>
      </c>
      <c r="M20" s="6" t="str" cm="1">
        <f t="array" ref="M20">IFERROR(IF(F20&lt;&gt;"",_FV(E20,"Exchange abbreviation",TRUE) &amp; ":" &amp;_FV(E20,"Ticker symbol",TRUE),""),E20)</f>
        <v/>
      </c>
      <c r="N20" s="6" t="str" cm="1">
        <f t="array" ref="N20">IFERROR(IF(F20&lt;&gt;"",_FV(E20,"Industry",TRUE),""),"Unknown")</f>
        <v/>
      </c>
      <c r="O20" s="6" t="str" cm="1">
        <f t="array" ref="O20">IFERROR(IF(F20&lt;&gt;"",_FV(E20,"Exchange abbreviation",TRUE),""),LEFT(M20,FIND(":",M20)-1))</f>
        <v/>
      </c>
      <c r="P20" s="1" t="str" cm="1">
        <f t="array" ref="P20">IFERROR(IF(F20&lt;&gt;"",_FV(E20,"Instrument type",TRUE),""),"Unknown")</f>
        <v/>
      </c>
      <c r="Q20" s="1" t="str" cm="1">
        <f t="array" ref="Q20">IFERROR(IF(F20&lt;&gt;"",_FV(E20,"Ticker symbol",TRUE),""), RIGHT(M20,LEN(M20)-FIND(":",M20)))</f>
        <v/>
      </c>
    </row>
    <row r="21" spans="1:17" x14ac:dyDescent="0.25">
      <c r="A21" s="1">
        <f t="shared" si="2"/>
        <v>1016</v>
      </c>
      <c r="B21" s="2">
        <v>44199</v>
      </c>
      <c r="C21" s="1" t="s">
        <v>37</v>
      </c>
      <c r="D21" s="2">
        <v>44200</v>
      </c>
      <c r="E21" s="1"/>
      <c r="F21" s="1"/>
      <c r="G21" s="12">
        <v>100000</v>
      </c>
      <c r="H21" s="1" t="s">
        <v>22</v>
      </c>
      <c r="I21" s="1" t="str">
        <f t="shared" si="0"/>
        <v/>
      </c>
      <c r="J21" s="1" t="str">
        <f t="shared" si="1"/>
        <v/>
      </c>
      <c r="K21" s="1" t="str">
        <f t="shared" si="3"/>
        <v/>
      </c>
      <c r="L21" s="6" t="str">
        <f t="shared" si="4"/>
        <v/>
      </c>
      <c r="M21" s="6" t="str" cm="1">
        <f t="array" ref="M21">IFERROR(IF(F21&lt;&gt;"",_FV(E21,"Exchange abbreviation",TRUE) &amp; ":" &amp;_FV(E21,"Ticker symbol",TRUE),""),E21)</f>
        <v/>
      </c>
      <c r="N21" s="6" t="str" cm="1">
        <f t="array" ref="N21">IFERROR(IF(F21&lt;&gt;"",_FV(E21,"Industry",TRUE),""),"Unknown")</f>
        <v/>
      </c>
      <c r="O21" s="6" t="str" cm="1">
        <f t="array" ref="O21">IFERROR(IF(F21&lt;&gt;"",_FV(E21,"Exchange abbreviation",TRUE),""),LEFT(M21,FIND(":",M21)-1))</f>
        <v/>
      </c>
      <c r="P21" s="1" t="str" cm="1">
        <f t="array" ref="P21">IFERROR(IF(F21&lt;&gt;"",_FV(E21,"Instrument type",TRUE),""),"Unknown")</f>
        <v/>
      </c>
      <c r="Q21" s="1" t="str" cm="1">
        <f t="array" ref="Q21">IFERROR(IF(F21&lt;&gt;"",_FV(E21,"Ticker symbol",TRUE),""), RIGHT(M21,LEN(M21)-FIND(":",M21)))</f>
        <v/>
      </c>
    </row>
    <row r="22" spans="1:17" x14ac:dyDescent="0.25">
      <c r="A22" s="1">
        <f t="shared" si="2"/>
        <v>1017</v>
      </c>
      <c r="B22" s="2">
        <v>44199</v>
      </c>
      <c r="C22" s="1" t="s">
        <v>38</v>
      </c>
      <c r="D22" s="2">
        <v>44200</v>
      </c>
      <c r="E22" s="1"/>
      <c r="F22" s="1"/>
      <c r="G22" s="12">
        <v>100000</v>
      </c>
      <c r="H22" s="1" t="s">
        <v>22</v>
      </c>
      <c r="I22" s="1" t="str">
        <f t="shared" si="0"/>
        <v/>
      </c>
      <c r="J22" s="1" t="str">
        <f t="shared" si="1"/>
        <v/>
      </c>
      <c r="K22" s="1" t="str">
        <f t="shared" si="3"/>
        <v/>
      </c>
      <c r="L22" s="6" t="str">
        <f t="shared" si="4"/>
        <v/>
      </c>
      <c r="M22" s="6" t="str" cm="1">
        <f t="array" ref="M22">IFERROR(IF(F22&lt;&gt;"",_FV(E22,"Exchange abbreviation",TRUE) &amp; ":" &amp;_FV(E22,"Ticker symbol",TRUE),""),E22)</f>
        <v/>
      </c>
      <c r="N22" s="6" t="str" cm="1">
        <f t="array" ref="N22">IFERROR(IF(F22&lt;&gt;"",_FV(E22,"Industry",TRUE),""),"ETF")</f>
        <v/>
      </c>
      <c r="O22" s="6" t="str" cm="1">
        <f t="array" ref="O22">IFERROR(IF(F22&lt;&gt;"",_FV(E22,"Exchange abbreviation",TRUE),""),LEFT(M22,FIND(":",M22)-1))</f>
        <v/>
      </c>
      <c r="P22" s="1" t="str" cm="1">
        <f t="array" ref="P22">IFERROR(IF(F22&lt;&gt;"",_FV(E22,"Instrument type",TRUE),""),"Unknown")</f>
        <v/>
      </c>
      <c r="Q22" s="1" t="str" cm="1">
        <f t="array" ref="Q22">IFERROR(IF(F22&lt;&gt;"",_FV(E22,"Ticker symbol",TRUE),""), RIGHT(M22,LEN(M22)-FIND(":",M22)))</f>
        <v/>
      </c>
    </row>
    <row r="23" spans="1:17" x14ac:dyDescent="0.25">
      <c r="A23" s="1">
        <f t="shared" si="2"/>
        <v>1018</v>
      </c>
      <c r="B23" s="2">
        <v>44199</v>
      </c>
      <c r="C23" s="1" t="s">
        <v>39</v>
      </c>
      <c r="D23" s="2">
        <v>44200</v>
      </c>
      <c r="E23" s="1"/>
      <c r="F23" s="1"/>
      <c r="G23" s="12">
        <v>100000</v>
      </c>
      <c r="H23" s="1" t="s">
        <v>22</v>
      </c>
      <c r="I23" s="1" t="str">
        <f t="shared" si="0"/>
        <v/>
      </c>
      <c r="J23" s="1" t="str">
        <f t="shared" si="1"/>
        <v/>
      </c>
      <c r="K23" s="1" t="str">
        <f t="shared" si="3"/>
        <v/>
      </c>
      <c r="L23" s="6" t="str">
        <f t="shared" si="4"/>
        <v/>
      </c>
      <c r="M23" s="6" t="str" cm="1">
        <f t="array" ref="M23">IFERROR(IF(F23&lt;&gt;"",_FV(E23,"Exchange abbreviation",TRUE) &amp; ":" &amp;_FV(E23,"Ticker symbol",TRUE),""),E23)</f>
        <v/>
      </c>
      <c r="N23" s="6" t="str" cm="1">
        <f t="array" ref="N23">IFERROR(IF(F23&lt;&gt;"",_FV(E23,"Industry",TRUE),""),"ETF")</f>
        <v/>
      </c>
      <c r="O23" s="6" t="str" cm="1">
        <f t="array" ref="O23">IFERROR(IF(F23&lt;&gt;"",_FV(E23,"Exchange abbreviation",TRUE),""),LEFT(M23,FIND(":",M23)-1))</f>
        <v/>
      </c>
      <c r="P23" s="1" t="str" cm="1">
        <f t="array" ref="P23">IFERROR(IF(F23&lt;&gt;"",_FV(E23,"Instrument type",TRUE),""),"Unknown")</f>
        <v/>
      </c>
      <c r="Q23" s="1" t="str" cm="1">
        <f t="array" ref="Q23">IFERROR(IF(F23&lt;&gt;"",_FV(E23,"Ticker symbol",TRUE),""), RIGHT(M23,LEN(M23)-FIND(":",M23)))</f>
        <v/>
      </c>
    </row>
    <row r="24" spans="1:17" x14ac:dyDescent="0.25">
      <c r="A24" s="1">
        <f t="shared" si="2"/>
        <v>1019</v>
      </c>
      <c r="B24" s="2">
        <v>44199</v>
      </c>
      <c r="C24" s="1" t="s">
        <v>40</v>
      </c>
      <c r="D24" s="2">
        <v>44200</v>
      </c>
      <c r="E24" s="1"/>
      <c r="F24" s="1"/>
      <c r="G24" s="12">
        <v>100000</v>
      </c>
      <c r="H24" s="1" t="s">
        <v>22</v>
      </c>
      <c r="I24" s="1" t="str">
        <f t="shared" si="0"/>
        <v/>
      </c>
      <c r="J24" s="1" t="str">
        <f t="shared" si="1"/>
        <v/>
      </c>
      <c r="K24" s="1" t="str">
        <f t="shared" si="3"/>
        <v/>
      </c>
      <c r="L24" s="6" t="str">
        <f t="shared" si="4"/>
        <v/>
      </c>
      <c r="M24" s="6" t="str" cm="1">
        <f t="array" ref="M24">IFERROR(IF(F24&lt;&gt;"",_FV(E24,"Exchange abbreviation",TRUE) &amp; ":" &amp;_FV(E24,"Ticker symbol",TRUE),""),E24)</f>
        <v/>
      </c>
      <c r="N24" s="6" t="str" cm="1">
        <f t="array" ref="N24">IFERROR(IF(F24&lt;&gt;"",_FV(E24,"Industry",TRUE),""),"ETF")</f>
        <v/>
      </c>
      <c r="O24" s="6" t="str" cm="1">
        <f t="array" ref="O24">IFERROR(IF(F24&lt;&gt;"",_FV(E24,"Exchange abbreviation",TRUE),""),LEFT(M24,FIND(":",M24)-1))</f>
        <v/>
      </c>
      <c r="P24" s="1" t="str" cm="1">
        <f t="array" ref="P24">IFERROR(IF(F24&lt;&gt;"",_FV(E24,"Instrument type",TRUE),""),"Unknown")</f>
        <v/>
      </c>
      <c r="Q24" s="1" t="str" cm="1">
        <f t="array" ref="Q24">IFERROR(IF(F24&lt;&gt;"",_FV(E24,"Ticker symbol",TRUE),""), RIGHT(M24,LEN(M24)-FIND(":",M24)))</f>
        <v/>
      </c>
    </row>
    <row r="25" spans="1:17" x14ac:dyDescent="0.25">
      <c r="A25" s="1">
        <f t="shared" si="2"/>
        <v>1020</v>
      </c>
      <c r="B25" s="2">
        <v>44199</v>
      </c>
      <c r="C25" s="1" t="s">
        <v>41</v>
      </c>
      <c r="D25" s="2">
        <v>44200</v>
      </c>
      <c r="E25" s="1"/>
      <c r="F25" s="1"/>
      <c r="G25" s="12">
        <v>100000</v>
      </c>
      <c r="H25" s="1" t="s">
        <v>22</v>
      </c>
      <c r="I25" s="1" t="str">
        <f t="shared" si="0"/>
        <v/>
      </c>
      <c r="J25" s="1" t="str">
        <f t="shared" si="1"/>
        <v/>
      </c>
      <c r="K25" s="1" t="str">
        <f t="shared" si="3"/>
        <v/>
      </c>
      <c r="L25" s="6" t="str">
        <f t="shared" si="4"/>
        <v/>
      </c>
      <c r="M25" s="6" t="str" cm="1">
        <f t="array" ref="M25">IFERROR(IF(F25&lt;&gt;"",_FV(E25,"Exchange abbreviation",TRUE) &amp; ":" &amp;_FV(E25,"Ticker symbol",TRUE),""),E25)</f>
        <v/>
      </c>
      <c r="N25" s="6" t="str" cm="1">
        <f t="array" ref="N25">IFERROR(IF(F25&lt;&gt;"",_FV(E25,"Industry",TRUE),""),"ETF")</f>
        <v/>
      </c>
      <c r="O25" s="6" t="str" cm="1">
        <f t="array" ref="O25">IFERROR(IF(F25&lt;&gt;"",_FV(E25,"Exchange abbreviation",TRUE),""),LEFT(M25,FIND(":",M25)-1))</f>
        <v/>
      </c>
      <c r="P25" s="1" t="str" cm="1">
        <f t="array" ref="P25">IFERROR(IF(F25&lt;&gt;"",_FV(E25,"Instrument type",TRUE),""),"Unknown")</f>
        <v/>
      </c>
      <c r="Q25" s="1" t="str" cm="1">
        <f t="array" ref="Q25">IFERROR(IF(F25&lt;&gt;"",_FV(E25,"Ticker symbol",TRUE),""), RIGHT(M25,LEN(M25)-FIND(":",M25)))</f>
        <v/>
      </c>
    </row>
    <row r="26" spans="1:17" x14ac:dyDescent="0.25">
      <c r="A26" s="1">
        <f t="shared" si="2"/>
        <v>1021</v>
      </c>
      <c r="B26" s="2">
        <v>44199</v>
      </c>
      <c r="C26" s="1" t="s">
        <v>42</v>
      </c>
      <c r="D26" s="2">
        <v>44200</v>
      </c>
      <c r="E26" s="1"/>
      <c r="F26" s="1"/>
      <c r="G26" s="12">
        <v>100000</v>
      </c>
      <c r="H26" s="1" t="s">
        <v>22</v>
      </c>
      <c r="I26" s="1" t="str">
        <f t="shared" si="0"/>
        <v/>
      </c>
      <c r="J26" s="1" t="str">
        <f t="shared" si="1"/>
        <v/>
      </c>
      <c r="K26" s="1" t="str">
        <f t="shared" si="3"/>
        <v/>
      </c>
      <c r="L26" s="6" t="str">
        <f t="shared" si="4"/>
        <v/>
      </c>
      <c r="M26" s="6" t="str" cm="1">
        <f t="array" ref="M26">IFERROR(IF(F26&lt;&gt;"",_FV(E26,"Exchange abbreviation",TRUE) &amp; ":" &amp;_FV(E26,"Ticker symbol",TRUE),""),E26)</f>
        <v/>
      </c>
      <c r="N26" s="6" t="str" cm="1">
        <f t="array" ref="N26">IFERROR(IF(F26&lt;&gt;"",_FV(E26,"Industry",TRUE),""),"ETF")</f>
        <v/>
      </c>
      <c r="O26" s="6" t="str" cm="1">
        <f t="array" ref="O26">IFERROR(IF(F26&lt;&gt;"",_FV(E26,"Exchange abbreviation",TRUE),""),LEFT(M26,FIND(":",M26)-1))</f>
        <v/>
      </c>
      <c r="P26" s="1" t="str" cm="1">
        <f t="array" ref="P26">IFERROR(IF(F26&lt;&gt;"",_FV(E26,"Instrument type",TRUE),""),"Unknown")</f>
        <v/>
      </c>
      <c r="Q26" s="1" t="str" cm="1">
        <f t="array" ref="Q26">IFERROR(IF(F26&lt;&gt;"",_FV(E26,"Ticker symbol",TRUE),""), RIGHT(M26,LEN(M26)-FIND(":",M26)))</f>
        <v/>
      </c>
    </row>
    <row r="27" spans="1:17" x14ac:dyDescent="0.25">
      <c r="A27" s="1">
        <f t="shared" si="2"/>
        <v>1022</v>
      </c>
      <c r="B27" s="2">
        <v>44199</v>
      </c>
      <c r="C27" s="1" t="s">
        <v>43</v>
      </c>
      <c r="D27" s="2">
        <v>44200</v>
      </c>
      <c r="E27" s="1"/>
      <c r="F27" s="1"/>
      <c r="G27" s="12">
        <v>100000</v>
      </c>
      <c r="H27" s="1" t="s">
        <v>22</v>
      </c>
      <c r="I27" s="1" t="str">
        <f t="shared" si="0"/>
        <v/>
      </c>
      <c r="J27" s="1" t="str">
        <f t="shared" si="1"/>
        <v/>
      </c>
      <c r="K27" s="1" t="str">
        <f t="shared" si="3"/>
        <v/>
      </c>
      <c r="L27" s="6" t="str">
        <f t="shared" si="4"/>
        <v/>
      </c>
      <c r="M27" s="6" t="str" cm="1">
        <f t="array" ref="M27">IFERROR(IF(F27&lt;&gt;"",_FV(E27,"Exchange abbreviation",TRUE) &amp; ":" &amp;_FV(E27,"Ticker symbol",TRUE),""),E27)</f>
        <v/>
      </c>
      <c r="N27" s="6" t="str" cm="1">
        <f t="array" ref="N27">IFERROR(IF(F27&lt;&gt;"",_FV(E27,"Industry",TRUE),""),"ETF")</f>
        <v/>
      </c>
      <c r="O27" s="6" t="str" cm="1">
        <f t="array" ref="O27">IFERROR(IF(F27&lt;&gt;"",_FV(E27,"Exchange abbreviation",TRUE),""),LEFT(M27,FIND(":",M27)-1))</f>
        <v/>
      </c>
      <c r="P27" s="1" t="str" cm="1">
        <f t="array" ref="P27">IFERROR(IF(F27&lt;&gt;"",_FV(E27,"Instrument type",TRUE),""),"Unknown")</f>
        <v/>
      </c>
      <c r="Q27" s="1" t="str" cm="1">
        <f t="array" ref="Q27">IFERROR(IF(F27&lt;&gt;"",_FV(E27,"Ticker symbol",TRUE),""), RIGHT(M27,LEN(M27)-FIND(":",M27)))</f>
        <v/>
      </c>
    </row>
    <row r="28" spans="1:17" x14ac:dyDescent="0.25">
      <c r="A28" s="1">
        <f t="shared" si="2"/>
        <v>1023</v>
      </c>
      <c r="B28" s="2">
        <v>44199</v>
      </c>
      <c r="C28" s="1" t="s">
        <v>44</v>
      </c>
      <c r="D28" s="2">
        <v>44200</v>
      </c>
      <c r="E28" s="1"/>
      <c r="F28" s="1"/>
      <c r="G28" s="12">
        <v>100000</v>
      </c>
      <c r="H28" s="1" t="s">
        <v>22</v>
      </c>
      <c r="I28" s="1" t="str">
        <f t="shared" si="0"/>
        <v/>
      </c>
      <c r="J28" s="1" t="str">
        <f t="shared" si="1"/>
        <v/>
      </c>
      <c r="K28" s="1" t="str">
        <f t="shared" si="3"/>
        <v/>
      </c>
      <c r="L28" s="6" t="str">
        <f t="shared" si="4"/>
        <v/>
      </c>
      <c r="M28" s="6" t="str" cm="1">
        <f t="array" ref="M28">IFERROR(IF(F28&lt;&gt;"",_FV(E28,"Exchange abbreviation",TRUE) &amp; ":" &amp;_FV(E28,"Ticker symbol",TRUE),""),E28)</f>
        <v/>
      </c>
      <c r="N28" s="6" t="str" cm="1">
        <f t="array" ref="N28">IFERROR(IF(F28&lt;&gt;"",_FV(E28,"Industry",TRUE),""),"ETF")</f>
        <v/>
      </c>
      <c r="O28" s="6" t="str" cm="1">
        <f t="array" ref="O28">IFERROR(IF(F28&lt;&gt;"",_FV(E28,"Exchange abbreviation",TRUE),""),LEFT(M28,FIND(":",M28)-1))</f>
        <v/>
      </c>
      <c r="P28" s="1" t="str" cm="1">
        <f t="array" ref="P28">IFERROR(IF(F28&lt;&gt;"",_FV(E28,"Instrument type",TRUE),""),"Unknown")</f>
        <v/>
      </c>
      <c r="Q28" s="1" t="str" cm="1">
        <f t="array" ref="Q28">IFERROR(IF(F28&lt;&gt;"",_FV(E28,"Ticker symbol",TRUE),""), RIGHT(M28,LEN(M28)-FIND(":",M28)))</f>
        <v/>
      </c>
    </row>
    <row r="29" spans="1:17" x14ac:dyDescent="0.25">
      <c r="A29" s="1">
        <f t="shared" si="2"/>
        <v>1024</v>
      </c>
      <c r="B29" s="2">
        <v>44199</v>
      </c>
      <c r="C29" s="1" t="s">
        <v>45</v>
      </c>
      <c r="D29" s="2">
        <v>44200</v>
      </c>
      <c r="E29" s="1"/>
      <c r="F29" s="1"/>
      <c r="G29" s="12">
        <v>100000</v>
      </c>
      <c r="H29" s="1" t="s">
        <v>22</v>
      </c>
      <c r="I29" s="1" t="str">
        <f t="shared" si="0"/>
        <v/>
      </c>
      <c r="J29" s="1" t="str">
        <f t="shared" si="1"/>
        <v/>
      </c>
      <c r="K29" s="1" t="str">
        <f t="shared" si="3"/>
        <v/>
      </c>
      <c r="L29" s="6" t="str">
        <f t="shared" si="4"/>
        <v/>
      </c>
      <c r="M29" s="6" t="str" cm="1">
        <f t="array" ref="M29">IFERROR(IF(F29&lt;&gt;"",_FV(E29,"Exchange abbreviation",TRUE) &amp; ":" &amp;_FV(E29,"Ticker symbol",TRUE),""),E29)</f>
        <v/>
      </c>
      <c r="N29" s="6" t="str" cm="1">
        <f t="array" ref="N29">IFERROR(IF(F29&lt;&gt;"",_FV(E29,"Industry",TRUE),""),"ETF")</f>
        <v/>
      </c>
      <c r="O29" s="6" t="str" cm="1">
        <f t="array" ref="O29">IFERROR(IF(F29&lt;&gt;"",_FV(E29,"Exchange abbreviation",TRUE),""),LEFT(M29,FIND(":",M29)-1))</f>
        <v/>
      </c>
      <c r="P29" s="1" t="str" cm="1">
        <f t="array" ref="P29">IFERROR(IF(F29&lt;&gt;"",_FV(E29,"Instrument type",TRUE),""),"Unknown")</f>
        <v/>
      </c>
      <c r="Q29" s="1" t="str" cm="1">
        <f t="array" ref="Q29">IFERROR(IF(F29&lt;&gt;"",_FV(E29,"Ticker symbol",TRUE),""), RIGHT(M29,LEN(M29)-FIND(":",M29)))</f>
        <v/>
      </c>
    </row>
    <row r="30" spans="1:17" x14ac:dyDescent="0.25">
      <c r="A30" s="1">
        <f t="shared" si="2"/>
        <v>1025</v>
      </c>
      <c r="B30" s="2">
        <v>44199</v>
      </c>
      <c r="C30" s="1" t="s">
        <v>46</v>
      </c>
      <c r="D30" s="2">
        <v>44200</v>
      </c>
      <c r="E30" s="1"/>
      <c r="F30" s="1"/>
      <c r="G30" s="12">
        <v>100000</v>
      </c>
      <c r="H30" s="1" t="s">
        <v>22</v>
      </c>
      <c r="I30" s="1" t="str">
        <f t="shared" si="0"/>
        <v/>
      </c>
      <c r="J30" s="1" t="str">
        <f t="shared" si="1"/>
        <v/>
      </c>
      <c r="K30" s="1" t="str">
        <f t="shared" si="3"/>
        <v/>
      </c>
      <c r="L30" s="6" t="str">
        <f t="shared" si="4"/>
        <v/>
      </c>
      <c r="M30" s="6" t="str" cm="1">
        <f t="array" ref="M30">IFERROR(IF(F30&lt;&gt;"",_FV(E30,"Exchange abbreviation",TRUE) &amp; ":" &amp;_FV(E30,"Ticker symbol",TRUE),""),E30)</f>
        <v/>
      </c>
      <c r="N30" s="6" t="str" cm="1">
        <f t="array" ref="N30">IFERROR(IF(F30&lt;&gt;"",_FV(E30,"Industry",TRUE),""),"ETF")</f>
        <v/>
      </c>
      <c r="O30" s="6" t="str" cm="1">
        <f t="array" ref="O30">IFERROR(IF(F30&lt;&gt;"",_FV(E30,"Exchange abbreviation",TRUE),""),LEFT(M30,FIND(":",M30)-1))</f>
        <v/>
      </c>
      <c r="P30" s="1" t="str" cm="1">
        <f t="array" ref="P30">IFERROR(IF(F30&lt;&gt;"",_FV(E30,"Instrument type",TRUE),""),"Unknown")</f>
        <v/>
      </c>
      <c r="Q30" s="1" t="str" cm="1">
        <f t="array" ref="Q30">IFERROR(IF(F30&lt;&gt;"",_FV(E30,"Ticker symbol",TRUE),""), RIGHT(M30,LEN(M30)-FIND(":",M30)))</f>
        <v/>
      </c>
    </row>
    <row r="31" spans="1:17" x14ac:dyDescent="0.25">
      <c r="A31" s="1">
        <f t="shared" si="2"/>
        <v>1026</v>
      </c>
      <c r="B31" s="2">
        <v>44199</v>
      </c>
      <c r="C31" s="1" t="s">
        <v>47</v>
      </c>
      <c r="D31" s="2">
        <v>44200</v>
      </c>
      <c r="E31" s="1"/>
      <c r="F31" s="1"/>
      <c r="G31" s="12">
        <v>100000</v>
      </c>
      <c r="H31" s="1" t="s">
        <v>22</v>
      </c>
      <c r="I31" s="1" t="str">
        <f t="shared" si="0"/>
        <v/>
      </c>
      <c r="J31" s="1" t="str">
        <f t="shared" si="1"/>
        <v/>
      </c>
      <c r="K31" s="1" t="str">
        <f t="shared" si="3"/>
        <v/>
      </c>
      <c r="L31" s="6" t="str">
        <f t="shared" si="4"/>
        <v/>
      </c>
      <c r="M31" s="6" t="str" cm="1">
        <f t="array" ref="M31">IFERROR(IF(F31&lt;&gt;"",_FV(E31,"Exchange abbreviation",TRUE) &amp; ":" &amp;_FV(E31,"Ticker symbol",TRUE),""),E31)</f>
        <v/>
      </c>
      <c r="N31" s="6" t="str" cm="1">
        <f t="array" ref="N31">IFERROR(IF(F31&lt;&gt;"",_FV(E31,"Industry",TRUE),""),"ETF")</f>
        <v/>
      </c>
      <c r="O31" s="6" t="str" cm="1">
        <f t="array" ref="O31">IFERROR(IF(F31&lt;&gt;"",_FV(E31,"Exchange abbreviation",TRUE),""),LEFT(M31,FIND(":",M31)-1))</f>
        <v/>
      </c>
      <c r="P31" s="1" t="str" cm="1">
        <f t="array" ref="P31">IFERROR(IF(F31&lt;&gt;"",_FV(E31,"Instrument type",TRUE),""),"Unknown")</f>
        <v/>
      </c>
      <c r="Q31" s="1" t="str" cm="1">
        <f t="array" ref="Q31">IFERROR(IF(F31&lt;&gt;"",_FV(E31,"Ticker symbol",TRUE),""), RIGHT(M31,LEN(M31)-FIND(":",M31)))</f>
        <v/>
      </c>
    </row>
    <row r="32" spans="1:17" x14ac:dyDescent="0.25">
      <c r="A32" s="1">
        <f t="shared" si="2"/>
        <v>1027</v>
      </c>
      <c r="B32" s="2">
        <v>44199</v>
      </c>
      <c r="C32" s="1" t="s">
        <v>48</v>
      </c>
      <c r="D32" s="2">
        <v>44200</v>
      </c>
      <c r="E32" s="1"/>
      <c r="F32" s="1"/>
      <c r="G32" s="12">
        <v>100000</v>
      </c>
      <c r="H32" s="1" t="s">
        <v>22</v>
      </c>
      <c r="I32" s="1" t="str">
        <f t="shared" si="0"/>
        <v/>
      </c>
      <c r="J32" s="1" t="str">
        <f t="shared" si="1"/>
        <v/>
      </c>
      <c r="K32" s="1" t="str">
        <f t="shared" si="3"/>
        <v/>
      </c>
      <c r="L32" s="6" t="str">
        <f t="shared" si="4"/>
        <v/>
      </c>
      <c r="M32" s="6" t="str" cm="1">
        <f t="array" ref="M32">IFERROR(IF(F32&lt;&gt;"",_FV(E32,"Exchange abbreviation",TRUE) &amp; ":" &amp;_FV(E32,"Ticker symbol",TRUE),""),E32)</f>
        <v/>
      </c>
      <c r="N32" s="6" t="str" cm="1">
        <f t="array" ref="N32">IFERROR(IF(F32&lt;&gt;"",_FV(E32,"Industry",TRUE),""),"ETF")</f>
        <v/>
      </c>
      <c r="O32" s="6" t="str" cm="1">
        <f t="array" ref="O32">IFERROR(IF(F32&lt;&gt;"",_FV(E32,"Exchange abbreviation",TRUE),""),LEFT(M32,FIND(":",M32)-1))</f>
        <v/>
      </c>
      <c r="P32" s="1" t="str" cm="1">
        <f t="array" ref="P32">IFERROR(IF(F32&lt;&gt;"",_FV(E32,"Instrument type",TRUE),""),"Unknown")</f>
        <v/>
      </c>
      <c r="Q32" s="1" t="str" cm="1">
        <f t="array" ref="Q32">IFERROR(IF(F32&lt;&gt;"",_FV(E32,"Ticker symbol",TRUE),""), RIGHT(M32,LEN(M32)-FIND(":",M32)))</f>
        <v/>
      </c>
    </row>
    <row r="33" spans="1:17" x14ac:dyDescent="0.25">
      <c r="A33" s="1">
        <f t="shared" si="2"/>
        <v>1028</v>
      </c>
      <c r="B33" s="2">
        <v>44199</v>
      </c>
      <c r="C33" s="1" t="s">
        <v>49</v>
      </c>
      <c r="D33" s="2">
        <v>44200</v>
      </c>
      <c r="E33" s="1"/>
      <c r="F33" s="1"/>
      <c r="G33" s="12">
        <v>100000</v>
      </c>
      <c r="H33" s="1" t="s">
        <v>22</v>
      </c>
      <c r="I33" s="1" t="str">
        <f t="shared" si="0"/>
        <v/>
      </c>
      <c r="J33" s="1" t="str">
        <f t="shared" si="1"/>
        <v/>
      </c>
      <c r="K33" s="1" t="str">
        <f t="shared" si="3"/>
        <v/>
      </c>
      <c r="L33" s="6" t="str">
        <f t="shared" si="4"/>
        <v/>
      </c>
      <c r="M33" s="6" t="str" cm="1">
        <f t="array" ref="M33">IFERROR(IF(F33&lt;&gt;"",_FV(E33,"Exchange abbreviation",TRUE) &amp; ":" &amp;_FV(E33,"Ticker symbol",TRUE),""),E33)</f>
        <v/>
      </c>
      <c r="N33" s="6" t="str" cm="1">
        <f t="array" ref="N33">IFERROR(IF(F33&lt;&gt;"",_FV(E33,"Industry",TRUE),""),"ETF")</f>
        <v/>
      </c>
      <c r="O33" s="6" t="str" cm="1">
        <f t="array" ref="O33">IFERROR(IF(F33&lt;&gt;"",_FV(E33,"Exchange abbreviation",TRUE),""),LEFT(M33,FIND(":",M33)-1))</f>
        <v/>
      </c>
      <c r="P33" s="1" t="str" cm="1">
        <f t="array" ref="P33">IFERROR(IF(F33&lt;&gt;"",_FV(E33,"Instrument type",TRUE),""),"Unknown")</f>
        <v/>
      </c>
      <c r="Q33" s="1" t="str" cm="1">
        <f t="array" ref="Q33">IFERROR(IF(F33&lt;&gt;"",_FV(E33,"Ticker symbol",TRUE),""), RIGHT(M33,LEN(M33)-FIND(":",M33)))</f>
        <v/>
      </c>
    </row>
    <row r="34" spans="1:17" x14ac:dyDescent="0.25">
      <c r="A34" s="1">
        <f t="shared" si="2"/>
        <v>1029</v>
      </c>
      <c r="B34" s="2">
        <v>44199</v>
      </c>
      <c r="C34" s="1" t="s">
        <v>50</v>
      </c>
      <c r="D34" s="2">
        <v>44200</v>
      </c>
      <c r="E34" s="1"/>
      <c r="F34" s="1"/>
      <c r="G34" s="12">
        <v>100000</v>
      </c>
      <c r="H34" s="1" t="s">
        <v>22</v>
      </c>
      <c r="I34" s="1" t="str">
        <f t="shared" si="0"/>
        <v/>
      </c>
      <c r="J34" s="1" t="str">
        <f t="shared" si="1"/>
        <v/>
      </c>
      <c r="K34" s="1" t="str">
        <f t="shared" si="3"/>
        <v/>
      </c>
      <c r="L34" s="6" t="str">
        <f t="shared" si="4"/>
        <v/>
      </c>
      <c r="M34" s="6" t="str" cm="1">
        <f t="array" ref="M34">IFERROR(IF(F34&lt;&gt;"",_FV(E34,"Exchange abbreviation",TRUE) &amp; ":" &amp;_FV(E34,"Ticker symbol",TRUE),""),E34)</f>
        <v/>
      </c>
      <c r="N34" s="6" t="str" cm="1">
        <f t="array" ref="N34">IFERROR(IF(F34&lt;&gt;"",_FV(E34,"Industry",TRUE),""),"ETF")</f>
        <v/>
      </c>
      <c r="O34" s="6" t="str" cm="1">
        <f t="array" ref="O34">IFERROR(IF(F34&lt;&gt;"",_FV(E34,"Exchange abbreviation",TRUE),""),LEFT(M34,FIND(":",M34)-1))</f>
        <v/>
      </c>
      <c r="P34" s="1" t="str" cm="1">
        <f t="array" ref="P34">IFERROR(IF(F34&lt;&gt;"",_FV(E34,"Instrument type",TRUE),""),"Unknown")</f>
        <v/>
      </c>
      <c r="Q34" s="1" t="str" cm="1">
        <f t="array" ref="Q34">IFERROR(IF(F34&lt;&gt;"",_FV(E34,"Ticker symbol",TRUE),""), RIGHT(M34,LEN(M34)-FIND(":",M34)))</f>
        <v/>
      </c>
    </row>
    <row r="35" spans="1:17" x14ac:dyDescent="0.25">
      <c r="A35" s="1">
        <f t="shared" si="2"/>
        <v>1030</v>
      </c>
      <c r="B35" s="2">
        <v>44199</v>
      </c>
      <c r="C35" s="1" t="s">
        <v>51</v>
      </c>
      <c r="D35" s="2">
        <v>44200</v>
      </c>
      <c r="E35" s="1"/>
      <c r="F35" s="1"/>
      <c r="G35" s="12">
        <v>100000</v>
      </c>
      <c r="H35" s="1" t="s">
        <v>22</v>
      </c>
      <c r="I35" s="1" t="str">
        <f t="shared" si="0"/>
        <v/>
      </c>
      <c r="J35" s="1" t="str">
        <f t="shared" si="1"/>
        <v/>
      </c>
      <c r="K35" s="1" t="str">
        <f t="shared" si="3"/>
        <v/>
      </c>
      <c r="L35" s="6" t="str">
        <f t="shared" si="4"/>
        <v/>
      </c>
      <c r="M35" s="6" t="str" cm="1">
        <f t="array" ref="M35">IFERROR(IF(F35&lt;&gt;"",_FV(E35,"Exchange abbreviation",TRUE) &amp; ":" &amp;_FV(E35,"Ticker symbol",TRUE),""),E35)</f>
        <v/>
      </c>
      <c r="N35" s="6" t="str" cm="1">
        <f t="array" ref="N35">IFERROR(IF(F35&lt;&gt;"",_FV(E35,"Industry",TRUE),""),"ETF")</f>
        <v/>
      </c>
      <c r="O35" s="6" t="str" cm="1">
        <f t="array" ref="O35">IFERROR(IF(F35&lt;&gt;"",_FV(E35,"Exchange abbreviation",TRUE),""),LEFT(M35,FIND(":",M35)-1))</f>
        <v/>
      </c>
      <c r="P35" s="1" t="str" cm="1">
        <f t="array" ref="P35">IFERROR(IF(F35&lt;&gt;"",_FV(E35,"Instrument type",TRUE),""),"Unknown")</f>
        <v/>
      </c>
      <c r="Q35" s="1" t="str" cm="1">
        <f t="array" ref="Q35">IFERROR(IF(F35&lt;&gt;"",_FV(E35,"Ticker symbol",TRUE),""), RIGHT(M35,LEN(M35)-FIND(":",M35)))</f>
        <v/>
      </c>
    </row>
    <row r="36" spans="1:17" x14ac:dyDescent="0.25">
      <c r="A36" s="1">
        <f t="shared" si="2"/>
        <v>1031</v>
      </c>
      <c r="B36" s="2">
        <v>44199</v>
      </c>
      <c r="C36" s="1" t="s">
        <v>52</v>
      </c>
      <c r="D36" s="2">
        <v>44200</v>
      </c>
      <c r="E36" s="1"/>
      <c r="F36" s="1"/>
      <c r="G36" s="12">
        <v>100000</v>
      </c>
      <c r="H36" s="1" t="s">
        <v>22</v>
      </c>
      <c r="I36" s="1" t="str">
        <f t="shared" si="0"/>
        <v/>
      </c>
      <c r="J36" s="1" t="str">
        <f t="shared" si="1"/>
        <v/>
      </c>
      <c r="K36" s="1" t="str">
        <f t="shared" si="3"/>
        <v/>
      </c>
      <c r="L36" s="6" t="str">
        <f t="shared" si="4"/>
        <v/>
      </c>
      <c r="M36" s="6" t="str" cm="1">
        <f t="array" ref="M36">IFERROR(IF(F36&lt;&gt;"",_FV(E36,"Exchange abbreviation",TRUE) &amp; ":" &amp;_FV(E36,"Ticker symbol",TRUE),""),E36)</f>
        <v/>
      </c>
      <c r="N36" s="6" t="str" cm="1">
        <f t="array" ref="N36">IFERROR(IF(F36&lt;&gt;"",_FV(E36,"Industry",TRUE),""),"ETF")</f>
        <v/>
      </c>
      <c r="O36" s="6" t="str" cm="1">
        <f t="array" ref="O36">IFERROR(IF(F36&lt;&gt;"",_FV(E36,"Exchange abbreviation",TRUE),""),LEFT(M36,FIND(":",M36)-1))</f>
        <v/>
      </c>
      <c r="P36" s="1" t="str" cm="1">
        <f t="array" ref="P36">IFERROR(IF(F36&lt;&gt;"",_FV(E36,"Instrument type",TRUE),""),"Unknown")</f>
        <v/>
      </c>
      <c r="Q36" s="1" t="str" cm="1">
        <f t="array" ref="Q36">IFERROR(IF(F36&lt;&gt;"",_FV(E36,"Ticker symbol",TRUE),""), RIGHT(M36,LEN(M36)-FIND(":",M36)))</f>
        <v/>
      </c>
    </row>
    <row r="37" spans="1:17" x14ac:dyDescent="0.25">
      <c r="A37" s="1">
        <f t="shared" si="2"/>
        <v>1032</v>
      </c>
      <c r="B37" s="2">
        <v>44200</v>
      </c>
      <c r="C37" s="1" t="s">
        <v>52</v>
      </c>
      <c r="D37" s="2"/>
      <c r="E37" s="1"/>
      <c r="F37" s="1"/>
      <c r="G37" s="12">
        <v>40.5</v>
      </c>
      <c r="H37" s="1" t="s">
        <v>4</v>
      </c>
      <c r="I37" s="1" t="str">
        <f t="shared" si="0"/>
        <v/>
      </c>
      <c r="J37" s="1" t="str">
        <f t="shared" si="1"/>
        <v>Alex Tait</v>
      </c>
      <c r="K37" s="1" t="str">
        <f t="shared" si="3"/>
        <v/>
      </c>
      <c r="L37" s="6">
        <f t="shared" si="4"/>
        <v>40.5</v>
      </c>
      <c r="M37" s="6" t="str" cm="1">
        <f t="array" ref="M37">IFERROR(IF(F37&lt;&gt;"",_FV(E37,"Exchange abbreviation",TRUE) &amp; ":" &amp;_FV(E37,"Ticker symbol",TRUE),""),E37)</f>
        <v/>
      </c>
      <c r="N37" s="6" t="str" cm="1">
        <f t="array" ref="N37">IFERROR(IF(F37&lt;&gt;"",_FV(E37,"Industry",TRUE),""),"ETF")</f>
        <v/>
      </c>
      <c r="O37" s="6" t="str" cm="1">
        <f t="array" ref="O37">IFERROR(IF(F37&lt;&gt;"",_FV(E37,"Exchange abbreviation",TRUE),""),LEFT(M37,FIND(":",M37)-1))</f>
        <v/>
      </c>
      <c r="P37" s="1" t="str" cm="1">
        <f t="array" ref="P37">IFERROR(IF(F37&lt;&gt;"",_FV(E37,"Instrument type",TRUE),""),"Unknown")</f>
        <v/>
      </c>
      <c r="Q37" s="1" t="str" cm="1">
        <f t="array" ref="Q37">IFERROR(IF(F37&lt;&gt;"",_FV(E37,"Ticker symbol",TRUE),""), RIGHT(M37,LEN(M37)-FIND(":",M37)))</f>
        <v/>
      </c>
    </row>
    <row r="38" spans="1:17" x14ac:dyDescent="0.25">
      <c r="A38" s="1">
        <f t="shared" si="2"/>
        <v>1033</v>
      </c>
      <c r="B38" s="2">
        <v>44200</v>
      </c>
      <c r="C38" s="1" t="s">
        <v>52</v>
      </c>
      <c r="D38" s="2"/>
      <c r="E38" s="1" t="e" vm="1">
        <v>#VALUE!</v>
      </c>
      <c r="F38" s="1">
        <v>1550</v>
      </c>
      <c r="H38" s="1" t="s">
        <v>4</v>
      </c>
      <c r="I38" s="1" t="str">
        <f t="shared" si="0"/>
        <v>Alex Tait</v>
      </c>
      <c r="J38" s="1" t="str">
        <f t="shared" si="1"/>
        <v/>
      </c>
      <c r="K38" s="1">
        <f t="shared" si="3"/>
        <v>1550</v>
      </c>
      <c r="L38" s="6">
        <f t="shared" si="4"/>
        <v>0</v>
      </c>
      <c r="M38" s="6" t="str" cm="1">
        <f t="array" ref="M38">IFERROR(IF(F38&lt;&gt;"",_FV(E38,"Exchange abbreviation",TRUE) &amp; ":" &amp;_FV(E38,"Ticker symbol",TRUE),""),E38)</f>
        <v>ARCX:XRT</v>
      </c>
      <c r="N38" s="6" t="str" cm="1">
        <f t="array" ref="N38">IFERROR(IF(F38&lt;&gt;"",_FV(E38,"Industry",TRUE),""),"ETF")</f>
        <v>ETF</v>
      </c>
      <c r="O38" s="6" t="str" cm="1">
        <f t="array" ref="O38">IFERROR(IF(F38&lt;&gt;"",_FV(E38,"Exchange abbreviation",TRUE),""),LEFT(M38,FIND(":",M38)-1))</f>
        <v>ARCX</v>
      </c>
      <c r="P38" s="1" t="str" cm="1">
        <f t="array" ref="P38">IFERROR(IF(F38&lt;&gt;"",_FV(E38,"Instrument type",TRUE),""),"Unknown")</f>
        <v>ETF</v>
      </c>
      <c r="Q38" s="1" t="str" cm="1">
        <f t="array" ref="Q38">IFERROR(IF(F38&lt;&gt;"",_FV(E38,"Ticker symbol",TRUE),""), RIGHT(M38,LEN(M38)-FIND(":",M38)))</f>
        <v>XRT</v>
      </c>
    </row>
    <row r="39" spans="1:17" x14ac:dyDescent="0.25">
      <c r="A39" s="1">
        <f t="shared" si="2"/>
        <v>1034</v>
      </c>
      <c r="B39" s="2">
        <v>44200</v>
      </c>
      <c r="C39" s="1" t="s">
        <v>39</v>
      </c>
      <c r="D39" s="2"/>
      <c r="E39" s="1"/>
      <c r="F39" s="1"/>
      <c r="G39" s="12">
        <v>1.2</v>
      </c>
      <c r="H39" s="1" t="s">
        <v>4</v>
      </c>
      <c r="I39" s="1" t="str">
        <f t="shared" si="0"/>
        <v/>
      </c>
      <c r="J39" s="1" t="str">
        <f t="shared" si="1"/>
        <v>Sam Akhtar</v>
      </c>
      <c r="K39" s="1" t="str">
        <f t="shared" si="3"/>
        <v/>
      </c>
      <c r="L39" s="6">
        <f t="shared" si="4"/>
        <v>1.2</v>
      </c>
      <c r="M39" s="6" t="str" cm="1">
        <f t="array" ref="M39">IFERROR(IF(F39&lt;&gt;"",_FV(E39,"Exchange abbreviation",TRUE) &amp; ":" &amp;_FV(E39,"Ticker symbol",TRUE),""),E39)</f>
        <v/>
      </c>
      <c r="N39" s="6" t="str" cm="1">
        <f t="array" ref="N39">IFERROR(IF(F39&lt;&gt;"",_FV(E39,"Industry",TRUE),""),"ETF")</f>
        <v/>
      </c>
      <c r="O39" s="6" t="str" cm="1">
        <f t="array" ref="O39">IFERROR(IF(F39&lt;&gt;"",_FV(E39,"Exchange abbreviation",TRUE),""),LEFT(M39,FIND(":",M39)-1))</f>
        <v/>
      </c>
      <c r="P39" s="1" t="str" cm="1">
        <f t="array" ref="P39">IFERROR(IF(F39&lt;&gt;"",_FV(E39,"Instrument type",TRUE),""),"Unknown")</f>
        <v/>
      </c>
      <c r="Q39" s="1" t="str" cm="1">
        <f t="array" ref="Q39">IFERROR(IF(F39&lt;&gt;"",_FV(E39,"Ticker symbol",TRUE),""), RIGHT(M39,LEN(M39)-FIND(":",M39)))</f>
        <v/>
      </c>
    </row>
    <row r="40" spans="1:17" x14ac:dyDescent="0.25">
      <c r="A40" s="1">
        <f t="shared" si="2"/>
        <v>1035</v>
      </c>
      <c r="B40" s="2">
        <v>44200</v>
      </c>
      <c r="C40" s="1" t="s">
        <v>39</v>
      </c>
      <c r="D40" s="2"/>
      <c r="E40" s="1" t="e" vm="2">
        <v>#VALUE!</v>
      </c>
      <c r="F40" s="1">
        <v>45454</v>
      </c>
      <c r="H40" s="1" t="s">
        <v>4</v>
      </c>
      <c r="I40" s="1" t="str">
        <f t="shared" si="0"/>
        <v>Sam Akhtar</v>
      </c>
      <c r="J40" s="1" t="str">
        <f t="shared" si="1"/>
        <v/>
      </c>
      <c r="K40" s="1">
        <f t="shared" si="3"/>
        <v>45454</v>
      </c>
      <c r="L40" s="6">
        <f t="shared" si="4"/>
        <v>0</v>
      </c>
      <c r="M40" s="6" t="str" cm="1">
        <f t="array" ref="M40">IFERROR(IF(F40&lt;&gt;"",_FV(E40,"Exchange abbreviation",TRUE) &amp; ":" &amp;_FV(E40,"Ticker symbol",TRUE),""),E40)</f>
        <v>XNYS:AMC</v>
      </c>
      <c r="N40" s="6" t="str" cm="1">
        <f t="array" ref="N40">IFERROR(IF(F40&lt;&gt;"",_FV(E40,"Industry",TRUE),""),"ETF")</f>
        <v>Hotels &amp; Entertainment Services</v>
      </c>
      <c r="O40" s="6" t="str" cm="1">
        <f t="array" ref="O40">IFERROR(IF(F40&lt;&gt;"",_FV(E40,"Exchange abbreviation",TRUE),""),LEFT(M40,FIND(":",M40)-1))</f>
        <v>XNYS</v>
      </c>
      <c r="P40" s="1" t="str" cm="1">
        <f t="array" ref="P40">IFERROR(IF(F40&lt;&gt;"",_FV(E40,"Instrument type",TRUE),""),"Unknown")</f>
        <v>Stock</v>
      </c>
      <c r="Q40" s="1" t="str" cm="1">
        <f t="array" ref="Q40">IFERROR(IF(F40&lt;&gt;"",_FV(E40,"Ticker symbol",TRUE),""), RIGHT(M40,LEN(M40)-FIND(":",M40)))</f>
        <v>AMC</v>
      </c>
    </row>
    <row r="41" spans="1:17" x14ac:dyDescent="0.25">
      <c r="A41" s="1">
        <f t="shared" si="2"/>
        <v>1036</v>
      </c>
      <c r="B41" s="2">
        <v>44200</v>
      </c>
      <c r="C41" s="1" t="s">
        <v>46</v>
      </c>
      <c r="D41" s="2"/>
      <c r="E41" s="1"/>
      <c r="F41" s="1"/>
      <c r="G41" s="12">
        <v>33.76</v>
      </c>
      <c r="H41" s="1" t="s">
        <v>4</v>
      </c>
      <c r="I41" s="1" t="str">
        <f t="shared" si="0"/>
        <v/>
      </c>
      <c r="J41" s="1" t="str">
        <f t="shared" si="1"/>
        <v>Philip Bermingham</v>
      </c>
      <c r="K41" s="1" t="str">
        <f t="shared" si="3"/>
        <v/>
      </c>
      <c r="L41" s="6">
        <f t="shared" si="4"/>
        <v>33.76</v>
      </c>
      <c r="M41" s="6" t="str" cm="1">
        <f t="array" ref="M41">IFERROR(IF(F41&lt;&gt;"",_FV(E41,"Exchange abbreviation",TRUE) &amp; ":" &amp;_FV(E41,"Ticker symbol",TRUE),""),E41)</f>
        <v/>
      </c>
      <c r="N41" s="6" t="str" cm="1">
        <f t="array" ref="N41">IFERROR(IF(F41&lt;&gt;"",_FV(E41,"Industry",TRUE),""),"ETF")</f>
        <v/>
      </c>
      <c r="O41" s="6" t="str" cm="1">
        <f t="array" ref="O41">IFERROR(IF(F41&lt;&gt;"",_FV(E41,"Exchange abbreviation",TRUE),""),LEFT(M41,FIND(":",M41)-1))</f>
        <v/>
      </c>
      <c r="P41" s="1" t="str" cm="1">
        <f t="array" ref="P41">IFERROR(IF(F41&lt;&gt;"",_FV(E41,"Instrument type",TRUE),""),"Unknown")</f>
        <v/>
      </c>
      <c r="Q41" s="1" t="str" cm="1">
        <f t="array" ref="Q41">IFERROR(IF(F41&lt;&gt;"",_FV(E41,"Ticker symbol",TRUE),""), RIGHT(M41,LEN(M41)-FIND(":",M41)))</f>
        <v/>
      </c>
    </row>
    <row r="42" spans="1:17" x14ac:dyDescent="0.25">
      <c r="A42" s="1">
        <f t="shared" si="2"/>
        <v>1037</v>
      </c>
      <c r="B42" s="2">
        <v>44200</v>
      </c>
      <c r="C42" s="1" t="s">
        <v>46</v>
      </c>
      <c r="D42" s="2"/>
      <c r="E42" s="1" t="e" vm="3">
        <v>#VALUE!</v>
      </c>
      <c r="F42" s="1">
        <v>792</v>
      </c>
      <c r="H42" s="1" t="s">
        <v>4</v>
      </c>
      <c r="I42" s="1" t="str">
        <f t="shared" si="0"/>
        <v>Philip Bermingham</v>
      </c>
      <c r="J42" s="1" t="str">
        <f t="shared" si="1"/>
        <v/>
      </c>
      <c r="K42" s="1">
        <f t="shared" si="3"/>
        <v>792</v>
      </c>
      <c r="L42" s="6">
        <f t="shared" si="4"/>
        <v>0</v>
      </c>
      <c r="M42" s="6" t="str" cm="1">
        <f t="array" ref="M42">IFERROR(IF(F42&lt;&gt;"",_FV(E42,"Exchange abbreviation",TRUE) &amp; ":" &amp;_FV(E42,"Ticker symbol",TRUE),""),E42)</f>
        <v>ARCX:ARKK</v>
      </c>
      <c r="N42" s="6" t="str" cm="1">
        <f t="array" ref="N42">IFERROR(IF(F42&lt;&gt;"",_FV(E42,"Industry",TRUE),""),"ETF")</f>
        <v>ETF</v>
      </c>
      <c r="O42" s="6" t="str" cm="1">
        <f t="array" ref="O42">IFERROR(IF(F42&lt;&gt;"",_FV(E42,"Exchange abbreviation",TRUE),""),LEFT(M42,FIND(":",M42)-1))</f>
        <v>ARCX</v>
      </c>
      <c r="P42" s="1" t="str" cm="1">
        <f t="array" ref="P42">IFERROR(IF(F42&lt;&gt;"",_FV(E42,"Instrument type",TRUE),""),"Unknown")</f>
        <v>ETF</v>
      </c>
      <c r="Q42" s="1" t="str" cm="1">
        <f t="array" ref="Q42">IFERROR(IF(F42&lt;&gt;"",_FV(E42,"Ticker symbol",TRUE),""), RIGHT(M42,LEN(M42)-FIND(":",M42)))</f>
        <v>ARKK</v>
      </c>
    </row>
    <row r="43" spans="1:17" x14ac:dyDescent="0.25">
      <c r="A43" s="1">
        <f t="shared" si="2"/>
        <v>1038</v>
      </c>
      <c r="B43" s="2">
        <v>44200</v>
      </c>
      <c r="C43" s="1" t="s">
        <v>32</v>
      </c>
      <c r="E43" s="1"/>
      <c r="F43" s="1"/>
      <c r="G43" s="12">
        <v>994.87</v>
      </c>
      <c r="H43" s="1" t="s">
        <v>4</v>
      </c>
      <c r="I43" s="1" t="str">
        <f t="shared" si="0"/>
        <v/>
      </c>
      <c r="J43" s="1" t="str">
        <f t="shared" si="1"/>
        <v>Tyler Blakeley</v>
      </c>
      <c r="K43" s="1" t="str">
        <f t="shared" si="3"/>
        <v/>
      </c>
      <c r="L43" s="6">
        <f t="shared" si="4"/>
        <v>994.87</v>
      </c>
      <c r="M43" s="6" t="str" cm="1">
        <f t="array" ref="M43">IFERROR(IF(F43&lt;&gt;"",_FV(E43,"Exchange abbreviation",TRUE) &amp; ":" &amp;_FV(E43,"Ticker symbol",TRUE),""),E43)</f>
        <v/>
      </c>
      <c r="N43" s="6" t="str" cm="1">
        <f t="array" ref="N43">IFERROR(IF(F43&lt;&gt;"",_FV(E43,"Industry",TRUE),""),"ETF")</f>
        <v/>
      </c>
      <c r="O43" s="6" t="str" cm="1">
        <f t="array" ref="O43">IFERROR(IF(F43&lt;&gt;"",_FV(E43,"Exchange abbreviation",TRUE),""),LEFT(M43,FIND(":",M43)-1))</f>
        <v/>
      </c>
      <c r="P43" s="1" t="str" cm="1">
        <f t="array" ref="P43">IFERROR(IF(F43&lt;&gt;"",_FV(E43,"Instrument type",TRUE),""),"Unknown")</f>
        <v/>
      </c>
      <c r="Q43" s="1" t="str" cm="1">
        <f t="array" ref="Q43">IFERROR(IF(F43&lt;&gt;"",_FV(E43,"Ticker symbol",TRUE),""), RIGHT(M43,LEN(M43)-FIND(":",M43)))</f>
        <v/>
      </c>
    </row>
    <row r="44" spans="1:17" x14ac:dyDescent="0.25">
      <c r="A44" s="1">
        <f t="shared" si="2"/>
        <v>1039</v>
      </c>
      <c r="B44" s="2">
        <v>44200</v>
      </c>
      <c r="C44" s="1" t="s">
        <v>32</v>
      </c>
      <c r="E44" s="1" t="e" vm="4">
        <v>#VALUE!</v>
      </c>
      <c r="F44" s="1">
        <v>87</v>
      </c>
      <c r="H44" s="1" t="s">
        <v>4</v>
      </c>
      <c r="I44" s="1" t="str">
        <f t="shared" si="0"/>
        <v>Tyler Blakeley</v>
      </c>
      <c r="J44" s="1" t="str">
        <f t="shared" si="1"/>
        <v/>
      </c>
      <c r="K44" s="1">
        <f t="shared" si="3"/>
        <v>87</v>
      </c>
      <c r="L44" s="6">
        <f t="shared" si="4"/>
        <v>0</v>
      </c>
      <c r="M44" s="6" t="str" cm="1">
        <f t="array" ref="M44">IFERROR(IF(F44&lt;&gt;"",_FV(E44,"Exchange abbreviation",TRUE) &amp; ":" &amp;_FV(E44,"Ticker symbol",TRUE),""),E44)</f>
        <v>XNYS:SHOP</v>
      </c>
      <c r="N44" s="6" t="str" cm="1">
        <f t="array" ref="N44">IFERROR(IF(F44&lt;&gt;"",_FV(E44,"Industry",TRUE),""),"ETF")</f>
        <v>Software &amp; IT Services</v>
      </c>
      <c r="O44" s="6" t="str" cm="1">
        <f t="array" ref="O44">IFERROR(IF(F44&lt;&gt;"",_FV(E44,"Exchange abbreviation",TRUE),""),LEFT(M44,FIND(":",M44)-1))</f>
        <v>XNYS</v>
      </c>
      <c r="P44" s="1" t="str" cm="1">
        <f t="array" ref="P44">IFERROR(IF(F44&lt;&gt;"",_FV(E44,"Instrument type",TRUE),""),"Unknown")</f>
        <v>Stock</v>
      </c>
      <c r="Q44" s="1" t="str" cm="1">
        <f t="array" ref="Q44">IFERROR(IF(F44&lt;&gt;"",_FV(E44,"Ticker symbol",TRUE),""), RIGHT(M44,LEN(M44)-FIND(":",M44)))</f>
        <v>SHOP</v>
      </c>
    </row>
    <row r="45" spans="1:17" x14ac:dyDescent="0.25">
      <c r="A45" s="1">
        <f t="shared" si="2"/>
        <v>1040</v>
      </c>
      <c r="B45" s="2">
        <v>44200</v>
      </c>
      <c r="C45" s="1" t="s">
        <v>24</v>
      </c>
      <c r="D45" s="2"/>
      <c r="E45" s="1"/>
      <c r="F45" s="1"/>
      <c r="G45" s="12">
        <v>21.92</v>
      </c>
      <c r="H45" s="1" t="s">
        <v>4</v>
      </c>
      <c r="I45" s="1" t="str">
        <f t="shared" si="0"/>
        <v/>
      </c>
      <c r="J45" s="1" t="str">
        <f t="shared" si="1"/>
        <v>Manimaran Chelladurai</v>
      </c>
      <c r="K45" s="1" t="str">
        <f t="shared" si="3"/>
        <v/>
      </c>
      <c r="L45" s="6">
        <f t="shared" si="4"/>
        <v>21.92</v>
      </c>
      <c r="M45" s="6" t="str" cm="1">
        <f t="array" ref="M45">IFERROR(IF(F45&lt;&gt;"",_FV(E45,"Exchange abbreviation",TRUE) &amp; ":" &amp;_FV(E45,"Ticker symbol",TRUE),""),E45)</f>
        <v/>
      </c>
      <c r="N45" s="6" t="str" cm="1">
        <f t="array" ref="N45">IFERROR(IF(F45&lt;&gt;"",_FV(E45,"Industry",TRUE),""),"ETF")</f>
        <v/>
      </c>
      <c r="O45" s="6" t="str" cm="1">
        <f t="array" ref="O45">IFERROR(IF(F45&lt;&gt;"",_FV(E45,"Exchange abbreviation",TRUE),""),LEFT(M45,FIND(":",M45)-1))</f>
        <v/>
      </c>
      <c r="P45" s="1" t="str" cm="1">
        <f t="array" ref="P45">IFERROR(IF(F45&lt;&gt;"",_FV(E45,"Instrument type",TRUE),""),"Unknown")</f>
        <v/>
      </c>
      <c r="Q45" s="1" t="str" cm="1">
        <f t="array" ref="Q45">IFERROR(IF(F45&lt;&gt;"",_FV(E45,"Ticker symbol",TRUE),""), RIGHT(M45,LEN(M45)-FIND(":",M45)))</f>
        <v/>
      </c>
    </row>
    <row r="46" spans="1:17" x14ac:dyDescent="0.25">
      <c r="A46" s="1">
        <f t="shared" si="2"/>
        <v>1041</v>
      </c>
      <c r="B46" s="2">
        <v>44200</v>
      </c>
      <c r="C46" s="1" t="s">
        <v>24</v>
      </c>
      <c r="D46" s="2"/>
      <c r="E46" s="1" t="e" vm="5">
        <v>#VALUE!</v>
      </c>
      <c r="F46" s="1">
        <v>3364</v>
      </c>
      <c r="H46" s="1" t="s">
        <v>4</v>
      </c>
      <c r="I46" s="1" t="str">
        <f t="shared" si="0"/>
        <v>Manimaran Chelladurai</v>
      </c>
      <c r="J46" s="1" t="str">
        <f t="shared" si="1"/>
        <v/>
      </c>
      <c r="K46" s="1">
        <f t="shared" si="3"/>
        <v>3364</v>
      </c>
      <c r="L46" s="6">
        <f t="shared" si="4"/>
        <v>0</v>
      </c>
      <c r="M46" s="6" t="str" cm="1">
        <f t="array" ref="M46">IFERROR(IF(F46&lt;&gt;"",_FV(E46,"Exchange abbreviation",TRUE) &amp; ":" &amp;_FV(E46,"Ticker symbol",TRUE),""),E46)</f>
        <v>XNYS:GOOS</v>
      </c>
      <c r="N46" s="6" t="str" cm="1">
        <f t="array" ref="N46">IFERROR(IF(F46&lt;&gt;"",_FV(E46,"Industry",TRUE),""),"ETF")</f>
        <v>Textiles &amp; Apparel</v>
      </c>
      <c r="O46" s="6" t="str" cm="1">
        <f t="array" ref="O46">IFERROR(IF(F46&lt;&gt;"",_FV(E46,"Exchange abbreviation",TRUE),""),LEFT(M46,FIND(":",M46)-1))</f>
        <v>XNYS</v>
      </c>
      <c r="P46" s="1" t="str" cm="1">
        <f t="array" ref="P46">IFERROR(IF(F46&lt;&gt;"",_FV(E46,"Instrument type",TRUE),""),"Unknown")</f>
        <v>Stock</v>
      </c>
      <c r="Q46" s="1" t="str" cm="1">
        <f t="array" ref="Q46">IFERROR(IF(F46&lt;&gt;"",_FV(E46,"Ticker symbol",TRUE),""), RIGHT(M46,LEN(M46)-FIND(":",M46)))</f>
        <v>GOOS</v>
      </c>
    </row>
    <row r="47" spans="1:17" x14ac:dyDescent="0.25">
      <c r="A47" s="1">
        <f t="shared" si="2"/>
        <v>1042</v>
      </c>
      <c r="B47" s="2">
        <v>44200</v>
      </c>
      <c r="C47" s="1" t="s">
        <v>28</v>
      </c>
      <c r="D47" s="2"/>
      <c r="E47" s="1"/>
      <c r="F47" s="1"/>
      <c r="G47" s="12">
        <v>2.81</v>
      </c>
      <c r="H47" s="1" t="s">
        <v>4</v>
      </c>
      <c r="I47" s="1" t="str">
        <f t="shared" si="0"/>
        <v/>
      </c>
      <c r="J47" s="1" t="str">
        <f t="shared" si="1"/>
        <v>Danny Chiu</v>
      </c>
      <c r="K47" s="1" t="str">
        <f t="shared" si="3"/>
        <v/>
      </c>
      <c r="L47" s="6">
        <f t="shared" si="4"/>
        <v>2.81</v>
      </c>
      <c r="M47" s="6" t="str" cm="1">
        <f t="array" ref="M47">IFERROR(IF(F47&lt;&gt;"",_FV(E47,"Exchange abbreviation",TRUE) &amp; ":" &amp;_FV(E47,"Ticker symbol",TRUE),""),E47)</f>
        <v/>
      </c>
      <c r="N47" s="6" t="str" cm="1">
        <f t="array" ref="N47">IFERROR(IF(F47&lt;&gt;"",_FV(E47,"Industry",TRUE),""),"ETF")</f>
        <v/>
      </c>
      <c r="O47" s="6" t="str" cm="1">
        <f t="array" ref="O47">IFERROR(IF(F47&lt;&gt;"",_FV(E47,"Exchange abbreviation",TRUE),""),LEFT(M47,FIND(":",M47)-1))</f>
        <v/>
      </c>
      <c r="P47" s="1" t="str" cm="1">
        <f t="array" ref="P47">IFERROR(IF(F47&lt;&gt;"",_FV(E47,"Instrument type",TRUE),""),"Unknown")</f>
        <v/>
      </c>
      <c r="Q47" s="1" t="str" cm="1">
        <f t="array" ref="Q47">IFERROR(IF(F47&lt;&gt;"",_FV(E47,"Ticker symbol",TRUE),""), RIGHT(M47,LEN(M47)-FIND(":",M47)))</f>
        <v/>
      </c>
    </row>
    <row r="48" spans="1:17" x14ac:dyDescent="0.25">
      <c r="A48" s="1">
        <f t="shared" si="2"/>
        <v>1043</v>
      </c>
      <c r="B48" s="2">
        <v>44200</v>
      </c>
      <c r="C48" s="1" t="s">
        <v>28</v>
      </c>
      <c r="D48" s="2"/>
      <c r="E48" s="1" t="e" vm="6">
        <v>#VALUE!</v>
      </c>
      <c r="F48" s="1">
        <v>5319</v>
      </c>
      <c r="H48" s="1" t="s">
        <v>4</v>
      </c>
      <c r="I48" s="1" t="str">
        <f t="shared" si="0"/>
        <v>Danny Chiu</v>
      </c>
      <c r="J48" s="1" t="str">
        <f t="shared" si="1"/>
        <v/>
      </c>
      <c r="K48" s="1">
        <f t="shared" si="3"/>
        <v>5319</v>
      </c>
      <c r="L48" s="6">
        <f t="shared" si="4"/>
        <v>0</v>
      </c>
      <c r="M48" s="6" t="str" cm="1">
        <f t="array" ref="M48">IFERROR(IF(F48&lt;&gt;"",_FV(E48,"Exchange abbreviation",TRUE) &amp; ":" &amp;_FV(E48,"Ticker symbol",TRUE),""),E48)</f>
        <v>XNAS:RIOT</v>
      </c>
      <c r="N48" s="6" t="s">
        <v>53</v>
      </c>
      <c r="O48" s="6" t="str" cm="1">
        <f t="array" ref="O48">IFERROR(IF(F48&lt;&gt;"",_FV(E48,"Exchange abbreviation",TRUE),""),LEFT(M48,FIND(":",M48)-1))</f>
        <v>XNAS</v>
      </c>
      <c r="P48" s="1" t="str" cm="1">
        <f t="array" ref="P48">IFERROR(IF(F48&lt;&gt;"",_FV(E48,"Instrument type",TRUE),""),"Unknown")</f>
        <v>Stock</v>
      </c>
      <c r="Q48" s="1" t="str" cm="1">
        <f t="array" ref="Q48">IFERROR(IF(F48&lt;&gt;"",_FV(E48,"Ticker symbol",TRUE),""), RIGHT(M48,LEN(M48)-FIND(":",M48)))</f>
        <v>RIOT</v>
      </c>
    </row>
    <row r="49" spans="1:17" x14ac:dyDescent="0.25">
      <c r="A49" s="1">
        <f t="shared" si="2"/>
        <v>1044</v>
      </c>
      <c r="B49" s="2">
        <v>44200</v>
      </c>
      <c r="C49" s="1" t="s">
        <v>49</v>
      </c>
      <c r="D49" s="2"/>
      <c r="E49" s="1"/>
      <c r="F49" s="1"/>
      <c r="G49" s="12">
        <v>53.89</v>
      </c>
      <c r="H49" s="1" t="s">
        <v>4</v>
      </c>
      <c r="I49" s="1" t="str">
        <f t="shared" si="0"/>
        <v/>
      </c>
      <c r="J49" s="1" t="str">
        <f t="shared" si="1"/>
        <v>Mukund Choudhary</v>
      </c>
      <c r="K49" s="1" t="str">
        <f t="shared" si="3"/>
        <v/>
      </c>
      <c r="L49" s="6">
        <f t="shared" si="4"/>
        <v>53.89</v>
      </c>
      <c r="M49" s="6" t="str" cm="1">
        <f t="array" ref="M49">IFERROR(IF(F49&lt;&gt;"",_FV(E49,"Exchange abbreviation",TRUE) &amp; ":" &amp;_FV(E49,"Ticker symbol",TRUE),""),E49)</f>
        <v/>
      </c>
      <c r="N49" s="6" t="str" cm="1">
        <f t="array" ref="N49">IFERROR(IF(F49&lt;&gt;"",_FV(E49,"Industry",TRUE),""),"ETF")</f>
        <v/>
      </c>
      <c r="O49" s="6" t="str" cm="1">
        <f t="array" ref="O49">IFERROR(IF(F49&lt;&gt;"",_FV(E49,"Exchange abbreviation",TRUE),""),LEFT(M49,FIND(":",M49)-1))</f>
        <v/>
      </c>
      <c r="P49" s="1" t="str" cm="1">
        <f t="array" ref="P49">IFERROR(IF(F49&lt;&gt;"",_FV(E49,"Instrument type",TRUE),""),"Unknown")</f>
        <v/>
      </c>
      <c r="Q49" s="1" t="str" cm="1">
        <f t="array" ref="Q49">IFERROR(IF(F49&lt;&gt;"",_FV(E49,"Ticker symbol",TRUE),""), RIGHT(M49,LEN(M49)-FIND(":",M49)))</f>
        <v/>
      </c>
    </row>
    <row r="50" spans="1:17" x14ac:dyDescent="0.25">
      <c r="A50" s="1">
        <f t="shared" si="2"/>
        <v>1045</v>
      </c>
      <c r="B50" s="2">
        <v>44200</v>
      </c>
      <c r="C50" s="1" t="s">
        <v>49</v>
      </c>
      <c r="E50" s="1" t="e" vm="7">
        <v>#VALUE!</v>
      </c>
      <c r="F50" s="1">
        <v>979</v>
      </c>
      <c r="H50" s="1" t="s">
        <v>4</v>
      </c>
      <c r="I50" s="1" t="str">
        <f t="shared" si="0"/>
        <v>Mukund Choudhary</v>
      </c>
      <c r="J50" s="1" t="str">
        <f t="shared" si="1"/>
        <v/>
      </c>
      <c r="K50" s="1">
        <f t="shared" si="3"/>
        <v>979</v>
      </c>
      <c r="L50" s="6">
        <f t="shared" si="4"/>
        <v>0</v>
      </c>
      <c r="M50" s="6" t="str" cm="1">
        <f t="array" ref="M50">IFERROR(IF(F50&lt;&gt;"",_FV(E50,"Exchange abbreviation",TRUE) &amp; ":" &amp;_FV(E50,"Ticker symbol",TRUE),""),E50)</f>
        <v>ARCX:LABU</v>
      </c>
      <c r="N50" s="6" t="str" cm="1">
        <f t="array" ref="N50">IFERROR(IF(F50&lt;&gt;"",_FV(E50,"Industry",TRUE),""),"ETF")</f>
        <v>ETF</v>
      </c>
      <c r="O50" s="6" t="str" cm="1">
        <f t="array" ref="O50">IFERROR(IF(F50&lt;&gt;"",_FV(E50,"Exchange abbreviation",TRUE),""),LEFT(M50,FIND(":",M50)-1))</f>
        <v>ARCX</v>
      </c>
      <c r="P50" s="1" t="str" cm="1">
        <f t="array" ref="P50">IFERROR(IF(F50&lt;&gt;"",_FV(E50,"Instrument type",TRUE),""),"Unknown")</f>
        <v>ETF</v>
      </c>
      <c r="Q50" s="1" t="str" cm="1">
        <f t="array" ref="Q50">IFERROR(IF(F50&lt;&gt;"",_FV(E50,"Ticker symbol",TRUE),""), RIGHT(M50,LEN(M50)-FIND(":",M50)))</f>
        <v>LABU</v>
      </c>
    </row>
    <row r="51" spans="1:17" x14ac:dyDescent="0.25">
      <c r="A51" s="1">
        <f t="shared" si="2"/>
        <v>1046</v>
      </c>
      <c r="B51" s="2">
        <v>44200</v>
      </c>
      <c r="C51" s="1" t="s">
        <v>43</v>
      </c>
      <c r="E51" s="1"/>
      <c r="F51" s="1"/>
      <c r="G51" s="12">
        <v>8.08</v>
      </c>
      <c r="H51" s="1" t="s">
        <v>4</v>
      </c>
      <c r="I51" s="1" t="str">
        <f t="shared" si="0"/>
        <v/>
      </c>
      <c r="J51" s="1" t="str">
        <f t="shared" si="1"/>
        <v>Elaine Chu</v>
      </c>
      <c r="K51" s="1" t="str">
        <f t="shared" si="3"/>
        <v/>
      </c>
      <c r="L51" s="6">
        <f t="shared" si="4"/>
        <v>8.08</v>
      </c>
      <c r="M51" s="6" t="str" cm="1">
        <f t="array" ref="M51">IFERROR(IF(F51&lt;&gt;"",_FV(E51,"Exchange abbreviation",TRUE) &amp; ":" &amp;_FV(E51,"Ticker symbol",TRUE),""),E51)</f>
        <v/>
      </c>
      <c r="N51" s="6" t="str" cm="1">
        <f t="array" ref="N51">IFERROR(IF(F51&lt;&gt;"",_FV(E51,"Industry",TRUE),""),"ETF")</f>
        <v/>
      </c>
      <c r="O51" s="6" t="str" cm="1">
        <f t="array" ref="O51">IFERROR(IF(F51&lt;&gt;"",_FV(E51,"Exchange abbreviation",TRUE),""),LEFT(M51,FIND(":",M51)-1))</f>
        <v/>
      </c>
      <c r="P51" s="1" t="str" cm="1">
        <f t="array" ref="P51">IFERROR(IF(F51&lt;&gt;"",_FV(E51,"Instrument type",TRUE),""),"Unknown")</f>
        <v/>
      </c>
      <c r="Q51" s="1" t="str" cm="1">
        <f t="array" ref="Q51">IFERROR(IF(F51&lt;&gt;"",_FV(E51,"Ticker symbol",TRUE),""), RIGHT(M51,LEN(M51)-FIND(":",M51)))</f>
        <v/>
      </c>
    </row>
    <row r="52" spans="1:17" x14ac:dyDescent="0.25">
      <c r="A52" s="1">
        <f t="shared" si="2"/>
        <v>1047</v>
      </c>
      <c r="B52" s="2">
        <v>44200</v>
      </c>
      <c r="C52" s="1" t="s">
        <v>43</v>
      </c>
      <c r="E52" s="1" t="e" vm="8">
        <v>#VALUE!</v>
      </c>
      <c r="F52" s="1">
        <v>1484</v>
      </c>
      <c r="H52" s="1" t="s">
        <v>4</v>
      </c>
      <c r="I52" s="1" t="str">
        <f t="shared" si="0"/>
        <v>Elaine Chu</v>
      </c>
      <c r="J52" s="1" t="str">
        <f t="shared" si="1"/>
        <v/>
      </c>
      <c r="K52" s="1">
        <f t="shared" si="3"/>
        <v>1484</v>
      </c>
      <c r="L52" s="6">
        <f t="shared" si="4"/>
        <v>0</v>
      </c>
      <c r="M52" s="6" t="str" cm="1">
        <f t="array" ref="M52">IFERROR(IF(F52&lt;&gt;"",_FV(E52,"Exchange abbreviation",TRUE) &amp; ":" &amp;_FV(E52,"Ticker symbol",TRUE),""),E52)</f>
        <v>XIDX:SCCO</v>
      </c>
      <c r="N52" s="6" t="str" cm="1">
        <f t="array" ref="N52">IFERROR(IF(F52&lt;&gt;"",_FV(E52,"Industry",TRUE),""),"ETF")</f>
        <v>Machinery, Equipment &amp; Components</v>
      </c>
      <c r="O52" s="6" t="str" cm="1">
        <f t="array" ref="O52">IFERROR(IF(F52&lt;&gt;"",_FV(E52,"Exchange abbreviation",TRUE),""),LEFT(M52,FIND(":",M52)-1))</f>
        <v>XIDX</v>
      </c>
      <c r="P52" s="1" t="str" cm="1">
        <f t="array" ref="P52">IFERROR(IF(F52&lt;&gt;"",_FV(E52,"Instrument type",TRUE),""),"Unknown")</f>
        <v>Stock</v>
      </c>
      <c r="Q52" s="1" t="str" cm="1">
        <f t="array" ref="Q52">IFERROR(IF(F52&lt;&gt;"",_FV(E52,"Ticker symbol",TRUE),""), RIGHT(M52,LEN(M52)-FIND(":",M52)))</f>
        <v>SCCO</v>
      </c>
    </row>
    <row r="53" spans="1:17" x14ac:dyDescent="0.25">
      <c r="A53" s="1">
        <f t="shared" si="2"/>
        <v>1048</v>
      </c>
      <c r="B53" s="2">
        <v>44200</v>
      </c>
      <c r="C53" s="1" t="s">
        <v>47</v>
      </c>
      <c r="E53" s="1"/>
      <c r="F53" s="1"/>
      <c r="G53" s="12">
        <v>26</v>
      </c>
      <c r="H53" s="1" t="s">
        <v>4</v>
      </c>
      <c r="I53" s="1" t="str">
        <f t="shared" si="0"/>
        <v/>
      </c>
      <c r="J53" s="1" t="str">
        <f t="shared" si="1"/>
        <v>Harshini Deegala</v>
      </c>
      <c r="K53" s="1" t="str">
        <f t="shared" si="3"/>
        <v/>
      </c>
      <c r="L53" s="6">
        <f t="shared" si="4"/>
        <v>26</v>
      </c>
      <c r="M53" s="6" t="str" cm="1">
        <f t="array" ref="M53">IFERROR(IF(F53&lt;&gt;"",_FV(E53,"Exchange abbreviation",TRUE) &amp; ":" &amp;_FV(E53,"Ticker symbol",TRUE),""),E53)</f>
        <v/>
      </c>
      <c r="N53" s="6" t="str" cm="1">
        <f t="array" ref="N53">IFERROR(IF(F53&lt;&gt;"",_FV(E53,"Industry",TRUE),""),"ETF")</f>
        <v/>
      </c>
      <c r="O53" s="6" t="str" cm="1">
        <f t="array" ref="O53">IFERROR(IF(F53&lt;&gt;"",_FV(E53,"Exchange abbreviation",TRUE),""),LEFT(M53,FIND(":",M53)-1))</f>
        <v/>
      </c>
      <c r="P53" s="1" t="str" cm="1">
        <f t="array" ref="P53">IFERROR(IF(F53&lt;&gt;"",_FV(E53,"Instrument type",TRUE),""),"Unknown")</f>
        <v/>
      </c>
      <c r="Q53" s="1" t="str" cm="1">
        <f t="array" ref="Q53">IFERROR(IF(F53&lt;&gt;"",_FV(E53,"Ticker symbol",TRUE),""), RIGHT(M53,LEN(M53)-FIND(":",M53)))</f>
        <v/>
      </c>
    </row>
    <row r="54" spans="1:17" x14ac:dyDescent="0.25">
      <c r="A54" s="1">
        <f t="shared" si="2"/>
        <v>1049</v>
      </c>
      <c r="B54" s="2">
        <v>44200</v>
      </c>
      <c r="C54" s="1" t="s">
        <v>47</v>
      </c>
      <c r="E54" s="1" t="e" vm="9">
        <v>#VALUE!</v>
      </c>
      <c r="F54" s="1">
        <v>2702</v>
      </c>
      <c r="H54" s="1" t="s">
        <v>4</v>
      </c>
      <c r="I54" s="1" t="str">
        <f t="shared" si="0"/>
        <v>Harshini Deegala</v>
      </c>
      <c r="J54" s="1" t="str">
        <f t="shared" si="1"/>
        <v/>
      </c>
      <c r="K54" s="1">
        <f t="shared" si="3"/>
        <v>2702</v>
      </c>
      <c r="L54" s="6">
        <f t="shared" si="4"/>
        <v>0</v>
      </c>
      <c r="M54" s="6" t="str" cm="1">
        <f t="array" ref="M54">IFERROR(IF(F54&lt;&gt;"",_FV(E54,"Exchange abbreviation",TRUE) &amp; ":" &amp;_FV(E54,"Ticker symbol",TRUE),""),E54)</f>
        <v>XNAS:CRSR</v>
      </c>
      <c r="N54" s="6" t="str" cm="1">
        <f t="array" ref="N54">IFERROR(IF(F54&lt;&gt;"",_FV(E54,"Industry",TRUE),""),"ETF")</f>
        <v>Computers, Phones &amp; Household Electronics</v>
      </c>
      <c r="O54" s="6" t="str" cm="1">
        <f t="array" ref="O54">IFERROR(IF(F54&lt;&gt;"",_FV(E54,"Exchange abbreviation",TRUE),""),LEFT(M54,FIND(":",M54)-1))</f>
        <v>XNAS</v>
      </c>
      <c r="P54" s="1" t="str" cm="1">
        <f t="array" ref="P54">IFERROR(IF(F54&lt;&gt;"",_FV(E54,"Instrument type",TRUE),""),"Unknown")</f>
        <v>Stock</v>
      </c>
      <c r="Q54" s="1" t="str" cm="1">
        <f t="array" ref="Q54">IFERROR(IF(F54&lt;&gt;"",_FV(E54,"Ticker symbol",TRUE),""), RIGHT(M54,LEN(M54)-FIND(":",M54)))</f>
        <v>CRSR</v>
      </c>
    </row>
    <row r="55" spans="1:17" x14ac:dyDescent="0.25">
      <c r="A55" s="1">
        <f t="shared" si="2"/>
        <v>1050</v>
      </c>
      <c r="B55" s="2">
        <v>44200</v>
      </c>
      <c r="C55" s="1" t="s">
        <v>25</v>
      </c>
      <c r="E55" s="1"/>
      <c r="F55" s="1"/>
      <c r="G55" s="12">
        <v>994.87</v>
      </c>
      <c r="H55" s="1" t="s">
        <v>4</v>
      </c>
      <c r="I55" s="1" t="str">
        <f t="shared" si="0"/>
        <v/>
      </c>
      <c r="J55" s="1" t="str">
        <f t="shared" si="1"/>
        <v>Nancy Fong</v>
      </c>
      <c r="K55" s="1" t="str">
        <f t="shared" si="3"/>
        <v/>
      </c>
      <c r="L55" s="6">
        <f t="shared" si="4"/>
        <v>994.87</v>
      </c>
      <c r="M55" s="6" t="str" cm="1">
        <f t="array" ref="M55">IFERROR(IF(F55&lt;&gt;"",_FV(E55,"Exchange abbreviation",TRUE) &amp; ":" &amp;_FV(E55,"Ticker symbol",TRUE),""),E55)</f>
        <v/>
      </c>
      <c r="N55" s="6" t="str" cm="1">
        <f t="array" ref="N55">IFERROR(IF(F55&lt;&gt;"",_FV(E55,"Industry",TRUE),""),"ETF")</f>
        <v/>
      </c>
      <c r="O55" s="6" t="str" cm="1">
        <f t="array" ref="O55">IFERROR(IF(F55&lt;&gt;"",_FV(E55,"Exchange abbreviation",TRUE),""),LEFT(M55,FIND(":",M55)-1))</f>
        <v/>
      </c>
      <c r="P55" s="1" t="str" cm="1">
        <f t="array" ref="P55">IFERROR(IF(F55&lt;&gt;"",_FV(E55,"Instrument type",TRUE),""),"Unknown")</f>
        <v/>
      </c>
      <c r="Q55" s="1" t="str" cm="1">
        <f t="array" ref="Q55">IFERROR(IF(F55&lt;&gt;"",_FV(E55,"Ticker symbol",TRUE),""), RIGHT(M55,LEN(M55)-FIND(":",M55)))</f>
        <v/>
      </c>
    </row>
    <row r="56" spans="1:17" x14ac:dyDescent="0.25">
      <c r="A56" s="1">
        <f t="shared" si="2"/>
        <v>1051</v>
      </c>
      <c r="B56" s="2">
        <v>44200</v>
      </c>
      <c r="C56" s="1" t="s">
        <v>25</v>
      </c>
      <c r="E56" s="1" t="e" vm="4">
        <v>#VALUE!</v>
      </c>
      <c r="F56" s="1">
        <v>87</v>
      </c>
      <c r="H56" s="1" t="s">
        <v>4</v>
      </c>
      <c r="I56" s="1" t="str">
        <f t="shared" si="0"/>
        <v>Nancy Fong</v>
      </c>
      <c r="J56" s="1" t="str">
        <f t="shared" si="1"/>
        <v/>
      </c>
      <c r="K56" s="1">
        <f t="shared" si="3"/>
        <v>87</v>
      </c>
      <c r="L56" s="6">
        <f t="shared" si="4"/>
        <v>0</v>
      </c>
      <c r="M56" s="6" t="str" cm="1">
        <f t="array" ref="M56">IFERROR(IF(F56&lt;&gt;"",_FV(E56,"Exchange abbreviation",TRUE) &amp; ":" &amp;_FV(E56,"Ticker symbol",TRUE),""),E56)</f>
        <v>XNYS:SHOP</v>
      </c>
      <c r="N56" s="6" t="str" cm="1">
        <f t="array" ref="N56">IFERROR(IF(F56&lt;&gt;"",_FV(E56,"Industry",TRUE),""),"ETF")</f>
        <v>Software &amp; IT Services</v>
      </c>
      <c r="O56" s="6" t="str" cm="1">
        <f t="array" ref="O56">IFERROR(IF(F56&lt;&gt;"",_FV(E56,"Exchange abbreviation",TRUE),""),LEFT(M56,FIND(":",M56)-1))</f>
        <v>XNYS</v>
      </c>
      <c r="P56" s="1" t="str" cm="1">
        <f t="array" ref="P56">IFERROR(IF(F56&lt;&gt;"",_FV(E56,"Instrument type",TRUE),""),"Unknown")</f>
        <v>Stock</v>
      </c>
      <c r="Q56" s="1" t="str" cm="1">
        <f t="array" ref="Q56">IFERROR(IF(F56&lt;&gt;"",_FV(E56,"Ticker symbol",TRUE),""), RIGHT(M56,LEN(M56)-FIND(":",M56)))</f>
        <v>SHOP</v>
      </c>
    </row>
    <row r="57" spans="1:17" x14ac:dyDescent="0.25">
      <c r="A57" s="1">
        <f t="shared" si="2"/>
        <v>1052</v>
      </c>
      <c r="B57" s="2">
        <v>44200</v>
      </c>
      <c r="C57" s="1" t="s">
        <v>48</v>
      </c>
      <c r="E57" s="1"/>
      <c r="F57" s="1"/>
      <c r="G57" s="12">
        <v>0</v>
      </c>
      <c r="H57" s="1" t="s">
        <v>4</v>
      </c>
      <c r="I57" s="1" t="str">
        <f t="shared" si="0"/>
        <v/>
      </c>
      <c r="J57" s="1" t="str">
        <f t="shared" si="1"/>
        <v>Julien Guichandut</v>
      </c>
      <c r="K57" s="1" t="str">
        <f t="shared" si="3"/>
        <v/>
      </c>
      <c r="L57" s="6">
        <f t="shared" si="4"/>
        <v>0</v>
      </c>
      <c r="M57" s="6" t="str" cm="1">
        <f t="array" ref="M57">IFERROR(IF(F57&lt;&gt;"",_FV(E57,"Exchange abbreviation",TRUE) &amp; ":" &amp;_FV(E57,"Ticker symbol",TRUE),""),E57)</f>
        <v/>
      </c>
      <c r="N57" s="6" t="str" cm="1">
        <f t="array" ref="N57">IFERROR(IF(F57&lt;&gt;"",_FV(E57,"Industry",TRUE),""),"ETF")</f>
        <v/>
      </c>
      <c r="O57" s="6" t="str" cm="1">
        <f t="array" ref="O57">IFERROR(IF(F57&lt;&gt;"",_FV(E57,"Exchange abbreviation",TRUE),""),LEFT(M57,FIND(":",M57)-1))</f>
        <v/>
      </c>
      <c r="P57" s="1" t="str" cm="1">
        <f t="array" ref="P57">IFERROR(IF(F57&lt;&gt;"",_FV(E57,"Instrument type",TRUE),""),"Unknown")</f>
        <v/>
      </c>
      <c r="Q57" s="1" t="str" cm="1">
        <f t="array" ref="Q57">IFERROR(IF(F57&lt;&gt;"",_FV(E57,"Ticker symbol",TRUE),""), RIGHT(M57,LEN(M57)-FIND(":",M57)))</f>
        <v/>
      </c>
    </row>
    <row r="58" spans="1:17" x14ac:dyDescent="0.25">
      <c r="A58" s="1">
        <f t="shared" si="2"/>
        <v>1053</v>
      </c>
      <c r="B58" s="2">
        <v>44200</v>
      </c>
      <c r="C58" s="1" t="s">
        <v>48</v>
      </c>
      <c r="E58" s="1" t="e" vm="10">
        <v>#VALUE!</v>
      </c>
      <c r="F58" s="1">
        <v>2500</v>
      </c>
      <c r="H58" s="1" t="s">
        <v>4</v>
      </c>
      <c r="I58" s="1" t="str">
        <f t="shared" si="0"/>
        <v>Julien Guichandut</v>
      </c>
      <c r="J58" s="1" t="str">
        <f t="shared" si="1"/>
        <v/>
      </c>
      <c r="K58" s="1">
        <f t="shared" si="3"/>
        <v>2500</v>
      </c>
      <c r="L58" s="6">
        <f t="shared" si="4"/>
        <v>0</v>
      </c>
      <c r="M58" s="6" t="str" cm="1">
        <f t="array" ref="M58">IFERROR(IF(F58&lt;&gt;"",_FV(E58,"Exchange abbreviation",TRUE) &amp; ":" &amp;_FV(E58,"Ticker symbol",TRUE),""),E58)</f>
        <v>XNAS:ABCL</v>
      </c>
      <c r="N58" s="6" t="str" cm="1">
        <f t="array" ref="N58">IFERROR(IF(F58&lt;&gt;"",_FV(E58,"Industry",TRUE),""),"ETF")</f>
        <v>Biotechnology &amp; Medical Research</v>
      </c>
      <c r="O58" s="6" t="str" cm="1">
        <f t="array" ref="O58">IFERROR(IF(F58&lt;&gt;"",_FV(E58,"Exchange abbreviation",TRUE),""),LEFT(M58,FIND(":",M58)-1))</f>
        <v>XNAS</v>
      </c>
      <c r="P58" s="1" t="str" cm="1">
        <f t="array" ref="P58">IFERROR(IF(F58&lt;&gt;"",_FV(E58,"Instrument type",TRUE),""),"Unknown")</f>
        <v>Stock</v>
      </c>
      <c r="Q58" s="1" t="str" cm="1">
        <f t="array" ref="Q58">IFERROR(IF(F58&lt;&gt;"",_FV(E58,"Ticker symbol",TRUE),""), RIGHT(M58,LEN(M58)-FIND(":",M58)))</f>
        <v>ABCL</v>
      </c>
    </row>
    <row r="59" spans="1:17" x14ac:dyDescent="0.25">
      <c r="A59" s="1">
        <f t="shared" si="2"/>
        <v>1054</v>
      </c>
      <c r="B59" s="2">
        <v>44200</v>
      </c>
      <c r="C59" s="1" t="s">
        <v>38</v>
      </c>
      <c r="E59" s="1"/>
      <c r="F59" s="1"/>
      <c r="G59" s="12">
        <v>9.2799999999999994</v>
      </c>
      <c r="H59" s="1" t="s">
        <v>4</v>
      </c>
      <c r="I59" s="1" t="str">
        <f t="shared" si="0"/>
        <v/>
      </c>
      <c r="J59" s="1" t="str">
        <f t="shared" si="1"/>
        <v>Matthew Hawkins</v>
      </c>
      <c r="K59" s="1" t="str">
        <f t="shared" si="3"/>
        <v/>
      </c>
      <c r="L59" s="6">
        <f t="shared" si="4"/>
        <v>9.2799999999999994</v>
      </c>
      <c r="M59" s="6" t="str" cm="1">
        <f t="array" ref="M59">IFERROR(IF(F59&lt;&gt;"",_FV(E59,"Exchange abbreviation",TRUE) &amp; ":" &amp;_FV(E59,"Ticker symbol",TRUE),""),E59)</f>
        <v/>
      </c>
      <c r="N59" s="6" t="str" cm="1">
        <f t="array" ref="N59">IFERROR(IF(F59&lt;&gt;"",_FV(E59,"Industry",TRUE),""),"ETF")</f>
        <v/>
      </c>
      <c r="O59" s="6" t="str" cm="1">
        <f t="array" ref="O59">IFERROR(IF(F59&lt;&gt;"",_FV(E59,"Exchange abbreviation",TRUE),""),LEFT(M59,FIND(":",M59)-1))</f>
        <v/>
      </c>
      <c r="P59" s="1" t="str" cm="1">
        <f t="array" ref="P59">IFERROR(IF(F59&lt;&gt;"",_FV(E59,"Instrument type",TRUE),""),"Unknown")</f>
        <v/>
      </c>
      <c r="Q59" s="1" t="str" cm="1">
        <f t="array" ref="Q59">IFERROR(IF(F59&lt;&gt;"",_FV(E59,"Ticker symbol",TRUE),""), RIGHT(M59,LEN(M59)-FIND(":",M59)))</f>
        <v/>
      </c>
    </row>
    <row r="60" spans="1:17" x14ac:dyDescent="0.25">
      <c r="A60" s="1">
        <f t="shared" si="2"/>
        <v>1055</v>
      </c>
      <c r="B60" s="2">
        <v>44200</v>
      </c>
      <c r="C60" s="1" t="s">
        <v>38</v>
      </c>
      <c r="E60" s="1" t="e" vm="11">
        <v>#VALUE!</v>
      </c>
      <c r="F60" s="1">
        <v>2608</v>
      </c>
      <c r="H60" s="1" t="s">
        <v>4</v>
      </c>
      <c r="I60" s="1" t="str">
        <f t="shared" si="0"/>
        <v>Matthew Hawkins</v>
      </c>
      <c r="J60" s="1" t="str">
        <f t="shared" si="1"/>
        <v/>
      </c>
      <c r="K60" s="1">
        <f t="shared" si="3"/>
        <v>2608</v>
      </c>
      <c r="L60" s="6">
        <f t="shared" si="4"/>
        <v>0</v>
      </c>
      <c r="M60" s="6" t="str" cm="1">
        <f t="array" ref="M60">IFERROR(IF(F60&lt;&gt;"",_FV(E60,"Exchange abbreviation",TRUE) &amp; ":" &amp;_FV(E60,"Ticker symbol",TRUE),""),E60)</f>
        <v>ARCX:XLE</v>
      </c>
      <c r="N60" s="6" t="str" cm="1">
        <f t="array" ref="N60">IFERROR(IF(F60&lt;&gt;"",_FV(E60,"Industry",TRUE),""),"ETF")</f>
        <v>ETF</v>
      </c>
      <c r="O60" s="6" t="str" cm="1">
        <f t="array" ref="O60">IFERROR(IF(F60&lt;&gt;"",_FV(E60,"Exchange abbreviation",TRUE),""),LEFT(M60,FIND(":",M60)-1))</f>
        <v>ARCX</v>
      </c>
      <c r="P60" s="1" t="str" cm="1">
        <f t="array" ref="P60">IFERROR(IF(F60&lt;&gt;"",_FV(E60,"Instrument type",TRUE),""),"Unknown")</f>
        <v>ETF</v>
      </c>
      <c r="Q60" s="1" t="str" cm="1">
        <f t="array" ref="Q60">IFERROR(IF(F60&lt;&gt;"",_FV(E60,"Ticker symbol",TRUE),""), RIGHT(M60,LEN(M60)-FIND(":",M60)))</f>
        <v>XLE</v>
      </c>
    </row>
    <row r="61" spans="1:17" x14ac:dyDescent="0.25">
      <c r="A61" s="1">
        <f t="shared" si="2"/>
        <v>1056</v>
      </c>
      <c r="B61" s="2">
        <v>44200</v>
      </c>
      <c r="C61" s="1" t="s">
        <v>45</v>
      </c>
      <c r="E61" s="1"/>
      <c r="F61" s="1"/>
      <c r="G61" s="12">
        <v>122.95</v>
      </c>
      <c r="H61" s="1" t="s">
        <v>4</v>
      </c>
      <c r="I61" s="1" t="str">
        <f t="shared" si="0"/>
        <v/>
      </c>
      <c r="J61" s="1" t="str">
        <f t="shared" si="1"/>
        <v>Xingliang Huang</v>
      </c>
      <c r="K61" s="1" t="str">
        <f t="shared" si="3"/>
        <v/>
      </c>
      <c r="L61" s="6">
        <f t="shared" si="4"/>
        <v>122.95</v>
      </c>
      <c r="M61" s="6" t="str" cm="1">
        <f t="array" ref="M61">IFERROR(IF(F61&lt;&gt;"",_FV(E61,"Exchange abbreviation",TRUE) &amp; ":" &amp;_FV(E61,"Ticker symbol",TRUE),""),E61)</f>
        <v/>
      </c>
      <c r="N61" s="6" t="str" cm="1">
        <f t="array" ref="N61">IFERROR(IF(F61&lt;&gt;"",_FV(E61,"Industry",TRUE),""),"ETF")</f>
        <v/>
      </c>
      <c r="O61" s="6" t="str" cm="1">
        <f t="array" ref="O61">IFERROR(IF(F61&lt;&gt;"",_FV(E61,"Exchange abbreviation",TRUE),""),LEFT(M61,FIND(":",M61)-1))</f>
        <v/>
      </c>
      <c r="P61" s="1" t="str" cm="1">
        <f t="array" ref="P61">IFERROR(IF(F61&lt;&gt;"",_FV(E61,"Instrument type",TRUE),""),"Unknown")</f>
        <v/>
      </c>
      <c r="Q61" s="1" t="str" cm="1">
        <f t="array" ref="Q61">IFERROR(IF(F61&lt;&gt;"",_FV(E61,"Ticker symbol",TRUE),""), RIGHT(M61,LEN(M61)-FIND(":",M61)))</f>
        <v/>
      </c>
    </row>
    <row r="62" spans="1:17" x14ac:dyDescent="0.25">
      <c r="A62" s="1">
        <f t="shared" si="2"/>
        <v>1057</v>
      </c>
      <c r="B62" s="2">
        <v>44200</v>
      </c>
      <c r="C62" s="1" t="s">
        <v>45</v>
      </c>
      <c r="E62" s="1" t="e" vm="12">
        <v>#VALUE!</v>
      </c>
      <c r="F62" s="1">
        <v>455</v>
      </c>
      <c r="H62" s="1" t="s">
        <v>4</v>
      </c>
      <c r="I62" s="1" t="str">
        <f t="shared" si="0"/>
        <v>Xingliang Huang</v>
      </c>
      <c r="J62" s="1" t="str">
        <f t="shared" si="1"/>
        <v/>
      </c>
      <c r="K62" s="1">
        <f t="shared" si="3"/>
        <v>455</v>
      </c>
      <c r="L62" s="6">
        <f t="shared" si="4"/>
        <v>0</v>
      </c>
      <c r="M62" s="6" t="str" cm="1">
        <f t="array" ref="M62">IFERROR(IF(F62&lt;&gt;"",_FV(E62,"Exchange abbreviation",TRUE) &amp; ":" &amp;_FV(E62,"Ticker symbol",TRUE),""),E62)</f>
        <v>XNAS:BIDU</v>
      </c>
      <c r="N62" s="6" t="str" cm="1">
        <f t="array" ref="N62">IFERROR(IF(F62&lt;&gt;"",_FV(E62,"Industry",TRUE),""),"ETF")</f>
        <v>Software &amp; IT Services</v>
      </c>
      <c r="O62" s="6" t="str" cm="1">
        <f t="array" ref="O62">IFERROR(IF(F62&lt;&gt;"",_FV(E62,"Exchange abbreviation",TRUE),""),LEFT(M62,FIND(":",M62)-1))</f>
        <v>XNAS</v>
      </c>
      <c r="P62" s="1" t="str" cm="1">
        <f t="array" ref="P62">IFERROR(IF(F62&lt;&gt;"",_FV(E62,"Instrument type",TRUE),""),"Unknown")</f>
        <v>Stock</v>
      </c>
      <c r="Q62" s="1" t="str" cm="1">
        <f t="array" ref="Q62">IFERROR(IF(F62&lt;&gt;"",_FV(E62,"Ticker symbol",TRUE),""), RIGHT(M62,LEN(M62)-FIND(":",M62)))</f>
        <v>BIDU</v>
      </c>
    </row>
    <row r="63" spans="1:17" x14ac:dyDescent="0.25">
      <c r="A63" s="1">
        <f t="shared" si="2"/>
        <v>1058</v>
      </c>
      <c r="B63" s="2">
        <v>44200</v>
      </c>
      <c r="C63" s="1" t="s">
        <v>21</v>
      </c>
      <c r="E63" s="1"/>
      <c r="F63" s="1"/>
      <c r="G63" s="12">
        <v>994.87</v>
      </c>
      <c r="H63" s="1" t="s">
        <v>4</v>
      </c>
      <c r="I63" s="1" t="str">
        <f t="shared" si="0"/>
        <v/>
      </c>
      <c r="J63" s="1" t="str">
        <f t="shared" si="1"/>
        <v>Sanjeev Venkataraman</v>
      </c>
      <c r="K63" s="1" t="str">
        <f t="shared" si="3"/>
        <v/>
      </c>
      <c r="L63" s="6">
        <f t="shared" si="4"/>
        <v>994.87</v>
      </c>
      <c r="M63" s="6" t="str" cm="1">
        <f t="array" ref="M63">IFERROR(IF(F63&lt;&gt;"",_FV(E63,"Exchange abbreviation",TRUE) &amp; ":" &amp;_FV(E63,"Ticker symbol",TRUE),""),E63)</f>
        <v/>
      </c>
      <c r="N63" s="6" t="str" cm="1">
        <f t="array" ref="N63">IFERROR(IF(F63&lt;&gt;"",_FV(E63,"Industry",TRUE),""),"ETF")</f>
        <v/>
      </c>
      <c r="O63" s="6" t="str" cm="1">
        <f t="array" ref="O63">IFERROR(IF(F63&lt;&gt;"",_FV(E63,"Exchange abbreviation",TRUE),""),LEFT(M63,FIND(":",M63)-1))</f>
        <v/>
      </c>
      <c r="P63" s="1" t="str" cm="1">
        <f t="array" ref="P63">IFERROR(IF(F63&lt;&gt;"",_FV(E63,"Instrument type",TRUE),""),"Unknown")</f>
        <v/>
      </c>
      <c r="Q63" s="1" t="str" cm="1">
        <f t="array" ref="Q63">IFERROR(IF(F63&lt;&gt;"",_FV(E63,"Ticker symbol",TRUE),""), RIGHT(M63,LEN(M63)-FIND(":",M63)))</f>
        <v/>
      </c>
    </row>
    <row r="64" spans="1:17" x14ac:dyDescent="0.25">
      <c r="A64" s="1">
        <f t="shared" si="2"/>
        <v>1059</v>
      </c>
      <c r="B64" s="2">
        <v>44200</v>
      </c>
      <c r="C64" s="1" t="s">
        <v>21</v>
      </c>
      <c r="E64" s="1" t="e" vm="4">
        <v>#VALUE!</v>
      </c>
      <c r="F64" s="1">
        <v>87</v>
      </c>
      <c r="H64" s="1" t="s">
        <v>4</v>
      </c>
      <c r="I64" s="1" t="str">
        <f t="shared" si="0"/>
        <v>Sanjeev Venkataraman</v>
      </c>
      <c r="J64" s="1" t="str">
        <f t="shared" si="1"/>
        <v/>
      </c>
      <c r="K64" s="1">
        <f t="shared" si="3"/>
        <v>87</v>
      </c>
      <c r="L64" s="6">
        <f t="shared" si="4"/>
        <v>0</v>
      </c>
      <c r="M64" s="6" t="str" cm="1">
        <f t="array" ref="M64">IFERROR(IF(F64&lt;&gt;"",_FV(E64,"Exchange abbreviation",TRUE) &amp; ":" &amp;_FV(E64,"Ticker symbol",TRUE),""),E64)</f>
        <v>XNYS:SHOP</v>
      </c>
      <c r="N64" s="6" t="str" cm="1">
        <f t="array" ref="N64">IFERROR(IF(F64&lt;&gt;"",_FV(E64,"Industry",TRUE),""),"ETF")</f>
        <v>Software &amp; IT Services</v>
      </c>
      <c r="O64" s="6" t="str" cm="1">
        <f t="array" ref="O64">IFERROR(IF(F64&lt;&gt;"",_FV(E64,"Exchange abbreviation",TRUE),""),LEFT(M64,FIND(":",M64)-1))</f>
        <v>XNYS</v>
      </c>
      <c r="P64" s="1" t="str" cm="1">
        <f t="array" ref="P64">IFERROR(IF(F64&lt;&gt;"",_FV(E64,"Instrument type",TRUE),""),"Unknown")</f>
        <v>Stock</v>
      </c>
      <c r="Q64" s="1" t="str" cm="1">
        <f t="array" ref="Q64">IFERROR(IF(F64&lt;&gt;"",_FV(E64,"Ticker symbol",TRUE),""), RIGHT(M64,LEN(M64)-FIND(":",M64)))</f>
        <v>SHOP</v>
      </c>
    </row>
    <row r="65" spans="1:17" x14ac:dyDescent="0.25">
      <c r="A65" s="1">
        <f t="shared" si="2"/>
        <v>1060</v>
      </c>
      <c r="B65" s="2">
        <v>44200</v>
      </c>
      <c r="C65" s="1" t="s">
        <v>23</v>
      </c>
      <c r="E65" s="1"/>
      <c r="F65" s="1"/>
      <c r="G65" s="12">
        <v>45.88</v>
      </c>
      <c r="H65" s="1" t="s">
        <v>4</v>
      </c>
      <c r="I65" s="1" t="str">
        <f t="shared" si="0"/>
        <v/>
      </c>
      <c r="J65" s="1" t="str">
        <f t="shared" si="1"/>
        <v>Valeriya Yesypenko</v>
      </c>
      <c r="K65" s="1" t="str">
        <f t="shared" si="3"/>
        <v/>
      </c>
      <c r="L65" s="6">
        <f t="shared" si="4"/>
        <v>45.88</v>
      </c>
      <c r="M65" s="6" t="str" cm="1">
        <f t="array" ref="M65">IFERROR(IF(F65&lt;&gt;"",_FV(E65,"Exchange abbreviation",TRUE) &amp; ":" &amp;_FV(E65,"Ticker symbol",TRUE),""),E65)</f>
        <v/>
      </c>
      <c r="N65" s="6" t="str" cm="1">
        <f t="array" ref="N65">IFERROR(IF(F65&lt;&gt;"",_FV(E65,"Industry",TRUE),""),"ETF")</f>
        <v/>
      </c>
      <c r="O65" s="6" t="str" cm="1">
        <f t="array" ref="O65">IFERROR(IF(F65&lt;&gt;"",_FV(E65,"Exchange abbreviation",TRUE),""),LEFT(M65,FIND(":",M65)-1))</f>
        <v/>
      </c>
      <c r="P65" s="1" t="str" cm="1">
        <f t="array" ref="P65">IFERROR(IF(F65&lt;&gt;"",_FV(E65,"Instrument type",TRUE),""),"Unknown")</f>
        <v/>
      </c>
      <c r="Q65" s="1" t="str" cm="1">
        <f t="array" ref="Q65">IFERROR(IF(F65&lt;&gt;"",_FV(E65,"Ticker symbol",TRUE),""), RIGHT(M65,LEN(M65)-FIND(":",M65)))</f>
        <v/>
      </c>
    </row>
    <row r="66" spans="1:17" x14ac:dyDescent="0.25">
      <c r="A66" s="1">
        <f t="shared" si="2"/>
        <v>1061</v>
      </c>
      <c r="B66" s="2">
        <v>44200</v>
      </c>
      <c r="C66" s="1" t="s">
        <v>23</v>
      </c>
      <c r="E66" s="10" t="e" vm="13">
        <v>#VALUE!</v>
      </c>
      <c r="F66" s="21">
        <v>294</v>
      </c>
      <c r="H66" s="1" t="s">
        <v>4</v>
      </c>
      <c r="I66" s="1" t="str">
        <f t="shared" si="0"/>
        <v>Valeriya Yesypenko</v>
      </c>
      <c r="J66" s="1" t="str">
        <f t="shared" si="1"/>
        <v/>
      </c>
      <c r="K66" s="1">
        <f t="shared" si="3"/>
        <v>294</v>
      </c>
      <c r="L66" s="6">
        <f t="shared" si="4"/>
        <v>0</v>
      </c>
      <c r="M66" s="6" t="str" cm="1">
        <f t="array" ref="M66">IFERROR(IF(F66&lt;&gt;"",_FV(E66,"Exchange abbreviation",TRUE) &amp; ":" &amp;_FV(E66,"Ticker symbol",TRUE),""),E66)</f>
        <v>XNAS:ROKU</v>
      </c>
      <c r="N66" s="6" t="str" cm="1">
        <f t="array" ref="N66">IFERROR(IF(F66&lt;&gt;"",_FV(E66,"Industry",TRUE),""),"ETF")</f>
        <v>Media &amp; Publishing</v>
      </c>
      <c r="O66" s="6" t="str" cm="1">
        <f t="array" ref="O66">IFERROR(IF(F66&lt;&gt;"",_FV(E66,"Exchange abbreviation",TRUE),""),LEFT(M66,FIND(":",M66)-1))</f>
        <v>XNAS</v>
      </c>
      <c r="P66" s="1" t="str" cm="1">
        <f t="array" ref="P66">IFERROR(IF(F66&lt;&gt;"",_FV(E66,"Instrument type",TRUE),""),"Unknown")</f>
        <v>Stock</v>
      </c>
      <c r="Q66" s="1" t="str" cm="1">
        <f t="array" ref="Q66">IFERROR(IF(F66&lt;&gt;"",_FV(E66,"Ticker symbol",TRUE),""), RIGHT(M66,LEN(M66)-FIND(":",M66)))</f>
        <v>ROKU</v>
      </c>
    </row>
    <row r="67" spans="1:17" x14ac:dyDescent="0.25">
      <c r="A67" s="1">
        <f t="shared" si="2"/>
        <v>1062</v>
      </c>
      <c r="B67" s="2">
        <v>44200</v>
      </c>
      <c r="C67" s="1" t="s">
        <v>26</v>
      </c>
      <c r="G67" s="12">
        <v>44.62</v>
      </c>
      <c r="H67" s="1" t="s">
        <v>4</v>
      </c>
      <c r="I67" s="1" t="str">
        <f t="shared" si="0"/>
        <v/>
      </c>
      <c r="J67" s="1" t="str">
        <f t="shared" si="1"/>
        <v>Alisia Lalji</v>
      </c>
      <c r="K67" s="1" t="str">
        <f t="shared" si="3"/>
        <v/>
      </c>
      <c r="L67" s="6">
        <f t="shared" si="4"/>
        <v>44.62</v>
      </c>
      <c r="M67" s="6" t="str" cm="1">
        <f t="array" ref="M67">IFERROR(IF(F67&lt;&gt;"",_FV(E67,"Exchange abbreviation",TRUE) &amp; ":" &amp;_FV(E67,"Ticker symbol",TRUE),""),E67)</f>
        <v/>
      </c>
      <c r="N67" s="6" t="str" cm="1">
        <f t="array" ref="N67">IFERROR(IF(F67&lt;&gt;"",_FV(E67,"Industry",TRUE),""),"ETF")</f>
        <v/>
      </c>
      <c r="O67" s="6" t="str" cm="1">
        <f t="array" ref="O67">IFERROR(IF(F67&lt;&gt;"",_FV(E67,"Exchange abbreviation",TRUE),""),LEFT(M67,FIND(":",M67)-1))</f>
        <v/>
      </c>
      <c r="P67" s="1" t="str" cm="1">
        <f t="array" ref="P67">IFERROR(IF(F67&lt;&gt;"",_FV(E67,"Instrument type",TRUE),""),"Unknown")</f>
        <v/>
      </c>
      <c r="Q67" s="1" t="str" cm="1">
        <f t="array" ref="Q67">IFERROR(IF(F67&lt;&gt;"",_FV(E67,"Ticker symbol",TRUE),""), RIGHT(M67,LEN(M67)-FIND(":",M67)))</f>
        <v/>
      </c>
    </row>
    <row r="68" spans="1:17" x14ac:dyDescent="0.25">
      <c r="A68" s="1">
        <f t="shared" si="2"/>
        <v>1063</v>
      </c>
      <c r="B68" s="2">
        <v>44200</v>
      </c>
      <c r="C68" s="1" t="s">
        <v>26</v>
      </c>
      <c r="E68" s="10" t="e" vm="14">
        <v>#VALUE!</v>
      </c>
      <c r="F68" s="21">
        <v>662</v>
      </c>
      <c r="H68" s="1" t="s">
        <v>4</v>
      </c>
      <c r="I68" s="1" t="str">
        <f t="shared" si="0"/>
        <v>Alisia Lalji</v>
      </c>
      <c r="J68" s="1" t="str">
        <f t="shared" si="1"/>
        <v/>
      </c>
      <c r="K68" s="1">
        <f t="shared" si="3"/>
        <v>662</v>
      </c>
      <c r="L68" s="6">
        <f t="shared" si="4"/>
        <v>0</v>
      </c>
      <c r="M68" s="6" t="str" cm="1">
        <f t="array" ref="M68">IFERROR(IF(F68&lt;&gt;"",_FV(E68,"Exchange abbreviation",TRUE) &amp; ":" &amp;_FV(E68,"Ticker symbol",TRUE),""),E68)</f>
        <v>XNAS:ABNB</v>
      </c>
      <c r="N68" s="6" t="str" cm="1">
        <f t="array" ref="N68">IFERROR(IF(F68&lt;&gt;"",_FV(E68,"Industry",TRUE),""),"ETF")</f>
        <v>Software &amp; IT Services</v>
      </c>
      <c r="O68" s="6" t="str" cm="1">
        <f t="array" ref="O68">IFERROR(IF(F68&lt;&gt;"",_FV(E68,"Exchange abbreviation",TRUE),""),LEFT(M68,FIND(":",M68)-1))</f>
        <v>XNAS</v>
      </c>
      <c r="P68" s="1" t="str" cm="1">
        <f t="array" ref="P68">IFERROR(IF(F68&lt;&gt;"",_FV(E68,"Instrument type",TRUE),""),"Unknown")</f>
        <v>Stock</v>
      </c>
      <c r="Q68" s="1" t="str" cm="1">
        <f t="array" ref="Q68">IFERROR(IF(F68&lt;&gt;"",_FV(E68,"Ticker symbol",TRUE),""), RIGHT(M68,LEN(M68)-FIND(":",M68)))</f>
        <v>ABNB</v>
      </c>
    </row>
    <row r="69" spans="1:17" x14ac:dyDescent="0.25">
      <c r="A69" s="1">
        <f t="shared" si="2"/>
        <v>1064</v>
      </c>
      <c r="B69" s="2">
        <v>44200</v>
      </c>
      <c r="C69" s="1" t="s">
        <v>27</v>
      </c>
      <c r="G69" s="12">
        <v>127.04</v>
      </c>
      <c r="H69" s="1" t="s">
        <v>4</v>
      </c>
      <c r="I69" s="1" t="str">
        <f t="shared" si="0"/>
        <v/>
      </c>
      <c r="J69" s="1" t="str">
        <f t="shared" si="1"/>
        <v>Kerry Edwards</v>
      </c>
      <c r="K69" s="1" t="str">
        <f t="shared" si="3"/>
        <v/>
      </c>
      <c r="L69" s="6">
        <f t="shared" si="4"/>
        <v>127.04</v>
      </c>
      <c r="M69" s="6" t="str" cm="1">
        <f t="array" ref="M69">IFERROR(IF(F69&lt;&gt;"",_FV(E69,"Exchange abbreviation",TRUE) &amp; ":" &amp;_FV(E69,"Ticker symbol",TRUE),""),E69)</f>
        <v/>
      </c>
      <c r="N69" s="6" t="str" cm="1">
        <f t="array" ref="N69">IFERROR(IF(F69&lt;&gt;"",_FV(E69,"Industry",TRUE),""),"ETF")</f>
        <v/>
      </c>
      <c r="O69" s="6" t="str" cm="1">
        <f t="array" ref="O69">IFERROR(IF(F69&lt;&gt;"",_FV(E69,"Exchange abbreviation",TRUE),""),LEFT(M69,FIND(":",M69)-1))</f>
        <v/>
      </c>
      <c r="P69" s="1" t="str" cm="1">
        <f t="array" ref="P69">IFERROR(IF(F69&lt;&gt;"",_FV(E69,"Instrument type",TRUE),""),"Unknown")</f>
        <v/>
      </c>
      <c r="Q69" s="1" t="str" cm="1">
        <f t="array" ref="Q69">IFERROR(IF(F69&lt;&gt;"",_FV(E69,"Ticker symbol",TRUE),""), RIGHT(M69,LEN(M69)-FIND(":",M69)))</f>
        <v/>
      </c>
    </row>
    <row r="70" spans="1:17" x14ac:dyDescent="0.25">
      <c r="A70" s="1">
        <f t="shared" si="2"/>
        <v>1065</v>
      </c>
      <c r="B70" s="2">
        <v>44200</v>
      </c>
      <c r="C70" s="1" t="s">
        <v>27</v>
      </c>
      <c r="E70" s="10" t="e" vm="15">
        <v>#VALUE!</v>
      </c>
      <c r="F70" s="21">
        <v>748</v>
      </c>
      <c r="H70" s="1" t="s">
        <v>4</v>
      </c>
      <c r="I70" s="1" t="str">
        <f t="shared" ref="I70:I133" si="5">IF(AND(H70="Y",E70&lt;&gt;""),C70,"")</f>
        <v>Kerry Edwards</v>
      </c>
      <c r="J70" s="1" t="str">
        <f t="shared" ref="J70:J133" si="6">IF(AND(H70="Y",F70=""),C70,"")</f>
        <v/>
      </c>
      <c r="K70" s="1">
        <f t="shared" si="3"/>
        <v>748</v>
      </c>
      <c r="L70" s="6">
        <f t="shared" si="4"/>
        <v>0</v>
      </c>
      <c r="M70" s="6" t="str" cm="1">
        <f t="array" ref="M70">IFERROR(IF(F70&lt;&gt;"",_FV(E70,"Exchange abbreviation",TRUE) &amp; ":" &amp;_FV(E70,"Ticker symbol",TRUE),""),E70)</f>
        <v>XNAS:AAPL</v>
      </c>
      <c r="N70" s="6" t="str" cm="1">
        <f t="array" ref="N70">IFERROR(IF(F70&lt;&gt;"",_FV(E70,"Industry",TRUE),""),"ETF")</f>
        <v>Computers, Phones &amp; Household Electronics</v>
      </c>
      <c r="O70" s="6" t="str" cm="1">
        <f t="array" ref="O70">IFERROR(IF(F70&lt;&gt;"",_FV(E70,"Exchange abbreviation",TRUE),""),LEFT(M70,FIND(":",M70)-1))</f>
        <v>XNAS</v>
      </c>
      <c r="P70" s="1" t="str" cm="1">
        <f t="array" ref="P70">IFERROR(IF(F70&lt;&gt;"",_FV(E70,"Instrument type",TRUE),""),"Unknown")</f>
        <v>Stock</v>
      </c>
      <c r="Q70" s="1" t="str" cm="1">
        <f t="array" ref="Q70">IFERROR(IF(F70&lt;&gt;"",_FV(E70,"Ticker symbol",TRUE),""), RIGHT(M70,LEN(M70)-FIND(":",M70)))</f>
        <v>AAPL</v>
      </c>
    </row>
    <row r="71" spans="1:17" x14ac:dyDescent="0.25">
      <c r="A71" s="1">
        <f t="shared" si="2"/>
        <v>1066</v>
      </c>
      <c r="B71" s="2">
        <v>44200</v>
      </c>
      <c r="C71" s="1" t="s">
        <v>29</v>
      </c>
      <c r="G71" s="12">
        <v>14.4</v>
      </c>
      <c r="H71" s="1" t="s">
        <v>4</v>
      </c>
      <c r="I71" s="1" t="str">
        <f t="shared" si="5"/>
        <v/>
      </c>
      <c r="J71" s="1" t="str">
        <f t="shared" si="6"/>
        <v>Faheem KulangaraKandiyil</v>
      </c>
      <c r="K71" s="1" t="str">
        <f t="shared" si="3"/>
        <v/>
      </c>
      <c r="L71" s="6">
        <f t="shared" si="4"/>
        <v>14.4</v>
      </c>
      <c r="M71" s="6" t="str" cm="1">
        <f t="array" ref="M71">IFERROR(IF(F71&lt;&gt;"",_FV(E71,"Exchange abbreviation",TRUE) &amp; ":" &amp;_FV(E71,"Ticker symbol",TRUE),""),E71)</f>
        <v/>
      </c>
      <c r="N71" s="6" t="str" cm="1">
        <f t="array" ref="N71">IFERROR(IF(F71&lt;&gt;"",_FV(E71,"Industry",TRUE),""),"ETF")</f>
        <v/>
      </c>
      <c r="O71" s="6" t="str" cm="1">
        <f t="array" ref="O71">IFERROR(IF(F71&lt;&gt;"",_FV(E71,"Exchange abbreviation",TRUE),""),LEFT(M71,FIND(":",M71)-1))</f>
        <v/>
      </c>
      <c r="P71" s="1" t="str" cm="1">
        <f t="array" ref="P71">IFERROR(IF(F71&lt;&gt;"",_FV(E71,"Instrument type",TRUE),""),"Unknown")</f>
        <v/>
      </c>
      <c r="Q71" s="1" t="str" cm="1">
        <f t="array" ref="Q71">IFERROR(IF(F71&lt;&gt;"",_FV(E71,"Ticker symbol",TRUE),""), RIGHT(M71,LEN(M71)-FIND(":",M71)))</f>
        <v/>
      </c>
    </row>
    <row r="72" spans="1:17" x14ac:dyDescent="0.25">
      <c r="A72" s="1">
        <f t="shared" ref="A72:A135" si="7">A71+1</f>
        <v>1067</v>
      </c>
      <c r="B72" s="2">
        <v>44200</v>
      </c>
      <c r="C72" s="1" t="s">
        <v>29</v>
      </c>
      <c r="E72" s="10" t="e" vm="16">
        <v>#VALUE!</v>
      </c>
      <c r="F72" s="21">
        <v>5681</v>
      </c>
      <c r="H72" s="1" t="s">
        <v>4</v>
      </c>
      <c r="I72" s="1" t="str">
        <f t="shared" si="5"/>
        <v>Faheem KulangaraKandiyil</v>
      </c>
      <c r="J72" s="1" t="str">
        <f t="shared" si="6"/>
        <v/>
      </c>
      <c r="K72" s="1">
        <f t="shared" si="3"/>
        <v>5681</v>
      </c>
      <c r="L72" s="6">
        <f t="shared" si="4"/>
        <v>0</v>
      </c>
      <c r="M72" s="6" t="str" cm="1">
        <f t="array" ref="M72">IFERROR(IF(F72&lt;&gt;"",_FV(E72,"Exchange abbreviation",TRUE) &amp; ":" &amp;_FV(E72,"Ticker symbol",TRUE),""),E72)</f>
        <v>XNAS:MAT</v>
      </c>
      <c r="N72" s="6" t="str" cm="1">
        <f t="array" ref="N72">IFERROR(IF(F72&lt;&gt;"",_FV(E72,"Industry",TRUE),""),"ETF")</f>
        <v>Leisure Products</v>
      </c>
      <c r="O72" s="6" t="str" cm="1">
        <f t="array" ref="O72">IFERROR(IF(F72&lt;&gt;"",_FV(E72,"Exchange abbreviation",TRUE),""),LEFT(M72,FIND(":",M72)-1))</f>
        <v>XNAS</v>
      </c>
      <c r="P72" s="1" t="str" cm="1">
        <f t="array" ref="P72">IFERROR(IF(F72&lt;&gt;"",_FV(E72,"Instrument type",TRUE),""),"Unknown")</f>
        <v>Stock</v>
      </c>
      <c r="Q72" s="1" t="str" cm="1">
        <f t="array" ref="Q72">IFERROR(IF(F72&lt;&gt;"",_FV(E72,"Ticker symbol",TRUE),""), RIGHT(M72,LEN(M72)-FIND(":",M72)))</f>
        <v>MAT</v>
      </c>
    </row>
    <row r="73" spans="1:17" x14ac:dyDescent="0.25">
      <c r="A73" s="1">
        <f t="shared" si="7"/>
        <v>1068</v>
      </c>
      <c r="B73" s="2">
        <v>44200</v>
      </c>
      <c r="C73" s="1" t="s">
        <v>30</v>
      </c>
      <c r="G73" s="12">
        <v>5.28</v>
      </c>
      <c r="H73" s="1" t="s">
        <v>4</v>
      </c>
      <c r="I73" s="1" t="str">
        <f t="shared" si="5"/>
        <v/>
      </c>
      <c r="J73" s="1" t="str">
        <f t="shared" si="6"/>
        <v>Swapnil Sarode</v>
      </c>
      <c r="K73" s="1" t="str">
        <f t="shared" si="3"/>
        <v/>
      </c>
      <c r="L73" s="6">
        <f t="shared" si="4"/>
        <v>5.28</v>
      </c>
      <c r="M73" s="6" t="str" cm="1">
        <f t="array" ref="M73">IFERROR(IF(F73&lt;&gt;"",_FV(E73,"Exchange abbreviation",TRUE) &amp; ":" &amp;_FV(E73,"Ticker symbol",TRUE),""),E73)</f>
        <v/>
      </c>
      <c r="N73" s="6" t="str" cm="1">
        <f t="array" ref="N73">IFERROR(IF(F73&lt;&gt;"",_FV(E73,"Industry",TRUE),""),"ETF")</f>
        <v/>
      </c>
      <c r="O73" s="6" t="str" cm="1">
        <f t="array" ref="O73">IFERROR(IF(F73&lt;&gt;"",_FV(E73,"Exchange abbreviation",TRUE),""),LEFT(M73,FIND(":",M73)-1))</f>
        <v/>
      </c>
      <c r="P73" s="1" t="str" cm="1">
        <f t="array" ref="P73">IFERROR(IF(F73&lt;&gt;"",_FV(E73,"Instrument type",TRUE),""),"Unknown")</f>
        <v/>
      </c>
      <c r="Q73" s="1" t="str" cm="1">
        <f t="array" ref="Q73">IFERROR(IF(F73&lt;&gt;"",_FV(E73,"Ticker symbol",TRUE),""), RIGHT(M73,LEN(M73)-FIND(":",M73)))</f>
        <v/>
      </c>
    </row>
    <row r="74" spans="1:17" x14ac:dyDescent="0.25">
      <c r="A74" s="1">
        <f t="shared" si="7"/>
        <v>1069</v>
      </c>
      <c r="B74" s="2">
        <v>44200</v>
      </c>
      <c r="C74" s="1" t="s">
        <v>30</v>
      </c>
      <c r="E74" s="10" t="e" vm="17">
        <v>#VALUE!</v>
      </c>
      <c r="F74" s="21">
        <v>9398</v>
      </c>
      <c r="H74" s="1" t="s">
        <v>4</v>
      </c>
      <c r="I74" s="1" t="str">
        <f t="shared" si="5"/>
        <v>Swapnil Sarode</v>
      </c>
      <c r="J74" s="1" t="str">
        <f t="shared" si="6"/>
        <v/>
      </c>
      <c r="K74" s="1">
        <f t="shared" si="3"/>
        <v>9398</v>
      </c>
      <c r="L74" s="6">
        <f t="shared" si="4"/>
        <v>0</v>
      </c>
      <c r="M74" s="6" t="str" cm="1">
        <f t="array" ref="M74">IFERROR(IF(F74&lt;&gt;"",_FV(E74,"Exchange abbreviation",TRUE) &amp; ":" &amp;_FV(E74,"Ticker symbol",TRUE),""),E74)</f>
        <v>BATS:UVXY</v>
      </c>
      <c r="N74" s="6" t="str" cm="1">
        <f t="array" ref="N74">IFERROR(IF(F74&lt;&gt;"",_FV(E74,"Industry",TRUE),""),"ETF")</f>
        <v>ETF</v>
      </c>
      <c r="O74" s="6" t="str" cm="1">
        <f t="array" ref="O74">IFERROR(IF(F74&lt;&gt;"",_FV(E74,"Exchange abbreviation",TRUE),""),LEFT(M74,FIND(":",M74)-1))</f>
        <v>BATS</v>
      </c>
      <c r="P74" s="1" t="str" cm="1">
        <f t="array" ref="P74">IFERROR(IF(F74&lt;&gt;"",_FV(E74,"Instrument type",TRUE),""),"Unknown")</f>
        <v>ETF</v>
      </c>
      <c r="Q74" s="1" t="str" cm="1">
        <f t="array" ref="Q74">IFERROR(IF(F74&lt;&gt;"",_FV(E74,"Ticker symbol",TRUE),""), RIGHT(M74,LEN(M74)-FIND(":",M74)))</f>
        <v>UVXY</v>
      </c>
    </row>
    <row r="75" spans="1:17" x14ac:dyDescent="0.25">
      <c r="A75" s="1">
        <f t="shared" si="7"/>
        <v>1070</v>
      </c>
      <c r="B75" s="2">
        <v>44200</v>
      </c>
      <c r="C75" s="1" t="s">
        <v>31</v>
      </c>
      <c r="G75" s="12">
        <v>53.8</v>
      </c>
      <c r="H75" s="1" t="s">
        <v>4</v>
      </c>
      <c r="I75" s="1" t="str">
        <f t="shared" si="5"/>
        <v/>
      </c>
      <c r="J75" s="1" t="str">
        <f t="shared" si="6"/>
        <v>Tony Quatrale</v>
      </c>
      <c r="K75" s="1" t="str">
        <f t="shared" ref="K75:K138" si="8">IF(AND(E75&lt;&gt;"",H75="Y"),F75,"")</f>
        <v/>
      </c>
      <c r="L75" s="6">
        <f t="shared" ref="L75:L138" si="9">IF(H75="Y",G75,"")</f>
        <v>53.8</v>
      </c>
      <c r="M75" s="6" t="str" cm="1">
        <f t="array" ref="M75">IFERROR(IF(F75&lt;&gt;"",_FV(E75,"Exchange abbreviation",TRUE) &amp; ":" &amp;_FV(E75,"Ticker symbol",TRUE),""),E75)</f>
        <v/>
      </c>
      <c r="N75" s="6" t="str" cm="1">
        <f t="array" ref="N75">IFERROR(IF(F75&lt;&gt;"",_FV(E75,"Industry",TRUE),""),"ETF")</f>
        <v/>
      </c>
      <c r="O75" s="6" t="str" cm="1">
        <f t="array" ref="O75">IFERROR(IF(F75&lt;&gt;"",_FV(E75,"Exchange abbreviation",TRUE),""),LEFT(M75,FIND(":",M75)-1))</f>
        <v/>
      </c>
      <c r="P75" s="1" t="str" cm="1">
        <f t="array" ref="P75">IFERROR(IF(F75&lt;&gt;"",_FV(E75,"Instrument type",TRUE),""),"Unknown")</f>
        <v/>
      </c>
      <c r="Q75" s="1" t="str" cm="1">
        <f t="array" ref="Q75">IFERROR(IF(F75&lt;&gt;"",_FV(E75,"Ticker symbol",TRUE),""), RIGHT(M75,LEN(M75)-FIND(":",M75)))</f>
        <v/>
      </c>
    </row>
    <row r="76" spans="1:17" x14ac:dyDescent="0.25">
      <c r="A76" s="1">
        <f t="shared" si="7"/>
        <v>1071</v>
      </c>
      <c r="B76" s="2">
        <v>44200</v>
      </c>
      <c r="C76" s="1" t="s">
        <v>31</v>
      </c>
      <c r="E76" s="10" t="e" vm="18">
        <v>#VALUE!</v>
      </c>
      <c r="F76" s="21">
        <v>1061</v>
      </c>
      <c r="H76" s="1" t="s">
        <v>4</v>
      </c>
      <c r="I76" s="1" t="str">
        <f t="shared" si="5"/>
        <v>Tony Quatrale</v>
      </c>
      <c r="J76" s="1" t="str">
        <f t="shared" si="6"/>
        <v/>
      </c>
      <c r="K76" s="1">
        <f t="shared" si="8"/>
        <v>1061</v>
      </c>
      <c r="L76" s="6">
        <f t="shared" si="9"/>
        <v>0</v>
      </c>
      <c r="M76" s="6" t="str" cm="1">
        <f t="array" ref="M76">IFERROR(IF(F76&lt;&gt;"",_FV(E76,"Exchange abbreviation",TRUE) &amp; ":" &amp;_FV(E76,"Ticker symbol",TRUE),""),E76)</f>
        <v>BATS:ARKG</v>
      </c>
      <c r="N76" s="6" t="str" cm="1">
        <f t="array" ref="N76">IFERROR(IF(F76&lt;&gt;"",_FV(E76,"Industry",TRUE),""),"ETF")</f>
        <v>ETF</v>
      </c>
      <c r="O76" s="6" t="str" cm="1">
        <f t="array" ref="O76">IFERROR(IF(F76&lt;&gt;"",_FV(E76,"Exchange abbreviation",TRUE),""),LEFT(M76,FIND(":",M76)-1))</f>
        <v>BATS</v>
      </c>
      <c r="P76" s="1" t="str" cm="1">
        <f t="array" ref="P76">IFERROR(IF(F76&lt;&gt;"",_FV(E76,"Instrument type",TRUE),""),"Unknown")</f>
        <v>ETF</v>
      </c>
      <c r="Q76" s="1" t="str" cm="1">
        <f t="array" ref="Q76">IFERROR(IF(F76&lt;&gt;"",_FV(E76,"Ticker symbol",TRUE),""), RIGHT(M76,LEN(M76)-FIND(":",M76)))</f>
        <v>ARKG</v>
      </c>
    </row>
    <row r="77" spans="1:17" x14ac:dyDescent="0.25">
      <c r="A77" s="1">
        <f t="shared" si="7"/>
        <v>1072</v>
      </c>
      <c r="B77" s="2">
        <v>44200</v>
      </c>
      <c r="C77" s="1" t="s">
        <v>33</v>
      </c>
      <c r="G77" s="12">
        <v>142</v>
      </c>
      <c r="H77" s="1" t="s">
        <v>4</v>
      </c>
      <c r="I77" s="1" t="str">
        <f t="shared" si="5"/>
        <v/>
      </c>
      <c r="J77" s="1" t="str">
        <f t="shared" si="6"/>
        <v>Sonia Solomon</v>
      </c>
      <c r="K77" s="1" t="str">
        <f t="shared" si="8"/>
        <v/>
      </c>
      <c r="L77" s="6">
        <f t="shared" si="9"/>
        <v>142</v>
      </c>
      <c r="M77" s="6" t="str" cm="1">
        <f t="array" ref="M77">IFERROR(IF(F77&lt;&gt;"",_FV(E77,"Exchange abbreviation",TRUE) &amp; ":" &amp;_FV(E77,"Ticker symbol",TRUE),""),E77)</f>
        <v/>
      </c>
      <c r="N77" s="6" t="str" cm="1">
        <f t="array" ref="N77">IFERROR(IF(F77&lt;&gt;"",_FV(E77,"Industry",TRUE),""),"ETF")</f>
        <v/>
      </c>
      <c r="O77" s="6" t="str" cm="1">
        <f t="array" ref="O77">IFERROR(IF(F77&lt;&gt;"",_FV(E77,"Exchange abbreviation",TRUE),""),LEFT(M77,FIND(":",M77)-1))</f>
        <v/>
      </c>
      <c r="P77" s="1" t="str" cm="1">
        <f t="array" ref="P77">IFERROR(IF(F77&lt;&gt;"",_FV(E77,"Instrument type",TRUE),""),"Unknown")</f>
        <v/>
      </c>
      <c r="Q77" s="1" t="str" cm="1">
        <f t="array" ref="Q77">IFERROR(IF(F77&lt;&gt;"",_FV(E77,"Ticker symbol",TRUE),""), RIGHT(M77,LEN(M77)-FIND(":",M77)))</f>
        <v/>
      </c>
    </row>
    <row r="78" spans="1:17" x14ac:dyDescent="0.25">
      <c r="A78" s="1">
        <f t="shared" si="7"/>
        <v>1073</v>
      </c>
      <c r="B78" s="2">
        <v>44200</v>
      </c>
      <c r="C78" s="1" t="s">
        <v>33</v>
      </c>
      <c r="E78" s="10" t="e" vm="19">
        <v>#VALUE!</v>
      </c>
      <c r="F78" s="21">
        <v>374</v>
      </c>
      <c r="H78" s="1" t="s">
        <v>4</v>
      </c>
      <c r="I78" s="1" t="str">
        <f t="shared" si="5"/>
        <v>Sonia Solomon</v>
      </c>
      <c r="J78" s="1" t="str">
        <f t="shared" si="6"/>
        <v/>
      </c>
      <c r="K78" s="1">
        <f t="shared" si="8"/>
        <v>374</v>
      </c>
      <c r="L78" s="6">
        <f t="shared" si="9"/>
        <v>0</v>
      </c>
      <c r="M78" s="6" t="str" cm="1">
        <f t="array" ref="M78">IFERROR(IF(F78&lt;&gt;"",_FV(E78,"Exchange abbreviation",TRUE) &amp; ":" &amp;_FV(E78,"Ticker symbol",TRUE),""),E78)</f>
        <v>XNYS:GS</v>
      </c>
      <c r="N78" s="6" t="str" cm="1">
        <f t="array" ref="N78">IFERROR(IF(F78&lt;&gt;"",_FV(E78,"Industry",TRUE),""),"ETF")</f>
        <v>Investment Banking &amp; Investment Services</v>
      </c>
      <c r="O78" s="6" t="str" cm="1">
        <f t="array" ref="O78">IFERROR(IF(F78&lt;&gt;"",_FV(E78,"Exchange abbreviation",TRUE),""),LEFT(M78,FIND(":",M78)-1))</f>
        <v>XNYS</v>
      </c>
      <c r="P78" s="1" t="str" cm="1">
        <f t="array" ref="P78">IFERROR(IF(F78&lt;&gt;"",_FV(E78,"Instrument type",TRUE),""),"Unknown")</f>
        <v>Stock</v>
      </c>
      <c r="Q78" s="1" t="str" cm="1">
        <f t="array" ref="Q78">IFERROR(IF(F78&lt;&gt;"",_FV(E78,"Ticker symbol",TRUE),""), RIGHT(M78,LEN(M78)-FIND(":",M78)))</f>
        <v>GS</v>
      </c>
    </row>
    <row r="79" spans="1:17" x14ac:dyDescent="0.25">
      <c r="A79" s="1">
        <f t="shared" si="7"/>
        <v>1074</v>
      </c>
      <c r="B79" s="2">
        <v>44200</v>
      </c>
      <c r="C79" s="1" t="s">
        <v>35</v>
      </c>
      <c r="G79" s="12">
        <v>113.5</v>
      </c>
      <c r="H79" s="1" t="s">
        <v>4</v>
      </c>
      <c r="I79" s="1" t="str">
        <f t="shared" si="5"/>
        <v/>
      </c>
      <c r="J79" s="1" t="str">
        <f t="shared" si="6"/>
        <v>Shuang Zhao</v>
      </c>
      <c r="K79" s="1" t="str">
        <f t="shared" si="8"/>
        <v/>
      </c>
      <c r="L79" s="6">
        <f t="shared" si="9"/>
        <v>113.5</v>
      </c>
      <c r="M79" s="6" t="str" cm="1">
        <f t="array" ref="M79">IFERROR(IF(F79&lt;&gt;"",_FV(E79,"Exchange abbreviation",TRUE) &amp; ":" &amp;_FV(E79,"Ticker symbol",TRUE),""),E79)</f>
        <v/>
      </c>
      <c r="N79" s="6" t="str" cm="1">
        <f t="array" ref="N79">IFERROR(IF(F79&lt;&gt;"",_FV(E79,"Industry",TRUE),""),"ETF")</f>
        <v/>
      </c>
      <c r="O79" s="6" t="str" cm="1">
        <f t="array" ref="O79">IFERROR(IF(F79&lt;&gt;"",_FV(E79,"Exchange abbreviation",TRUE),""),LEFT(M79,FIND(":",M79)-1))</f>
        <v/>
      </c>
      <c r="P79" s="1" t="str" cm="1">
        <f t="array" ref="P79">IFERROR(IF(F79&lt;&gt;"",_FV(E79,"Instrument type",TRUE),""),"Unknown")</f>
        <v/>
      </c>
      <c r="Q79" s="1" t="str" cm="1">
        <f t="array" ref="Q79">IFERROR(IF(F79&lt;&gt;"",_FV(E79,"Ticker symbol",TRUE),""), RIGHT(M79,LEN(M79)-FIND(":",M79)))</f>
        <v/>
      </c>
    </row>
    <row r="80" spans="1:17" x14ac:dyDescent="0.25">
      <c r="A80" s="1">
        <f t="shared" si="7"/>
        <v>1075</v>
      </c>
      <c r="B80" s="2">
        <v>44200</v>
      </c>
      <c r="C80" s="1" t="s">
        <v>35</v>
      </c>
      <c r="E80" s="10" t="e" vm="20">
        <v>#VALUE!</v>
      </c>
      <c r="F80" s="21">
        <v>441</v>
      </c>
      <c r="H80" s="1" t="s">
        <v>4</v>
      </c>
      <c r="I80" s="1" t="str">
        <f t="shared" si="5"/>
        <v>Shuang Zhao</v>
      </c>
      <c r="J80" s="1" t="str">
        <f t="shared" si="6"/>
        <v/>
      </c>
      <c r="K80" s="1">
        <f t="shared" si="8"/>
        <v>441</v>
      </c>
      <c r="L80" s="6">
        <f t="shared" si="9"/>
        <v>0</v>
      </c>
      <c r="M80" s="6" t="str" cm="1">
        <f t="array" ref="M80">IFERROR(IF(F80&lt;&gt;"",_FV(E80,"Exchange abbreviation",TRUE) &amp; ":" &amp;_FV(E80,"Ticker symbol",TRUE),""),E80)</f>
        <v>XNYS:BABA</v>
      </c>
      <c r="N80" s="6" t="str" cm="1">
        <f t="array" ref="N80">IFERROR(IF(F80&lt;&gt;"",_FV(E80,"Industry",TRUE),""),"ETF")</f>
        <v>Software &amp; IT Services</v>
      </c>
      <c r="O80" s="6" t="str" cm="1">
        <f t="array" ref="O80">IFERROR(IF(F80&lt;&gt;"",_FV(E80,"Exchange abbreviation",TRUE),""),LEFT(M80,FIND(":",M80)-1))</f>
        <v>XNYS</v>
      </c>
      <c r="P80" s="1" t="str" cm="1">
        <f t="array" ref="P80">IFERROR(IF(F80&lt;&gt;"",_FV(E80,"Instrument type",TRUE),""),"Unknown")</f>
        <v>Stock</v>
      </c>
      <c r="Q80" s="1" t="str" cm="1">
        <f t="array" ref="Q80">IFERROR(IF(F80&lt;&gt;"",_FV(E80,"Ticker symbol",TRUE),""), RIGHT(M80,LEN(M80)-FIND(":",M80)))</f>
        <v>BABA</v>
      </c>
    </row>
    <row r="81" spans="1:17" x14ac:dyDescent="0.25">
      <c r="A81" s="1">
        <f t="shared" si="7"/>
        <v>1076</v>
      </c>
      <c r="B81" s="2">
        <v>44200</v>
      </c>
      <c r="C81" s="1" t="s">
        <v>36</v>
      </c>
      <c r="G81" s="12">
        <v>446.32</v>
      </c>
      <c r="H81" s="1" t="s">
        <v>4</v>
      </c>
      <c r="I81" s="1" t="str">
        <f t="shared" si="5"/>
        <v/>
      </c>
      <c r="J81" s="1" t="str">
        <f t="shared" si="6"/>
        <v>Harrison Pencer</v>
      </c>
      <c r="K81" s="1" t="str">
        <f t="shared" si="8"/>
        <v/>
      </c>
      <c r="L81" s="6">
        <f t="shared" si="9"/>
        <v>446.32</v>
      </c>
      <c r="M81" s="6" t="str" cm="1">
        <f t="array" ref="M81">IFERROR(IF(F81&lt;&gt;"",_FV(E81,"Exchange abbreviation",TRUE) &amp; ":" &amp;_FV(E81,"Ticker symbol",TRUE),""),E81)</f>
        <v/>
      </c>
      <c r="N81" s="6" t="str" cm="1">
        <f t="array" ref="N81">IFERROR(IF(F81&lt;&gt;"",_FV(E81,"Industry",TRUE),""),"ETF")</f>
        <v/>
      </c>
      <c r="O81" s="6" t="str" cm="1">
        <f t="array" ref="O81">IFERROR(IF(F81&lt;&gt;"",_FV(E81,"Exchange abbreviation",TRUE),""),LEFT(M81,FIND(":",M81)-1))</f>
        <v/>
      </c>
      <c r="P81" s="1" t="str" cm="1">
        <f t="array" ref="P81">IFERROR(IF(F81&lt;&gt;"",_FV(E81,"Instrument type",TRUE),""),"Unknown")</f>
        <v/>
      </c>
      <c r="Q81" s="1" t="str" cm="1">
        <f t="array" ref="Q81">IFERROR(IF(F81&lt;&gt;"",_FV(E81,"Ticker symbol",TRUE),""), RIGHT(M81,LEN(M81)-FIND(":",M81)))</f>
        <v/>
      </c>
    </row>
    <row r="82" spans="1:17" x14ac:dyDescent="0.25">
      <c r="A82" s="1">
        <f t="shared" si="7"/>
        <v>1077</v>
      </c>
      <c r="B82" s="2">
        <v>44200</v>
      </c>
      <c r="C82" s="1" t="s">
        <v>36</v>
      </c>
      <c r="E82" s="10" t="e" vm="21">
        <v>#VALUE!</v>
      </c>
      <c r="F82" s="21">
        <v>222</v>
      </c>
      <c r="H82" s="1" t="s">
        <v>4</v>
      </c>
      <c r="I82" s="1" t="str">
        <f t="shared" si="5"/>
        <v>Harrison Pencer</v>
      </c>
      <c r="J82" s="1" t="str">
        <f t="shared" si="6"/>
        <v/>
      </c>
      <c r="K82" s="1">
        <f t="shared" si="8"/>
        <v>222</v>
      </c>
      <c r="L82" s="6">
        <f t="shared" si="9"/>
        <v>0</v>
      </c>
      <c r="M82" s="6" t="str" cm="1">
        <f t="array" ref="M82">IFERROR(IF(F82&lt;&gt;"",_FV(E82,"Exchange abbreviation",TRUE) &amp; ":" &amp;_FV(E82,"Ticker symbol",TRUE),""),E82)</f>
        <v>XNYS:RH</v>
      </c>
      <c r="N82" s="6" t="str" cm="1">
        <f t="array" ref="N82">IFERROR(IF(F82&lt;&gt;"",_FV(E82,"Industry",TRUE),""),"ETF")</f>
        <v>Specialty Retailers</v>
      </c>
      <c r="O82" s="6" t="str" cm="1">
        <f t="array" ref="O82">IFERROR(IF(F82&lt;&gt;"",_FV(E82,"Exchange abbreviation",TRUE),""),LEFT(M82,FIND(":",M82)-1))</f>
        <v>XNYS</v>
      </c>
      <c r="P82" s="1" t="str" cm="1">
        <f t="array" ref="P82">IFERROR(IF(F82&lt;&gt;"",_FV(E82,"Instrument type",TRUE),""),"Unknown")</f>
        <v>Stock</v>
      </c>
      <c r="Q82" s="1" t="str" cm="1">
        <f t="array" ref="Q82">IFERROR(IF(F82&lt;&gt;"",_FV(E82,"Ticker symbol",TRUE),""), RIGHT(M82,LEN(M82)-FIND(":",M82)))</f>
        <v>RH</v>
      </c>
    </row>
    <row r="83" spans="1:17" x14ac:dyDescent="0.25">
      <c r="A83" s="1">
        <f t="shared" si="7"/>
        <v>1078</v>
      </c>
      <c r="B83" s="2">
        <v>44200</v>
      </c>
      <c r="C83" s="1" t="s">
        <v>37</v>
      </c>
      <c r="G83" s="12">
        <v>714.52</v>
      </c>
      <c r="H83" s="1" t="s">
        <v>4</v>
      </c>
      <c r="I83" s="1" t="str">
        <f t="shared" si="5"/>
        <v/>
      </c>
      <c r="J83" s="1" t="str">
        <f t="shared" si="6"/>
        <v>Kyan Nademi</v>
      </c>
      <c r="K83" s="1" t="str">
        <f t="shared" si="8"/>
        <v/>
      </c>
      <c r="L83" s="6">
        <f t="shared" si="9"/>
        <v>714.52</v>
      </c>
      <c r="M83" s="6" t="str" cm="1">
        <f t="array" ref="M83">IFERROR(IF(F83&lt;&gt;"",_FV(E83,"Exchange abbreviation",TRUE) &amp; ":" &amp;_FV(E83,"Ticker symbol",TRUE),""),E83)</f>
        <v/>
      </c>
      <c r="N83" s="6" t="str" cm="1">
        <f t="array" ref="N83">IFERROR(IF(F83&lt;&gt;"",_FV(E83,"Industry",TRUE),""),"ETF")</f>
        <v/>
      </c>
      <c r="O83" s="6" t="str" cm="1">
        <f t="array" ref="O83">IFERROR(IF(F83&lt;&gt;"",_FV(E83,"Exchange abbreviation",TRUE),""),LEFT(M83,FIND(":",M83)-1))</f>
        <v/>
      </c>
      <c r="P83" s="1" t="str" cm="1">
        <f t="array" ref="P83">IFERROR(IF(F83&lt;&gt;"",_FV(E83,"Instrument type",TRUE),""),"Unknown")</f>
        <v/>
      </c>
      <c r="Q83" s="1" t="str" cm="1">
        <f t="array" ref="Q83">IFERROR(IF(F83&lt;&gt;"",_FV(E83,"Ticker symbol",TRUE),""), RIGHT(M83,LEN(M83)-FIND(":",M83)))</f>
        <v/>
      </c>
    </row>
    <row r="84" spans="1:17" x14ac:dyDescent="0.25">
      <c r="A84" s="1">
        <f t="shared" si="7"/>
        <v>1079</v>
      </c>
      <c r="B84" s="2">
        <v>44200</v>
      </c>
      <c r="C84" s="1" t="s">
        <v>37</v>
      </c>
      <c r="E84" s="10" t="e" vm="22">
        <v>#VALUE!</v>
      </c>
      <c r="F84" s="21">
        <v>138</v>
      </c>
      <c r="H84" s="1" t="s">
        <v>4</v>
      </c>
      <c r="I84" s="1" t="str">
        <f t="shared" si="5"/>
        <v>Kyan Nademi</v>
      </c>
      <c r="J84" s="1" t="str">
        <f t="shared" si="6"/>
        <v/>
      </c>
      <c r="K84" s="1">
        <f t="shared" si="8"/>
        <v>138</v>
      </c>
      <c r="L84" s="6">
        <f t="shared" si="9"/>
        <v>0</v>
      </c>
      <c r="M84" s="6" t="str" cm="1">
        <f t="array" ref="M84">IFERROR(IF(F84&lt;&gt;"",_FV(E84,"Exchange abbreviation",TRUE) &amp; ":" &amp;_FV(E84,"Ticker symbol",TRUE),""),E84)</f>
        <v>XNAS:TSLA</v>
      </c>
      <c r="N84" s="6" t="str" cm="1">
        <f t="array" ref="N84">IFERROR(IF(F84&lt;&gt;"",_FV(E84,"Industry",TRUE),""),"ETF")</f>
        <v>Automobiles &amp; Auto Parts</v>
      </c>
      <c r="O84" s="6" t="str" cm="1">
        <f t="array" ref="O84">IFERROR(IF(F84&lt;&gt;"",_FV(E84,"Exchange abbreviation",TRUE),""),LEFT(M84,FIND(":",M84)-1))</f>
        <v>XNAS</v>
      </c>
      <c r="P84" s="1" t="str" cm="1">
        <f t="array" ref="P84">IFERROR(IF(F84&lt;&gt;"",_FV(E84,"Instrument type",TRUE),""),"Unknown")</f>
        <v>Stock</v>
      </c>
      <c r="Q84" s="1" t="str" cm="1">
        <f t="array" ref="Q84">IFERROR(IF(F84&lt;&gt;"",_FV(E84,"Ticker symbol",TRUE),""), RIGHT(M84,LEN(M84)-FIND(":",M84)))</f>
        <v>TSLA</v>
      </c>
    </row>
    <row r="85" spans="1:17" x14ac:dyDescent="0.25">
      <c r="A85" s="1">
        <f t="shared" si="7"/>
        <v>1080</v>
      </c>
      <c r="B85" s="2">
        <v>44200</v>
      </c>
      <c r="C85" s="1" t="s">
        <v>40</v>
      </c>
      <c r="G85" s="12">
        <v>12.11</v>
      </c>
      <c r="H85" s="1" t="s">
        <v>4</v>
      </c>
      <c r="I85" s="1" t="str">
        <f t="shared" si="5"/>
        <v/>
      </c>
      <c r="J85" s="1" t="str">
        <f t="shared" si="6"/>
        <v>Michelle Totten</v>
      </c>
      <c r="K85" s="1" t="str">
        <f t="shared" si="8"/>
        <v/>
      </c>
      <c r="L85" s="6">
        <f t="shared" si="9"/>
        <v>12.11</v>
      </c>
      <c r="M85" s="6" t="str" cm="1">
        <f t="array" ref="M85">IFERROR(IF(F85&lt;&gt;"",_FV(E85,"Exchange abbreviation",TRUE) &amp; ":" &amp;_FV(E85,"Ticker symbol",TRUE),""),E85)</f>
        <v/>
      </c>
      <c r="N85" s="6" t="str" cm="1">
        <f t="array" ref="N85">IFERROR(IF(F85&lt;&gt;"",_FV(E85,"Industry",TRUE),""),"ETF")</f>
        <v/>
      </c>
      <c r="O85" s="6" t="str" cm="1">
        <f t="array" ref="O85">IFERROR(IF(F85&lt;&gt;"",_FV(E85,"Exchange abbreviation",TRUE),""),LEFT(M85,FIND(":",M85)-1))</f>
        <v/>
      </c>
      <c r="P85" s="1" t="str" cm="1">
        <f t="array" ref="P85">IFERROR(IF(F85&lt;&gt;"",_FV(E85,"Instrument type",TRUE),""),"Unknown")</f>
        <v/>
      </c>
      <c r="Q85" s="1" t="str" cm="1">
        <f t="array" ref="Q85">IFERROR(IF(F85&lt;&gt;"",_FV(E85,"Ticker symbol",TRUE),""), RIGHT(M85,LEN(M85)-FIND(":",M85)))</f>
        <v/>
      </c>
    </row>
    <row r="86" spans="1:17" x14ac:dyDescent="0.25">
      <c r="A86" s="1">
        <f t="shared" si="7"/>
        <v>1081</v>
      </c>
      <c r="B86" s="2">
        <v>44200</v>
      </c>
      <c r="C86" s="1" t="s">
        <v>40</v>
      </c>
      <c r="E86" s="10" t="e" vm="23">
        <v>#VALUE!</v>
      </c>
      <c r="F86" s="21">
        <v>5396</v>
      </c>
      <c r="H86" s="1" t="s">
        <v>4</v>
      </c>
      <c r="I86" s="1" t="str">
        <f t="shared" si="5"/>
        <v>Michelle Totten</v>
      </c>
      <c r="J86" s="1" t="str">
        <f t="shared" si="6"/>
        <v/>
      </c>
      <c r="K86" s="1">
        <f t="shared" si="8"/>
        <v>5396</v>
      </c>
      <c r="L86" s="6">
        <f t="shared" si="9"/>
        <v>0</v>
      </c>
      <c r="M86" s="6" t="str" cm="1">
        <f t="array" ref="M86">IFERROR(IF(F86&lt;&gt;"",_FV(E86,"Exchange abbreviation",TRUE) &amp; ":" &amp;_FV(E86,"Ticker symbol",TRUE),""),E86)</f>
        <v>XNYS:NLS</v>
      </c>
      <c r="N86" s="6" t="str" cm="1">
        <f t="array" ref="N86">IFERROR(IF(F86&lt;&gt;"",_FV(E86,"Industry",TRUE),""),"ETF")</f>
        <v>Leisure Products</v>
      </c>
      <c r="O86" s="6" t="str" cm="1">
        <f t="array" ref="O86">IFERROR(IF(F86&lt;&gt;"",_FV(E86,"Exchange abbreviation",TRUE),""),LEFT(M86,FIND(":",M86)-1))</f>
        <v>XNYS</v>
      </c>
      <c r="P86" s="1" t="str" cm="1">
        <f t="array" ref="P86">IFERROR(IF(F86&lt;&gt;"",_FV(E86,"Instrument type",TRUE),""),"Unknown")</f>
        <v>Stock</v>
      </c>
      <c r="Q86" s="1" t="str" cm="1">
        <f t="array" ref="Q86">IFERROR(IF(F86&lt;&gt;"",_FV(E86,"Ticker symbol",TRUE),""), RIGHT(M86,LEN(M86)-FIND(":",M86)))</f>
        <v>NLS</v>
      </c>
    </row>
    <row r="87" spans="1:17" x14ac:dyDescent="0.25">
      <c r="A87" s="1">
        <f t="shared" si="7"/>
        <v>1082</v>
      </c>
      <c r="B87" s="2">
        <v>44200</v>
      </c>
      <c r="C87" s="1" t="s">
        <v>41</v>
      </c>
      <c r="G87" s="12">
        <v>67.2</v>
      </c>
      <c r="H87" s="1" t="s">
        <v>4</v>
      </c>
      <c r="I87" s="1" t="str">
        <f t="shared" si="5"/>
        <v/>
      </c>
      <c r="J87" s="1" t="str">
        <f t="shared" si="6"/>
        <v>Karan Singh</v>
      </c>
      <c r="K87" s="1" t="str">
        <f t="shared" si="8"/>
        <v/>
      </c>
      <c r="L87" s="6">
        <f t="shared" si="9"/>
        <v>67.2</v>
      </c>
      <c r="M87" s="6" t="str" cm="1">
        <f t="array" ref="M87">IFERROR(IF(F87&lt;&gt;"",_FV(E87,"Exchange abbreviation",TRUE) &amp; ":" &amp;_FV(E87,"Ticker symbol",TRUE),""),E87)</f>
        <v/>
      </c>
      <c r="N87" s="6" t="str" cm="1">
        <f t="array" ref="N87">IFERROR(IF(F87&lt;&gt;"",_FV(E87,"Industry",TRUE),""),"ETF")</f>
        <v/>
      </c>
      <c r="O87" s="6" t="str" cm="1">
        <f t="array" ref="O87">IFERROR(IF(F87&lt;&gt;"",_FV(E87,"Exchange abbreviation",TRUE),""),LEFT(M87,FIND(":",M87)-1))</f>
        <v/>
      </c>
      <c r="P87" s="1" t="str" cm="1">
        <f t="array" ref="P87">IFERROR(IF(F87&lt;&gt;"",_FV(E87,"Instrument type",TRUE),""),"Unknown")</f>
        <v/>
      </c>
      <c r="Q87" s="1" t="str" cm="1">
        <f t="array" ref="Q87">IFERROR(IF(F87&lt;&gt;"",_FV(E87,"Ticker symbol",TRUE),""), RIGHT(M87,LEN(M87)-FIND(":",M87)))</f>
        <v/>
      </c>
    </row>
    <row r="88" spans="1:17" x14ac:dyDescent="0.25">
      <c r="A88" s="1">
        <f t="shared" si="7"/>
        <v>1083</v>
      </c>
      <c r="B88" s="2">
        <v>44200</v>
      </c>
      <c r="C88" s="1" t="s">
        <v>41</v>
      </c>
      <c r="E88" s="10" t="e" vm="24">
        <v>#VALUE!</v>
      </c>
      <c r="F88" s="21">
        <v>1336</v>
      </c>
      <c r="H88" s="1" t="s">
        <v>4</v>
      </c>
      <c r="I88" s="1" t="str">
        <f t="shared" si="5"/>
        <v>Karan Singh</v>
      </c>
      <c r="J88" s="1" t="str">
        <f t="shared" si="6"/>
        <v/>
      </c>
      <c r="K88" s="1">
        <f t="shared" si="8"/>
        <v>1336</v>
      </c>
      <c r="L88" s="6">
        <f t="shared" si="9"/>
        <v>0</v>
      </c>
      <c r="M88" s="6" t="str" cm="1">
        <f t="array" ref="M88">IFERROR(IF(F88&lt;&gt;"",_FV(E88,"Exchange abbreviation",TRUE) &amp; ":" &amp;_FV(E88,"Ticker symbol",TRUE),""),E88)</f>
        <v>XNYS:RCL</v>
      </c>
      <c r="N88" s="6" t="str" cm="1">
        <f t="array" ref="N88">IFERROR(IF(F88&lt;&gt;"",_FV(E88,"Industry",TRUE),""),"ETF")</f>
        <v>Hotels &amp; Entertainment Services</v>
      </c>
      <c r="O88" s="6" t="str" cm="1">
        <f t="array" ref="O88">IFERROR(IF(F88&lt;&gt;"",_FV(E88,"Exchange abbreviation",TRUE),""),LEFT(M88,FIND(":",M88)-1))</f>
        <v>XNYS</v>
      </c>
      <c r="P88" s="1" t="str" cm="1">
        <f t="array" ref="P88">IFERROR(IF(F88&lt;&gt;"",_FV(E88,"Instrument type",TRUE),""),"Unknown")</f>
        <v>Stock</v>
      </c>
      <c r="Q88" s="1" t="str" cm="1">
        <f t="array" ref="Q88">IFERROR(IF(F88&lt;&gt;"",_FV(E88,"Ticker symbol",TRUE),""), RIGHT(M88,LEN(M88)-FIND(":",M88)))</f>
        <v>RCL</v>
      </c>
    </row>
    <row r="89" spans="1:17" x14ac:dyDescent="0.25">
      <c r="A89" s="1">
        <f t="shared" si="7"/>
        <v>1084</v>
      </c>
      <c r="B89" s="2">
        <v>44200</v>
      </c>
      <c r="C89" s="1" t="s">
        <v>42</v>
      </c>
      <c r="G89" s="12">
        <v>1577.76</v>
      </c>
      <c r="H89" s="1" t="s">
        <v>4</v>
      </c>
      <c r="I89" s="1" t="str">
        <f t="shared" si="5"/>
        <v/>
      </c>
      <c r="J89" s="1" t="str">
        <f t="shared" si="6"/>
        <v>Melanie Laufer</v>
      </c>
      <c r="K89" s="1" t="str">
        <f t="shared" si="8"/>
        <v/>
      </c>
      <c r="L89" s="6">
        <f t="shared" si="9"/>
        <v>1577.76</v>
      </c>
      <c r="M89" s="6" t="str" cm="1">
        <f t="array" ref="M89">IFERROR(IF(F89&lt;&gt;"",_FV(E89,"Exchange abbreviation",TRUE) &amp; ":" &amp;_FV(E89,"Ticker symbol",TRUE),""),E89)</f>
        <v/>
      </c>
      <c r="N89" s="6" t="str" cm="1">
        <f t="array" ref="N89">IFERROR(IF(F89&lt;&gt;"",_FV(E89,"Industry",TRUE),""),"ETF")</f>
        <v/>
      </c>
      <c r="O89" s="6" t="str" cm="1">
        <f t="array" ref="O89">IFERROR(IF(F89&lt;&gt;"",_FV(E89,"Exchange abbreviation",TRUE),""),LEFT(M89,FIND(":",M89)-1))</f>
        <v/>
      </c>
      <c r="P89" s="1" t="str" cm="1">
        <f t="array" ref="P89">IFERROR(IF(F89&lt;&gt;"",_FV(E89,"Instrument type",TRUE),""),"Unknown")</f>
        <v/>
      </c>
      <c r="Q89" s="1" t="str" cm="1">
        <f t="array" ref="Q89">IFERROR(IF(F89&lt;&gt;"",_FV(E89,"Ticker symbol",TRUE),""), RIGHT(M89,LEN(M89)-FIND(":",M89)))</f>
        <v/>
      </c>
    </row>
    <row r="90" spans="1:17" x14ac:dyDescent="0.25">
      <c r="A90" s="1">
        <f t="shared" si="7"/>
        <v>1085</v>
      </c>
      <c r="B90" s="2">
        <v>44200</v>
      </c>
      <c r="C90" s="1" t="s">
        <v>42</v>
      </c>
      <c r="E90" s="10" t="e" vm="25">
        <v>#VALUE!</v>
      </c>
      <c r="F90" s="21">
        <v>56</v>
      </c>
      <c r="H90" s="1" t="s">
        <v>4</v>
      </c>
      <c r="I90" s="1" t="str">
        <f t="shared" si="5"/>
        <v>Melanie Laufer</v>
      </c>
      <c r="J90" s="1" t="str">
        <f t="shared" si="6"/>
        <v/>
      </c>
      <c r="K90" s="1">
        <f t="shared" si="8"/>
        <v>56</v>
      </c>
      <c r="L90" s="6">
        <f t="shared" si="9"/>
        <v>0</v>
      </c>
      <c r="M90" s="6" t="str" cm="1">
        <f t="array" ref="M90">IFERROR(IF(F90&lt;&gt;"",_FV(E90,"Exchange abbreviation",TRUE) &amp; ":" &amp;_FV(E90,"Ticker symbol",TRUE),""),E90)</f>
        <v>XNAS:GOOG</v>
      </c>
      <c r="N90" s="6" t="str" cm="1">
        <f t="array" ref="N90">IFERROR(IF(F90&lt;&gt;"",_FV(E90,"Industry",TRUE),""),"ETF")</f>
        <v>Software &amp; IT Services</v>
      </c>
      <c r="O90" s="6" t="str" cm="1">
        <f t="array" ref="O90">IFERROR(IF(F90&lt;&gt;"",_FV(E90,"Exchange abbreviation",TRUE),""),LEFT(M90,FIND(":",M90)-1))</f>
        <v>XNAS</v>
      </c>
      <c r="P90" s="1" t="str" cm="1">
        <f t="array" ref="P90">IFERROR(IF(F90&lt;&gt;"",_FV(E90,"Instrument type",TRUE),""),"Unknown")</f>
        <v>Stock</v>
      </c>
      <c r="Q90" s="1" t="str" cm="1">
        <f t="array" ref="Q90">IFERROR(IF(F90&lt;&gt;"",_FV(E90,"Ticker symbol",TRUE),""), RIGHT(M90,LEN(M90)-FIND(":",M90)))</f>
        <v>GOOG</v>
      </c>
    </row>
    <row r="91" spans="1:17" x14ac:dyDescent="0.25">
      <c r="A91" s="1">
        <f t="shared" si="7"/>
        <v>1086</v>
      </c>
      <c r="B91" s="2">
        <v>44200</v>
      </c>
      <c r="C91" s="1" t="s">
        <v>44</v>
      </c>
      <c r="G91" s="12">
        <v>714.52</v>
      </c>
      <c r="H91" s="1" t="s">
        <v>4</v>
      </c>
      <c r="I91" s="1" t="str">
        <f t="shared" si="5"/>
        <v/>
      </c>
      <c r="J91" s="1" t="str">
        <f t="shared" si="6"/>
        <v>Jennifer Sue</v>
      </c>
      <c r="K91" s="1" t="str">
        <f t="shared" si="8"/>
        <v/>
      </c>
      <c r="L91" s="6">
        <f t="shared" si="9"/>
        <v>714.52</v>
      </c>
      <c r="M91" s="6" t="str" cm="1">
        <f t="array" ref="M91">IFERROR(IF(F91&lt;&gt;"",_FV(E91,"Exchange abbreviation",TRUE) &amp; ":" &amp;_FV(E91,"Ticker symbol",TRUE),""),E91)</f>
        <v/>
      </c>
      <c r="N91" s="6" t="str" cm="1">
        <f t="array" ref="N91">IFERROR(IF(F91&lt;&gt;"",_FV(E91,"Industry",TRUE),""),"ETF")</f>
        <v/>
      </c>
      <c r="O91" s="6" t="str" cm="1">
        <f t="array" ref="O91">IFERROR(IF(F91&lt;&gt;"",_FV(E91,"Exchange abbreviation",TRUE),""),LEFT(M91,FIND(":",M91)-1))</f>
        <v/>
      </c>
      <c r="P91" s="1" t="str" cm="1">
        <f t="array" ref="P91">IFERROR(IF(F91&lt;&gt;"",_FV(E91,"Instrument type",TRUE),""),"Unknown")</f>
        <v/>
      </c>
      <c r="Q91" s="1" t="str" cm="1">
        <f t="array" ref="Q91">IFERROR(IF(F91&lt;&gt;"",_FV(E91,"Ticker symbol",TRUE),""), RIGHT(M91,LEN(M91)-FIND(":",M91)))</f>
        <v/>
      </c>
    </row>
    <row r="92" spans="1:17" x14ac:dyDescent="0.25">
      <c r="A92" s="1">
        <f t="shared" si="7"/>
        <v>1087</v>
      </c>
      <c r="B92" s="2">
        <v>44200</v>
      </c>
      <c r="C92" s="1" t="s">
        <v>44</v>
      </c>
      <c r="E92" s="10" t="e" vm="22">
        <v>#VALUE!</v>
      </c>
      <c r="F92" s="21">
        <v>138</v>
      </c>
      <c r="H92" s="1" t="s">
        <v>4</v>
      </c>
      <c r="I92" s="1" t="str">
        <f t="shared" si="5"/>
        <v>Jennifer Sue</v>
      </c>
      <c r="J92" s="1" t="str">
        <f t="shared" si="6"/>
        <v/>
      </c>
      <c r="K92" s="1">
        <f t="shared" si="8"/>
        <v>138</v>
      </c>
      <c r="L92" s="6">
        <f t="shared" si="9"/>
        <v>0</v>
      </c>
      <c r="M92" s="6" t="str" cm="1">
        <f t="array" ref="M92">IFERROR(IF(F92&lt;&gt;"",_FV(E92,"Exchange abbreviation",TRUE) &amp; ":" &amp;_FV(E92,"Ticker symbol",TRUE),""),E92)</f>
        <v>XNAS:TSLA</v>
      </c>
      <c r="N92" s="6" t="str" cm="1">
        <f t="array" ref="N92">IFERROR(IF(F92&lt;&gt;"",_FV(E92,"Industry",TRUE),""),"ETF")</f>
        <v>Automobiles &amp; Auto Parts</v>
      </c>
      <c r="O92" s="6" t="str" cm="1">
        <f t="array" ref="O92">IFERROR(IF(F92&lt;&gt;"",_FV(E92,"Exchange abbreviation",TRUE),""),LEFT(M92,FIND(":",M92)-1))</f>
        <v>XNAS</v>
      </c>
      <c r="P92" s="1" t="str" cm="1">
        <f t="array" ref="P92">IFERROR(IF(F92&lt;&gt;"",_FV(E92,"Instrument type",TRUE),""),"Unknown")</f>
        <v>Stock</v>
      </c>
      <c r="Q92" s="1" t="str" cm="1">
        <f t="array" ref="Q92">IFERROR(IF(F92&lt;&gt;"",_FV(E92,"Ticker symbol",TRUE),""), RIGHT(M92,LEN(M92)-FIND(":",M92)))</f>
        <v>TSLA</v>
      </c>
    </row>
    <row r="93" spans="1:17" x14ac:dyDescent="0.25">
      <c r="A93" s="1">
        <f t="shared" si="7"/>
        <v>1088</v>
      </c>
      <c r="B93" s="2">
        <v>44200</v>
      </c>
      <c r="C93" s="1" t="s">
        <v>50</v>
      </c>
      <c r="G93" s="12">
        <v>35.200000000000003</v>
      </c>
      <c r="H93" s="1" t="s">
        <v>4</v>
      </c>
      <c r="I93" s="1" t="str">
        <f t="shared" si="5"/>
        <v/>
      </c>
      <c r="J93" s="1" t="str">
        <f t="shared" si="6"/>
        <v>Spencer Lee</v>
      </c>
      <c r="K93" s="1" t="str">
        <f t="shared" si="8"/>
        <v/>
      </c>
      <c r="L93" s="6">
        <f t="shared" si="9"/>
        <v>35.200000000000003</v>
      </c>
      <c r="M93" s="6" t="str" cm="1">
        <f t="array" ref="M93">IFERROR(IF(F93&lt;&gt;"",_FV(E93,"Exchange abbreviation",TRUE) &amp; ":" &amp;_FV(E93,"Ticker symbol",TRUE),""),E93)</f>
        <v/>
      </c>
      <c r="N93" s="6" t="str" cm="1">
        <f t="array" ref="N93">IFERROR(IF(F93&lt;&gt;"",_FV(E93,"Industry",TRUE),""),"ETF")</f>
        <v/>
      </c>
      <c r="O93" s="6" t="str" cm="1">
        <f t="array" ref="O93">IFERROR(IF(F93&lt;&gt;"",_FV(E93,"Exchange abbreviation",TRUE),""),LEFT(M93,FIND(":",M93)-1))</f>
        <v/>
      </c>
      <c r="P93" s="1" t="str" cm="1">
        <f t="array" ref="P93">IFERROR(IF(F93&lt;&gt;"",_FV(E93,"Instrument type",TRUE),""),"Unknown")</f>
        <v/>
      </c>
      <c r="Q93" s="1" t="str" cm="1">
        <f t="array" ref="Q93">IFERROR(IF(F93&lt;&gt;"",_FV(E93,"Ticker symbol",TRUE),""), RIGHT(M93,LEN(M93)-FIND(":",M93)))</f>
        <v/>
      </c>
    </row>
    <row r="94" spans="1:17" x14ac:dyDescent="0.25">
      <c r="A94" s="1">
        <f t="shared" si="7"/>
        <v>1089</v>
      </c>
      <c r="B94" s="2">
        <v>44200</v>
      </c>
      <c r="C94" s="1" t="s">
        <v>50</v>
      </c>
      <c r="E94" s="10" t="e" vm="26">
        <v>#VALUE!</v>
      </c>
      <c r="F94" s="21">
        <v>1080</v>
      </c>
      <c r="H94" s="1" t="s">
        <v>4</v>
      </c>
      <c r="I94" s="1" t="str">
        <f t="shared" si="5"/>
        <v>Spencer Lee</v>
      </c>
      <c r="J94" s="1" t="str">
        <f t="shared" si="6"/>
        <v/>
      </c>
      <c r="K94" s="1">
        <f t="shared" si="8"/>
        <v>1080</v>
      </c>
      <c r="L94" s="6">
        <f t="shared" si="9"/>
        <v>0</v>
      </c>
      <c r="M94" s="6" t="str" cm="1">
        <f t="array" ref="M94">IFERROR(IF(F94&lt;&gt;"",_FV(E94,"Exchange abbreviation",TRUE) &amp; ":" &amp;_FV(E94,"Ticker symbol",TRUE),""),E94)</f>
        <v>ARCX:CLIX</v>
      </c>
      <c r="N94" s="6" t="str" cm="1">
        <f t="array" ref="N94">IFERROR(IF(F94&lt;&gt;"",_FV(E94,"Industry",TRUE),""),"ETF")</f>
        <v>ETF</v>
      </c>
      <c r="O94" s="6" t="str" cm="1">
        <f t="array" ref="O94">IFERROR(IF(F94&lt;&gt;"",_FV(E94,"Exchange abbreviation",TRUE),""),LEFT(M94,FIND(":",M94)-1))</f>
        <v>ARCX</v>
      </c>
      <c r="P94" s="1" t="str" cm="1">
        <f t="array" ref="P94">IFERROR(IF(F94&lt;&gt;"",_FV(E94,"Instrument type",TRUE),""),"Unknown")</f>
        <v>ETF</v>
      </c>
      <c r="Q94" s="1" t="str" cm="1">
        <f t="array" ref="Q94">IFERROR(IF(F94&lt;&gt;"",_FV(E94,"Ticker symbol",TRUE),""), RIGHT(M94,LEN(M94)-FIND(":",M94)))</f>
        <v>CLIX</v>
      </c>
    </row>
    <row r="95" spans="1:17" x14ac:dyDescent="0.25">
      <c r="A95" s="1">
        <f t="shared" si="7"/>
        <v>1090</v>
      </c>
      <c r="B95" s="2">
        <v>44200</v>
      </c>
      <c r="C95" s="1" t="s">
        <v>51</v>
      </c>
      <c r="G95" s="12">
        <v>714.52</v>
      </c>
      <c r="H95" s="1" t="s">
        <v>4</v>
      </c>
      <c r="I95" s="1" t="str">
        <f t="shared" si="5"/>
        <v/>
      </c>
      <c r="J95" s="1" t="str">
        <f t="shared" si="6"/>
        <v>Jinny Pham</v>
      </c>
      <c r="K95" s="1" t="str">
        <f t="shared" si="8"/>
        <v/>
      </c>
      <c r="L95" s="6">
        <f t="shared" si="9"/>
        <v>714.52</v>
      </c>
      <c r="M95" s="6" t="str" cm="1">
        <f t="array" ref="M95">IFERROR(IF(F95&lt;&gt;"",_FV(E95,"Exchange abbreviation",TRUE) &amp; ":" &amp;_FV(E95,"Ticker symbol",TRUE),""),E95)</f>
        <v/>
      </c>
      <c r="N95" s="6" t="str" cm="1">
        <f t="array" ref="N95">IFERROR(IF(F95&lt;&gt;"",_FV(E95,"Industry",TRUE),""),"ETF")</f>
        <v/>
      </c>
      <c r="O95" s="6" t="str" cm="1">
        <f t="array" ref="O95">IFERROR(IF(F95&lt;&gt;"",_FV(E95,"Exchange abbreviation",TRUE),""),LEFT(M95,FIND(":",M95)-1))</f>
        <v/>
      </c>
      <c r="P95" s="1" t="str" cm="1">
        <f t="array" ref="P95">IFERROR(IF(F95&lt;&gt;"",_FV(E95,"Instrument type",TRUE),""),"Unknown")</f>
        <v/>
      </c>
      <c r="Q95" s="1" t="str" cm="1">
        <f t="array" ref="Q95">IFERROR(IF(F95&lt;&gt;"",_FV(E95,"Ticker symbol",TRUE),""), RIGHT(M95,LEN(M95)-FIND(":",M95)))</f>
        <v/>
      </c>
    </row>
    <row r="96" spans="1:17" x14ac:dyDescent="0.25">
      <c r="A96" s="1">
        <f t="shared" si="7"/>
        <v>1091</v>
      </c>
      <c r="B96" s="2">
        <v>44200</v>
      </c>
      <c r="C96" s="1" t="s">
        <v>51</v>
      </c>
      <c r="E96" s="10" t="e" vm="22">
        <v>#VALUE!</v>
      </c>
      <c r="F96" s="21">
        <v>138</v>
      </c>
      <c r="H96" s="1" t="s">
        <v>4</v>
      </c>
      <c r="I96" s="1" t="str">
        <f t="shared" si="5"/>
        <v>Jinny Pham</v>
      </c>
      <c r="J96" s="1" t="str">
        <f t="shared" si="6"/>
        <v/>
      </c>
      <c r="K96" s="1">
        <f t="shared" si="8"/>
        <v>138</v>
      </c>
      <c r="L96" s="6">
        <f t="shared" si="9"/>
        <v>0</v>
      </c>
      <c r="M96" s="6" t="str" cm="1">
        <f t="array" ref="M96">IFERROR(IF(F96&lt;&gt;"",_FV(E96,"Exchange abbreviation",TRUE) &amp; ":" &amp;_FV(E96,"Ticker symbol",TRUE),""),E96)</f>
        <v>XNAS:TSLA</v>
      </c>
      <c r="N96" s="6" t="str" cm="1">
        <f t="array" ref="N96">IFERROR(IF(F96&lt;&gt;"",_FV(E96,"Industry",TRUE),""),"ETF")</f>
        <v>Automobiles &amp; Auto Parts</v>
      </c>
      <c r="O96" s="6" t="str" cm="1">
        <f t="array" ref="O96">IFERROR(IF(F96&lt;&gt;"",_FV(E96,"Exchange abbreviation",TRUE),""),LEFT(M96,FIND(":",M96)-1))</f>
        <v>XNAS</v>
      </c>
      <c r="P96" s="1" t="str" cm="1">
        <f t="array" ref="P96">IFERROR(IF(F96&lt;&gt;"",_FV(E96,"Instrument type",TRUE),""),"Unknown")</f>
        <v>Stock</v>
      </c>
      <c r="Q96" s="1" t="str" cm="1">
        <f t="array" ref="Q96">IFERROR(IF(F96&lt;&gt;"",_FV(E96,"Ticker symbol",TRUE),""), RIGHT(M96,LEN(M96)-FIND(":",M96)))</f>
        <v>TSLA</v>
      </c>
    </row>
    <row r="97" spans="1:17" x14ac:dyDescent="0.25">
      <c r="A97" s="1">
        <f t="shared" si="7"/>
        <v>1092</v>
      </c>
      <c r="B97" s="2">
        <v>44200</v>
      </c>
      <c r="C97" s="1" t="s">
        <v>34</v>
      </c>
      <c r="G97" s="12">
        <v>2.35</v>
      </c>
      <c r="H97" s="1" t="s">
        <v>4</v>
      </c>
      <c r="I97" s="1" t="str">
        <f t="shared" si="5"/>
        <v/>
      </c>
      <c r="J97" s="1" t="str">
        <f t="shared" si="6"/>
        <v>Lindsay Black</v>
      </c>
      <c r="K97" s="1" t="str">
        <f t="shared" si="8"/>
        <v/>
      </c>
      <c r="L97" s="6">
        <f t="shared" si="9"/>
        <v>2.35</v>
      </c>
      <c r="M97" s="6" t="str" cm="1">
        <f t="array" ref="M97">IFERROR(IF(F97&lt;&gt;"",_FV(E97,"Exchange abbreviation",TRUE) &amp; ":" &amp;_FV(E97,"Ticker symbol",TRUE),""),E97)</f>
        <v/>
      </c>
      <c r="N97" s="6" t="str" cm="1">
        <f t="array" ref="N97">IFERROR(IF(F97&lt;&gt;"",_FV(E97,"Industry",TRUE),""),"ETF")</f>
        <v/>
      </c>
      <c r="O97" s="6" t="str" cm="1">
        <f t="array" ref="O97">IFERROR(IF(F97&lt;&gt;"",_FV(E97,"Exchange abbreviation",TRUE),""),LEFT(M97,FIND(":",M97)-1))</f>
        <v/>
      </c>
      <c r="P97" s="1" t="str" cm="1">
        <f t="array" ref="P97">IFERROR(IF(F97&lt;&gt;"",_FV(E97,"Instrument type",TRUE),""),"Unknown")</f>
        <v/>
      </c>
      <c r="Q97" s="1" t="str" cm="1">
        <f t="array" ref="Q97">IFERROR(IF(F97&lt;&gt;"",_FV(E97,"Ticker symbol",TRUE),""), RIGHT(M97,LEN(M97)-FIND(":",M97)))</f>
        <v/>
      </c>
    </row>
    <row r="98" spans="1:17" x14ac:dyDescent="0.25">
      <c r="A98" s="1">
        <f t="shared" si="7"/>
        <v>1093</v>
      </c>
      <c r="B98" s="2">
        <v>44200</v>
      </c>
      <c r="C98" s="1" t="s">
        <v>34</v>
      </c>
      <c r="E98" s="10" t="e" vm="27">
        <v>#VALUE!</v>
      </c>
      <c r="F98" s="21">
        <v>6309</v>
      </c>
      <c r="H98" s="1" t="s">
        <v>4</v>
      </c>
      <c r="I98" s="1" t="str">
        <f t="shared" si="5"/>
        <v>Lindsay Black</v>
      </c>
      <c r="J98" s="1" t="str">
        <f t="shared" si="6"/>
        <v/>
      </c>
      <c r="K98" s="1">
        <f t="shared" si="8"/>
        <v>6309</v>
      </c>
      <c r="L98" s="6">
        <f t="shared" si="9"/>
        <v>0</v>
      </c>
      <c r="M98" s="6" t="str" cm="1">
        <f t="array" ref="M98">IFERROR(IF(F98&lt;&gt;"",_FV(E98,"Exchange abbreviation",TRUE) &amp; ":" &amp;_FV(E98,"Ticker symbol",TRUE),""),E98)</f>
        <v>XNAS:AAL</v>
      </c>
      <c r="N98" s="6" t="str" cm="1">
        <f t="array" ref="N98">IFERROR(IF(F98&lt;&gt;"",_FV(E98,"Industry",TRUE),""),"ETF")</f>
        <v>Passenger Transportation Services</v>
      </c>
      <c r="O98" s="6" t="str" cm="1">
        <f t="array" ref="O98">IFERROR(IF(F98&lt;&gt;"",_FV(E98,"Exchange abbreviation",TRUE),""),LEFT(M98,FIND(":",M98)-1))</f>
        <v>XNAS</v>
      </c>
      <c r="P98" s="1" t="str" cm="1">
        <f t="array" ref="P98">IFERROR(IF(F98&lt;&gt;"",_FV(E98,"Instrument type",TRUE),""),"Unknown")</f>
        <v>Stock</v>
      </c>
      <c r="Q98" s="1" t="str" cm="1">
        <f t="array" ref="Q98">IFERROR(IF(F98&lt;&gt;"",_FV(E98,"Ticker symbol",TRUE),""), RIGHT(M98,LEN(M98)-FIND(":",M98)))</f>
        <v>AAL</v>
      </c>
    </row>
    <row r="99" spans="1:17" x14ac:dyDescent="0.25">
      <c r="A99" s="1">
        <f t="shared" si="7"/>
        <v>1094</v>
      </c>
      <c r="D99" s="2"/>
      <c r="I99" s="1" t="str">
        <f t="shared" si="5"/>
        <v/>
      </c>
      <c r="J99" s="1" t="str">
        <f t="shared" si="6"/>
        <v/>
      </c>
      <c r="K99" s="1" t="str">
        <f t="shared" si="8"/>
        <v/>
      </c>
      <c r="L99" s="6" t="str">
        <f t="shared" si="9"/>
        <v/>
      </c>
      <c r="M99" s="6" t="str" cm="1">
        <f t="array" ref="M99">IFERROR(IF(F99&lt;&gt;"",_FV(E99,"Exchange abbreviation",TRUE) &amp; ":" &amp;_FV(E99,"Ticker symbol",TRUE),""),E99)</f>
        <v/>
      </c>
      <c r="N99" s="6" t="str" cm="1">
        <f t="array" ref="N99">IFERROR(IF(F99&lt;&gt;"",_FV(E99,"Industry",TRUE),""),"ETF")</f>
        <v/>
      </c>
      <c r="O99" s="6" t="str" cm="1">
        <f t="array" ref="O99">IFERROR(IF(F99&lt;&gt;"",_FV(E99,"Exchange abbreviation",TRUE),""),LEFT(M99,FIND(":",M99)-1))</f>
        <v/>
      </c>
      <c r="P99" s="1" t="str" cm="1">
        <f t="array" ref="P99">IFERROR(IF(F99&lt;&gt;"",_FV(E99,"Instrument type",TRUE),""),"Unknown")</f>
        <v/>
      </c>
      <c r="Q99" s="1" t="str" cm="1">
        <f t="array" ref="Q99">IFERROR(IF(F99&lt;&gt;"",_FV(E99,"Ticker symbol",TRUE),""), RIGHT(M99,LEN(M99)-FIND(":",M99)))</f>
        <v/>
      </c>
    </row>
    <row r="100" spans="1:17" x14ac:dyDescent="0.25">
      <c r="A100" s="1">
        <f t="shared" si="7"/>
        <v>1095</v>
      </c>
      <c r="D100" s="2"/>
      <c r="I100" s="1" t="str">
        <f t="shared" si="5"/>
        <v/>
      </c>
      <c r="J100" s="1" t="str">
        <f t="shared" si="6"/>
        <v/>
      </c>
      <c r="K100" s="1" t="str">
        <f t="shared" si="8"/>
        <v/>
      </c>
      <c r="L100" s="6" t="str">
        <f t="shared" si="9"/>
        <v/>
      </c>
      <c r="M100" s="6" t="str" cm="1">
        <f t="array" ref="M100">IFERROR(IF(F100&lt;&gt;"",_FV(E100,"Exchange abbreviation",TRUE) &amp; ":" &amp;_FV(E100,"Ticker symbol",TRUE),""),E100)</f>
        <v/>
      </c>
      <c r="N100" s="6" t="str" cm="1">
        <f t="array" ref="N100">IFERROR(IF(F100&lt;&gt;"",_FV(E100,"Industry",TRUE),""),"ETF")</f>
        <v/>
      </c>
      <c r="O100" s="6" t="str" cm="1">
        <f t="array" ref="O100">IFERROR(IF(F100&lt;&gt;"",_FV(E100,"Exchange abbreviation",TRUE),""),LEFT(M100,FIND(":",M100)-1))</f>
        <v/>
      </c>
      <c r="P100" s="1" t="str" cm="1">
        <f t="array" ref="P100">IFERROR(IF(F100&lt;&gt;"",_FV(E100,"Instrument type",TRUE),""),"Unknown")</f>
        <v/>
      </c>
      <c r="Q100" s="1" t="str" cm="1">
        <f t="array" ref="Q100">IFERROR(IF(F100&lt;&gt;"",_FV(E100,"Ticker symbol",TRUE),""), RIGHT(M100,LEN(M100)-FIND(":",M100)))</f>
        <v/>
      </c>
    </row>
    <row r="101" spans="1:17" x14ac:dyDescent="0.25">
      <c r="A101" s="1">
        <f t="shared" si="7"/>
        <v>1096</v>
      </c>
      <c r="D101" s="2"/>
      <c r="I101" s="1" t="str">
        <f t="shared" si="5"/>
        <v/>
      </c>
      <c r="J101" s="1" t="str">
        <f t="shared" si="6"/>
        <v/>
      </c>
      <c r="K101" s="1" t="str">
        <f t="shared" si="8"/>
        <v/>
      </c>
      <c r="L101" s="6" t="str">
        <f t="shared" si="9"/>
        <v/>
      </c>
      <c r="M101" s="6" t="str" cm="1">
        <f t="array" ref="M101">IFERROR(IF(F101&lt;&gt;"",_FV(E101,"Exchange abbreviation",TRUE) &amp; ":" &amp;_FV(E101,"Ticker symbol",TRUE),""),E101)</f>
        <v/>
      </c>
      <c r="N101" s="6" t="str" cm="1">
        <f t="array" ref="N101">IFERROR(IF(F101&lt;&gt;"",_FV(E101,"Industry",TRUE),""),"ETF")</f>
        <v/>
      </c>
      <c r="O101" s="6" t="str" cm="1">
        <f t="array" ref="O101">IFERROR(IF(F101&lt;&gt;"",_FV(E101,"Exchange abbreviation",TRUE),""),LEFT(M101,FIND(":",M101)-1))</f>
        <v/>
      </c>
      <c r="P101" s="1" t="str" cm="1">
        <f t="array" ref="P101">IFERROR(IF(F101&lt;&gt;"",_FV(E101,"Instrument type",TRUE),""),"Unknown")</f>
        <v/>
      </c>
      <c r="Q101" s="1" t="str" cm="1">
        <f t="array" ref="Q101">IFERROR(IF(F101&lt;&gt;"",_FV(E101,"Ticker symbol",TRUE),""), RIGHT(M101,LEN(M101)-FIND(":",M101)))</f>
        <v/>
      </c>
    </row>
    <row r="102" spans="1:17" x14ac:dyDescent="0.25">
      <c r="A102" s="1">
        <f t="shared" si="7"/>
        <v>1097</v>
      </c>
      <c r="D102" s="2"/>
      <c r="I102" s="1" t="str">
        <f t="shared" si="5"/>
        <v/>
      </c>
      <c r="J102" s="1" t="str">
        <f t="shared" si="6"/>
        <v/>
      </c>
      <c r="K102" s="1" t="str">
        <f t="shared" si="8"/>
        <v/>
      </c>
      <c r="L102" s="6" t="str">
        <f t="shared" si="9"/>
        <v/>
      </c>
      <c r="M102" s="6" t="str" cm="1">
        <f t="array" ref="M102">IFERROR(IF(F102&lt;&gt;"",_FV(E102,"Exchange abbreviation",TRUE) &amp; ":" &amp;_FV(E102,"Ticker symbol",TRUE),""),E102)</f>
        <v/>
      </c>
      <c r="N102" s="6" t="str" cm="1">
        <f t="array" ref="N102">IFERROR(IF(F102&lt;&gt;"",_FV(E102,"Industry",TRUE),""),"ETF")</f>
        <v/>
      </c>
      <c r="O102" s="6" t="str" cm="1">
        <f t="array" ref="O102">IFERROR(IF(F102&lt;&gt;"",_FV(E102,"Exchange abbreviation",TRUE),""),LEFT(M102,FIND(":",M102)-1))</f>
        <v/>
      </c>
      <c r="P102" s="1" t="str" cm="1">
        <f t="array" ref="P102">IFERROR(IF(F102&lt;&gt;"",_FV(E102,"Instrument type",TRUE),""),"Unknown")</f>
        <v/>
      </c>
      <c r="Q102" s="1" t="str" cm="1">
        <f t="array" ref="Q102">IFERROR(IF(F102&lt;&gt;"",_FV(E102,"Ticker symbol",TRUE),""), RIGHT(M102,LEN(M102)-FIND(":",M102)))</f>
        <v/>
      </c>
    </row>
    <row r="103" spans="1:17" x14ac:dyDescent="0.25">
      <c r="A103" s="1">
        <f t="shared" si="7"/>
        <v>1098</v>
      </c>
      <c r="D103" s="2"/>
      <c r="I103" s="1" t="str">
        <f t="shared" si="5"/>
        <v/>
      </c>
      <c r="J103" s="1" t="str">
        <f t="shared" si="6"/>
        <v/>
      </c>
      <c r="K103" s="1" t="str">
        <f t="shared" si="8"/>
        <v/>
      </c>
      <c r="L103" s="6" t="str">
        <f t="shared" si="9"/>
        <v/>
      </c>
      <c r="M103" s="6" t="str" cm="1">
        <f t="array" ref="M103">IFERROR(IF(F103&lt;&gt;"",_FV(E103,"Exchange abbreviation",TRUE) &amp; ":" &amp;_FV(E103,"Ticker symbol",TRUE),""),E103)</f>
        <v/>
      </c>
      <c r="N103" s="6" t="str" cm="1">
        <f t="array" ref="N103">IFERROR(IF(F103&lt;&gt;"",_FV(E103,"Industry",TRUE),""),"ETF")</f>
        <v/>
      </c>
      <c r="O103" s="6" t="str" cm="1">
        <f t="array" ref="O103">IFERROR(IF(F103&lt;&gt;"",_FV(E103,"Exchange abbreviation",TRUE),""),LEFT(M103,FIND(":",M103)-1))</f>
        <v/>
      </c>
      <c r="P103" s="1" t="str" cm="1">
        <f t="array" ref="P103">IFERROR(IF(F103&lt;&gt;"",_FV(E103,"Instrument type",TRUE),""),"Unknown")</f>
        <v/>
      </c>
      <c r="Q103" s="1" t="str" cm="1">
        <f t="array" ref="Q103">IFERROR(IF(F103&lt;&gt;"",_FV(E103,"Ticker symbol",TRUE),""), RIGHT(M103,LEN(M103)-FIND(":",M103)))</f>
        <v/>
      </c>
    </row>
    <row r="104" spans="1:17" x14ac:dyDescent="0.25">
      <c r="A104" s="1">
        <f t="shared" si="7"/>
        <v>1099</v>
      </c>
      <c r="D104" s="2"/>
      <c r="I104" s="1" t="str">
        <f t="shared" si="5"/>
        <v/>
      </c>
      <c r="J104" s="1" t="str">
        <f t="shared" si="6"/>
        <v/>
      </c>
      <c r="K104" s="1" t="str">
        <f t="shared" si="8"/>
        <v/>
      </c>
      <c r="L104" s="6" t="str">
        <f t="shared" si="9"/>
        <v/>
      </c>
      <c r="M104" s="6" t="str" cm="1">
        <f t="array" ref="M104">IFERROR(IF(F104&lt;&gt;"",_FV(E104,"Exchange abbreviation",TRUE) &amp; ":" &amp;_FV(E104,"Ticker symbol",TRUE),""),E104)</f>
        <v/>
      </c>
      <c r="N104" s="6" t="str" cm="1">
        <f t="array" ref="N104">IFERROR(IF(F104&lt;&gt;"",_FV(E104,"Industry",TRUE),""),"ETF")</f>
        <v/>
      </c>
      <c r="O104" s="6" t="str" cm="1">
        <f t="array" ref="O104">IFERROR(IF(F104&lt;&gt;"",_FV(E104,"Exchange abbreviation",TRUE),""),LEFT(M104,FIND(":",M104)-1))</f>
        <v/>
      </c>
      <c r="P104" s="1" t="str" cm="1">
        <f t="array" ref="P104">IFERROR(IF(F104&lt;&gt;"",_FV(E104,"Instrument type",TRUE),""),"Unknown")</f>
        <v/>
      </c>
      <c r="Q104" s="1" t="str" cm="1">
        <f t="array" ref="Q104">IFERROR(IF(F104&lt;&gt;"",_FV(E104,"Ticker symbol",TRUE),""), RIGHT(M104,LEN(M104)-FIND(":",M104)))</f>
        <v/>
      </c>
    </row>
    <row r="105" spans="1:17" x14ac:dyDescent="0.25">
      <c r="A105" s="1">
        <f t="shared" si="7"/>
        <v>1100</v>
      </c>
      <c r="I105" s="1" t="str">
        <f t="shared" si="5"/>
        <v/>
      </c>
      <c r="J105" s="1" t="str">
        <f t="shared" si="6"/>
        <v/>
      </c>
      <c r="K105" s="1" t="str">
        <f t="shared" si="8"/>
        <v/>
      </c>
      <c r="L105" s="6" t="str">
        <f t="shared" si="9"/>
        <v/>
      </c>
      <c r="M105" s="6" t="str" cm="1">
        <f t="array" ref="M105">IFERROR(IF(F105&lt;&gt;"",_FV(E105,"Exchange abbreviation",TRUE) &amp; ":" &amp;_FV(E105,"Ticker symbol",TRUE),""),E105)</f>
        <v/>
      </c>
      <c r="N105" s="6" t="str" cm="1">
        <f t="array" ref="N105">IFERROR(IF(F105&lt;&gt;"",_FV(E105,"Industry",TRUE),""),"ETF")</f>
        <v/>
      </c>
      <c r="O105" s="6" t="str" cm="1">
        <f t="array" ref="O105">IFERROR(IF(F105&lt;&gt;"",_FV(E105,"Exchange abbreviation",TRUE),""),LEFT(M105,FIND(":",M105)-1))</f>
        <v/>
      </c>
      <c r="P105" s="1" t="str" cm="1">
        <f t="array" ref="P105">IFERROR(IF(F105&lt;&gt;"",_FV(E105,"Instrument type",TRUE),""),"Unknown")</f>
        <v/>
      </c>
      <c r="Q105" s="1" t="str" cm="1">
        <f t="array" ref="Q105">IFERROR(IF(F105&lt;&gt;"",_FV(E105,"Ticker symbol",TRUE),""), RIGHT(M105,LEN(M105)-FIND(":",M105)))</f>
        <v/>
      </c>
    </row>
    <row r="106" spans="1:17" x14ac:dyDescent="0.25">
      <c r="A106" s="1">
        <f t="shared" si="7"/>
        <v>1101</v>
      </c>
      <c r="I106" s="1" t="str">
        <f t="shared" si="5"/>
        <v/>
      </c>
      <c r="J106" s="1" t="str">
        <f t="shared" si="6"/>
        <v/>
      </c>
      <c r="K106" s="1" t="str">
        <f t="shared" si="8"/>
        <v/>
      </c>
      <c r="L106" s="6" t="str">
        <f t="shared" si="9"/>
        <v/>
      </c>
      <c r="M106" s="6" t="str" cm="1">
        <f t="array" ref="M106">IFERROR(IF(F106&lt;&gt;"",_FV(E106,"Exchange abbreviation",TRUE) &amp; ":" &amp;_FV(E106,"Ticker symbol",TRUE),""),E106)</f>
        <v/>
      </c>
      <c r="N106" s="6" t="str" cm="1">
        <f t="array" ref="N106">IFERROR(IF(F106&lt;&gt;"",_FV(E106,"Industry",TRUE),""),"ETF")</f>
        <v/>
      </c>
      <c r="O106" s="6" t="str" cm="1">
        <f t="array" ref="O106">IFERROR(IF(F106&lt;&gt;"",_FV(E106,"Exchange abbreviation",TRUE),""),LEFT(M106,FIND(":",M106)-1))</f>
        <v/>
      </c>
      <c r="P106" s="1" t="str" cm="1">
        <f t="array" ref="P106">IFERROR(IF(F106&lt;&gt;"",_FV(E106,"Instrument type",TRUE),""),"Unknown")</f>
        <v/>
      </c>
      <c r="Q106" s="1" t="str" cm="1">
        <f t="array" ref="Q106">IFERROR(IF(F106&lt;&gt;"",_FV(E106,"Ticker symbol",TRUE),""), RIGHT(M106,LEN(M106)-FIND(":",M106)))</f>
        <v/>
      </c>
    </row>
    <row r="107" spans="1:17" x14ac:dyDescent="0.25">
      <c r="A107" s="1">
        <f t="shared" si="7"/>
        <v>1102</v>
      </c>
      <c r="I107" s="1" t="str">
        <f t="shared" si="5"/>
        <v/>
      </c>
      <c r="J107" s="1" t="str">
        <f t="shared" si="6"/>
        <v/>
      </c>
      <c r="K107" s="1" t="str">
        <f t="shared" si="8"/>
        <v/>
      </c>
      <c r="L107" s="6" t="str">
        <f t="shared" si="9"/>
        <v/>
      </c>
      <c r="M107" s="6" t="str" cm="1">
        <f t="array" ref="M107">IFERROR(IF(F107&lt;&gt;"",_FV(E107,"Exchange abbreviation",TRUE) &amp; ":" &amp;_FV(E107,"Ticker symbol",TRUE),""),E107)</f>
        <v/>
      </c>
      <c r="N107" s="6" t="str" cm="1">
        <f t="array" ref="N107">IFERROR(IF(F107&lt;&gt;"",_FV(E107,"Industry",TRUE),""),"ETF")</f>
        <v/>
      </c>
      <c r="O107" s="6" t="str" cm="1">
        <f t="array" ref="O107">IFERROR(IF(F107&lt;&gt;"",_FV(E107,"Exchange abbreviation",TRUE),""),LEFT(M107,FIND(":",M107)-1))</f>
        <v/>
      </c>
      <c r="P107" s="1" t="str" cm="1">
        <f t="array" ref="P107">IFERROR(IF(F107&lt;&gt;"",_FV(E107,"Instrument type",TRUE),""),"Unknown")</f>
        <v/>
      </c>
      <c r="Q107" s="1" t="str" cm="1">
        <f t="array" ref="Q107">IFERROR(IF(F107&lt;&gt;"",_FV(E107,"Ticker symbol",TRUE),""), RIGHT(M107,LEN(M107)-FIND(":",M107)))</f>
        <v/>
      </c>
    </row>
    <row r="108" spans="1:17" x14ac:dyDescent="0.25">
      <c r="A108" s="1">
        <f t="shared" si="7"/>
        <v>1103</v>
      </c>
      <c r="I108" s="1" t="str">
        <f t="shared" si="5"/>
        <v/>
      </c>
      <c r="J108" s="1" t="str">
        <f t="shared" si="6"/>
        <v/>
      </c>
      <c r="K108" s="1" t="str">
        <f t="shared" si="8"/>
        <v/>
      </c>
      <c r="L108" s="6" t="str">
        <f t="shared" si="9"/>
        <v/>
      </c>
      <c r="M108" s="6" t="str" cm="1">
        <f t="array" ref="M108">IFERROR(IF(F108&lt;&gt;"",_FV(E108,"Exchange abbreviation",TRUE) &amp; ":" &amp;_FV(E108,"Ticker symbol",TRUE),""),E108)</f>
        <v/>
      </c>
      <c r="N108" s="6" t="str" cm="1">
        <f t="array" ref="N108">IFERROR(IF(F108&lt;&gt;"",_FV(E108,"Industry",TRUE),""),"ETF")</f>
        <v/>
      </c>
      <c r="O108" s="6" t="str" cm="1">
        <f t="array" ref="O108">IFERROR(IF(F108&lt;&gt;"",_FV(E108,"Exchange abbreviation",TRUE),""),LEFT(M108,FIND(":",M108)-1))</f>
        <v/>
      </c>
      <c r="P108" s="1" t="str" cm="1">
        <f t="array" ref="P108">IFERROR(IF(F108&lt;&gt;"",_FV(E108,"Instrument type",TRUE),""),"Unknown")</f>
        <v/>
      </c>
      <c r="Q108" s="1" t="str" cm="1">
        <f t="array" ref="Q108">IFERROR(IF(F108&lt;&gt;"",_FV(E108,"Ticker symbol",TRUE),""), RIGHT(M108,LEN(M108)-FIND(":",M108)))</f>
        <v/>
      </c>
    </row>
    <row r="109" spans="1:17" x14ac:dyDescent="0.25">
      <c r="A109" s="1">
        <f t="shared" si="7"/>
        <v>1104</v>
      </c>
      <c r="I109" s="1" t="str">
        <f t="shared" si="5"/>
        <v/>
      </c>
      <c r="J109" s="1" t="str">
        <f t="shared" si="6"/>
        <v/>
      </c>
      <c r="K109" s="1" t="str">
        <f t="shared" si="8"/>
        <v/>
      </c>
      <c r="L109" s="6" t="str">
        <f t="shared" si="9"/>
        <v/>
      </c>
      <c r="M109" s="6" t="str" cm="1">
        <f t="array" ref="M109">IFERROR(IF(F109&lt;&gt;"",_FV(E109,"Exchange abbreviation",TRUE) &amp; ":" &amp;_FV(E109,"Ticker symbol",TRUE),""),E109)</f>
        <v/>
      </c>
      <c r="N109" s="6" t="str" cm="1">
        <f t="array" ref="N109">IFERROR(IF(F109&lt;&gt;"",_FV(E109,"Industry",TRUE),""),"ETF")</f>
        <v/>
      </c>
      <c r="O109" s="6" t="str" cm="1">
        <f t="array" ref="O109">IFERROR(IF(F109&lt;&gt;"",_FV(E109,"Exchange abbreviation",TRUE),""),LEFT(M109,FIND(":",M109)-1))</f>
        <v/>
      </c>
      <c r="P109" s="1" t="str" cm="1">
        <f t="array" ref="P109">IFERROR(IF(F109&lt;&gt;"",_FV(E109,"Instrument type",TRUE),""),"Unknown")</f>
        <v/>
      </c>
      <c r="Q109" s="1" t="str" cm="1">
        <f t="array" ref="Q109">IFERROR(IF(F109&lt;&gt;"",_FV(E109,"Ticker symbol",TRUE),""), RIGHT(M109,LEN(M109)-FIND(":",M109)))</f>
        <v/>
      </c>
    </row>
    <row r="110" spans="1:17" x14ac:dyDescent="0.25">
      <c r="A110" s="1">
        <f t="shared" si="7"/>
        <v>1105</v>
      </c>
      <c r="I110" s="1" t="str">
        <f t="shared" si="5"/>
        <v/>
      </c>
      <c r="J110" s="1" t="str">
        <f t="shared" si="6"/>
        <v/>
      </c>
      <c r="K110" s="1" t="str">
        <f t="shared" si="8"/>
        <v/>
      </c>
      <c r="L110" s="6" t="str">
        <f t="shared" si="9"/>
        <v/>
      </c>
      <c r="M110" s="6" t="str" cm="1">
        <f t="array" ref="M110">IFERROR(IF(F110&lt;&gt;"",_FV(E110,"Exchange abbreviation",TRUE) &amp; ":" &amp;_FV(E110,"Ticker symbol",TRUE),""),E110)</f>
        <v/>
      </c>
      <c r="N110" s="6" t="str" cm="1">
        <f t="array" ref="N110">IFERROR(IF(F110&lt;&gt;"",_FV(E110,"Industry",TRUE),""),"ETF")</f>
        <v/>
      </c>
      <c r="O110" s="6" t="str" cm="1">
        <f t="array" ref="O110">IFERROR(IF(F110&lt;&gt;"",_FV(E110,"Exchange abbreviation",TRUE),""),LEFT(M110,FIND(":",M110)-1))</f>
        <v/>
      </c>
      <c r="P110" s="1" t="str" cm="1">
        <f t="array" ref="P110">IFERROR(IF(F110&lt;&gt;"",_FV(E110,"Instrument type",TRUE),""),"Unknown")</f>
        <v/>
      </c>
      <c r="Q110" s="1" t="str" cm="1">
        <f t="array" ref="Q110">IFERROR(IF(F110&lt;&gt;"",_FV(E110,"Ticker symbol",TRUE),""), RIGHT(M110,LEN(M110)-FIND(":",M110)))</f>
        <v/>
      </c>
    </row>
    <row r="111" spans="1:17" x14ac:dyDescent="0.25">
      <c r="A111" s="1">
        <f t="shared" si="7"/>
        <v>1106</v>
      </c>
      <c r="I111" s="1" t="str">
        <f t="shared" si="5"/>
        <v/>
      </c>
      <c r="J111" s="1" t="str">
        <f t="shared" si="6"/>
        <v/>
      </c>
      <c r="K111" s="1" t="str">
        <f t="shared" si="8"/>
        <v/>
      </c>
      <c r="L111" s="6" t="str">
        <f t="shared" si="9"/>
        <v/>
      </c>
      <c r="M111" s="6" t="str" cm="1">
        <f t="array" ref="M111">IFERROR(IF(F111&lt;&gt;"",_FV(E111,"Exchange abbreviation",TRUE) &amp; ":" &amp;_FV(E111,"Ticker symbol",TRUE),""),E111)</f>
        <v/>
      </c>
      <c r="N111" s="6" t="str" cm="1">
        <f t="array" ref="N111">IFERROR(IF(F111&lt;&gt;"",_FV(E111,"Industry",TRUE),""),"ETF")</f>
        <v/>
      </c>
      <c r="O111" s="6" t="str" cm="1">
        <f t="array" ref="O111">IFERROR(IF(F111&lt;&gt;"",_FV(E111,"Exchange abbreviation",TRUE),""),LEFT(M111,FIND(":",M111)-1))</f>
        <v/>
      </c>
      <c r="P111" s="1" t="str" cm="1">
        <f t="array" ref="P111">IFERROR(IF(F111&lt;&gt;"",_FV(E111,"Instrument type",TRUE),""),"Unknown")</f>
        <v/>
      </c>
      <c r="Q111" s="1" t="str" cm="1">
        <f t="array" ref="Q111">IFERROR(IF(F111&lt;&gt;"",_FV(E111,"Ticker symbol",TRUE),""), RIGHT(M111,LEN(M111)-FIND(":",M111)))</f>
        <v/>
      </c>
    </row>
    <row r="112" spans="1:17" x14ac:dyDescent="0.25">
      <c r="A112" s="1">
        <f t="shared" si="7"/>
        <v>1107</v>
      </c>
      <c r="I112" s="1" t="str">
        <f t="shared" si="5"/>
        <v/>
      </c>
      <c r="J112" s="1" t="str">
        <f t="shared" si="6"/>
        <v/>
      </c>
      <c r="K112" s="1" t="str">
        <f t="shared" si="8"/>
        <v/>
      </c>
      <c r="L112" s="6" t="str">
        <f t="shared" si="9"/>
        <v/>
      </c>
      <c r="M112" s="6" t="str" cm="1">
        <f t="array" ref="M112">IFERROR(IF(F112&lt;&gt;"",_FV(E112,"Exchange abbreviation",TRUE) &amp; ":" &amp;_FV(E112,"Ticker symbol",TRUE),""),E112)</f>
        <v/>
      </c>
      <c r="N112" s="6" t="str" cm="1">
        <f t="array" ref="N112">IFERROR(IF(F112&lt;&gt;"",_FV(E112,"Industry",TRUE),""),"ETF")</f>
        <v/>
      </c>
      <c r="O112" s="6" t="str" cm="1">
        <f t="array" ref="O112">IFERROR(IF(F112&lt;&gt;"",_FV(E112,"Exchange abbreviation",TRUE),""),LEFT(M112,FIND(":",M112)-1))</f>
        <v/>
      </c>
      <c r="P112" s="1" t="str" cm="1">
        <f t="array" ref="P112">IFERROR(IF(F112&lt;&gt;"",_FV(E112,"Instrument type",TRUE),""),"Unknown")</f>
        <v/>
      </c>
      <c r="Q112" s="1" t="str" cm="1">
        <f t="array" ref="Q112">IFERROR(IF(F112&lt;&gt;"",_FV(E112,"Ticker symbol",TRUE),""), RIGHT(M112,LEN(M112)-FIND(":",M112)))</f>
        <v/>
      </c>
    </row>
    <row r="113" spans="1:17" x14ac:dyDescent="0.25">
      <c r="A113" s="1">
        <f t="shared" si="7"/>
        <v>1108</v>
      </c>
      <c r="I113" s="1" t="str">
        <f t="shared" si="5"/>
        <v/>
      </c>
      <c r="J113" s="1" t="str">
        <f t="shared" si="6"/>
        <v/>
      </c>
      <c r="K113" s="1" t="str">
        <f t="shared" si="8"/>
        <v/>
      </c>
      <c r="L113" s="6" t="str">
        <f t="shared" si="9"/>
        <v/>
      </c>
      <c r="M113" s="6" t="str" cm="1">
        <f t="array" ref="M113">IFERROR(IF(F113&lt;&gt;"",_FV(E113,"Exchange abbreviation",TRUE) &amp; ":" &amp;_FV(E113,"Ticker symbol",TRUE),""),E113)</f>
        <v/>
      </c>
      <c r="N113" s="6" t="str" cm="1">
        <f t="array" ref="N113">IFERROR(IF(F113&lt;&gt;"",_FV(E113,"Industry",TRUE),""),"ETF")</f>
        <v/>
      </c>
      <c r="O113" s="6" t="str" cm="1">
        <f t="array" ref="O113">IFERROR(IF(F113&lt;&gt;"",_FV(E113,"Exchange abbreviation",TRUE),""),LEFT(M113,FIND(":",M113)-1))</f>
        <v/>
      </c>
      <c r="P113" s="1" t="str" cm="1">
        <f t="array" ref="P113">IFERROR(IF(F113&lt;&gt;"",_FV(E113,"Instrument type",TRUE),""),"Unknown")</f>
        <v/>
      </c>
      <c r="Q113" s="1" t="str" cm="1">
        <f t="array" ref="Q113">IFERROR(IF(F113&lt;&gt;"",_FV(E113,"Ticker symbol",TRUE),""), RIGHT(M113,LEN(M113)-FIND(":",M113)))</f>
        <v/>
      </c>
    </row>
    <row r="114" spans="1:17" x14ac:dyDescent="0.25">
      <c r="A114" s="1">
        <f t="shared" si="7"/>
        <v>1109</v>
      </c>
      <c r="I114" s="1" t="str">
        <f t="shared" si="5"/>
        <v/>
      </c>
      <c r="J114" s="1" t="str">
        <f t="shared" si="6"/>
        <v/>
      </c>
      <c r="K114" s="1" t="str">
        <f t="shared" si="8"/>
        <v/>
      </c>
      <c r="L114" s="6" t="str">
        <f t="shared" si="9"/>
        <v/>
      </c>
      <c r="M114" s="6" t="str" cm="1">
        <f t="array" ref="M114">IFERROR(IF(F114&lt;&gt;"",_FV(E114,"Exchange abbreviation",TRUE) &amp; ":" &amp;_FV(E114,"Ticker symbol",TRUE),""),E114)</f>
        <v/>
      </c>
      <c r="N114" s="6" t="str" cm="1">
        <f t="array" ref="N114">IFERROR(IF(F114&lt;&gt;"",_FV(E114,"Industry",TRUE),""),"ETF")</f>
        <v/>
      </c>
      <c r="O114" s="6" t="str" cm="1">
        <f t="array" ref="O114">IFERROR(IF(F114&lt;&gt;"",_FV(E114,"Exchange abbreviation",TRUE),""),LEFT(M114,FIND(":",M114)-1))</f>
        <v/>
      </c>
      <c r="P114" s="1" t="str" cm="1">
        <f t="array" ref="P114">IFERROR(IF(F114&lt;&gt;"",_FV(E114,"Instrument type",TRUE),""),"Unknown")</f>
        <v/>
      </c>
      <c r="Q114" s="1" t="str" cm="1">
        <f t="array" ref="Q114">IFERROR(IF(F114&lt;&gt;"",_FV(E114,"Ticker symbol",TRUE),""), RIGHT(M114,LEN(M114)-FIND(":",M114)))</f>
        <v/>
      </c>
    </row>
    <row r="115" spans="1:17" x14ac:dyDescent="0.25">
      <c r="A115" s="1">
        <f t="shared" si="7"/>
        <v>1110</v>
      </c>
      <c r="I115" s="1" t="str">
        <f t="shared" si="5"/>
        <v/>
      </c>
      <c r="J115" s="1" t="str">
        <f t="shared" si="6"/>
        <v/>
      </c>
      <c r="K115" s="1" t="str">
        <f t="shared" si="8"/>
        <v/>
      </c>
      <c r="L115" s="6" t="str">
        <f t="shared" si="9"/>
        <v/>
      </c>
      <c r="M115" s="6" t="str" cm="1">
        <f t="array" ref="M115">IFERROR(IF(F115&lt;&gt;"",_FV(E115,"Exchange abbreviation",TRUE) &amp; ":" &amp;_FV(E115,"Ticker symbol",TRUE),""),E115)</f>
        <v/>
      </c>
      <c r="N115" s="6" t="str" cm="1">
        <f t="array" ref="N115">IFERROR(IF(F115&lt;&gt;"",_FV(E115,"Industry",TRUE),""),"ETF")</f>
        <v/>
      </c>
      <c r="O115" s="6" t="str" cm="1">
        <f t="array" ref="O115">IFERROR(IF(F115&lt;&gt;"",_FV(E115,"Exchange abbreviation",TRUE),""),LEFT(M115,FIND(":",M115)-1))</f>
        <v/>
      </c>
      <c r="P115" s="1" t="str" cm="1">
        <f t="array" ref="P115">IFERROR(IF(F115&lt;&gt;"",_FV(E115,"Instrument type",TRUE),""),"Unknown")</f>
        <v/>
      </c>
      <c r="Q115" s="1" t="str" cm="1">
        <f t="array" ref="Q115">IFERROR(IF(F115&lt;&gt;"",_FV(E115,"Ticker symbol",TRUE),""), RIGHT(M115,LEN(M115)-FIND(":",M115)))</f>
        <v/>
      </c>
    </row>
    <row r="116" spans="1:17" x14ac:dyDescent="0.25">
      <c r="A116" s="1">
        <f t="shared" si="7"/>
        <v>1111</v>
      </c>
      <c r="I116" s="1" t="str">
        <f t="shared" si="5"/>
        <v/>
      </c>
      <c r="J116" s="1" t="str">
        <f t="shared" si="6"/>
        <v/>
      </c>
      <c r="K116" s="1" t="str">
        <f t="shared" si="8"/>
        <v/>
      </c>
      <c r="L116" s="6" t="str">
        <f t="shared" si="9"/>
        <v/>
      </c>
      <c r="M116" s="6" t="str" cm="1">
        <f t="array" ref="M116">IFERROR(IF(F116&lt;&gt;"",_FV(E116,"Exchange abbreviation",TRUE) &amp; ":" &amp;_FV(E116,"Ticker symbol",TRUE),""),E116)</f>
        <v/>
      </c>
      <c r="N116" s="6" t="str" cm="1">
        <f t="array" ref="N116">IFERROR(IF(F116&lt;&gt;"",_FV(E116,"Industry",TRUE),""),"ETF")</f>
        <v/>
      </c>
      <c r="O116" s="6" t="str" cm="1">
        <f t="array" ref="O116">IFERROR(IF(F116&lt;&gt;"",_FV(E116,"Exchange abbreviation",TRUE),""),LEFT(M116,FIND(":",M116)-1))</f>
        <v/>
      </c>
      <c r="P116" s="1" t="str" cm="1">
        <f t="array" ref="P116">IFERROR(IF(F116&lt;&gt;"",_FV(E116,"Instrument type",TRUE),""),"Unknown")</f>
        <v/>
      </c>
      <c r="Q116" s="1" t="str" cm="1">
        <f t="array" ref="Q116">IFERROR(IF(F116&lt;&gt;"",_FV(E116,"Ticker symbol",TRUE),""), RIGHT(M116,LEN(M116)-FIND(":",M116)))</f>
        <v/>
      </c>
    </row>
    <row r="117" spans="1:17" x14ac:dyDescent="0.25">
      <c r="A117" s="1">
        <f t="shared" si="7"/>
        <v>1112</v>
      </c>
      <c r="I117" s="1" t="str">
        <f t="shared" si="5"/>
        <v/>
      </c>
      <c r="J117" s="1" t="str">
        <f t="shared" si="6"/>
        <v/>
      </c>
      <c r="K117" s="1" t="str">
        <f t="shared" si="8"/>
        <v/>
      </c>
      <c r="L117" s="6" t="str">
        <f t="shared" si="9"/>
        <v/>
      </c>
      <c r="M117" s="6" t="str" cm="1">
        <f t="array" ref="M117">IFERROR(IF(F117&lt;&gt;"",_FV(E117,"Exchange abbreviation",TRUE) &amp; ":" &amp;_FV(E117,"Ticker symbol",TRUE),""),E117)</f>
        <v/>
      </c>
      <c r="N117" s="6" t="str" cm="1">
        <f t="array" ref="N117">IFERROR(IF(F117&lt;&gt;"",_FV(E117,"Industry",TRUE),""),"ETF")</f>
        <v/>
      </c>
      <c r="O117" s="6" t="str" cm="1">
        <f t="array" ref="O117">IFERROR(IF(F117&lt;&gt;"",_FV(E117,"Exchange abbreviation",TRUE),""),LEFT(M117,FIND(":",M117)-1))</f>
        <v/>
      </c>
      <c r="P117" s="1" t="str" cm="1">
        <f t="array" ref="P117">IFERROR(IF(F117&lt;&gt;"",_FV(E117,"Instrument type",TRUE),""),"Unknown")</f>
        <v/>
      </c>
      <c r="Q117" s="1" t="str" cm="1">
        <f t="array" ref="Q117">IFERROR(IF(F117&lt;&gt;"",_FV(E117,"Ticker symbol",TRUE),""), RIGHT(M117,LEN(M117)-FIND(":",M117)))</f>
        <v/>
      </c>
    </row>
    <row r="118" spans="1:17" x14ac:dyDescent="0.25">
      <c r="A118" s="1">
        <f t="shared" si="7"/>
        <v>1113</v>
      </c>
      <c r="I118" s="1" t="str">
        <f t="shared" si="5"/>
        <v/>
      </c>
      <c r="J118" s="1" t="str">
        <f t="shared" si="6"/>
        <v/>
      </c>
      <c r="K118" s="1" t="str">
        <f t="shared" si="8"/>
        <v/>
      </c>
      <c r="L118" s="6" t="str">
        <f t="shared" si="9"/>
        <v/>
      </c>
      <c r="M118" s="6" t="str" cm="1">
        <f t="array" ref="M118">IFERROR(IF(F118&lt;&gt;"",_FV(E118,"Exchange abbreviation",TRUE) &amp; ":" &amp;_FV(E118,"Ticker symbol",TRUE),""),E118)</f>
        <v/>
      </c>
      <c r="N118" s="6" t="str" cm="1">
        <f t="array" ref="N118">IFERROR(IF(F118&lt;&gt;"",_FV(E118,"Industry",TRUE),""),"ETF")</f>
        <v/>
      </c>
      <c r="O118" s="6" t="str" cm="1">
        <f t="array" ref="O118">IFERROR(IF(F118&lt;&gt;"",_FV(E118,"Exchange abbreviation",TRUE),""),LEFT(M118,FIND(":",M118)-1))</f>
        <v/>
      </c>
      <c r="P118" s="1" t="str" cm="1">
        <f t="array" ref="P118">IFERROR(IF(F118&lt;&gt;"",_FV(E118,"Instrument type",TRUE),""),"Unknown")</f>
        <v/>
      </c>
      <c r="Q118" s="1" t="str" cm="1">
        <f t="array" ref="Q118">IFERROR(IF(F118&lt;&gt;"",_FV(E118,"Ticker symbol",TRUE),""), RIGHT(M118,LEN(M118)-FIND(":",M118)))</f>
        <v/>
      </c>
    </row>
    <row r="119" spans="1:17" x14ac:dyDescent="0.25">
      <c r="A119" s="1">
        <f t="shared" si="7"/>
        <v>1114</v>
      </c>
      <c r="I119" s="1" t="str">
        <f t="shared" si="5"/>
        <v/>
      </c>
      <c r="J119" s="1" t="str">
        <f t="shared" si="6"/>
        <v/>
      </c>
      <c r="K119" s="1" t="str">
        <f t="shared" si="8"/>
        <v/>
      </c>
      <c r="L119" s="6" t="str">
        <f t="shared" si="9"/>
        <v/>
      </c>
      <c r="M119" s="6" t="str" cm="1">
        <f t="array" ref="M119">IFERROR(IF(F119&lt;&gt;"",_FV(E119,"Exchange abbreviation",TRUE) &amp; ":" &amp;_FV(E119,"Ticker symbol",TRUE),""),E119)</f>
        <v/>
      </c>
      <c r="N119" s="6" t="str" cm="1">
        <f t="array" ref="N119">IFERROR(IF(F119&lt;&gt;"",_FV(E119,"Industry",TRUE),""),"ETF")</f>
        <v/>
      </c>
      <c r="O119" s="6" t="str" cm="1">
        <f t="array" ref="O119">IFERROR(IF(F119&lt;&gt;"",_FV(E119,"Exchange abbreviation",TRUE),""),LEFT(M119,FIND(":",M119)-1))</f>
        <v/>
      </c>
      <c r="P119" s="1" t="str" cm="1">
        <f t="array" ref="P119">IFERROR(IF(F119&lt;&gt;"",_FV(E119,"Instrument type",TRUE),""),"Unknown")</f>
        <v/>
      </c>
      <c r="Q119" s="1" t="str" cm="1">
        <f t="array" ref="Q119">IFERROR(IF(F119&lt;&gt;"",_FV(E119,"Ticker symbol",TRUE),""), RIGHT(M119,LEN(M119)-FIND(":",M119)))</f>
        <v/>
      </c>
    </row>
    <row r="120" spans="1:17" x14ac:dyDescent="0.25">
      <c r="A120" s="1">
        <f t="shared" si="7"/>
        <v>1115</v>
      </c>
      <c r="I120" s="1" t="str">
        <f t="shared" si="5"/>
        <v/>
      </c>
      <c r="J120" s="1" t="str">
        <f t="shared" si="6"/>
        <v/>
      </c>
      <c r="K120" s="1" t="str">
        <f t="shared" si="8"/>
        <v/>
      </c>
      <c r="L120" s="6" t="str">
        <f t="shared" si="9"/>
        <v/>
      </c>
      <c r="M120" s="6" t="str" cm="1">
        <f t="array" ref="M120">IFERROR(IF(F120&lt;&gt;"",_FV(E120,"Exchange abbreviation",TRUE) &amp; ":" &amp;_FV(E120,"Ticker symbol",TRUE),""),E120)</f>
        <v/>
      </c>
      <c r="N120" s="6" t="str" cm="1">
        <f t="array" ref="N120">IFERROR(IF(F120&lt;&gt;"",_FV(E120,"Industry",TRUE),""),"ETF")</f>
        <v/>
      </c>
      <c r="O120" s="6" t="str" cm="1">
        <f t="array" ref="O120">IFERROR(IF(F120&lt;&gt;"",_FV(E120,"Exchange abbreviation",TRUE),""),LEFT(M120,FIND(":",M120)-1))</f>
        <v/>
      </c>
      <c r="P120" s="1" t="str" cm="1">
        <f t="array" ref="P120">IFERROR(IF(F120&lt;&gt;"",_FV(E120,"Instrument type",TRUE),""),"Unknown")</f>
        <v/>
      </c>
      <c r="Q120" s="1" t="str" cm="1">
        <f t="array" ref="Q120">IFERROR(IF(F120&lt;&gt;"",_FV(E120,"Ticker symbol",TRUE),""), RIGHT(M120,LEN(M120)-FIND(":",M120)))</f>
        <v/>
      </c>
    </row>
    <row r="121" spans="1:17" x14ac:dyDescent="0.25">
      <c r="A121" s="1">
        <f t="shared" si="7"/>
        <v>1116</v>
      </c>
      <c r="I121" s="1" t="str">
        <f t="shared" si="5"/>
        <v/>
      </c>
      <c r="J121" s="1" t="str">
        <f t="shared" si="6"/>
        <v/>
      </c>
      <c r="K121" s="1" t="str">
        <f t="shared" si="8"/>
        <v/>
      </c>
      <c r="L121" s="6" t="str">
        <f t="shared" si="9"/>
        <v/>
      </c>
      <c r="M121" s="6" t="str" cm="1">
        <f t="array" ref="M121">IFERROR(IF(F121&lt;&gt;"",_FV(E121,"Exchange abbreviation",TRUE) &amp; ":" &amp;_FV(E121,"Ticker symbol",TRUE),""),E121)</f>
        <v/>
      </c>
      <c r="N121" s="6" t="str" cm="1">
        <f t="array" ref="N121">IFERROR(IF(F121&lt;&gt;"",_FV(E121,"Industry",TRUE),""),"ETF")</f>
        <v/>
      </c>
      <c r="O121" s="6" t="str" cm="1">
        <f t="array" ref="O121">IFERROR(IF(F121&lt;&gt;"",_FV(E121,"Exchange abbreviation",TRUE),""),LEFT(M121,FIND(":",M121)-1))</f>
        <v/>
      </c>
      <c r="P121" s="1" t="str" cm="1">
        <f t="array" ref="P121">IFERROR(IF(F121&lt;&gt;"",_FV(E121,"Instrument type",TRUE),""),"Unknown")</f>
        <v/>
      </c>
      <c r="Q121" s="1" t="str" cm="1">
        <f t="array" ref="Q121">IFERROR(IF(F121&lt;&gt;"",_FV(E121,"Ticker symbol",TRUE),""), RIGHT(M121,LEN(M121)-FIND(":",M121)))</f>
        <v/>
      </c>
    </row>
    <row r="122" spans="1:17" x14ac:dyDescent="0.25">
      <c r="A122" s="1">
        <f t="shared" si="7"/>
        <v>1117</v>
      </c>
      <c r="I122" s="1" t="str">
        <f t="shared" si="5"/>
        <v/>
      </c>
      <c r="J122" s="1" t="str">
        <f t="shared" si="6"/>
        <v/>
      </c>
      <c r="K122" s="1" t="str">
        <f t="shared" si="8"/>
        <v/>
      </c>
      <c r="L122" s="6" t="str">
        <f t="shared" si="9"/>
        <v/>
      </c>
      <c r="M122" s="6" t="str" cm="1">
        <f t="array" ref="M122">IFERROR(IF(F122&lt;&gt;"",_FV(E122,"Exchange abbreviation",TRUE) &amp; ":" &amp;_FV(E122,"Ticker symbol",TRUE),""),E122)</f>
        <v/>
      </c>
      <c r="N122" s="6" t="str" cm="1">
        <f t="array" ref="N122">IFERROR(IF(F122&lt;&gt;"",_FV(E122,"Industry",TRUE),""),"ETF")</f>
        <v/>
      </c>
      <c r="O122" s="6" t="str" cm="1">
        <f t="array" ref="O122">IFERROR(IF(F122&lt;&gt;"",_FV(E122,"Exchange abbreviation",TRUE),""),LEFT(M122,FIND(":",M122)-1))</f>
        <v/>
      </c>
      <c r="P122" s="1" t="str" cm="1">
        <f t="array" ref="P122">IFERROR(IF(F122&lt;&gt;"",_FV(E122,"Instrument type",TRUE),""),"Unknown")</f>
        <v/>
      </c>
      <c r="Q122" s="1" t="str" cm="1">
        <f t="array" ref="Q122">IFERROR(IF(F122&lt;&gt;"",_FV(E122,"Ticker symbol",TRUE),""), RIGHT(M122,LEN(M122)-FIND(":",M122)))</f>
        <v/>
      </c>
    </row>
    <row r="123" spans="1:17" x14ac:dyDescent="0.25">
      <c r="A123" s="1">
        <f t="shared" si="7"/>
        <v>1118</v>
      </c>
      <c r="I123" s="1" t="str">
        <f t="shared" si="5"/>
        <v/>
      </c>
      <c r="J123" s="1" t="str">
        <f t="shared" si="6"/>
        <v/>
      </c>
      <c r="K123" s="1" t="str">
        <f t="shared" si="8"/>
        <v/>
      </c>
      <c r="L123" s="6" t="str">
        <f t="shared" si="9"/>
        <v/>
      </c>
      <c r="M123" s="6" t="str" cm="1">
        <f t="array" ref="M123">IFERROR(IF(F123&lt;&gt;"",_FV(E123,"Exchange abbreviation",TRUE) &amp; ":" &amp;_FV(E123,"Ticker symbol",TRUE),""),E123)</f>
        <v/>
      </c>
      <c r="N123" s="6" t="str" cm="1">
        <f t="array" ref="N123">IFERROR(IF(F123&lt;&gt;"",_FV(E123,"Industry",TRUE),""),"ETF")</f>
        <v/>
      </c>
      <c r="O123" s="6" t="str" cm="1">
        <f t="array" ref="O123">IFERROR(IF(F123&lt;&gt;"",_FV(E123,"Exchange abbreviation",TRUE),""),LEFT(M123,FIND(":",M123)-1))</f>
        <v/>
      </c>
      <c r="P123" s="1" t="str" cm="1">
        <f t="array" ref="P123">IFERROR(IF(F123&lt;&gt;"",_FV(E123,"Instrument type",TRUE),""),"Unknown")</f>
        <v/>
      </c>
      <c r="Q123" s="1" t="str" cm="1">
        <f t="array" ref="Q123">IFERROR(IF(F123&lt;&gt;"",_FV(E123,"Ticker symbol",TRUE),""), RIGHT(M123,LEN(M123)-FIND(":",M123)))</f>
        <v/>
      </c>
    </row>
    <row r="124" spans="1:17" x14ac:dyDescent="0.25">
      <c r="A124" s="1">
        <f t="shared" si="7"/>
        <v>1119</v>
      </c>
      <c r="I124" s="1" t="str">
        <f t="shared" si="5"/>
        <v/>
      </c>
      <c r="J124" s="1" t="str">
        <f t="shared" si="6"/>
        <v/>
      </c>
      <c r="K124" s="1" t="str">
        <f t="shared" si="8"/>
        <v/>
      </c>
      <c r="L124" s="6" t="str">
        <f t="shared" si="9"/>
        <v/>
      </c>
      <c r="M124" s="6" t="str" cm="1">
        <f t="array" ref="M124">IFERROR(IF(F124&lt;&gt;"",_FV(E124,"Exchange abbreviation",TRUE) &amp; ":" &amp;_FV(E124,"Ticker symbol",TRUE),""),E124)</f>
        <v/>
      </c>
      <c r="N124" s="6" t="str" cm="1">
        <f t="array" ref="N124">IFERROR(IF(F124&lt;&gt;"",_FV(E124,"Industry",TRUE),""),"ETF")</f>
        <v/>
      </c>
      <c r="O124" s="6" t="str" cm="1">
        <f t="array" ref="O124">IFERROR(IF(F124&lt;&gt;"",_FV(E124,"Exchange abbreviation",TRUE),""),LEFT(M124,FIND(":",M124)-1))</f>
        <v/>
      </c>
      <c r="P124" s="1" t="str" cm="1">
        <f t="array" ref="P124">IFERROR(IF(F124&lt;&gt;"",_FV(E124,"Instrument type",TRUE),""),"Unknown")</f>
        <v/>
      </c>
      <c r="Q124" s="1" t="str" cm="1">
        <f t="array" ref="Q124">IFERROR(IF(F124&lt;&gt;"",_FV(E124,"Ticker symbol",TRUE),""), RIGHT(M124,LEN(M124)-FIND(":",M124)))</f>
        <v/>
      </c>
    </row>
    <row r="125" spans="1:17" x14ac:dyDescent="0.25">
      <c r="A125" s="1">
        <f t="shared" si="7"/>
        <v>1120</v>
      </c>
      <c r="I125" s="1" t="str">
        <f t="shared" si="5"/>
        <v/>
      </c>
      <c r="J125" s="1" t="str">
        <f t="shared" si="6"/>
        <v/>
      </c>
      <c r="K125" s="1" t="str">
        <f t="shared" si="8"/>
        <v/>
      </c>
      <c r="L125" s="6" t="str">
        <f t="shared" si="9"/>
        <v/>
      </c>
      <c r="M125" s="6" t="str" cm="1">
        <f t="array" ref="M125">IFERROR(IF(F125&lt;&gt;"",_FV(E125,"Exchange abbreviation",TRUE) &amp; ":" &amp;_FV(E125,"Ticker symbol",TRUE),""),E125)</f>
        <v/>
      </c>
      <c r="N125" s="6" t="str" cm="1">
        <f t="array" ref="N125">IFERROR(IF(F125&lt;&gt;"",_FV(E125,"Industry",TRUE),""),"ETF")</f>
        <v/>
      </c>
      <c r="O125" s="6" t="str" cm="1">
        <f t="array" ref="O125">IFERROR(IF(F125&lt;&gt;"",_FV(E125,"Exchange abbreviation",TRUE),""),LEFT(M125,FIND(":",M125)-1))</f>
        <v/>
      </c>
      <c r="P125" s="1" t="str" cm="1">
        <f t="array" ref="P125">IFERROR(IF(F125&lt;&gt;"",_FV(E125,"Instrument type",TRUE),""),"Unknown")</f>
        <v/>
      </c>
      <c r="Q125" s="1" t="str" cm="1">
        <f t="array" ref="Q125">IFERROR(IF(F125&lt;&gt;"",_FV(E125,"Ticker symbol",TRUE),""), RIGHT(M125,LEN(M125)-FIND(":",M125)))</f>
        <v/>
      </c>
    </row>
    <row r="126" spans="1:17" x14ac:dyDescent="0.25">
      <c r="A126" s="1">
        <f t="shared" si="7"/>
        <v>1121</v>
      </c>
      <c r="I126" s="1" t="str">
        <f t="shared" si="5"/>
        <v/>
      </c>
      <c r="J126" s="1" t="str">
        <f t="shared" si="6"/>
        <v/>
      </c>
      <c r="K126" s="1" t="str">
        <f t="shared" si="8"/>
        <v/>
      </c>
      <c r="L126" s="6" t="str">
        <f t="shared" si="9"/>
        <v/>
      </c>
      <c r="M126" s="6" t="str" cm="1">
        <f t="array" ref="M126">IFERROR(IF(F126&lt;&gt;"",_FV(E126,"Exchange abbreviation",TRUE) &amp; ":" &amp;_FV(E126,"Ticker symbol",TRUE),""),E126)</f>
        <v/>
      </c>
      <c r="N126" s="6" t="str" cm="1">
        <f t="array" ref="N126">IFERROR(IF(F126&lt;&gt;"",_FV(E126,"Industry",TRUE),""),"ETF")</f>
        <v/>
      </c>
      <c r="O126" s="6" t="str" cm="1">
        <f t="array" ref="O126">IFERROR(IF(F126&lt;&gt;"",_FV(E126,"Exchange abbreviation",TRUE),""),LEFT(M126,FIND(":",M126)-1))</f>
        <v/>
      </c>
      <c r="P126" s="1" t="str" cm="1">
        <f t="array" ref="P126">IFERROR(IF(F126&lt;&gt;"",_FV(E126,"Instrument type",TRUE),""),"Unknown")</f>
        <v/>
      </c>
      <c r="Q126" s="1" t="str" cm="1">
        <f t="array" ref="Q126">IFERROR(IF(F126&lt;&gt;"",_FV(E126,"Ticker symbol",TRUE),""), RIGHT(M126,LEN(M126)-FIND(":",M126)))</f>
        <v/>
      </c>
    </row>
    <row r="127" spans="1:17" x14ac:dyDescent="0.25">
      <c r="A127" s="1">
        <f t="shared" si="7"/>
        <v>1122</v>
      </c>
      <c r="I127" s="1" t="str">
        <f t="shared" si="5"/>
        <v/>
      </c>
      <c r="J127" s="1" t="str">
        <f t="shared" si="6"/>
        <v/>
      </c>
      <c r="K127" s="1" t="str">
        <f t="shared" si="8"/>
        <v/>
      </c>
      <c r="L127" s="6" t="str">
        <f t="shared" si="9"/>
        <v/>
      </c>
      <c r="M127" s="6" t="str" cm="1">
        <f t="array" ref="M127">IFERROR(IF(F127&lt;&gt;"",_FV(E127,"Exchange abbreviation",TRUE) &amp; ":" &amp;_FV(E127,"Ticker symbol",TRUE),""),E127)</f>
        <v/>
      </c>
      <c r="N127" s="6" t="str" cm="1">
        <f t="array" ref="N127">IFERROR(IF(F127&lt;&gt;"",_FV(E127,"Industry",TRUE),""),"ETF")</f>
        <v/>
      </c>
      <c r="O127" s="6" t="str" cm="1">
        <f t="array" ref="O127">IFERROR(IF(F127&lt;&gt;"",_FV(E127,"Exchange abbreviation",TRUE),""),LEFT(M127,FIND(":",M127)-1))</f>
        <v/>
      </c>
      <c r="P127" s="1" t="str" cm="1">
        <f t="array" ref="P127">IFERROR(IF(F127&lt;&gt;"",_FV(E127,"Instrument type",TRUE),""),"Unknown")</f>
        <v/>
      </c>
      <c r="Q127" s="1" t="str" cm="1">
        <f t="array" ref="Q127">IFERROR(IF(F127&lt;&gt;"",_FV(E127,"Ticker symbol",TRUE),""), RIGHT(M127,LEN(M127)-FIND(":",M127)))</f>
        <v/>
      </c>
    </row>
    <row r="128" spans="1:17" x14ac:dyDescent="0.25">
      <c r="A128" s="1">
        <f t="shared" si="7"/>
        <v>1123</v>
      </c>
      <c r="I128" s="1" t="str">
        <f t="shared" si="5"/>
        <v/>
      </c>
      <c r="J128" s="1" t="str">
        <f t="shared" si="6"/>
        <v/>
      </c>
      <c r="K128" s="1" t="str">
        <f t="shared" si="8"/>
        <v/>
      </c>
      <c r="L128" s="6" t="str">
        <f t="shared" si="9"/>
        <v/>
      </c>
      <c r="M128" s="6" t="str" cm="1">
        <f t="array" ref="M128">IFERROR(IF(F128&lt;&gt;"",_FV(E128,"Exchange abbreviation",TRUE) &amp; ":" &amp;_FV(E128,"Ticker symbol",TRUE),""),E128)</f>
        <v/>
      </c>
      <c r="N128" s="6" t="str" cm="1">
        <f t="array" ref="N128">IFERROR(IF(F128&lt;&gt;"",_FV(E128,"Industry",TRUE),""),"ETF")</f>
        <v/>
      </c>
      <c r="O128" s="6" t="str" cm="1">
        <f t="array" ref="O128">IFERROR(IF(F128&lt;&gt;"",_FV(E128,"Exchange abbreviation",TRUE),""),LEFT(M128,FIND(":",M128)-1))</f>
        <v/>
      </c>
      <c r="P128" s="1" t="str" cm="1">
        <f t="array" ref="P128">IFERROR(IF(F128&lt;&gt;"",_FV(E128,"Instrument type",TRUE),""),"Unknown")</f>
        <v/>
      </c>
      <c r="Q128" s="1" t="str" cm="1">
        <f t="array" ref="Q128">IFERROR(IF(F128&lt;&gt;"",_FV(E128,"Ticker symbol",TRUE),""), RIGHT(M128,LEN(M128)-FIND(":",M128)))</f>
        <v/>
      </c>
    </row>
    <row r="129" spans="1:17" x14ac:dyDescent="0.25">
      <c r="A129" s="1">
        <f t="shared" si="7"/>
        <v>1124</v>
      </c>
      <c r="I129" s="1" t="str">
        <f t="shared" si="5"/>
        <v/>
      </c>
      <c r="J129" s="1" t="str">
        <f t="shared" si="6"/>
        <v/>
      </c>
      <c r="K129" s="1" t="str">
        <f t="shared" si="8"/>
        <v/>
      </c>
      <c r="L129" s="6" t="str">
        <f t="shared" si="9"/>
        <v/>
      </c>
      <c r="M129" s="6" t="str" cm="1">
        <f t="array" ref="M129">IFERROR(IF(F129&lt;&gt;"",_FV(E129,"Exchange abbreviation",TRUE) &amp; ":" &amp;_FV(E129,"Ticker symbol",TRUE),""),E129)</f>
        <v/>
      </c>
      <c r="N129" s="6" t="str" cm="1">
        <f t="array" ref="N129">IFERROR(IF(F129&lt;&gt;"",_FV(E129,"Industry",TRUE),""),"ETF")</f>
        <v/>
      </c>
      <c r="O129" s="6" t="str" cm="1">
        <f t="array" ref="O129">IFERROR(IF(F129&lt;&gt;"",_FV(E129,"Exchange abbreviation",TRUE),""),LEFT(M129,FIND(":",M129)-1))</f>
        <v/>
      </c>
      <c r="P129" s="1" t="str" cm="1">
        <f t="array" ref="P129">IFERROR(IF(F129&lt;&gt;"",_FV(E129,"Instrument type",TRUE),""),"Unknown")</f>
        <v/>
      </c>
      <c r="Q129" s="1" t="str" cm="1">
        <f t="array" ref="Q129">IFERROR(IF(F129&lt;&gt;"",_FV(E129,"Ticker symbol",TRUE),""), RIGHT(M129,LEN(M129)-FIND(":",M129)))</f>
        <v/>
      </c>
    </row>
    <row r="130" spans="1:17" x14ac:dyDescent="0.25">
      <c r="A130" s="1">
        <f t="shared" si="7"/>
        <v>1125</v>
      </c>
      <c r="I130" s="1" t="str">
        <f t="shared" si="5"/>
        <v/>
      </c>
      <c r="J130" s="1" t="str">
        <f t="shared" si="6"/>
        <v/>
      </c>
      <c r="K130" s="1" t="str">
        <f t="shared" si="8"/>
        <v/>
      </c>
      <c r="L130" s="6" t="str">
        <f t="shared" si="9"/>
        <v/>
      </c>
      <c r="M130" s="6" t="str" cm="1">
        <f t="array" ref="M130">IFERROR(IF(F130&lt;&gt;"",_FV(E130,"Exchange abbreviation",TRUE) &amp; ":" &amp;_FV(E130,"Ticker symbol",TRUE),""),E130)</f>
        <v/>
      </c>
      <c r="N130" s="6" t="str" cm="1">
        <f t="array" ref="N130">IFERROR(IF(F130&lt;&gt;"",_FV(E130,"Industry",TRUE),""),"ETF")</f>
        <v/>
      </c>
      <c r="O130" s="6" t="str" cm="1">
        <f t="array" ref="O130">IFERROR(IF(F130&lt;&gt;"",_FV(E130,"Exchange abbreviation",TRUE),""),LEFT(M130,FIND(":",M130)-1))</f>
        <v/>
      </c>
      <c r="P130" s="1" t="str" cm="1">
        <f t="array" ref="P130">IFERROR(IF(F130&lt;&gt;"",_FV(E130,"Instrument type",TRUE),""),"Unknown")</f>
        <v/>
      </c>
      <c r="Q130" s="1" t="str" cm="1">
        <f t="array" ref="Q130">IFERROR(IF(F130&lt;&gt;"",_FV(E130,"Ticker symbol",TRUE),""), RIGHT(M130,LEN(M130)-FIND(":",M130)))</f>
        <v/>
      </c>
    </row>
    <row r="131" spans="1:17" x14ac:dyDescent="0.25">
      <c r="A131" s="1">
        <f t="shared" si="7"/>
        <v>1126</v>
      </c>
      <c r="I131" s="1" t="str">
        <f t="shared" si="5"/>
        <v/>
      </c>
      <c r="J131" s="1" t="str">
        <f t="shared" si="6"/>
        <v/>
      </c>
      <c r="K131" s="1" t="str">
        <f t="shared" si="8"/>
        <v/>
      </c>
      <c r="L131" s="6" t="str">
        <f t="shared" si="9"/>
        <v/>
      </c>
      <c r="M131" s="6" t="str" cm="1">
        <f t="array" ref="M131">IFERROR(IF(F131&lt;&gt;"",_FV(E131,"Exchange abbreviation",TRUE) &amp; ":" &amp;_FV(E131,"Ticker symbol",TRUE),""),E131)</f>
        <v/>
      </c>
      <c r="N131" s="6" t="str" cm="1">
        <f t="array" ref="N131">IFERROR(IF(F131&lt;&gt;"",_FV(E131,"Industry",TRUE),""),"ETF")</f>
        <v/>
      </c>
      <c r="O131" s="6" t="str" cm="1">
        <f t="array" ref="O131">IFERROR(IF(F131&lt;&gt;"",_FV(E131,"Exchange abbreviation",TRUE),""),LEFT(M131,FIND(":",M131)-1))</f>
        <v/>
      </c>
      <c r="P131" s="1" t="str" cm="1">
        <f t="array" ref="P131">IFERROR(IF(F131&lt;&gt;"",_FV(E131,"Instrument type",TRUE),""),"Unknown")</f>
        <v/>
      </c>
      <c r="Q131" s="1" t="str" cm="1">
        <f t="array" ref="Q131">IFERROR(IF(F131&lt;&gt;"",_FV(E131,"Ticker symbol",TRUE),""), RIGHT(M131,LEN(M131)-FIND(":",M131)))</f>
        <v/>
      </c>
    </row>
    <row r="132" spans="1:17" x14ac:dyDescent="0.25">
      <c r="A132" s="1">
        <f t="shared" si="7"/>
        <v>1127</v>
      </c>
      <c r="I132" s="1" t="str">
        <f t="shared" si="5"/>
        <v/>
      </c>
      <c r="J132" s="1" t="str">
        <f t="shared" si="6"/>
        <v/>
      </c>
      <c r="K132" s="1" t="str">
        <f t="shared" si="8"/>
        <v/>
      </c>
      <c r="L132" s="6" t="str">
        <f t="shared" si="9"/>
        <v/>
      </c>
      <c r="M132" s="6" t="str" cm="1">
        <f t="array" ref="M132">IFERROR(IF(F132&lt;&gt;"",_FV(E132,"Exchange abbreviation",TRUE) &amp; ":" &amp;_FV(E132,"Ticker symbol",TRUE),""),E132)</f>
        <v/>
      </c>
      <c r="N132" s="6" t="str" cm="1">
        <f t="array" ref="N132">IFERROR(IF(F132&lt;&gt;"",_FV(E132,"Industry",TRUE),""),"ETF")</f>
        <v/>
      </c>
      <c r="O132" s="6" t="str" cm="1">
        <f t="array" ref="O132">IFERROR(IF(F132&lt;&gt;"",_FV(E132,"Exchange abbreviation",TRUE),""),LEFT(M132,FIND(":",M132)-1))</f>
        <v/>
      </c>
      <c r="P132" s="1" t="str" cm="1">
        <f t="array" ref="P132">IFERROR(IF(F132&lt;&gt;"",_FV(E132,"Instrument type",TRUE),""),"Unknown")</f>
        <v/>
      </c>
      <c r="Q132" s="1" t="str" cm="1">
        <f t="array" ref="Q132">IFERROR(IF(F132&lt;&gt;"",_FV(E132,"Ticker symbol",TRUE),""), RIGHT(M132,LEN(M132)-FIND(":",M132)))</f>
        <v/>
      </c>
    </row>
    <row r="133" spans="1:17" x14ac:dyDescent="0.25">
      <c r="A133" s="1">
        <f t="shared" si="7"/>
        <v>1128</v>
      </c>
      <c r="I133" s="1" t="str">
        <f t="shared" si="5"/>
        <v/>
      </c>
      <c r="J133" s="1" t="str">
        <f t="shared" si="6"/>
        <v/>
      </c>
      <c r="K133" s="1" t="str">
        <f t="shared" si="8"/>
        <v/>
      </c>
      <c r="L133" s="6" t="str">
        <f t="shared" si="9"/>
        <v/>
      </c>
      <c r="M133" s="6" t="str" cm="1">
        <f t="array" ref="M133">IFERROR(IF(F133&lt;&gt;"",_FV(E133,"Exchange abbreviation",TRUE) &amp; ":" &amp;_FV(E133,"Ticker symbol",TRUE),""),E133)</f>
        <v/>
      </c>
      <c r="N133" s="6" t="str" cm="1">
        <f t="array" ref="N133">IFERROR(IF(F133&lt;&gt;"",_FV(E133,"Industry",TRUE),""),"ETF")</f>
        <v/>
      </c>
      <c r="O133" s="6" t="str" cm="1">
        <f t="array" ref="O133">IFERROR(IF(F133&lt;&gt;"",_FV(E133,"Exchange abbreviation",TRUE),""),LEFT(M133,FIND(":",M133)-1))</f>
        <v/>
      </c>
      <c r="P133" s="1" t="str" cm="1">
        <f t="array" ref="P133">IFERROR(IF(F133&lt;&gt;"",_FV(E133,"Instrument type",TRUE),""),"Unknown")</f>
        <v/>
      </c>
      <c r="Q133" s="1" t="str" cm="1">
        <f t="array" ref="Q133">IFERROR(IF(F133&lt;&gt;"",_FV(E133,"Ticker symbol",TRUE),""), RIGHT(M133,LEN(M133)-FIND(":",M133)))</f>
        <v/>
      </c>
    </row>
    <row r="134" spans="1:17" x14ac:dyDescent="0.25">
      <c r="A134" s="1">
        <f t="shared" si="7"/>
        <v>1129</v>
      </c>
      <c r="I134" s="1" t="str">
        <f t="shared" ref="I134:I197" si="10">IF(AND(H134="Y",E134&lt;&gt;""),C134,"")</f>
        <v/>
      </c>
      <c r="J134" s="1" t="str">
        <f t="shared" ref="J134:J197" si="11">IF(AND(H134="Y",F134=""),C134,"")</f>
        <v/>
      </c>
      <c r="K134" s="1" t="str">
        <f t="shared" si="8"/>
        <v/>
      </c>
      <c r="L134" s="6" t="str">
        <f t="shared" si="9"/>
        <v/>
      </c>
      <c r="M134" s="6" t="str" cm="1">
        <f t="array" ref="M134">IFERROR(IF(F134&lt;&gt;"",_FV(E134,"Exchange abbreviation",TRUE) &amp; ":" &amp;_FV(E134,"Ticker symbol",TRUE),""),E134)</f>
        <v/>
      </c>
      <c r="N134" s="6" t="str" cm="1">
        <f t="array" ref="N134">IFERROR(IF(F134&lt;&gt;"",_FV(E134,"Industry",TRUE),""),"ETF")</f>
        <v/>
      </c>
      <c r="O134" s="6" t="str" cm="1">
        <f t="array" ref="O134">IFERROR(IF(F134&lt;&gt;"",_FV(E134,"Exchange abbreviation",TRUE),""),LEFT(M134,FIND(":",M134)-1))</f>
        <v/>
      </c>
      <c r="P134" s="1" t="str" cm="1">
        <f t="array" ref="P134">IFERROR(IF(F134&lt;&gt;"",_FV(E134,"Instrument type",TRUE),""),"Unknown")</f>
        <v/>
      </c>
      <c r="Q134" s="1" t="str" cm="1">
        <f t="array" ref="Q134">IFERROR(IF(F134&lt;&gt;"",_FV(E134,"Ticker symbol",TRUE),""), RIGHT(M134,LEN(M134)-FIND(":",M134)))</f>
        <v/>
      </c>
    </row>
    <row r="135" spans="1:17" x14ac:dyDescent="0.25">
      <c r="A135" s="1">
        <f t="shared" si="7"/>
        <v>1130</v>
      </c>
      <c r="I135" s="1" t="str">
        <f t="shared" si="10"/>
        <v/>
      </c>
      <c r="J135" s="1" t="str">
        <f t="shared" si="11"/>
        <v/>
      </c>
      <c r="K135" s="1" t="str">
        <f t="shared" si="8"/>
        <v/>
      </c>
      <c r="L135" s="6" t="str">
        <f t="shared" si="9"/>
        <v/>
      </c>
      <c r="M135" s="6" t="str" cm="1">
        <f t="array" ref="M135">IFERROR(IF(F135&lt;&gt;"",_FV(E135,"Exchange abbreviation",TRUE) &amp; ":" &amp;_FV(E135,"Ticker symbol",TRUE),""),E135)</f>
        <v/>
      </c>
      <c r="N135" s="6" t="str" cm="1">
        <f t="array" ref="N135">IFERROR(IF(F135&lt;&gt;"",_FV(E135,"Industry",TRUE),""),"ETF")</f>
        <v/>
      </c>
      <c r="O135" s="6" t="str" cm="1">
        <f t="array" ref="O135">IFERROR(IF(F135&lt;&gt;"",_FV(E135,"Exchange abbreviation",TRUE),""),LEFT(M135,FIND(":",M135)-1))</f>
        <v/>
      </c>
      <c r="P135" s="1" t="str" cm="1">
        <f t="array" ref="P135">IFERROR(IF(F135&lt;&gt;"",_FV(E135,"Instrument type",TRUE),""),"Unknown")</f>
        <v/>
      </c>
      <c r="Q135" s="1" t="str" cm="1">
        <f t="array" ref="Q135">IFERROR(IF(F135&lt;&gt;"",_FV(E135,"Ticker symbol",TRUE),""), RIGHT(M135,LEN(M135)-FIND(":",M135)))</f>
        <v/>
      </c>
    </row>
    <row r="136" spans="1:17" x14ac:dyDescent="0.25">
      <c r="A136" s="1">
        <f t="shared" ref="A136:A199" si="12">A135+1</f>
        <v>1131</v>
      </c>
      <c r="I136" s="1" t="str">
        <f t="shared" si="10"/>
        <v/>
      </c>
      <c r="J136" s="1" t="str">
        <f t="shared" si="11"/>
        <v/>
      </c>
      <c r="K136" s="1" t="str">
        <f t="shared" si="8"/>
        <v/>
      </c>
      <c r="L136" s="6" t="str">
        <f t="shared" si="9"/>
        <v/>
      </c>
      <c r="M136" s="6" t="str" cm="1">
        <f t="array" ref="M136">IFERROR(IF(F136&lt;&gt;"",_FV(E136,"Exchange abbreviation",TRUE) &amp; ":" &amp;_FV(E136,"Ticker symbol",TRUE),""),E136)</f>
        <v/>
      </c>
      <c r="N136" s="6" t="str" cm="1">
        <f t="array" ref="N136">IFERROR(IF(F136&lt;&gt;"",_FV(E136,"Industry",TRUE),""),"ETF")</f>
        <v/>
      </c>
      <c r="O136" s="6" t="str" cm="1">
        <f t="array" ref="O136">IFERROR(IF(F136&lt;&gt;"",_FV(E136,"Exchange abbreviation",TRUE),""),LEFT(M136,FIND(":",M136)-1))</f>
        <v/>
      </c>
      <c r="P136" s="1" t="str" cm="1">
        <f t="array" ref="P136">IFERROR(IF(F136&lt;&gt;"",_FV(E136,"Instrument type",TRUE),""),"Unknown")</f>
        <v/>
      </c>
      <c r="Q136" s="1" t="str" cm="1">
        <f t="array" ref="Q136">IFERROR(IF(F136&lt;&gt;"",_FV(E136,"Ticker symbol",TRUE),""), RIGHT(M136,LEN(M136)-FIND(":",M136)))</f>
        <v/>
      </c>
    </row>
    <row r="137" spans="1:17" x14ac:dyDescent="0.25">
      <c r="A137" s="1">
        <f t="shared" si="12"/>
        <v>1132</v>
      </c>
      <c r="I137" s="1" t="str">
        <f t="shared" si="10"/>
        <v/>
      </c>
      <c r="J137" s="1" t="str">
        <f t="shared" si="11"/>
        <v/>
      </c>
      <c r="K137" s="1" t="str">
        <f t="shared" si="8"/>
        <v/>
      </c>
      <c r="L137" s="6" t="str">
        <f t="shared" si="9"/>
        <v/>
      </c>
      <c r="M137" s="6" t="str" cm="1">
        <f t="array" ref="M137">IFERROR(IF(F137&lt;&gt;"",_FV(E137,"Exchange abbreviation",TRUE) &amp; ":" &amp;_FV(E137,"Ticker symbol",TRUE),""),E137)</f>
        <v/>
      </c>
      <c r="N137" s="6" t="str" cm="1">
        <f t="array" ref="N137">IFERROR(IF(F137&lt;&gt;"",_FV(E137,"Industry",TRUE),""),"ETF")</f>
        <v/>
      </c>
      <c r="O137" s="6" t="str" cm="1">
        <f t="array" ref="O137">IFERROR(IF(F137&lt;&gt;"",_FV(E137,"Exchange abbreviation",TRUE),""),LEFT(M137,FIND(":",M137)-1))</f>
        <v/>
      </c>
      <c r="P137" s="1" t="str" cm="1">
        <f t="array" ref="P137">IFERROR(IF(F137&lt;&gt;"",_FV(E137,"Instrument type",TRUE),""),"Unknown")</f>
        <v/>
      </c>
      <c r="Q137" s="1" t="str" cm="1">
        <f t="array" ref="Q137">IFERROR(IF(F137&lt;&gt;"",_FV(E137,"Ticker symbol",TRUE),""), RIGHT(M137,LEN(M137)-FIND(":",M137)))</f>
        <v/>
      </c>
    </row>
    <row r="138" spans="1:17" x14ac:dyDescent="0.25">
      <c r="A138" s="1">
        <f t="shared" si="12"/>
        <v>1133</v>
      </c>
      <c r="I138" s="1" t="str">
        <f t="shared" si="10"/>
        <v/>
      </c>
      <c r="J138" s="1" t="str">
        <f t="shared" si="11"/>
        <v/>
      </c>
      <c r="K138" s="1" t="str">
        <f t="shared" si="8"/>
        <v/>
      </c>
      <c r="L138" s="6" t="str">
        <f t="shared" si="9"/>
        <v/>
      </c>
      <c r="M138" s="6" t="str" cm="1">
        <f t="array" ref="M138">IFERROR(IF(F138&lt;&gt;"",_FV(E138,"Exchange abbreviation",TRUE) &amp; ":" &amp;_FV(E138,"Ticker symbol",TRUE),""),E138)</f>
        <v/>
      </c>
      <c r="N138" s="6" t="str" cm="1">
        <f t="array" ref="N138">IFERROR(IF(F138&lt;&gt;"",_FV(E138,"Industry",TRUE),""),"ETF")</f>
        <v/>
      </c>
      <c r="O138" s="6" t="str" cm="1">
        <f t="array" ref="O138">IFERROR(IF(F138&lt;&gt;"",_FV(E138,"Exchange abbreviation",TRUE),""),LEFT(M138,FIND(":",M138)-1))</f>
        <v/>
      </c>
      <c r="P138" s="1" t="str" cm="1">
        <f t="array" ref="P138">IFERROR(IF(F138&lt;&gt;"",_FV(E138,"Instrument type",TRUE),""),"Unknown")</f>
        <v/>
      </c>
      <c r="Q138" s="1" t="str" cm="1">
        <f t="array" ref="Q138">IFERROR(IF(F138&lt;&gt;"",_FV(E138,"Ticker symbol",TRUE),""), RIGHT(M138,LEN(M138)-FIND(":",M138)))</f>
        <v/>
      </c>
    </row>
    <row r="139" spans="1:17" x14ac:dyDescent="0.25">
      <c r="A139" s="1">
        <f t="shared" si="12"/>
        <v>1134</v>
      </c>
      <c r="I139" s="1" t="str">
        <f t="shared" si="10"/>
        <v/>
      </c>
      <c r="J139" s="1" t="str">
        <f t="shared" si="11"/>
        <v/>
      </c>
      <c r="K139" s="1" t="str">
        <f t="shared" ref="K139:K202" si="13">IF(AND(E139&lt;&gt;"",H139="Y"),F139,"")</f>
        <v/>
      </c>
      <c r="L139" s="6" t="str">
        <f t="shared" ref="L139:L202" si="14">IF(H139="Y",G139,"")</f>
        <v/>
      </c>
      <c r="M139" s="6" t="str" cm="1">
        <f t="array" ref="M139">IFERROR(IF(F139&lt;&gt;"",_FV(E139,"Exchange abbreviation",TRUE) &amp; ":" &amp;_FV(E139,"Ticker symbol",TRUE),""),E139)</f>
        <v/>
      </c>
      <c r="N139" s="6" t="str" cm="1">
        <f t="array" ref="N139">IFERROR(IF(F139&lt;&gt;"",_FV(E139,"Industry",TRUE),""),"ETF")</f>
        <v/>
      </c>
      <c r="O139" s="6" t="str" cm="1">
        <f t="array" ref="O139">IFERROR(IF(F139&lt;&gt;"",_FV(E139,"Exchange abbreviation",TRUE),""),LEFT(M139,FIND(":",M139)-1))</f>
        <v/>
      </c>
      <c r="P139" s="1" t="str" cm="1">
        <f t="array" ref="P139">IFERROR(IF(F139&lt;&gt;"",_FV(E139,"Instrument type",TRUE),""),"Unknown")</f>
        <v/>
      </c>
      <c r="Q139" s="1" t="str" cm="1">
        <f t="array" ref="Q139">IFERROR(IF(F139&lt;&gt;"",_FV(E139,"Ticker symbol",TRUE),""), RIGHT(M139,LEN(M139)-FIND(":",M139)))</f>
        <v/>
      </c>
    </row>
    <row r="140" spans="1:17" x14ac:dyDescent="0.25">
      <c r="A140" s="1">
        <f t="shared" si="12"/>
        <v>1135</v>
      </c>
      <c r="I140" s="1" t="str">
        <f t="shared" si="10"/>
        <v/>
      </c>
      <c r="J140" s="1" t="str">
        <f t="shared" si="11"/>
        <v/>
      </c>
      <c r="K140" s="1" t="str">
        <f t="shared" si="13"/>
        <v/>
      </c>
      <c r="L140" s="6" t="str">
        <f t="shared" si="14"/>
        <v/>
      </c>
      <c r="M140" s="6" t="str" cm="1">
        <f t="array" ref="M140">IFERROR(IF(F140&lt;&gt;"",_FV(E140,"Exchange abbreviation",TRUE) &amp; ":" &amp;_FV(E140,"Ticker symbol",TRUE),""),E140)</f>
        <v/>
      </c>
      <c r="N140" s="6" t="str" cm="1">
        <f t="array" ref="N140">IFERROR(IF(F140&lt;&gt;"",_FV(E140,"Industry",TRUE),""),"ETF")</f>
        <v/>
      </c>
      <c r="O140" s="6" t="str" cm="1">
        <f t="array" ref="O140">IFERROR(IF(F140&lt;&gt;"",_FV(E140,"Exchange abbreviation",TRUE),""),LEFT(M140,FIND(":",M140)-1))</f>
        <v/>
      </c>
      <c r="P140" s="1" t="str" cm="1">
        <f t="array" ref="P140">IFERROR(IF(F140&lt;&gt;"",_FV(E140,"Instrument type",TRUE),""),"Unknown")</f>
        <v/>
      </c>
      <c r="Q140" s="1" t="str" cm="1">
        <f t="array" ref="Q140">IFERROR(IF(F140&lt;&gt;"",_FV(E140,"Ticker symbol",TRUE),""), RIGHT(M140,LEN(M140)-FIND(":",M140)))</f>
        <v/>
      </c>
    </row>
    <row r="141" spans="1:17" x14ac:dyDescent="0.25">
      <c r="A141" s="1">
        <f t="shared" si="12"/>
        <v>1136</v>
      </c>
      <c r="I141" s="1" t="str">
        <f t="shared" si="10"/>
        <v/>
      </c>
      <c r="J141" s="1" t="str">
        <f t="shared" si="11"/>
        <v/>
      </c>
      <c r="K141" s="1" t="str">
        <f t="shared" si="13"/>
        <v/>
      </c>
      <c r="L141" s="6" t="str">
        <f t="shared" si="14"/>
        <v/>
      </c>
      <c r="M141" s="6" t="str" cm="1">
        <f t="array" ref="M141">IFERROR(IF(F141&lt;&gt;"",_FV(E141,"Exchange abbreviation",TRUE) &amp; ":" &amp;_FV(E141,"Ticker symbol",TRUE),""),E141)</f>
        <v/>
      </c>
      <c r="N141" s="6" t="str" cm="1">
        <f t="array" ref="N141">IFERROR(IF(F141&lt;&gt;"",_FV(E141,"Industry",TRUE),""),"ETF")</f>
        <v/>
      </c>
      <c r="O141" s="6" t="str" cm="1">
        <f t="array" ref="O141">IFERROR(IF(F141&lt;&gt;"",_FV(E141,"Exchange abbreviation",TRUE),""),LEFT(M141,FIND(":",M141)-1))</f>
        <v/>
      </c>
      <c r="P141" s="1" t="str" cm="1">
        <f t="array" ref="P141">IFERROR(IF(F141&lt;&gt;"",_FV(E141,"Instrument type",TRUE),""),"Unknown")</f>
        <v/>
      </c>
      <c r="Q141" s="1" t="str" cm="1">
        <f t="array" ref="Q141">IFERROR(IF(F141&lt;&gt;"",_FV(E141,"Ticker symbol",TRUE),""), RIGHT(M141,LEN(M141)-FIND(":",M141)))</f>
        <v/>
      </c>
    </row>
    <row r="142" spans="1:17" x14ac:dyDescent="0.25">
      <c r="A142" s="1">
        <f t="shared" si="12"/>
        <v>1137</v>
      </c>
      <c r="I142" s="1" t="str">
        <f t="shared" si="10"/>
        <v/>
      </c>
      <c r="J142" s="1" t="str">
        <f t="shared" si="11"/>
        <v/>
      </c>
      <c r="K142" s="1" t="str">
        <f t="shared" si="13"/>
        <v/>
      </c>
      <c r="L142" s="6" t="str">
        <f t="shared" si="14"/>
        <v/>
      </c>
      <c r="M142" s="6" t="str" cm="1">
        <f t="array" ref="M142">IFERROR(IF(F142&lt;&gt;"",_FV(E142,"Exchange abbreviation",TRUE) &amp; ":" &amp;_FV(E142,"Ticker symbol",TRUE),""),E142)</f>
        <v/>
      </c>
      <c r="N142" s="6" t="str" cm="1">
        <f t="array" ref="N142">IFERROR(IF(F142&lt;&gt;"",_FV(E142,"Industry",TRUE),""),"ETF")</f>
        <v/>
      </c>
      <c r="O142" s="6" t="str" cm="1">
        <f t="array" ref="O142">IFERROR(IF(F142&lt;&gt;"",_FV(E142,"Exchange abbreviation",TRUE),""),LEFT(M142,FIND(":",M142)-1))</f>
        <v/>
      </c>
      <c r="P142" s="1" t="str" cm="1">
        <f t="array" ref="P142">IFERROR(IF(F142&lt;&gt;"",_FV(E142,"Instrument type",TRUE),""),"Unknown")</f>
        <v/>
      </c>
      <c r="Q142" s="1" t="str" cm="1">
        <f t="array" ref="Q142">IFERROR(IF(F142&lt;&gt;"",_FV(E142,"Ticker symbol",TRUE),""), RIGHT(M142,LEN(M142)-FIND(":",M142)))</f>
        <v/>
      </c>
    </row>
    <row r="143" spans="1:17" x14ac:dyDescent="0.25">
      <c r="A143" s="1">
        <f t="shared" si="12"/>
        <v>1138</v>
      </c>
      <c r="I143" s="1" t="str">
        <f t="shared" si="10"/>
        <v/>
      </c>
      <c r="J143" s="1" t="str">
        <f t="shared" si="11"/>
        <v/>
      </c>
      <c r="K143" s="1" t="str">
        <f t="shared" si="13"/>
        <v/>
      </c>
      <c r="L143" s="6" t="str">
        <f t="shared" si="14"/>
        <v/>
      </c>
      <c r="M143" s="6" t="str" cm="1">
        <f t="array" ref="M143">IFERROR(IF(F143&lt;&gt;"",_FV(E143,"Exchange abbreviation",TRUE) &amp; ":" &amp;_FV(E143,"Ticker symbol",TRUE),""),E143)</f>
        <v/>
      </c>
      <c r="N143" s="6" t="str" cm="1">
        <f t="array" ref="N143">IFERROR(IF(F143&lt;&gt;"",_FV(E143,"Industry",TRUE),""),"ETF")</f>
        <v/>
      </c>
      <c r="O143" s="6" t="str" cm="1">
        <f t="array" ref="O143">IFERROR(IF(F143&lt;&gt;"",_FV(E143,"Exchange abbreviation",TRUE),""),LEFT(M143,FIND(":",M143)-1))</f>
        <v/>
      </c>
      <c r="P143" s="1" t="str" cm="1">
        <f t="array" ref="P143">IFERROR(IF(F143&lt;&gt;"",_FV(E143,"Instrument type",TRUE),""),"Unknown")</f>
        <v/>
      </c>
      <c r="Q143" s="1" t="str" cm="1">
        <f t="array" ref="Q143">IFERROR(IF(F143&lt;&gt;"",_FV(E143,"Ticker symbol",TRUE),""), RIGHT(M143,LEN(M143)-FIND(":",M143)))</f>
        <v/>
      </c>
    </row>
    <row r="144" spans="1:17" x14ac:dyDescent="0.25">
      <c r="A144" s="1">
        <f t="shared" si="12"/>
        <v>1139</v>
      </c>
      <c r="I144" s="1" t="str">
        <f t="shared" si="10"/>
        <v/>
      </c>
      <c r="J144" s="1" t="str">
        <f t="shared" si="11"/>
        <v/>
      </c>
      <c r="K144" s="1" t="str">
        <f t="shared" si="13"/>
        <v/>
      </c>
      <c r="L144" s="6" t="str">
        <f t="shared" si="14"/>
        <v/>
      </c>
      <c r="M144" s="6" t="str" cm="1">
        <f t="array" ref="M144">IFERROR(IF(F144&lt;&gt;"",_FV(E144,"Exchange abbreviation",TRUE) &amp; ":" &amp;_FV(E144,"Ticker symbol",TRUE),""),E144)</f>
        <v/>
      </c>
      <c r="N144" s="6" t="str" cm="1">
        <f t="array" ref="N144">IFERROR(IF(F144&lt;&gt;"",_FV(E144,"Industry",TRUE),""),"ETF")</f>
        <v/>
      </c>
      <c r="O144" s="6" t="str" cm="1">
        <f t="array" ref="O144">IFERROR(IF(F144&lt;&gt;"",_FV(E144,"Exchange abbreviation",TRUE),""),LEFT(M144,FIND(":",M144)-1))</f>
        <v/>
      </c>
      <c r="P144" s="1" t="str" cm="1">
        <f t="array" ref="P144">IFERROR(IF(F144&lt;&gt;"",_FV(E144,"Instrument type",TRUE),""),"Unknown")</f>
        <v/>
      </c>
      <c r="Q144" s="1" t="str" cm="1">
        <f t="array" ref="Q144">IFERROR(IF(F144&lt;&gt;"",_FV(E144,"Ticker symbol",TRUE),""), RIGHT(M144,LEN(M144)-FIND(":",M144)))</f>
        <v/>
      </c>
    </row>
    <row r="145" spans="1:17" x14ac:dyDescent="0.25">
      <c r="A145" s="1">
        <f t="shared" si="12"/>
        <v>1140</v>
      </c>
      <c r="I145" s="1" t="str">
        <f t="shared" si="10"/>
        <v/>
      </c>
      <c r="J145" s="1" t="str">
        <f t="shared" si="11"/>
        <v/>
      </c>
      <c r="K145" s="1" t="str">
        <f t="shared" si="13"/>
        <v/>
      </c>
      <c r="L145" s="6" t="str">
        <f t="shared" si="14"/>
        <v/>
      </c>
      <c r="M145" s="6" t="str" cm="1">
        <f t="array" ref="M145">IFERROR(IF(F145&lt;&gt;"",_FV(E145,"Exchange abbreviation",TRUE) &amp; ":" &amp;_FV(E145,"Ticker symbol",TRUE),""),E145)</f>
        <v/>
      </c>
      <c r="N145" s="6" t="str" cm="1">
        <f t="array" ref="N145">IFERROR(IF(F145&lt;&gt;"",_FV(E145,"Industry",TRUE),""),"ETF")</f>
        <v/>
      </c>
      <c r="O145" s="6" t="str" cm="1">
        <f t="array" ref="O145">IFERROR(IF(F145&lt;&gt;"",_FV(E145,"Exchange abbreviation",TRUE),""),LEFT(M145,FIND(":",M145)-1))</f>
        <v/>
      </c>
      <c r="P145" s="1" t="str" cm="1">
        <f t="array" ref="P145">IFERROR(IF(F145&lt;&gt;"",_FV(E145,"Instrument type",TRUE),""),"Unknown")</f>
        <v/>
      </c>
      <c r="Q145" s="1" t="str" cm="1">
        <f t="array" ref="Q145">IFERROR(IF(F145&lt;&gt;"",_FV(E145,"Ticker symbol",TRUE),""), RIGHT(M145,LEN(M145)-FIND(":",M145)))</f>
        <v/>
      </c>
    </row>
    <row r="146" spans="1:17" x14ac:dyDescent="0.25">
      <c r="A146" s="1">
        <f t="shared" si="12"/>
        <v>1141</v>
      </c>
      <c r="I146" s="1" t="str">
        <f t="shared" si="10"/>
        <v/>
      </c>
      <c r="J146" s="1" t="str">
        <f t="shared" si="11"/>
        <v/>
      </c>
      <c r="K146" s="1" t="str">
        <f t="shared" si="13"/>
        <v/>
      </c>
      <c r="L146" s="6" t="str">
        <f t="shared" si="14"/>
        <v/>
      </c>
      <c r="M146" s="6" t="str" cm="1">
        <f t="array" ref="M146">IFERROR(IF(F146&lt;&gt;"",_FV(E146,"Exchange abbreviation",TRUE) &amp; ":" &amp;_FV(E146,"Ticker symbol",TRUE),""),E146)</f>
        <v/>
      </c>
      <c r="N146" s="6" t="str" cm="1">
        <f t="array" ref="N146">IFERROR(IF(F146&lt;&gt;"",_FV(E146,"Industry",TRUE),""),"ETF")</f>
        <v/>
      </c>
      <c r="O146" s="6" t="str" cm="1">
        <f t="array" ref="O146">IFERROR(IF(F146&lt;&gt;"",_FV(E146,"Exchange abbreviation",TRUE),""),LEFT(M146,FIND(":",M146)-1))</f>
        <v/>
      </c>
      <c r="P146" s="1" t="str" cm="1">
        <f t="array" ref="P146">IFERROR(IF(F146&lt;&gt;"",_FV(E146,"Instrument type",TRUE),""),"Unknown")</f>
        <v/>
      </c>
      <c r="Q146" s="1" t="str" cm="1">
        <f t="array" ref="Q146">IFERROR(IF(F146&lt;&gt;"",_FV(E146,"Ticker symbol",TRUE),""), RIGHT(M146,LEN(M146)-FIND(":",M146)))</f>
        <v/>
      </c>
    </row>
    <row r="147" spans="1:17" x14ac:dyDescent="0.25">
      <c r="A147" s="1">
        <f t="shared" si="12"/>
        <v>1142</v>
      </c>
      <c r="I147" s="1" t="str">
        <f t="shared" si="10"/>
        <v/>
      </c>
      <c r="J147" s="1" t="str">
        <f t="shared" si="11"/>
        <v/>
      </c>
      <c r="K147" s="1" t="str">
        <f t="shared" si="13"/>
        <v/>
      </c>
      <c r="L147" s="6" t="str">
        <f t="shared" si="14"/>
        <v/>
      </c>
      <c r="M147" s="6" t="str" cm="1">
        <f t="array" ref="M147">IFERROR(IF(F147&lt;&gt;"",_FV(E147,"Exchange abbreviation",TRUE) &amp; ":" &amp;_FV(E147,"Ticker symbol",TRUE),""),E147)</f>
        <v/>
      </c>
      <c r="N147" s="6" t="str" cm="1">
        <f t="array" ref="N147">IFERROR(IF(F147&lt;&gt;"",_FV(E147,"Industry",TRUE),""),"ETF")</f>
        <v/>
      </c>
      <c r="O147" s="6" t="str" cm="1">
        <f t="array" ref="O147">IFERROR(IF(F147&lt;&gt;"",_FV(E147,"Exchange abbreviation",TRUE),""),LEFT(M147,FIND(":",M147)-1))</f>
        <v/>
      </c>
      <c r="P147" s="1" t="str" cm="1">
        <f t="array" ref="P147">IFERROR(IF(F147&lt;&gt;"",_FV(E147,"Instrument type",TRUE),""),"Unknown")</f>
        <v/>
      </c>
      <c r="Q147" s="1" t="str" cm="1">
        <f t="array" ref="Q147">IFERROR(IF(F147&lt;&gt;"",_FV(E147,"Ticker symbol",TRUE),""), RIGHT(M147,LEN(M147)-FIND(":",M147)))</f>
        <v/>
      </c>
    </row>
    <row r="148" spans="1:17" x14ac:dyDescent="0.25">
      <c r="A148" s="1">
        <f t="shared" si="12"/>
        <v>1143</v>
      </c>
      <c r="I148" s="1" t="str">
        <f t="shared" si="10"/>
        <v/>
      </c>
      <c r="J148" s="1" t="str">
        <f t="shared" si="11"/>
        <v/>
      </c>
      <c r="K148" s="1" t="str">
        <f t="shared" si="13"/>
        <v/>
      </c>
      <c r="L148" s="6" t="str">
        <f t="shared" si="14"/>
        <v/>
      </c>
      <c r="M148" s="6" t="str" cm="1">
        <f t="array" ref="M148">IFERROR(IF(F148&lt;&gt;"",_FV(E148,"Exchange abbreviation",TRUE) &amp; ":" &amp;_FV(E148,"Ticker symbol",TRUE),""),E148)</f>
        <v/>
      </c>
      <c r="N148" s="6" t="str" cm="1">
        <f t="array" ref="N148">IFERROR(IF(F148&lt;&gt;"",_FV(E148,"Industry",TRUE),""),"ETF")</f>
        <v/>
      </c>
      <c r="O148" s="6" t="str" cm="1">
        <f t="array" ref="O148">IFERROR(IF(F148&lt;&gt;"",_FV(E148,"Exchange abbreviation",TRUE),""),LEFT(M148,FIND(":",M148)-1))</f>
        <v/>
      </c>
      <c r="P148" s="1" t="str" cm="1">
        <f t="array" ref="P148">IFERROR(IF(F148&lt;&gt;"",_FV(E148,"Instrument type",TRUE),""),"Unknown")</f>
        <v/>
      </c>
      <c r="Q148" s="1" t="str" cm="1">
        <f t="array" ref="Q148">IFERROR(IF(F148&lt;&gt;"",_FV(E148,"Ticker symbol",TRUE),""), RIGHT(M148,LEN(M148)-FIND(":",M148)))</f>
        <v/>
      </c>
    </row>
    <row r="149" spans="1:17" x14ac:dyDescent="0.25">
      <c r="A149" s="1">
        <f t="shared" si="12"/>
        <v>1144</v>
      </c>
      <c r="I149" s="1" t="str">
        <f t="shared" si="10"/>
        <v/>
      </c>
      <c r="J149" s="1" t="str">
        <f t="shared" si="11"/>
        <v/>
      </c>
      <c r="K149" s="1" t="str">
        <f t="shared" si="13"/>
        <v/>
      </c>
      <c r="L149" s="6" t="str">
        <f t="shared" si="14"/>
        <v/>
      </c>
      <c r="M149" s="6" t="str" cm="1">
        <f t="array" ref="M149">IFERROR(IF(F149&lt;&gt;"",_FV(E149,"Exchange abbreviation",TRUE) &amp; ":" &amp;_FV(E149,"Ticker symbol",TRUE),""),E149)</f>
        <v/>
      </c>
      <c r="N149" s="6" t="str" cm="1">
        <f t="array" ref="N149">IFERROR(IF(F149&lt;&gt;"",_FV(E149,"Industry",TRUE),""),"ETF")</f>
        <v/>
      </c>
      <c r="O149" s="6" t="str" cm="1">
        <f t="array" ref="O149">IFERROR(IF(F149&lt;&gt;"",_FV(E149,"Exchange abbreviation",TRUE),""),LEFT(M149,FIND(":",M149)-1))</f>
        <v/>
      </c>
      <c r="P149" s="1" t="str" cm="1">
        <f t="array" ref="P149">IFERROR(IF(F149&lt;&gt;"",_FV(E149,"Instrument type",TRUE),""),"Unknown")</f>
        <v/>
      </c>
      <c r="Q149" s="1" t="str" cm="1">
        <f t="array" ref="Q149">IFERROR(IF(F149&lt;&gt;"",_FV(E149,"Ticker symbol",TRUE),""), RIGHT(M149,LEN(M149)-FIND(":",M149)))</f>
        <v/>
      </c>
    </row>
    <row r="150" spans="1:17" x14ac:dyDescent="0.25">
      <c r="A150" s="1">
        <f t="shared" si="12"/>
        <v>1145</v>
      </c>
      <c r="I150" s="1" t="str">
        <f t="shared" si="10"/>
        <v/>
      </c>
      <c r="J150" s="1" t="str">
        <f t="shared" si="11"/>
        <v/>
      </c>
      <c r="K150" s="1" t="str">
        <f t="shared" si="13"/>
        <v/>
      </c>
      <c r="L150" s="6" t="str">
        <f t="shared" si="14"/>
        <v/>
      </c>
      <c r="M150" s="6" t="str" cm="1">
        <f t="array" ref="M150">IFERROR(IF(F150&lt;&gt;"",_FV(E150,"Exchange abbreviation",TRUE) &amp; ":" &amp;_FV(E150,"Ticker symbol",TRUE),""),E150)</f>
        <v/>
      </c>
      <c r="N150" s="6" t="str" cm="1">
        <f t="array" ref="N150">IFERROR(IF(F150&lt;&gt;"",_FV(E150,"Industry",TRUE),""),"ETF")</f>
        <v/>
      </c>
      <c r="O150" s="6" t="str" cm="1">
        <f t="array" ref="O150">IFERROR(IF(F150&lt;&gt;"",_FV(E150,"Exchange abbreviation",TRUE),""),LEFT(M150,FIND(":",M150)-1))</f>
        <v/>
      </c>
      <c r="P150" s="1" t="str" cm="1">
        <f t="array" ref="P150">IFERROR(IF(F150&lt;&gt;"",_FV(E150,"Instrument type",TRUE),""),"Unknown")</f>
        <v/>
      </c>
      <c r="Q150" s="1" t="str" cm="1">
        <f t="array" ref="Q150">IFERROR(IF(F150&lt;&gt;"",_FV(E150,"Ticker symbol",TRUE),""), RIGHT(M150,LEN(M150)-FIND(":",M150)))</f>
        <v/>
      </c>
    </row>
    <row r="151" spans="1:17" x14ac:dyDescent="0.25">
      <c r="A151" s="1">
        <f t="shared" si="12"/>
        <v>1146</v>
      </c>
      <c r="I151" s="1" t="str">
        <f t="shared" si="10"/>
        <v/>
      </c>
      <c r="J151" s="1" t="str">
        <f t="shared" si="11"/>
        <v/>
      </c>
      <c r="K151" s="1" t="str">
        <f t="shared" si="13"/>
        <v/>
      </c>
      <c r="L151" s="6" t="str">
        <f t="shared" si="14"/>
        <v/>
      </c>
      <c r="M151" s="6" t="str" cm="1">
        <f t="array" ref="M151">IFERROR(IF(F151&lt;&gt;"",_FV(E151,"Exchange abbreviation",TRUE) &amp; ":" &amp;_FV(E151,"Ticker symbol",TRUE),""),E151)</f>
        <v/>
      </c>
      <c r="N151" s="6" t="str" cm="1">
        <f t="array" ref="N151">IFERROR(IF(F151&lt;&gt;"",_FV(E151,"Industry",TRUE),""),"ETF")</f>
        <v/>
      </c>
      <c r="O151" s="6" t="str" cm="1">
        <f t="array" ref="O151">IFERROR(IF(F151&lt;&gt;"",_FV(E151,"Exchange abbreviation",TRUE),""),LEFT(M151,FIND(":",M151)-1))</f>
        <v/>
      </c>
      <c r="P151" s="1" t="str" cm="1">
        <f t="array" ref="P151">IFERROR(IF(F151&lt;&gt;"",_FV(E151,"Instrument type",TRUE),""),"Unknown")</f>
        <v/>
      </c>
      <c r="Q151" s="1" t="str" cm="1">
        <f t="array" ref="Q151">IFERROR(IF(F151&lt;&gt;"",_FV(E151,"Ticker symbol",TRUE),""), RIGHT(M151,LEN(M151)-FIND(":",M151)))</f>
        <v/>
      </c>
    </row>
    <row r="152" spans="1:17" x14ac:dyDescent="0.25">
      <c r="A152" s="1">
        <f t="shared" si="12"/>
        <v>1147</v>
      </c>
      <c r="I152" s="1" t="str">
        <f t="shared" si="10"/>
        <v/>
      </c>
      <c r="J152" s="1" t="str">
        <f t="shared" si="11"/>
        <v/>
      </c>
      <c r="K152" s="1" t="str">
        <f t="shared" si="13"/>
        <v/>
      </c>
      <c r="L152" s="6" t="str">
        <f t="shared" si="14"/>
        <v/>
      </c>
      <c r="M152" s="6" t="str" cm="1">
        <f t="array" ref="M152">IFERROR(IF(F152&lt;&gt;"",_FV(E152,"Exchange abbreviation",TRUE) &amp; ":" &amp;_FV(E152,"Ticker symbol",TRUE),""),E152)</f>
        <v/>
      </c>
      <c r="N152" s="6" t="str" cm="1">
        <f t="array" ref="N152">IFERROR(IF(F152&lt;&gt;"",_FV(E152,"Industry",TRUE),""),"ETF")</f>
        <v/>
      </c>
      <c r="O152" s="6" t="str" cm="1">
        <f t="array" ref="O152">IFERROR(IF(F152&lt;&gt;"",_FV(E152,"Exchange abbreviation",TRUE),""),LEFT(M152,FIND(":",M152)-1))</f>
        <v/>
      </c>
      <c r="P152" s="1" t="str" cm="1">
        <f t="array" ref="P152">IFERROR(IF(F152&lt;&gt;"",_FV(E152,"Instrument type",TRUE),""),"Unknown")</f>
        <v/>
      </c>
      <c r="Q152" s="1" t="str" cm="1">
        <f t="array" ref="Q152">IFERROR(IF(F152&lt;&gt;"",_FV(E152,"Ticker symbol",TRUE),""), RIGHT(M152,LEN(M152)-FIND(":",M152)))</f>
        <v/>
      </c>
    </row>
    <row r="153" spans="1:17" x14ac:dyDescent="0.25">
      <c r="A153" s="1">
        <f t="shared" si="12"/>
        <v>1148</v>
      </c>
      <c r="I153" s="1" t="str">
        <f t="shared" si="10"/>
        <v/>
      </c>
      <c r="J153" s="1" t="str">
        <f t="shared" si="11"/>
        <v/>
      </c>
      <c r="K153" s="1" t="str">
        <f t="shared" si="13"/>
        <v/>
      </c>
      <c r="L153" s="6" t="str">
        <f t="shared" si="14"/>
        <v/>
      </c>
      <c r="M153" s="6" t="str" cm="1">
        <f t="array" ref="M153">IFERROR(IF(F153&lt;&gt;"",_FV(E153,"Exchange abbreviation",TRUE) &amp; ":" &amp;_FV(E153,"Ticker symbol",TRUE),""),E153)</f>
        <v/>
      </c>
      <c r="N153" s="6" t="str" cm="1">
        <f t="array" ref="N153">IFERROR(IF(F153&lt;&gt;"",_FV(E153,"Industry",TRUE),""),"ETF")</f>
        <v/>
      </c>
      <c r="O153" s="6" t="str" cm="1">
        <f t="array" ref="O153">IFERROR(IF(F153&lt;&gt;"",_FV(E153,"Exchange abbreviation",TRUE),""),LEFT(M153,FIND(":",M153)-1))</f>
        <v/>
      </c>
      <c r="P153" s="1" t="str" cm="1">
        <f t="array" ref="P153">IFERROR(IF(F153&lt;&gt;"",_FV(E153,"Instrument type",TRUE),""),"Unknown")</f>
        <v/>
      </c>
      <c r="Q153" s="1" t="str" cm="1">
        <f t="array" ref="Q153">IFERROR(IF(F153&lt;&gt;"",_FV(E153,"Ticker symbol",TRUE),""), RIGHT(M153,LEN(M153)-FIND(":",M153)))</f>
        <v/>
      </c>
    </row>
    <row r="154" spans="1:17" x14ac:dyDescent="0.25">
      <c r="A154" s="1">
        <f t="shared" si="12"/>
        <v>1149</v>
      </c>
      <c r="I154" s="1" t="str">
        <f t="shared" si="10"/>
        <v/>
      </c>
      <c r="J154" s="1" t="str">
        <f t="shared" si="11"/>
        <v/>
      </c>
      <c r="K154" s="1" t="str">
        <f t="shared" si="13"/>
        <v/>
      </c>
      <c r="L154" s="6" t="str">
        <f t="shared" si="14"/>
        <v/>
      </c>
      <c r="M154" s="6" t="str" cm="1">
        <f t="array" ref="M154">IFERROR(IF(F154&lt;&gt;"",_FV(E154,"Exchange abbreviation",TRUE) &amp; ":" &amp;_FV(E154,"Ticker symbol",TRUE),""),E154)</f>
        <v/>
      </c>
      <c r="N154" s="6" t="str" cm="1">
        <f t="array" ref="N154">IFERROR(IF(F154&lt;&gt;"",_FV(E154,"Industry",TRUE),""),"ETF")</f>
        <v/>
      </c>
      <c r="O154" s="6" t="str" cm="1">
        <f t="array" ref="O154">IFERROR(IF(F154&lt;&gt;"",_FV(E154,"Exchange abbreviation",TRUE),""),LEFT(M154,FIND(":",M154)-1))</f>
        <v/>
      </c>
      <c r="P154" s="1" t="str" cm="1">
        <f t="array" ref="P154">IFERROR(IF(F154&lt;&gt;"",_FV(E154,"Instrument type",TRUE),""),"Unknown")</f>
        <v/>
      </c>
      <c r="Q154" s="1" t="str" cm="1">
        <f t="array" ref="Q154">IFERROR(IF(F154&lt;&gt;"",_FV(E154,"Ticker symbol",TRUE),""), RIGHT(M154,LEN(M154)-FIND(":",M154)))</f>
        <v/>
      </c>
    </row>
    <row r="155" spans="1:17" x14ac:dyDescent="0.25">
      <c r="A155" s="1">
        <f t="shared" si="12"/>
        <v>1150</v>
      </c>
      <c r="I155" s="1" t="str">
        <f t="shared" si="10"/>
        <v/>
      </c>
      <c r="J155" s="1" t="str">
        <f t="shared" si="11"/>
        <v/>
      </c>
      <c r="K155" s="1" t="str">
        <f t="shared" si="13"/>
        <v/>
      </c>
      <c r="L155" s="6" t="str">
        <f t="shared" si="14"/>
        <v/>
      </c>
      <c r="M155" s="6" t="str" cm="1">
        <f t="array" ref="M155">IFERROR(IF(F155&lt;&gt;"",_FV(E155,"Exchange abbreviation",TRUE) &amp; ":" &amp;_FV(E155,"Ticker symbol",TRUE),""),E155)</f>
        <v/>
      </c>
      <c r="N155" s="6" t="str" cm="1">
        <f t="array" ref="N155">IFERROR(IF(F155&lt;&gt;"",_FV(E155,"Industry",TRUE),""),"ETF")</f>
        <v/>
      </c>
      <c r="O155" s="6" t="str" cm="1">
        <f t="array" ref="O155">IFERROR(IF(F155&lt;&gt;"",_FV(E155,"Exchange abbreviation",TRUE),""),LEFT(M155,FIND(":",M155)-1))</f>
        <v/>
      </c>
      <c r="P155" s="1" t="str" cm="1">
        <f t="array" ref="P155">IFERROR(IF(F155&lt;&gt;"",_FV(E155,"Instrument type",TRUE),""),"Unknown")</f>
        <v/>
      </c>
      <c r="Q155" s="1" t="str" cm="1">
        <f t="array" ref="Q155">IFERROR(IF(F155&lt;&gt;"",_FV(E155,"Ticker symbol",TRUE),""), RIGHT(M155,LEN(M155)-FIND(":",M155)))</f>
        <v/>
      </c>
    </row>
    <row r="156" spans="1:17" x14ac:dyDescent="0.25">
      <c r="A156" s="1">
        <f t="shared" si="12"/>
        <v>1151</v>
      </c>
      <c r="I156" s="1" t="str">
        <f t="shared" si="10"/>
        <v/>
      </c>
      <c r="J156" s="1" t="str">
        <f t="shared" si="11"/>
        <v/>
      </c>
      <c r="K156" s="1" t="str">
        <f t="shared" si="13"/>
        <v/>
      </c>
      <c r="L156" s="6" t="str">
        <f t="shared" si="14"/>
        <v/>
      </c>
      <c r="M156" s="6" t="str" cm="1">
        <f t="array" ref="M156">IFERROR(IF(F156&lt;&gt;"",_FV(E156,"Exchange abbreviation",TRUE) &amp; ":" &amp;_FV(E156,"Ticker symbol",TRUE),""),E156)</f>
        <v/>
      </c>
      <c r="N156" s="6" t="str" cm="1">
        <f t="array" ref="N156">IFERROR(IF(F156&lt;&gt;"",_FV(E156,"Industry",TRUE),""),"ETF")</f>
        <v/>
      </c>
      <c r="O156" s="6" t="str" cm="1">
        <f t="array" ref="O156">IFERROR(IF(F156&lt;&gt;"",_FV(E156,"Exchange abbreviation",TRUE),""),LEFT(M156,FIND(":",M156)-1))</f>
        <v/>
      </c>
      <c r="P156" s="1" t="str" cm="1">
        <f t="array" ref="P156">IFERROR(IF(F156&lt;&gt;"",_FV(E156,"Instrument type",TRUE),""),"Unknown")</f>
        <v/>
      </c>
      <c r="Q156" s="1" t="str" cm="1">
        <f t="array" ref="Q156">IFERROR(IF(F156&lt;&gt;"",_FV(E156,"Ticker symbol",TRUE),""), RIGHT(M156,LEN(M156)-FIND(":",M156)))</f>
        <v/>
      </c>
    </row>
    <row r="157" spans="1:17" x14ac:dyDescent="0.25">
      <c r="A157" s="1">
        <f t="shared" si="12"/>
        <v>1152</v>
      </c>
      <c r="I157" s="1" t="str">
        <f t="shared" si="10"/>
        <v/>
      </c>
      <c r="J157" s="1" t="str">
        <f t="shared" si="11"/>
        <v/>
      </c>
      <c r="K157" s="1" t="str">
        <f t="shared" si="13"/>
        <v/>
      </c>
      <c r="L157" s="6" t="str">
        <f t="shared" si="14"/>
        <v/>
      </c>
      <c r="M157" s="6" t="str" cm="1">
        <f t="array" ref="M157">IFERROR(IF(F157&lt;&gt;"",_FV(E157,"Exchange abbreviation",TRUE) &amp; ":" &amp;_FV(E157,"Ticker symbol",TRUE),""),E157)</f>
        <v/>
      </c>
      <c r="N157" s="6" t="str" cm="1">
        <f t="array" ref="N157">IFERROR(IF(F157&lt;&gt;"",_FV(E157,"Industry",TRUE),""),"ETF")</f>
        <v/>
      </c>
      <c r="O157" s="6" t="str" cm="1">
        <f t="array" ref="O157">IFERROR(IF(F157&lt;&gt;"",_FV(E157,"Exchange abbreviation",TRUE),""),LEFT(M157,FIND(":",M157)-1))</f>
        <v/>
      </c>
      <c r="P157" s="1" t="str" cm="1">
        <f t="array" ref="P157">IFERROR(IF(F157&lt;&gt;"",_FV(E157,"Instrument type",TRUE),""),"Unknown")</f>
        <v/>
      </c>
      <c r="Q157" s="1" t="str" cm="1">
        <f t="array" ref="Q157">IFERROR(IF(F157&lt;&gt;"",_FV(E157,"Ticker symbol",TRUE),""), RIGHT(M157,LEN(M157)-FIND(":",M157)))</f>
        <v/>
      </c>
    </row>
    <row r="158" spans="1:17" x14ac:dyDescent="0.25">
      <c r="A158" s="1">
        <f t="shared" si="12"/>
        <v>1153</v>
      </c>
      <c r="I158" s="1" t="str">
        <f t="shared" si="10"/>
        <v/>
      </c>
      <c r="J158" s="1" t="str">
        <f t="shared" si="11"/>
        <v/>
      </c>
      <c r="K158" s="1" t="str">
        <f t="shared" si="13"/>
        <v/>
      </c>
      <c r="L158" s="6" t="str">
        <f t="shared" si="14"/>
        <v/>
      </c>
      <c r="M158" s="6" t="str" cm="1">
        <f t="array" ref="M158">IFERROR(IF(F158&lt;&gt;"",_FV(E158,"Exchange abbreviation",TRUE) &amp; ":" &amp;_FV(E158,"Ticker symbol",TRUE),""),E158)</f>
        <v/>
      </c>
      <c r="N158" s="6" t="str" cm="1">
        <f t="array" ref="N158">IFERROR(IF(F158&lt;&gt;"",_FV(E158,"Industry",TRUE),""),"ETF")</f>
        <v/>
      </c>
      <c r="O158" s="6" t="str" cm="1">
        <f t="array" ref="O158">IFERROR(IF(F158&lt;&gt;"",_FV(E158,"Exchange abbreviation",TRUE),""),LEFT(M158,FIND(":",M158)-1))</f>
        <v/>
      </c>
      <c r="P158" s="1" t="str" cm="1">
        <f t="array" ref="P158">IFERROR(IF(F158&lt;&gt;"",_FV(E158,"Instrument type",TRUE),""),"Unknown")</f>
        <v/>
      </c>
      <c r="Q158" s="1" t="str" cm="1">
        <f t="array" ref="Q158">IFERROR(IF(F158&lt;&gt;"",_FV(E158,"Ticker symbol",TRUE),""), RIGHT(M158,LEN(M158)-FIND(":",M158)))</f>
        <v/>
      </c>
    </row>
    <row r="159" spans="1:17" x14ac:dyDescent="0.25">
      <c r="A159" s="1">
        <f t="shared" si="12"/>
        <v>1154</v>
      </c>
      <c r="I159" s="1" t="str">
        <f t="shared" si="10"/>
        <v/>
      </c>
      <c r="J159" s="1" t="str">
        <f t="shared" si="11"/>
        <v/>
      </c>
      <c r="K159" s="1" t="str">
        <f t="shared" si="13"/>
        <v/>
      </c>
      <c r="L159" s="6" t="str">
        <f t="shared" si="14"/>
        <v/>
      </c>
      <c r="M159" s="6" t="str" cm="1">
        <f t="array" ref="M159">IFERROR(IF(F159&lt;&gt;"",_FV(E159,"Exchange abbreviation",TRUE) &amp; ":" &amp;_FV(E159,"Ticker symbol",TRUE),""),E159)</f>
        <v/>
      </c>
      <c r="N159" s="6" t="str" cm="1">
        <f t="array" ref="N159">IFERROR(IF(F159&lt;&gt;"",_FV(E159,"Industry",TRUE),""),"ETF")</f>
        <v/>
      </c>
      <c r="O159" s="6" t="str" cm="1">
        <f t="array" ref="O159">IFERROR(IF(F159&lt;&gt;"",_FV(E159,"Exchange abbreviation",TRUE),""),LEFT(M159,FIND(":",M159)-1))</f>
        <v/>
      </c>
      <c r="P159" s="1" t="str" cm="1">
        <f t="array" ref="P159">IFERROR(IF(F159&lt;&gt;"",_FV(E159,"Instrument type",TRUE),""),"Unknown")</f>
        <v/>
      </c>
      <c r="Q159" s="1" t="str" cm="1">
        <f t="array" ref="Q159">IFERROR(IF(F159&lt;&gt;"",_FV(E159,"Ticker symbol",TRUE),""), RIGHT(M159,LEN(M159)-FIND(":",M159)))</f>
        <v/>
      </c>
    </row>
    <row r="160" spans="1:17" x14ac:dyDescent="0.25">
      <c r="A160" s="1">
        <f t="shared" si="12"/>
        <v>1155</v>
      </c>
      <c r="I160" s="1" t="str">
        <f t="shared" si="10"/>
        <v/>
      </c>
      <c r="J160" s="1" t="str">
        <f t="shared" si="11"/>
        <v/>
      </c>
      <c r="K160" s="1" t="str">
        <f t="shared" si="13"/>
        <v/>
      </c>
      <c r="L160" s="6" t="str">
        <f t="shared" si="14"/>
        <v/>
      </c>
      <c r="M160" s="6" t="str" cm="1">
        <f t="array" ref="M160">IFERROR(IF(F160&lt;&gt;"",_FV(E160,"Exchange abbreviation",TRUE) &amp; ":" &amp;_FV(E160,"Ticker symbol",TRUE),""),E160)</f>
        <v/>
      </c>
      <c r="N160" s="6" t="str" cm="1">
        <f t="array" ref="N160">IFERROR(IF(F160&lt;&gt;"",_FV(E160,"Industry",TRUE),""),"ETF")</f>
        <v/>
      </c>
      <c r="O160" s="6" t="str" cm="1">
        <f t="array" ref="O160">IFERROR(IF(F160&lt;&gt;"",_FV(E160,"Exchange abbreviation",TRUE),""),LEFT(M160,FIND(":",M160)-1))</f>
        <v/>
      </c>
      <c r="P160" s="1" t="str" cm="1">
        <f t="array" ref="P160">IFERROR(IF(F160&lt;&gt;"",_FV(E160,"Instrument type",TRUE),""),"Unknown")</f>
        <v/>
      </c>
      <c r="Q160" s="1" t="str" cm="1">
        <f t="array" ref="Q160">IFERROR(IF(F160&lt;&gt;"",_FV(E160,"Ticker symbol",TRUE),""), RIGHT(M160,LEN(M160)-FIND(":",M160)))</f>
        <v/>
      </c>
    </row>
    <row r="161" spans="1:17" x14ac:dyDescent="0.25">
      <c r="A161" s="1">
        <f t="shared" si="12"/>
        <v>1156</v>
      </c>
      <c r="I161" s="1" t="str">
        <f t="shared" si="10"/>
        <v/>
      </c>
      <c r="J161" s="1" t="str">
        <f t="shared" si="11"/>
        <v/>
      </c>
      <c r="K161" s="1" t="str">
        <f t="shared" si="13"/>
        <v/>
      </c>
      <c r="L161" s="6" t="str">
        <f t="shared" si="14"/>
        <v/>
      </c>
      <c r="M161" s="6" t="str" cm="1">
        <f t="array" ref="M161">IFERROR(IF(F161&lt;&gt;"",_FV(E161,"Exchange abbreviation",TRUE) &amp; ":" &amp;_FV(E161,"Ticker symbol",TRUE),""),E161)</f>
        <v/>
      </c>
      <c r="N161" s="6" t="str" cm="1">
        <f t="array" ref="N161">IFERROR(IF(F161&lt;&gt;"",_FV(E161,"Industry",TRUE),""),"ETF")</f>
        <v/>
      </c>
      <c r="O161" s="6" t="str" cm="1">
        <f t="array" ref="O161">IFERROR(IF(F161&lt;&gt;"",_FV(E161,"Exchange abbreviation",TRUE),""),LEFT(M161,FIND(":",M161)-1))</f>
        <v/>
      </c>
      <c r="P161" s="1" t="str" cm="1">
        <f t="array" ref="P161">IFERROR(IF(F161&lt;&gt;"",_FV(E161,"Instrument type",TRUE),""),"Unknown")</f>
        <v/>
      </c>
      <c r="Q161" s="1" t="str" cm="1">
        <f t="array" ref="Q161">IFERROR(IF(F161&lt;&gt;"",_FV(E161,"Ticker symbol",TRUE),""), RIGHT(M161,LEN(M161)-FIND(":",M161)))</f>
        <v/>
      </c>
    </row>
    <row r="162" spans="1:17" x14ac:dyDescent="0.25">
      <c r="A162" s="1">
        <f t="shared" si="12"/>
        <v>1157</v>
      </c>
      <c r="I162" s="1" t="str">
        <f t="shared" si="10"/>
        <v/>
      </c>
      <c r="J162" s="1" t="str">
        <f t="shared" si="11"/>
        <v/>
      </c>
      <c r="K162" s="1" t="str">
        <f t="shared" si="13"/>
        <v/>
      </c>
      <c r="L162" s="6" t="str">
        <f t="shared" si="14"/>
        <v/>
      </c>
      <c r="M162" s="6" t="str" cm="1">
        <f t="array" ref="M162">IFERROR(IF(F162&lt;&gt;"",_FV(E162,"Exchange abbreviation",TRUE) &amp; ":" &amp;_FV(E162,"Ticker symbol",TRUE),""),E162)</f>
        <v/>
      </c>
      <c r="N162" s="6" t="str" cm="1">
        <f t="array" ref="N162">IFERROR(IF(F162&lt;&gt;"",_FV(E162,"Industry",TRUE),""),"ETF")</f>
        <v/>
      </c>
      <c r="O162" s="6" t="str" cm="1">
        <f t="array" ref="O162">IFERROR(IF(F162&lt;&gt;"",_FV(E162,"Exchange abbreviation",TRUE),""),LEFT(M162,FIND(":",M162)-1))</f>
        <v/>
      </c>
      <c r="P162" s="1" t="str" cm="1">
        <f t="array" ref="P162">IFERROR(IF(F162&lt;&gt;"",_FV(E162,"Instrument type",TRUE),""),"Unknown")</f>
        <v/>
      </c>
      <c r="Q162" s="1" t="str" cm="1">
        <f t="array" ref="Q162">IFERROR(IF(F162&lt;&gt;"",_FV(E162,"Ticker symbol",TRUE),""), RIGHT(M162,LEN(M162)-FIND(":",M162)))</f>
        <v/>
      </c>
    </row>
    <row r="163" spans="1:17" x14ac:dyDescent="0.25">
      <c r="A163" s="1">
        <f t="shared" si="12"/>
        <v>1158</v>
      </c>
      <c r="I163" s="1" t="str">
        <f t="shared" si="10"/>
        <v/>
      </c>
      <c r="J163" s="1" t="str">
        <f t="shared" si="11"/>
        <v/>
      </c>
      <c r="K163" s="1" t="str">
        <f t="shared" si="13"/>
        <v/>
      </c>
      <c r="L163" s="6" t="str">
        <f t="shared" si="14"/>
        <v/>
      </c>
      <c r="M163" s="6" t="str" cm="1">
        <f t="array" ref="M163">IFERROR(IF(F163&lt;&gt;"",_FV(E163,"Exchange abbreviation",TRUE) &amp; ":" &amp;_FV(E163,"Ticker symbol",TRUE),""),E163)</f>
        <v/>
      </c>
      <c r="N163" s="6" t="str" cm="1">
        <f t="array" ref="N163">IFERROR(IF(F163&lt;&gt;"",_FV(E163,"Industry",TRUE),""),"ETF")</f>
        <v/>
      </c>
      <c r="O163" s="6" t="str" cm="1">
        <f t="array" ref="O163">IFERROR(IF(F163&lt;&gt;"",_FV(E163,"Exchange abbreviation",TRUE),""),LEFT(M163,FIND(":",M163)-1))</f>
        <v/>
      </c>
      <c r="P163" s="1" t="str" cm="1">
        <f t="array" ref="P163">IFERROR(IF(F163&lt;&gt;"",_FV(E163,"Instrument type",TRUE),""),"Unknown")</f>
        <v/>
      </c>
      <c r="Q163" s="1" t="str" cm="1">
        <f t="array" ref="Q163">IFERROR(IF(F163&lt;&gt;"",_FV(E163,"Ticker symbol",TRUE),""), RIGHT(M163,LEN(M163)-FIND(":",M163)))</f>
        <v/>
      </c>
    </row>
    <row r="164" spans="1:17" x14ac:dyDescent="0.25">
      <c r="A164" s="1">
        <f t="shared" si="12"/>
        <v>1159</v>
      </c>
      <c r="I164" s="1" t="str">
        <f t="shared" si="10"/>
        <v/>
      </c>
      <c r="J164" s="1" t="str">
        <f t="shared" si="11"/>
        <v/>
      </c>
      <c r="K164" s="1" t="str">
        <f t="shared" si="13"/>
        <v/>
      </c>
      <c r="L164" s="6" t="str">
        <f t="shared" si="14"/>
        <v/>
      </c>
      <c r="M164" s="6" t="str" cm="1">
        <f t="array" ref="M164">IFERROR(IF(F164&lt;&gt;"",_FV(E164,"Exchange abbreviation",TRUE) &amp; ":" &amp;_FV(E164,"Ticker symbol",TRUE),""),E164)</f>
        <v/>
      </c>
      <c r="N164" s="6" t="str" cm="1">
        <f t="array" ref="N164">IFERROR(IF(F164&lt;&gt;"",_FV(E164,"Industry",TRUE),""),"ETF")</f>
        <v/>
      </c>
      <c r="O164" s="6" t="str" cm="1">
        <f t="array" ref="O164">IFERROR(IF(F164&lt;&gt;"",_FV(E164,"Exchange abbreviation",TRUE),""),LEFT(M164,FIND(":",M164)-1))</f>
        <v/>
      </c>
      <c r="P164" s="1" t="str" cm="1">
        <f t="array" ref="P164">IFERROR(IF(F164&lt;&gt;"",_FV(E164,"Instrument type",TRUE),""),"Unknown")</f>
        <v/>
      </c>
      <c r="Q164" s="1" t="str" cm="1">
        <f t="array" ref="Q164">IFERROR(IF(F164&lt;&gt;"",_FV(E164,"Ticker symbol",TRUE),""), RIGHT(M164,LEN(M164)-FIND(":",M164)))</f>
        <v/>
      </c>
    </row>
    <row r="165" spans="1:17" x14ac:dyDescent="0.25">
      <c r="A165" s="1">
        <f t="shared" si="12"/>
        <v>1160</v>
      </c>
      <c r="I165" s="1" t="str">
        <f t="shared" si="10"/>
        <v/>
      </c>
      <c r="J165" s="1" t="str">
        <f t="shared" si="11"/>
        <v/>
      </c>
      <c r="K165" s="1" t="str">
        <f t="shared" si="13"/>
        <v/>
      </c>
      <c r="L165" s="6" t="str">
        <f t="shared" si="14"/>
        <v/>
      </c>
      <c r="M165" s="6" t="str" cm="1">
        <f t="array" ref="M165">IFERROR(IF(F165&lt;&gt;"",_FV(E165,"Exchange abbreviation",TRUE) &amp; ":" &amp;_FV(E165,"Ticker symbol",TRUE),""),E165)</f>
        <v/>
      </c>
      <c r="N165" s="6" t="str" cm="1">
        <f t="array" ref="N165">IFERROR(IF(F165&lt;&gt;"",_FV(E165,"Industry",TRUE),""),"ETF")</f>
        <v/>
      </c>
      <c r="O165" s="6" t="str" cm="1">
        <f t="array" ref="O165">IFERROR(IF(F165&lt;&gt;"",_FV(E165,"Exchange abbreviation",TRUE),""),LEFT(M165,FIND(":",M165)-1))</f>
        <v/>
      </c>
      <c r="P165" s="1" t="str" cm="1">
        <f t="array" ref="P165">IFERROR(IF(F165&lt;&gt;"",_FV(E165,"Instrument type",TRUE),""),"Unknown")</f>
        <v/>
      </c>
      <c r="Q165" s="1" t="str" cm="1">
        <f t="array" ref="Q165">IFERROR(IF(F165&lt;&gt;"",_FV(E165,"Ticker symbol",TRUE),""), RIGHT(M165,LEN(M165)-FIND(":",M165)))</f>
        <v/>
      </c>
    </row>
    <row r="166" spans="1:17" x14ac:dyDescent="0.25">
      <c r="A166" s="1">
        <f t="shared" si="12"/>
        <v>1161</v>
      </c>
      <c r="I166" s="1" t="str">
        <f t="shared" si="10"/>
        <v/>
      </c>
      <c r="J166" s="1" t="str">
        <f t="shared" si="11"/>
        <v/>
      </c>
      <c r="K166" s="1" t="str">
        <f t="shared" si="13"/>
        <v/>
      </c>
      <c r="L166" s="6" t="str">
        <f t="shared" si="14"/>
        <v/>
      </c>
      <c r="M166" s="6" t="str" cm="1">
        <f t="array" ref="M166">IFERROR(IF(F166&lt;&gt;"",_FV(E166,"Exchange abbreviation",TRUE) &amp; ":" &amp;_FV(E166,"Ticker symbol",TRUE),""),E166)</f>
        <v/>
      </c>
      <c r="N166" s="6" t="str" cm="1">
        <f t="array" ref="N166">IFERROR(IF(F166&lt;&gt;"",_FV(E166,"Industry",TRUE),""),"ETF")</f>
        <v/>
      </c>
      <c r="O166" s="6" t="str" cm="1">
        <f t="array" ref="O166">IFERROR(IF(F166&lt;&gt;"",_FV(E166,"Exchange abbreviation",TRUE),""),LEFT(M166,FIND(":",M166)-1))</f>
        <v/>
      </c>
      <c r="P166" s="1" t="str" cm="1">
        <f t="array" ref="P166">IFERROR(IF(F166&lt;&gt;"",_FV(E166,"Instrument type",TRUE),""),"Unknown")</f>
        <v/>
      </c>
      <c r="Q166" s="1" t="str" cm="1">
        <f t="array" ref="Q166">IFERROR(IF(F166&lt;&gt;"",_FV(E166,"Ticker symbol",TRUE),""), RIGHT(M166,LEN(M166)-FIND(":",M166)))</f>
        <v/>
      </c>
    </row>
    <row r="167" spans="1:17" x14ac:dyDescent="0.25">
      <c r="A167" s="1">
        <f t="shared" si="12"/>
        <v>1162</v>
      </c>
      <c r="I167" s="1" t="str">
        <f t="shared" si="10"/>
        <v/>
      </c>
      <c r="J167" s="1" t="str">
        <f t="shared" si="11"/>
        <v/>
      </c>
      <c r="K167" s="1" t="str">
        <f t="shared" si="13"/>
        <v/>
      </c>
      <c r="L167" s="6" t="str">
        <f t="shared" si="14"/>
        <v/>
      </c>
      <c r="M167" s="6" t="str" cm="1">
        <f t="array" ref="M167">IFERROR(IF(F167&lt;&gt;"",_FV(E167,"Exchange abbreviation",TRUE) &amp; ":" &amp;_FV(E167,"Ticker symbol",TRUE),""),E167)</f>
        <v/>
      </c>
      <c r="N167" s="6" t="str" cm="1">
        <f t="array" ref="N167">IFERROR(IF(F167&lt;&gt;"",_FV(E167,"Industry",TRUE),""),"ETF")</f>
        <v/>
      </c>
      <c r="O167" s="6" t="str" cm="1">
        <f t="array" ref="O167">IFERROR(IF(F167&lt;&gt;"",_FV(E167,"Exchange abbreviation",TRUE),""),LEFT(M167,FIND(":",M167)-1))</f>
        <v/>
      </c>
      <c r="P167" s="1" t="str" cm="1">
        <f t="array" ref="P167">IFERROR(IF(F167&lt;&gt;"",_FV(E167,"Instrument type",TRUE),""),"Unknown")</f>
        <v/>
      </c>
      <c r="Q167" s="1" t="str" cm="1">
        <f t="array" ref="Q167">IFERROR(IF(F167&lt;&gt;"",_FV(E167,"Ticker symbol",TRUE),""), RIGHT(M167,LEN(M167)-FIND(":",M167)))</f>
        <v/>
      </c>
    </row>
    <row r="168" spans="1:17" x14ac:dyDescent="0.25">
      <c r="A168" s="1">
        <f t="shared" si="12"/>
        <v>1163</v>
      </c>
      <c r="I168" s="1" t="str">
        <f t="shared" si="10"/>
        <v/>
      </c>
      <c r="J168" s="1" t="str">
        <f t="shared" si="11"/>
        <v/>
      </c>
      <c r="K168" s="1" t="str">
        <f t="shared" si="13"/>
        <v/>
      </c>
      <c r="L168" s="6" t="str">
        <f t="shared" si="14"/>
        <v/>
      </c>
      <c r="M168" s="6" t="str" cm="1">
        <f t="array" ref="M168">IFERROR(IF(F168&lt;&gt;"",_FV(E168,"Exchange abbreviation",TRUE) &amp; ":" &amp;_FV(E168,"Ticker symbol",TRUE),""),E168)</f>
        <v/>
      </c>
      <c r="N168" s="6" t="str" cm="1">
        <f t="array" ref="N168">IFERROR(IF(F168&lt;&gt;"",_FV(E168,"Industry",TRUE),""),"ETF")</f>
        <v/>
      </c>
      <c r="O168" s="6" t="str" cm="1">
        <f t="array" ref="O168">IFERROR(IF(F168&lt;&gt;"",_FV(E168,"Exchange abbreviation",TRUE),""),LEFT(M168,FIND(":",M168)-1))</f>
        <v/>
      </c>
      <c r="P168" s="1" t="str" cm="1">
        <f t="array" ref="P168">IFERROR(IF(F168&lt;&gt;"",_FV(E168,"Instrument type",TRUE),""),"Unknown")</f>
        <v/>
      </c>
      <c r="Q168" s="1" t="str" cm="1">
        <f t="array" ref="Q168">IFERROR(IF(F168&lt;&gt;"",_FV(E168,"Ticker symbol",TRUE),""), RIGHT(M168,LEN(M168)-FIND(":",M168)))</f>
        <v/>
      </c>
    </row>
    <row r="169" spans="1:17" x14ac:dyDescent="0.25">
      <c r="A169" s="1">
        <f t="shared" si="12"/>
        <v>1164</v>
      </c>
      <c r="I169" s="1" t="str">
        <f t="shared" si="10"/>
        <v/>
      </c>
      <c r="J169" s="1" t="str">
        <f t="shared" si="11"/>
        <v/>
      </c>
      <c r="K169" s="1" t="str">
        <f t="shared" si="13"/>
        <v/>
      </c>
      <c r="L169" s="6" t="str">
        <f t="shared" si="14"/>
        <v/>
      </c>
      <c r="M169" s="6" t="str" cm="1">
        <f t="array" ref="M169">IFERROR(IF(F169&lt;&gt;"",_FV(E169,"Exchange abbreviation",TRUE) &amp; ":" &amp;_FV(E169,"Ticker symbol",TRUE),""),E169)</f>
        <v/>
      </c>
      <c r="N169" s="6" t="str" cm="1">
        <f t="array" ref="N169">IFERROR(IF(F169&lt;&gt;"",_FV(E169,"Industry",TRUE),""),"ETF")</f>
        <v/>
      </c>
      <c r="O169" s="6" t="str" cm="1">
        <f t="array" ref="O169">IFERROR(IF(F169&lt;&gt;"",_FV(E169,"Exchange abbreviation",TRUE),""),LEFT(M169,FIND(":",M169)-1))</f>
        <v/>
      </c>
      <c r="P169" s="1" t="str" cm="1">
        <f t="array" ref="P169">IFERROR(IF(F169&lt;&gt;"",_FV(E169,"Instrument type",TRUE),""),"Unknown")</f>
        <v/>
      </c>
      <c r="Q169" s="1" t="str" cm="1">
        <f t="array" ref="Q169">IFERROR(IF(F169&lt;&gt;"",_FV(E169,"Ticker symbol",TRUE),""), RIGHT(M169,LEN(M169)-FIND(":",M169)))</f>
        <v/>
      </c>
    </row>
    <row r="170" spans="1:17" x14ac:dyDescent="0.25">
      <c r="A170" s="1">
        <f t="shared" si="12"/>
        <v>1165</v>
      </c>
      <c r="I170" s="1" t="str">
        <f t="shared" si="10"/>
        <v/>
      </c>
      <c r="J170" s="1" t="str">
        <f t="shared" si="11"/>
        <v/>
      </c>
      <c r="K170" s="1" t="str">
        <f t="shared" si="13"/>
        <v/>
      </c>
      <c r="L170" s="6" t="str">
        <f t="shared" si="14"/>
        <v/>
      </c>
      <c r="M170" s="6" t="str" cm="1">
        <f t="array" ref="M170">IFERROR(IF(F170&lt;&gt;"",_FV(E170,"Exchange abbreviation",TRUE) &amp; ":" &amp;_FV(E170,"Ticker symbol",TRUE),""),E170)</f>
        <v/>
      </c>
      <c r="N170" s="6" t="str" cm="1">
        <f t="array" ref="N170">IFERROR(IF(F170&lt;&gt;"",_FV(E170,"Industry",TRUE),""),"ETF")</f>
        <v/>
      </c>
      <c r="O170" s="6" t="str" cm="1">
        <f t="array" ref="O170">IFERROR(IF(F170&lt;&gt;"",_FV(E170,"Exchange abbreviation",TRUE),""),LEFT(M170,FIND(":",M170)-1))</f>
        <v/>
      </c>
      <c r="P170" s="1" t="str" cm="1">
        <f t="array" ref="P170">IFERROR(IF(F170&lt;&gt;"",_FV(E170,"Instrument type",TRUE),""),"Unknown")</f>
        <v/>
      </c>
      <c r="Q170" s="1" t="str" cm="1">
        <f t="array" ref="Q170">IFERROR(IF(F170&lt;&gt;"",_FV(E170,"Ticker symbol",TRUE),""), RIGHT(M170,LEN(M170)-FIND(":",M170)))</f>
        <v/>
      </c>
    </row>
    <row r="171" spans="1:17" x14ac:dyDescent="0.25">
      <c r="A171" s="1">
        <f t="shared" si="12"/>
        <v>1166</v>
      </c>
      <c r="I171" s="1" t="str">
        <f t="shared" si="10"/>
        <v/>
      </c>
      <c r="J171" s="1" t="str">
        <f t="shared" si="11"/>
        <v/>
      </c>
      <c r="K171" s="1" t="str">
        <f t="shared" si="13"/>
        <v/>
      </c>
      <c r="L171" s="6" t="str">
        <f t="shared" si="14"/>
        <v/>
      </c>
      <c r="M171" s="6" t="str" cm="1">
        <f t="array" ref="M171">IFERROR(IF(F171&lt;&gt;"",_FV(E171,"Exchange abbreviation",TRUE) &amp; ":" &amp;_FV(E171,"Ticker symbol",TRUE),""),E171)</f>
        <v/>
      </c>
      <c r="N171" s="6" t="str" cm="1">
        <f t="array" ref="N171">IFERROR(IF(F171&lt;&gt;"",_FV(E171,"Industry",TRUE),""),"ETF")</f>
        <v/>
      </c>
      <c r="O171" s="6" t="str" cm="1">
        <f t="array" ref="O171">IFERROR(IF(F171&lt;&gt;"",_FV(E171,"Exchange abbreviation",TRUE),""),LEFT(M171,FIND(":",M171)-1))</f>
        <v/>
      </c>
      <c r="P171" s="1" t="str" cm="1">
        <f t="array" ref="P171">IFERROR(IF(F171&lt;&gt;"",_FV(E171,"Instrument type",TRUE),""),"Unknown")</f>
        <v/>
      </c>
      <c r="Q171" s="1" t="str" cm="1">
        <f t="array" ref="Q171">IFERROR(IF(F171&lt;&gt;"",_FV(E171,"Ticker symbol",TRUE),""), RIGHT(M171,LEN(M171)-FIND(":",M171)))</f>
        <v/>
      </c>
    </row>
    <row r="172" spans="1:17" x14ac:dyDescent="0.25">
      <c r="A172" s="1">
        <f t="shared" si="12"/>
        <v>1167</v>
      </c>
      <c r="I172" s="1" t="str">
        <f t="shared" si="10"/>
        <v/>
      </c>
      <c r="J172" s="1" t="str">
        <f t="shared" si="11"/>
        <v/>
      </c>
      <c r="K172" s="1" t="str">
        <f t="shared" si="13"/>
        <v/>
      </c>
      <c r="L172" s="6" t="str">
        <f t="shared" si="14"/>
        <v/>
      </c>
      <c r="M172" s="6" t="str" cm="1">
        <f t="array" ref="M172">IFERROR(IF(F172&lt;&gt;"",_FV(E172,"Exchange abbreviation",TRUE) &amp; ":" &amp;_FV(E172,"Ticker symbol",TRUE),""),E172)</f>
        <v/>
      </c>
      <c r="N172" s="6" t="str" cm="1">
        <f t="array" ref="N172">IFERROR(IF(F172&lt;&gt;"",_FV(E172,"Industry",TRUE),""),"ETF")</f>
        <v/>
      </c>
      <c r="O172" s="6" t="str" cm="1">
        <f t="array" ref="O172">IFERROR(IF(F172&lt;&gt;"",_FV(E172,"Exchange abbreviation",TRUE),""),LEFT(M172,FIND(":",M172)-1))</f>
        <v/>
      </c>
      <c r="P172" s="1" t="str" cm="1">
        <f t="array" ref="P172">IFERROR(IF(F172&lt;&gt;"",_FV(E172,"Instrument type",TRUE),""),"Unknown")</f>
        <v/>
      </c>
      <c r="Q172" s="1" t="str" cm="1">
        <f t="array" ref="Q172">IFERROR(IF(F172&lt;&gt;"",_FV(E172,"Ticker symbol",TRUE),""), RIGHT(M172,LEN(M172)-FIND(":",M172)))</f>
        <v/>
      </c>
    </row>
    <row r="173" spans="1:17" x14ac:dyDescent="0.25">
      <c r="A173" s="1">
        <f t="shared" si="12"/>
        <v>1168</v>
      </c>
      <c r="I173" s="1" t="str">
        <f t="shared" si="10"/>
        <v/>
      </c>
      <c r="J173" s="1" t="str">
        <f t="shared" si="11"/>
        <v/>
      </c>
      <c r="K173" s="1" t="str">
        <f t="shared" si="13"/>
        <v/>
      </c>
      <c r="L173" s="6" t="str">
        <f t="shared" si="14"/>
        <v/>
      </c>
      <c r="M173" s="6" t="str" cm="1">
        <f t="array" ref="M173">IFERROR(IF(F173&lt;&gt;"",_FV(E173,"Exchange abbreviation",TRUE) &amp; ":" &amp;_FV(E173,"Ticker symbol",TRUE),""),E173)</f>
        <v/>
      </c>
      <c r="N173" s="6" t="str" cm="1">
        <f t="array" ref="N173">IFERROR(IF(F173&lt;&gt;"",_FV(E173,"Industry",TRUE),""),"ETF")</f>
        <v/>
      </c>
      <c r="O173" s="6" t="str" cm="1">
        <f t="array" ref="O173">IFERROR(IF(F173&lt;&gt;"",_FV(E173,"Exchange abbreviation",TRUE),""),LEFT(M173,FIND(":",M173)-1))</f>
        <v/>
      </c>
      <c r="P173" s="1" t="str" cm="1">
        <f t="array" ref="P173">IFERROR(IF(F173&lt;&gt;"",_FV(E173,"Instrument type",TRUE),""),"Unknown")</f>
        <v/>
      </c>
      <c r="Q173" s="1" t="str" cm="1">
        <f t="array" ref="Q173">IFERROR(IF(F173&lt;&gt;"",_FV(E173,"Ticker symbol",TRUE),""), RIGHT(M173,LEN(M173)-FIND(":",M173)))</f>
        <v/>
      </c>
    </row>
    <row r="174" spans="1:17" x14ac:dyDescent="0.25">
      <c r="A174" s="1">
        <f t="shared" si="12"/>
        <v>1169</v>
      </c>
      <c r="I174" s="1" t="str">
        <f t="shared" si="10"/>
        <v/>
      </c>
      <c r="J174" s="1" t="str">
        <f t="shared" si="11"/>
        <v/>
      </c>
      <c r="K174" s="1" t="str">
        <f t="shared" si="13"/>
        <v/>
      </c>
      <c r="L174" s="6" t="str">
        <f t="shared" si="14"/>
        <v/>
      </c>
      <c r="M174" s="6" t="str" cm="1">
        <f t="array" ref="M174">IFERROR(IF(F174&lt;&gt;"",_FV(E174,"Exchange abbreviation",TRUE) &amp; ":" &amp;_FV(E174,"Ticker symbol",TRUE),""),E174)</f>
        <v/>
      </c>
      <c r="N174" s="6" t="str" cm="1">
        <f t="array" ref="N174">IFERROR(IF(F174&lt;&gt;"",_FV(E174,"Industry",TRUE),""),"ETF")</f>
        <v/>
      </c>
      <c r="O174" s="6" t="str" cm="1">
        <f t="array" ref="O174">IFERROR(IF(F174&lt;&gt;"",_FV(E174,"Exchange abbreviation",TRUE),""),LEFT(M174,FIND(":",M174)-1))</f>
        <v/>
      </c>
      <c r="P174" s="1" t="str" cm="1">
        <f t="array" ref="P174">IFERROR(IF(F174&lt;&gt;"",_FV(E174,"Instrument type",TRUE),""),"Unknown")</f>
        <v/>
      </c>
      <c r="Q174" s="1" t="str" cm="1">
        <f t="array" ref="Q174">IFERROR(IF(F174&lt;&gt;"",_FV(E174,"Ticker symbol",TRUE),""), RIGHT(M174,LEN(M174)-FIND(":",M174)))</f>
        <v/>
      </c>
    </row>
    <row r="175" spans="1:17" x14ac:dyDescent="0.25">
      <c r="A175" s="1">
        <f t="shared" si="12"/>
        <v>1170</v>
      </c>
      <c r="I175" s="1" t="str">
        <f t="shared" si="10"/>
        <v/>
      </c>
      <c r="J175" s="1" t="str">
        <f t="shared" si="11"/>
        <v/>
      </c>
      <c r="K175" s="1" t="str">
        <f t="shared" si="13"/>
        <v/>
      </c>
      <c r="L175" s="6" t="str">
        <f t="shared" si="14"/>
        <v/>
      </c>
      <c r="M175" s="6" t="str" cm="1">
        <f t="array" ref="M175">IFERROR(IF(F175&lt;&gt;"",_FV(E175,"Exchange abbreviation",TRUE) &amp; ":" &amp;_FV(E175,"Ticker symbol",TRUE),""),E175)</f>
        <v/>
      </c>
      <c r="N175" s="6" t="str" cm="1">
        <f t="array" ref="N175">IFERROR(IF(F175&lt;&gt;"",_FV(E175,"Industry",TRUE),""),"ETF")</f>
        <v/>
      </c>
      <c r="O175" s="6" t="str" cm="1">
        <f t="array" ref="O175">IFERROR(IF(F175&lt;&gt;"",_FV(E175,"Exchange abbreviation",TRUE),""),LEFT(M175,FIND(":",M175)-1))</f>
        <v/>
      </c>
      <c r="P175" s="1" t="str" cm="1">
        <f t="array" ref="P175">IFERROR(IF(F175&lt;&gt;"",_FV(E175,"Instrument type",TRUE),""),"Unknown")</f>
        <v/>
      </c>
      <c r="Q175" s="1" t="str" cm="1">
        <f t="array" ref="Q175">IFERROR(IF(F175&lt;&gt;"",_FV(E175,"Ticker symbol",TRUE),""), RIGHT(M175,LEN(M175)-FIND(":",M175)))</f>
        <v/>
      </c>
    </row>
    <row r="176" spans="1:17" x14ac:dyDescent="0.25">
      <c r="A176" s="1">
        <f t="shared" si="12"/>
        <v>1171</v>
      </c>
      <c r="I176" s="1" t="str">
        <f t="shared" si="10"/>
        <v/>
      </c>
      <c r="J176" s="1" t="str">
        <f t="shared" si="11"/>
        <v/>
      </c>
      <c r="K176" s="1" t="str">
        <f t="shared" si="13"/>
        <v/>
      </c>
      <c r="L176" s="6" t="str">
        <f t="shared" si="14"/>
        <v/>
      </c>
      <c r="M176" s="6" t="str" cm="1">
        <f t="array" ref="M176">IFERROR(IF(F176&lt;&gt;"",_FV(E176,"Exchange abbreviation",TRUE) &amp; ":" &amp;_FV(E176,"Ticker symbol",TRUE),""),E176)</f>
        <v/>
      </c>
      <c r="N176" s="6" t="str" cm="1">
        <f t="array" ref="N176">IFERROR(IF(F176&lt;&gt;"",_FV(E176,"Industry",TRUE),""),"ETF")</f>
        <v/>
      </c>
      <c r="O176" s="6" t="str" cm="1">
        <f t="array" ref="O176">IFERROR(IF(F176&lt;&gt;"",_FV(E176,"Exchange abbreviation",TRUE),""),LEFT(M176,FIND(":",M176)-1))</f>
        <v/>
      </c>
      <c r="P176" s="1" t="str" cm="1">
        <f t="array" ref="P176">IFERROR(IF(F176&lt;&gt;"",_FV(E176,"Instrument type",TRUE),""),"Unknown")</f>
        <v/>
      </c>
      <c r="Q176" s="1" t="str" cm="1">
        <f t="array" ref="Q176">IFERROR(IF(F176&lt;&gt;"",_FV(E176,"Ticker symbol",TRUE),""), RIGHT(M176,LEN(M176)-FIND(":",M176)))</f>
        <v/>
      </c>
    </row>
    <row r="177" spans="1:17" x14ac:dyDescent="0.25">
      <c r="A177" s="1">
        <f t="shared" si="12"/>
        <v>1172</v>
      </c>
      <c r="I177" s="1" t="str">
        <f t="shared" si="10"/>
        <v/>
      </c>
      <c r="J177" s="1" t="str">
        <f t="shared" si="11"/>
        <v/>
      </c>
      <c r="K177" s="1" t="str">
        <f t="shared" si="13"/>
        <v/>
      </c>
      <c r="L177" s="6" t="str">
        <f t="shared" si="14"/>
        <v/>
      </c>
      <c r="M177" s="6" t="str" cm="1">
        <f t="array" ref="M177">IFERROR(IF(F177&lt;&gt;"",_FV(E177,"Exchange abbreviation",TRUE) &amp; ":" &amp;_FV(E177,"Ticker symbol",TRUE),""),E177)</f>
        <v/>
      </c>
      <c r="N177" s="6" t="str" cm="1">
        <f t="array" ref="N177">IFERROR(IF(F177&lt;&gt;"",_FV(E177,"Industry",TRUE),""),"ETF")</f>
        <v/>
      </c>
      <c r="O177" s="6" t="str" cm="1">
        <f t="array" ref="O177">IFERROR(IF(F177&lt;&gt;"",_FV(E177,"Exchange abbreviation",TRUE),""),LEFT(M177,FIND(":",M177)-1))</f>
        <v/>
      </c>
      <c r="P177" s="1" t="str" cm="1">
        <f t="array" ref="P177">IFERROR(IF(F177&lt;&gt;"",_FV(E177,"Instrument type",TRUE),""),"Unknown")</f>
        <v/>
      </c>
      <c r="Q177" s="1" t="str" cm="1">
        <f t="array" ref="Q177">IFERROR(IF(F177&lt;&gt;"",_FV(E177,"Ticker symbol",TRUE),""), RIGHT(M177,LEN(M177)-FIND(":",M177)))</f>
        <v/>
      </c>
    </row>
    <row r="178" spans="1:17" x14ac:dyDescent="0.25">
      <c r="A178" s="1">
        <f t="shared" si="12"/>
        <v>1173</v>
      </c>
      <c r="I178" s="1" t="str">
        <f t="shared" si="10"/>
        <v/>
      </c>
      <c r="J178" s="1" t="str">
        <f t="shared" si="11"/>
        <v/>
      </c>
      <c r="K178" s="1" t="str">
        <f t="shared" si="13"/>
        <v/>
      </c>
      <c r="L178" s="6" t="str">
        <f t="shared" si="14"/>
        <v/>
      </c>
      <c r="M178" s="6" t="str" cm="1">
        <f t="array" ref="M178">IFERROR(IF(F178&lt;&gt;"",_FV(E178,"Exchange abbreviation",TRUE) &amp; ":" &amp;_FV(E178,"Ticker symbol",TRUE),""),E178)</f>
        <v/>
      </c>
      <c r="N178" s="6" t="str" cm="1">
        <f t="array" ref="N178">IFERROR(IF(F178&lt;&gt;"",_FV(E178,"Industry",TRUE),""),"ETF")</f>
        <v/>
      </c>
      <c r="O178" s="6" t="str" cm="1">
        <f t="array" ref="O178">IFERROR(IF(F178&lt;&gt;"",_FV(E178,"Exchange abbreviation",TRUE),""),LEFT(M178,FIND(":",M178)-1))</f>
        <v/>
      </c>
      <c r="P178" s="1" t="str" cm="1">
        <f t="array" ref="P178">IFERROR(IF(F178&lt;&gt;"",_FV(E178,"Instrument type",TRUE),""),"Unknown")</f>
        <v/>
      </c>
      <c r="Q178" s="1" t="str" cm="1">
        <f t="array" ref="Q178">IFERROR(IF(F178&lt;&gt;"",_FV(E178,"Ticker symbol",TRUE),""), RIGHT(M178,LEN(M178)-FIND(":",M178)))</f>
        <v/>
      </c>
    </row>
    <row r="179" spans="1:17" x14ac:dyDescent="0.25">
      <c r="A179" s="1">
        <f t="shared" si="12"/>
        <v>1174</v>
      </c>
      <c r="I179" s="1" t="str">
        <f t="shared" si="10"/>
        <v/>
      </c>
      <c r="J179" s="1" t="str">
        <f t="shared" si="11"/>
        <v/>
      </c>
      <c r="K179" s="1" t="str">
        <f t="shared" si="13"/>
        <v/>
      </c>
      <c r="L179" s="6" t="str">
        <f t="shared" si="14"/>
        <v/>
      </c>
      <c r="M179" s="6" t="str" cm="1">
        <f t="array" ref="M179">IFERROR(IF(F179&lt;&gt;"",_FV(E179,"Exchange abbreviation",TRUE) &amp; ":" &amp;_FV(E179,"Ticker symbol",TRUE),""),E179)</f>
        <v/>
      </c>
      <c r="N179" s="6" t="str" cm="1">
        <f t="array" ref="N179">IFERROR(IF(F179&lt;&gt;"",_FV(E179,"Industry",TRUE),""),"ETF")</f>
        <v/>
      </c>
      <c r="O179" s="6" t="str" cm="1">
        <f t="array" ref="O179">IFERROR(IF(F179&lt;&gt;"",_FV(E179,"Exchange abbreviation",TRUE),""),LEFT(M179,FIND(":",M179)-1))</f>
        <v/>
      </c>
      <c r="P179" s="1" t="str" cm="1">
        <f t="array" ref="P179">IFERROR(IF(F179&lt;&gt;"",_FV(E179,"Instrument type",TRUE),""),"Unknown")</f>
        <v/>
      </c>
      <c r="Q179" s="1" t="str" cm="1">
        <f t="array" ref="Q179">IFERROR(IF(F179&lt;&gt;"",_FV(E179,"Ticker symbol",TRUE),""), RIGHT(M179,LEN(M179)-FIND(":",M179)))</f>
        <v/>
      </c>
    </row>
    <row r="180" spans="1:17" x14ac:dyDescent="0.25">
      <c r="A180" s="1">
        <f t="shared" si="12"/>
        <v>1175</v>
      </c>
      <c r="I180" s="1" t="str">
        <f t="shared" si="10"/>
        <v/>
      </c>
      <c r="J180" s="1" t="str">
        <f t="shared" si="11"/>
        <v/>
      </c>
      <c r="K180" s="1" t="str">
        <f t="shared" si="13"/>
        <v/>
      </c>
      <c r="L180" s="6" t="str">
        <f t="shared" si="14"/>
        <v/>
      </c>
      <c r="M180" s="6" t="str" cm="1">
        <f t="array" ref="M180">IFERROR(IF(F180&lt;&gt;"",_FV(E180,"Exchange abbreviation",TRUE) &amp; ":" &amp;_FV(E180,"Ticker symbol",TRUE),""),E180)</f>
        <v/>
      </c>
      <c r="N180" s="6" t="str" cm="1">
        <f t="array" ref="N180">IFERROR(IF(F180&lt;&gt;"",_FV(E180,"Industry",TRUE),""),"ETF")</f>
        <v/>
      </c>
      <c r="O180" s="6" t="str" cm="1">
        <f t="array" ref="O180">IFERROR(IF(F180&lt;&gt;"",_FV(E180,"Exchange abbreviation",TRUE),""),LEFT(M180,FIND(":",M180)-1))</f>
        <v/>
      </c>
      <c r="P180" s="1" t="str" cm="1">
        <f t="array" ref="P180">IFERROR(IF(F180&lt;&gt;"",_FV(E180,"Instrument type",TRUE),""),"Unknown")</f>
        <v/>
      </c>
      <c r="Q180" s="1" t="str" cm="1">
        <f t="array" ref="Q180">IFERROR(IF(F180&lt;&gt;"",_FV(E180,"Ticker symbol",TRUE),""), RIGHT(M180,LEN(M180)-FIND(":",M180)))</f>
        <v/>
      </c>
    </row>
    <row r="181" spans="1:17" x14ac:dyDescent="0.25">
      <c r="A181" s="1">
        <f t="shared" si="12"/>
        <v>1176</v>
      </c>
      <c r="I181" s="1" t="str">
        <f t="shared" si="10"/>
        <v/>
      </c>
      <c r="J181" s="1" t="str">
        <f t="shared" si="11"/>
        <v/>
      </c>
      <c r="K181" s="1" t="str">
        <f t="shared" si="13"/>
        <v/>
      </c>
      <c r="L181" s="6" t="str">
        <f t="shared" si="14"/>
        <v/>
      </c>
      <c r="M181" s="6" t="str" cm="1">
        <f t="array" ref="M181">IFERROR(IF(F181&lt;&gt;"",_FV(E181,"Exchange abbreviation",TRUE) &amp; ":" &amp;_FV(E181,"Ticker symbol",TRUE),""),E181)</f>
        <v/>
      </c>
      <c r="N181" s="6" t="str" cm="1">
        <f t="array" ref="N181">IFERROR(IF(F181&lt;&gt;"",_FV(E181,"Industry",TRUE),""),"ETF")</f>
        <v/>
      </c>
      <c r="O181" s="6" t="str" cm="1">
        <f t="array" ref="O181">IFERROR(IF(F181&lt;&gt;"",_FV(E181,"Exchange abbreviation",TRUE),""),LEFT(M181,FIND(":",M181)-1))</f>
        <v/>
      </c>
      <c r="P181" s="1" t="str" cm="1">
        <f t="array" ref="P181">IFERROR(IF(F181&lt;&gt;"",_FV(E181,"Instrument type",TRUE),""),"Unknown")</f>
        <v/>
      </c>
      <c r="Q181" s="1" t="str" cm="1">
        <f t="array" ref="Q181">IFERROR(IF(F181&lt;&gt;"",_FV(E181,"Ticker symbol",TRUE),""), RIGHT(M181,LEN(M181)-FIND(":",M181)))</f>
        <v/>
      </c>
    </row>
    <row r="182" spans="1:17" x14ac:dyDescent="0.25">
      <c r="A182" s="1">
        <f t="shared" si="12"/>
        <v>1177</v>
      </c>
      <c r="I182" s="1" t="str">
        <f t="shared" si="10"/>
        <v/>
      </c>
      <c r="J182" s="1" t="str">
        <f t="shared" si="11"/>
        <v/>
      </c>
      <c r="K182" s="1" t="str">
        <f t="shared" si="13"/>
        <v/>
      </c>
      <c r="L182" s="6" t="str">
        <f t="shared" si="14"/>
        <v/>
      </c>
      <c r="M182" s="6" t="str" cm="1">
        <f t="array" ref="M182">IFERROR(IF(F182&lt;&gt;"",_FV(E182,"Exchange abbreviation",TRUE) &amp; ":" &amp;_FV(E182,"Ticker symbol",TRUE),""),E182)</f>
        <v/>
      </c>
      <c r="N182" s="6" t="str" cm="1">
        <f t="array" ref="N182">IFERROR(IF(F182&lt;&gt;"",_FV(E182,"Industry",TRUE),""),"ETF")</f>
        <v/>
      </c>
      <c r="O182" s="6" t="str" cm="1">
        <f t="array" ref="O182">IFERROR(IF(F182&lt;&gt;"",_FV(E182,"Exchange abbreviation",TRUE),""),LEFT(M182,FIND(":",M182)-1))</f>
        <v/>
      </c>
      <c r="P182" s="1" t="str" cm="1">
        <f t="array" ref="P182">IFERROR(IF(F182&lt;&gt;"",_FV(E182,"Instrument type",TRUE),""),"Unknown")</f>
        <v/>
      </c>
      <c r="Q182" s="1" t="str" cm="1">
        <f t="array" ref="Q182">IFERROR(IF(F182&lt;&gt;"",_FV(E182,"Ticker symbol",TRUE),""), RIGHT(M182,LEN(M182)-FIND(":",M182)))</f>
        <v/>
      </c>
    </row>
    <row r="183" spans="1:17" x14ac:dyDescent="0.25">
      <c r="A183" s="1">
        <f t="shared" si="12"/>
        <v>1178</v>
      </c>
      <c r="I183" s="1" t="str">
        <f t="shared" si="10"/>
        <v/>
      </c>
      <c r="J183" s="1" t="str">
        <f t="shared" si="11"/>
        <v/>
      </c>
      <c r="K183" s="1" t="str">
        <f t="shared" si="13"/>
        <v/>
      </c>
      <c r="L183" s="6" t="str">
        <f t="shared" si="14"/>
        <v/>
      </c>
      <c r="M183" s="6" t="str" cm="1">
        <f t="array" ref="M183">IFERROR(IF(F183&lt;&gt;"",_FV(E183,"Exchange abbreviation",TRUE) &amp; ":" &amp;_FV(E183,"Ticker symbol",TRUE),""),E183)</f>
        <v/>
      </c>
      <c r="N183" s="6" t="str" cm="1">
        <f t="array" ref="N183">IFERROR(IF(F183&lt;&gt;"",_FV(E183,"Industry",TRUE),""),"ETF")</f>
        <v/>
      </c>
      <c r="O183" s="6" t="str" cm="1">
        <f t="array" ref="O183">IFERROR(IF(F183&lt;&gt;"",_FV(E183,"Exchange abbreviation",TRUE),""),LEFT(M183,FIND(":",M183)-1))</f>
        <v/>
      </c>
      <c r="P183" s="1" t="str" cm="1">
        <f t="array" ref="P183">IFERROR(IF(F183&lt;&gt;"",_FV(E183,"Instrument type",TRUE),""),"Unknown")</f>
        <v/>
      </c>
      <c r="Q183" s="1" t="str" cm="1">
        <f t="array" ref="Q183">IFERROR(IF(F183&lt;&gt;"",_FV(E183,"Ticker symbol",TRUE),""), RIGHT(M183,LEN(M183)-FIND(":",M183)))</f>
        <v/>
      </c>
    </row>
    <row r="184" spans="1:17" x14ac:dyDescent="0.25">
      <c r="A184" s="1">
        <f t="shared" si="12"/>
        <v>1179</v>
      </c>
      <c r="I184" s="1" t="str">
        <f t="shared" si="10"/>
        <v/>
      </c>
      <c r="J184" s="1" t="str">
        <f t="shared" si="11"/>
        <v/>
      </c>
      <c r="K184" s="1" t="str">
        <f t="shared" si="13"/>
        <v/>
      </c>
      <c r="L184" s="6" t="str">
        <f t="shared" si="14"/>
        <v/>
      </c>
      <c r="M184" s="6" t="str" cm="1">
        <f t="array" ref="M184">IFERROR(IF(F184&lt;&gt;"",_FV(E184,"Exchange abbreviation",TRUE) &amp; ":" &amp;_FV(E184,"Ticker symbol",TRUE),""),E184)</f>
        <v/>
      </c>
      <c r="N184" s="6" t="str" cm="1">
        <f t="array" ref="N184">IFERROR(IF(F184&lt;&gt;"",_FV(E184,"Industry",TRUE),""),"ETF")</f>
        <v/>
      </c>
      <c r="O184" s="6" t="str" cm="1">
        <f t="array" ref="O184">IFERROR(IF(F184&lt;&gt;"",_FV(E184,"Exchange abbreviation",TRUE),""),LEFT(M184,FIND(":",M184)-1))</f>
        <v/>
      </c>
      <c r="P184" s="1" t="str" cm="1">
        <f t="array" ref="P184">IFERROR(IF(F184&lt;&gt;"",_FV(E184,"Instrument type",TRUE),""),"Unknown")</f>
        <v/>
      </c>
      <c r="Q184" s="1" t="str" cm="1">
        <f t="array" ref="Q184">IFERROR(IF(F184&lt;&gt;"",_FV(E184,"Ticker symbol",TRUE),""), RIGHT(M184,LEN(M184)-FIND(":",M184)))</f>
        <v/>
      </c>
    </row>
    <row r="185" spans="1:17" x14ac:dyDescent="0.25">
      <c r="A185" s="1">
        <f t="shared" si="12"/>
        <v>1180</v>
      </c>
      <c r="I185" s="1" t="str">
        <f t="shared" si="10"/>
        <v/>
      </c>
      <c r="J185" s="1" t="str">
        <f t="shared" si="11"/>
        <v/>
      </c>
      <c r="K185" s="1" t="str">
        <f t="shared" si="13"/>
        <v/>
      </c>
      <c r="L185" s="6" t="str">
        <f t="shared" si="14"/>
        <v/>
      </c>
      <c r="M185" s="6" t="str" cm="1">
        <f t="array" ref="M185">IFERROR(IF(F185&lt;&gt;"",_FV(E185,"Exchange abbreviation",TRUE) &amp; ":" &amp;_FV(E185,"Ticker symbol",TRUE),""),E185)</f>
        <v/>
      </c>
      <c r="N185" s="6" t="str" cm="1">
        <f t="array" ref="N185">IFERROR(IF(F185&lt;&gt;"",_FV(E185,"Industry",TRUE),""),"ETF")</f>
        <v/>
      </c>
      <c r="O185" s="6" t="str" cm="1">
        <f t="array" ref="O185">IFERROR(IF(F185&lt;&gt;"",_FV(E185,"Exchange abbreviation",TRUE),""),LEFT(M185,FIND(":",M185)-1))</f>
        <v/>
      </c>
      <c r="P185" s="1" t="str" cm="1">
        <f t="array" ref="P185">IFERROR(IF(F185&lt;&gt;"",_FV(E185,"Instrument type",TRUE),""),"Unknown")</f>
        <v/>
      </c>
      <c r="Q185" s="1" t="str" cm="1">
        <f t="array" ref="Q185">IFERROR(IF(F185&lt;&gt;"",_FV(E185,"Ticker symbol",TRUE),""), RIGHT(M185,LEN(M185)-FIND(":",M185)))</f>
        <v/>
      </c>
    </row>
    <row r="186" spans="1:17" x14ac:dyDescent="0.25">
      <c r="A186" s="1">
        <f t="shared" si="12"/>
        <v>1181</v>
      </c>
      <c r="I186" s="1" t="str">
        <f t="shared" si="10"/>
        <v/>
      </c>
      <c r="J186" s="1" t="str">
        <f t="shared" si="11"/>
        <v/>
      </c>
      <c r="K186" s="1" t="str">
        <f t="shared" si="13"/>
        <v/>
      </c>
      <c r="L186" s="6" t="str">
        <f t="shared" si="14"/>
        <v/>
      </c>
      <c r="M186" s="6" t="str" cm="1">
        <f t="array" ref="M186">IFERROR(IF(F186&lt;&gt;"",_FV(E186,"Exchange abbreviation",TRUE) &amp; ":" &amp;_FV(E186,"Ticker symbol",TRUE),""),E186)</f>
        <v/>
      </c>
      <c r="N186" s="6" t="str" cm="1">
        <f t="array" ref="N186">IFERROR(IF(F186&lt;&gt;"",_FV(E186,"Industry",TRUE),""),"ETF")</f>
        <v/>
      </c>
      <c r="O186" s="6" t="str" cm="1">
        <f t="array" ref="O186">IFERROR(IF(F186&lt;&gt;"",_FV(E186,"Exchange abbreviation",TRUE),""),LEFT(M186,FIND(":",M186)-1))</f>
        <v/>
      </c>
      <c r="P186" s="1" t="str" cm="1">
        <f t="array" ref="P186">IFERROR(IF(F186&lt;&gt;"",_FV(E186,"Instrument type",TRUE),""),"Unknown")</f>
        <v/>
      </c>
      <c r="Q186" s="1" t="str" cm="1">
        <f t="array" ref="Q186">IFERROR(IF(F186&lt;&gt;"",_FV(E186,"Ticker symbol",TRUE),""), RIGHT(M186,LEN(M186)-FIND(":",M186)))</f>
        <v/>
      </c>
    </row>
    <row r="187" spans="1:17" x14ac:dyDescent="0.25">
      <c r="A187" s="1">
        <f t="shared" si="12"/>
        <v>1182</v>
      </c>
      <c r="I187" s="1" t="str">
        <f t="shared" si="10"/>
        <v/>
      </c>
      <c r="J187" s="1" t="str">
        <f t="shared" si="11"/>
        <v/>
      </c>
      <c r="K187" s="1" t="str">
        <f t="shared" si="13"/>
        <v/>
      </c>
      <c r="L187" s="6" t="str">
        <f t="shared" si="14"/>
        <v/>
      </c>
      <c r="M187" s="6" t="str" cm="1">
        <f t="array" ref="M187">IFERROR(IF(F187&lt;&gt;"",_FV(E187,"Exchange abbreviation",TRUE) &amp; ":" &amp;_FV(E187,"Ticker symbol",TRUE),""),E187)</f>
        <v/>
      </c>
      <c r="N187" s="6" t="str" cm="1">
        <f t="array" ref="N187">IFERROR(IF(F187&lt;&gt;"",_FV(E187,"Industry",TRUE),""),"ETF")</f>
        <v/>
      </c>
      <c r="O187" s="6" t="str" cm="1">
        <f t="array" ref="O187">IFERROR(IF(F187&lt;&gt;"",_FV(E187,"Exchange abbreviation",TRUE),""),LEFT(M187,FIND(":",M187)-1))</f>
        <v/>
      </c>
      <c r="P187" s="1" t="str" cm="1">
        <f t="array" ref="P187">IFERROR(IF(F187&lt;&gt;"",_FV(E187,"Instrument type",TRUE),""),"Unknown")</f>
        <v/>
      </c>
      <c r="Q187" s="1" t="str" cm="1">
        <f t="array" ref="Q187">IFERROR(IF(F187&lt;&gt;"",_FV(E187,"Ticker symbol",TRUE),""), RIGHT(M187,LEN(M187)-FIND(":",M187)))</f>
        <v/>
      </c>
    </row>
    <row r="188" spans="1:17" x14ac:dyDescent="0.25">
      <c r="A188" s="1">
        <f t="shared" si="12"/>
        <v>1183</v>
      </c>
      <c r="I188" s="1" t="str">
        <f t="shared" si="10"/>
        <v/>
      </c>
      <c r="J188" s="1" t="str">
        <f t="shared" si="11"/>
        <v/>
      </c>
      <c r="K188" s="1" t="str">
        <f t="shared" si="13"/>
        <v/>
      </c>
      <c r="L188" s="6" t="str">
        <f t="shared" si="14"/>
        <v/>
      </c>
      <c r="M188" s="6" t="str" cm="1">
        <f t="array" ref="M188">IFERROR(IF(F188&lt;&gt;"",_FV(E188,"Exchange abbreviation",TRUE) &amp; ":" &amp;_FV(E188,"Ticker symbol",TRUE),""),E188)</f>
        <v/>
      </c>
      <c r="N188" s="6" t="str" cm="1">
        <f t="array" ref="N188">IFERROR(IF(F188&lt;&gt;"",_FV(E188,"Industry",TRUE),""),"ETF")</f>
        <v/>
      </c>
      <c r="O188" s="6" t="str" cm="1">
        <f t="array" ref="O188">IFERROR(IF(F188&lt;&gt;"",_FV(E188,"Exchange abbreviation",TRUE),""),LEFT(M188,FIND(":",M188)-1))</f>
        <v/>
      </c>
      <c r="P188" s="1" t="str" cm="1">
        <f t="array" ref="P188">IFERROR(IF(F188&lt;&gt;"",_FV(E188,"Instrument type",TRUE),""),"Unknown")</f>
        <v/>
      </c>
      <c r="Q188" s="1" t="str" cm="1">
        <f t="array" ref="Q188">IFERROR(IF(F188&lt;&gt;"",_FV(E188,"Ticker symbol",TRUE),""), RIGHT(M188,LEN(M188)-FIND(":",M188)))</f>
        <v/>
      </c>
    </row>
    <row r="189" spans="1:17" x14ac:dyDescent="0.25">
      <c r="A189" s="1">
        <f t="shared" si="12"/>
        <v>1184</v>
      </c>
      <c r="I189" s="1" t="str">
        <f t="shared" si="10"/>
        <v/>
      </c>
      <c r="J189" s="1" t="str">
        <f t="shared" si="11"/>
        <v/>
      </c>
      <c r="K189" s="1" t="str">
        <f t="shared" si="13"/>
        <v/>
      </c>
      <c r="L189" s="6" t="str">
        <f t="shared" si="14"/>
        <v/>
      </c>
      <c r="M189" s="6" t="str" cm="1">
        <f t="array" ref="M189">IFERROR(IF(F189&lt;&gt;"",_FV(E189,"Exchange abbreviation",TRUE) &amp; ":" &amp;_FV(E189,"Ticker symbol",TRUE),""),E189)</f>
        <v/>
      </c>
      <c r="N189" s="6" t="str" cm="1">
        <f t="array" ref="N189">IFERROR(IF(F189&lt;&gt;"",_FV(E189,"Industry",TRUE),""),"ETF")</f>
        <v/>
      </c>
      <c r="O189" s="6" t="str" cm="1">
        <f t="array" ref="O189">IFERROR(IF(F189&lt;&gt;"",_FV(E189,"Exchange abbreviation",TRUE),""),LEFT(M189,FIND(":",M189)-1))</f>
        <v/>
      </c>
      <c r="P189" s="1" t="str" cm="1">
        <f t="array" ref="P189">IFERROR(IF(F189&lt;&gt;"",_FV(E189,"Instrument type",TRUE),""),"Unknown")</f>
        <v/>
      </c>
      <c r="Q189" s="1" t="str" cm="1">
        <f t="array" ref="Q189">IFERROR(IF(F189&lt;&gt;"",_FV(E189,"Ticker symbol",TRUE),""), RIGHT(M189,LEN(M189)-FIND(":",M189)))</f>
        <v/>
      </c>
    </row>
    <row r="190" spans="1:17" x14ac:dyDescent="0.25">
      <c r="A190" s="1">
        <f t="shared" si="12"/>
        <v>1185</v>
      </c>
      <c r="I190" s="1" t="str">
        <f t="shared" si="10"/>
        <v/>
      </c>
      <c r="J190" s="1" t="str">
        <f t="shared" si="11"/>
        <v/>
      </c>
      <c r="K190" s="1" t="str">
        <f t="shared" si="13"/>
        <v/>
      </c>
      <c r="L190" s="6" t="str">
        <f t="shared" si="14"/>
        <v/>
      </c>
      <c r="M190" s="6" t="str" cm="1">
        <f t="array" ref="M190">IFERROR(IF(F190&lt;&gt;"",_FV(E190,"Exchange abbreviation",TRUE) &amp; ":" &amp;_FV(E190,"Ticker symbol",TRUE),""),E190)</f>
        <v/>
      </c>
      <c r="N190" s="6" t="str" cm="1">
        <f t="array" ref="N190">IFERROR(IF(F190&lt;&gt;"",_FV(E190,"Industry",TRUE),""),"ETF")</f>
        <v/>
      </c>
      <c r="O190" s="6" t="str" cm="1">
        <f t="array" ref="O190">IFERROR(IF(F190&lt;&gt;"",_FV(E190,"Exchange abbreviation",TRUE),""),LEFT(M190,FIND(":",M190)-1))</f>
        <v/>
      </c>
      <c r="P190" s="1" t="str" cm="1">
        <f t="array" ref="P190">IFERROR(IF(F190&lt;&gt;"",_FV(E190,"Instrument type",TRUE),""),"Unknown")</f>
        <v/>
      </c>
      <c r="Q190" s="1" t="str" cm="1">
        <f t="array" ref="Q190">IFERROR(IF(F190&lt;&gt;"",_FV(E190,"Ticker symbol",TRUE),""), RIGHT(M190,LEN(M190)-FIND(":",M190)))</f>
        <v/>
      </c>
    </row>
    <row r="191" spans="1:17" x14ac:dyDescent="0.25">
      <c r="A191" s="1">
        <f t="shared" si="12"/>
        <v>1186</v>
      </c>
      <c r="I191" s="1" t="str">
        <f t="shared" si="10"/>
        <v/>
      </c>
      <c r="J191" s="1" t="str">
        <f t="shared" si="11"/>
        <v/>
      </c>
      <c r="K191" s="1" t="str">
        <f t="shared" si="13"/>
        <v/>
      </c>
      <c r="L191" s="6" t="str">
        <f t="shared" si="14"/>
        <v/>
      </c>
      <c r="M191" s="6" t="str" cm="1">
        <f t="array" ref="M191">IFERROR(IF(F191&lt;&gt;"",_FV(E191,"Exchange abbreviation",TRUE) &amp; ":" &amp;_FV(E191,"Ticker symbol",TRUE),""),E191)</f>
        <v/>
      </c>
      <c r="N191" s="6" t="str" cm="1">
        <f t="array" ref="N191">IFERROR(IF(F191&lt;&gt;"",_FV(E191,"Industry",TRUE),""),"ETF")</f>
        <v/>
      </c>
      <c r="O191" s="6" t="str" cm="1">
        <f t="array" ref="O191">IFERROR(IF(F191&lt;&gt;"",_FV(E191,"Exchange abbreviation",TRUE),""),LEFT(M191,FIND(":",M191)-1))</f>
        <v/>
      </c>
      <c r="P191" s="1" t="str" cm="1">
        <f t="array" ref="P191">IFERROR(IF(F191&lt;&gt;"",_FV(E191,"Instrument type",TRUE),""),"Unknown")</f>
        <v/>
      </c>
      <c r="Q191" s="1" t="str" cm="1">
        <f t="array" ref="Q191">IFERROR(IF(F191&lt;&gt;"",_FV(E191,"Ticker symbol",TRUE),""), RIGHT(M191,LEN(M191)-FIND(":",M191)))</f>
        <v/>
      </c>
    </row>
    <row r="192" spans="1:17" x14ac:dyDescent="0.25">
      <c r="A192" s="1">
        <f t="shared" si="12"/>
        <v>1187</v>
      </c>
      <c r="I192" s="1" t="str">
        <f t="shared" si="10"/>
        <v/>
      </c>
      <c r="J192" s="1" t="str">
        <f t="shared" si="11"/>
        <v/>
      </c>
      <c r="K192" s="1" t="str">
        <f t="shared" si="13"/>
        <v/>
      </c>
      <c r="L192" s="6" t="str">
        <f t="shared" si="14"/>
        <v/>
      </c>
      <c r="M192" s="6" t="str" cm="1">
        <f t="array" ref="M192">IFERROR(IF(F192&lt;&gt;"",_FV(E192,"Exchange abbreviation",TRUE) &amp; ":" &amp;_FV(E192,"Ticker symbol",TRUE),""),E192)</f>
        <v/>
      </c>
      <c r="N192" s="6" t="str" cm="1">
        <f t="array" ref="N192">IFERROR(IF(F192&lt;&gt;"",_FV(E192,"Industry",TRUE),""),"ETF")</f>
        <v/>
      </c>
      <c r="O192" s="6" t="str" cm="1">
        <f t="array" ref="O192">IFERROR(IF(F192&lt;&gt;"",_FV(E192,"Exchange abbreviation",TRUE),""),LEFT(M192,FIND(":",M192)-1))</f>
        <v/>
      </c>
      <c r="P192" s="1" t="str" cm="1">
        <f t="array" ref="P192">IFERROR(IF(F192&lt;&gt;"",_FV(E192,"Instrument type",TRUE),""),"Unknown")</f>
        <v/>
      </c>
      <c r="Q192" s="1" t="str" cm="1">
        <f t="array" ref="Q192">IFERROR(IF(F192&lt;&gt;"",_FV(E192,"Ticker symbol",TRUE),""), RIGHT(M192,LEN(M192)-FIND(":",M192)))</f>
        <v/>
      </c>
    </row>
    <row r="193" spans="1:17" x14ac:dyDescent="0.25">
      <c r="A193" s="1">
        <f t="shared" si="12"/>
        <v>1188</v>
      </c>
      <c r="I193" s="1" t="str">
        <f t="shared" si="10"/>
        <v/>
      </c>
      <c r="J193" s="1" t="str">
        <f t="shared" si="11"/>
        <v/>
      </c>
      <c r="K193" s="1" t="str">
        <f t="shared" si="13"/>
        <v/>
      </c>
      <c r="L193" s="6" t="str">
        <f t="shared" si="14"/>
        <v/>
      </c>
      <c r="M193" s="6" t="str" cm="1">
        <f t="array" ref="M193">IFERROR(IF(F193&lt;&gt;"",_FV(E193,"Exchange abbreviation",TRUE) &amp; ":" &amp;_FV(E193,"Ticker symbol",TRUE),""),E193)</f>
        <v/>
      </c>
      <c r="N193" s="6" t="str" cm="1">
        <f t="array" ref="N193">IFERROR(IF(F193&lt;&gt;"",_FV(E193,"Industry",TRUE),""),"ETF")</f>
        <v/>
      </c>
      <c r="O193" s="6" t="str" cm="1">
        <f t="array" ref="O193">IFERROR(IF(F193&lt;&gt;"",_FV(E193,"Exchange abbreviation",TRUE),""),LEFT(M193,FIND(":",M193)-1))</f>
        <v/>
      </c>
      <c r="P193" s="1" t="str" cm="1">
        <f t="array" ref="P193">IFERROR(IF(F193&lt;&gt;"",_FV(E193,"Instrument type",TRUE),""),"Unknown")</f>
        <v/>
      </c>
      <c r="Q193" s="1" t="str" cm="1">
        <f t="array" ref="Q193">IFERROR(IF(F193&lt;&gt;"",_FV(E193,"Ticker symbol",TRUE),""), RIGHT(M193,LEN(M193)-FIND(":",M193)))</f>
        <v/>
      </c>
    </row>
    <row r="194" spans="1:17" x14ac:dyDescent="0.25">
      <c r="A194" s="1">
        <f t="shared" si="12"/>
        <v>1189</v>
      </c>
      <c r="I194" s="1" t="str">
        <f t="shared" si="10"/>
        <v/>
      </c>
      <c r="J194" s="1" t="str">
        <f t="shared" si="11"/>
        <v/>
      </c>
      <c r="K194" s="1" t="str">
        <f t="shared" si="13"/>
        <v/>
      </c>
      <c r="L194" s="6" t="str">
        <f t="shared" si="14"/>
        <v/>
      </c>
      <c r="M194" s="6" t="str" cm="1">
        <f t="array" ref="M194">IFERROR(IF(F194&lt;&gt;"",_FV(E194,"Exchange abbreviation",TRUE) &amp; ":" &amp;_FV(E194,"Ticker symbol",TRUE),""),E194)</f>
        <v/>
      </c>
      <c r="N194" s="6" t="str" cm="1">
        <f t="array" ref="N194">IFERROR(IF(F194&lt;&gt;"",_FV(E194,"Industry",TRUE),""),"ETF")</f>
        <v/>
      </c>
      <c r="O194" s="6" t="str" cm="1">
        <f t="array" ref="O194">IFERROR(IF(F194&lt;&gt;"",_FV(E194,"Exchange abbreviation",TRUE),""),LEFT(M194,FIND(":",M194)-1))</f>
        <v/>
      </c>
      <c r="P194" s="1" t="str" cm="1">
        <f t="array" ref="P194">IFERROR(IF(F194&lt;&gt;"",_FV(E194,"Instrument type",TRUE),""),"Unknown")</f>
        <v/>
      </c>
      <c r="Q194" s="1" t="str" cm="1">
        <f t="array" ref="Q194">IFERROR(IF(F194&lt;&gt;"",_FV(E194,"Ticker symbol",TRUE),""), RIGHT(M194,LEN(M194)-FIND(":",M194)))</f>
        <v/>
      </c>
    </row>
    <row r="195" spans="1:17" x14ac:dyDescent="0.25">
      <c r="A195" s="1">
        <f t="shared" si="12"/>
        <v>1190</v>
      </c>
      <c r="I195" s="1" t="str">
        <f t="shared" si="10"/>
        <v/>
      </c>
      <c r="J195" s="1" t="str">
        <f t="shared" si="11"/>
        <v/>
      </c>
      <c r="K195" s="1" t="str">
        <f t="shared" si="13"/>
        <v/>
      </c>
      <c r="L195" s="6" t="str">
        <f t="shared" si="14"/>
        <v/>
      </c>
      <c r="M195" s="6" t="str" cm="1">
        <f t="array" ref="M195">IFERROR(IF(F195&lt;&gt;"",_FV(E195,"Exchange abbreviation",TRUE) &amp; ":" &amp;_FV(E195,"Ticker symbol",TRUE),""),E195)</f>
        <v/>
      </c>
      <c r="N195" s="6" t="str" cm="1">
        <f t="array" ref="N195">IFERROR(IF(F195&lt;&gt;"",_FV(E195,"Industry",TRUE),""),"ETF")</f>
        <v/>
      </c>
      <c r="O195" s="6" t="str" cm="1">
        <f t="array" ref="O195">IFERROR(IF(F195&lt;&gt;"",_FV(E195,"Exchange abbreviation",TRUE),""),LEFT(M195,FIND(":",M195)-1))</f>
        <v/>
      </c>
      <c r="P195" s="1" t="str" cm="1">
        <f t="array" ref="P195">IFERROR(IF(F195&lt;&gt;"",_FV(E195,"Instrument type",TRUE),""),"Unknown")</f>
        <v/>
      </c>
      <c r="Q195" s="1" t="str" cm="1">
        <f t="array" ref="Q195">IFERROR(IF(F195&lt;&gt;"",_FV(E195,"Ticker symbol",TRUE),""), RIGHT(M195,LEN(M195)-FIND(":",M195)))</f>
        <v/>
      </c>
    </row>
    <row r="196" spans="1:17" x14ac:dyDescent="0.25">
      <c r="A196" s="1">
        <f t="shared" si="12"/>
        <v>1191</v>
      </c>
      <c r="I196" s="1" t="str">
        <f t="shared" si="10"/>
        <v/>
      </c>
      <c r="J196" s="1" t="str">
        <f t="shared" si="11"/>
        <v/>
      </c>
      <c r="K196" s="1" t="str">
        <f t="shared" si="13"/>
        <v/>
      </c>
      <c r="L196" s="6" t="str">
        <f t="shared" si="14"/>
        <v/>
      </c>
      <c r="M196" s="6" t="str" cm="1">
        <f t="array" ref="M196">IFERROR(IF(F196&lt;&gt;"",_FV(E196,"Exchange abbreviation",TRUE) &amp; ":" &amp;_FV(E196,"Ticker symbol",TRUE),""),E196)</f>
        <v/>
      </c>
      <c r="N196" s="6" t="str" cm="1">
        <f t="array" ref="N196">IFERROR(IF(F196&lt;&gt;"",_FV(E196,"Industry",TRUE),""),"ETF")</f>
        <v/>
      </c>
      <c r="O196" s="6" t="str" cm="1">
        <f t="array" ref="O196">IFERROR(IF(F196&lt;&gt;"",_FV(E196,"Exchange abbreviation",TRUE),""),LEFT(M196,FIND(":",M196)-1))</f>
        <v/>
      </c>
      <c r="P196" s="1" t="str" cm="1">
        <f t="array" ref="P196">IFERROR(IF(F196&lt;&gt;"",_FV(E196,"Instrument type",TRUE),""),"Unknown")</f>
        <v/>
      </c>
      <c r="Q196" s="1" t="str" cm="1">
        <f t="array" ref="Q196">IFERROR(IF(F196&lt;&gt;"",_FV(E196,"Ticker symbol",TRUE),""), RIGHT(M196,LEN(M196)-FIND(":",M196)))</f>
        <v/>
      </c>
    </row>
    <row r="197" spans="1:17" x14ac:dyDescent="0.25">
      <c r="A197" s="1">
        <f t="shared" si="12"/>
        <v>1192</v>
      </c>
      <c r="I197" s="1" t="str">
        <f t="shared" si="10"/>
        <v/>
      </c>
      <c r="J197" s="1" t="str">
        <f t="shared" si="11"/>
        <v/>
      </c>
      <c r="K197" s="1" t="str">
        <f t="shared" si="13"/>
        <v/>
      </c>
      <c r="L197" s="6" t="str">
        <f t="shared" si="14"/>
        <v/>
      </c>
      <c r="M197" s="6" t="str" cm="1">
        <f t="array" ref="M197">IFERROR(IF(F197&lt;&gt;"",_FV(E197,"Exchange abbreviation",TRUE) &amp; ":" &amp;_FV(E197,"Ticker symbol",TRUE),""),E197)</f>
        <v/>
      </c>
      <c r="N197" s="6" t="str" cm="1">
        <f t="array" ref="N197">IFERROR(IF(F197&lt;&gt;"",_FV(E197,"Industry",TRUE),""),"ETF")</f>
        <v/>
      </c>
      <c r="O197" s="6" t="str" cm="1">
        <f t="array" ref="O197">IFERROR(IF(F197&lt;&gt;"",_FV(E197,"Exchange abbreviation",TRUE),""),LEFT(M197,FIND(":",M197)-1))</f>
        <v/>
      </c>
      <c r="P197" s="1" t="str" cm="1">
        <f t="array" ref="P197">IFERROR(IF(F197&lt;&gt;"",_FV(E197,"Instrument type",TRUE),""),"Unknown")</f>
        <v/>
      </c>
      <c r="Q197" s="1" t="str" cm="1">
        <f t="array" ref="Q197">IFERROR(IF(F197&lt;&gt;"",_FV(E197,"Ticker symbol",TRUE),""), RIGHT(M197,LEN(M197)-FIND(":",M197)))</f>
        <v/>
      </c>
    </row>
    <row r="198" spans="1:17" x14ac:dyDescent="0.25">
      <c r="A198" s="1">
        <f t="shared" si="12"/>
        <v>1193</v>
      </c>
      <c r="I198" s="1" t="str">
        <f t="shared" ref="I198:I261" si="15">IF(AND(H198="Y",E198&lt;&gt;""),C198,"")</f>
        <v/>
      </c>
      <c r="J198" s="1" t="str">
        <f t="shared" ref="J198:J261" si="16">IF(AND(H198="Y",F198=""),C198,"")</f>
        <v/>
      </c>
      <c r="K198" s="1" t="str">
        <f t="shared" si="13"/>
        <v/>
      </c>
      <c r="L198" s="6" t="str">
        <f t="shared" si="14"/>
        <v/>
      </c>
      <c r="M198" s="6" t="str" cm="1">
        <f t="array" ref="M198">IFERROR(IF(F198&lt;&gt;"",_FV(E198,"Exchange abbreviation",TRUE) &amp; ":" &amp;_FV(E198,"Ticker symbol",TRUE),""),E198)</f>
        <v/>
      </c>
      <c r="N198" s="6" t="str" cm="1">
        <f t="array" ref="N198">IFERROR(IF(F198&lt;&gt;"",_FV(E198,"Industry",TRUE),""),"ETF")</f>
        <v/>
      </c>
      <c r="O198" s="6" t="str" cm="1">
        <f t="array" ref="O198">IFERROR(IF(F198&lt;&gt;"",_FV(E198,"Exchange abbreviation",TRUE),""),LEFT(M198,FIND(":",M198)-1))</f>
        <v/>
      </c>
      <c r="P198" s="1" t="str" cm="1">
        <f t="array" ref="P198">IFERROR(IF(F198&lt;&gt;"",_FV(E198,"Instrument type",TRUE),""),"Unknown")</f>
        <v/>
      </c>
      <c r="Q198" s="1" t="str" cm="1">
        <f t="array" ref="Q198">IFERROR(IF(F198&lt;&gt;"",_FV(E198,"Ticker symbol",TRUE),""), RIGHT(M198,LEN(M198)-FIND(":",M198)))</f>
        <v/>
      </c>
    </row>
    <row r="199" spans="1:17" x14ac:dyDescent="0.25">
      <c r="A199" s="1">
        <f t="shared" si="12"/>
        <v>1194</v>
      </c>
      <c r="I199" s="1" t="str">
        <f t="shared" si="15"/>
        <v/>
      </c>
      <c r="J199" s="1" t="str">
        <f t="shared" si="16"/>
        <v/>
      </c>
      <c r="K199" s="1" t="str">
        <f t="shared" si="13"/>
        <v/>
      </c>
      <c r="L199" s="6" t="str">
        <f t="shared" si="14"/>
        <v/>
      </c>
      <c r="M199" s="6" t="str" cm="1">
        <f t="array" ref="M199">IFERROR(IF(F199&lt;&gt;"",_FV(E199,"Exchange abbreviation",TRUE) &amp; ":" &amp;_FV(E199,"Ticker symbol",TRUE),""),E199)</f>
        <v/>
      </c>
      <c r="N199" s="6" t="str" cm="1">
        <f t="array" ref="N199">IFERROR(IF(F199&lt;&gt;"",_FV(E199,"Industry",TRUE),""),"ETF")</f>
        <v/>
      </c>
      <c r="O199" s="6" t="str" cm="1">
        <f t="array" ref="O199">IFERROR(IF(F199&lt;&gt;"",_FV(E199,"Exchange abbreviation",TRUE),""),LEFT(M199,FIND(":",M199)-1))</f>
        <v/>
      </c>
      <c r="P199" s="1" t="str" cm="1">
        <f t="array" ref="P199">IFERROR(IF(F199&lt;&gt;"",_FV(E199,"Instrument type",TRUE),""),"Unknown")</f>
        <v/>
      </c>
      <c r="Q199" s="1" t="str" cm="1">
        <f t="array" ref="Q199">IFERROR(IF(F199&lt;&gt;"",_FV(E199,"Ticker symbol",TRUE),""), RIGHT(M199,LEN(M199)-FIND(":",M199)))</f>
        <v/>
      </c>
    </row>
    <row r="200" spans="1:17" x14ac:dyDescent="0.25">
      <c r="A200" s="1">
        <f t="shared" ref="A200:A263" si="17">A199+1</f>
        <v>1195</v>
      </c>
      <c r="I200" s="1" t="str">
        <f t="shared" si="15"/>
        <v/>
      </c>
      <c r="J200" s="1" t="str">
        <f t="shared" si="16"/>
        <v/>
      </c>
      <c r="K200" s="1" t="str">
        <f t="shared" si="13"/>
        <v/>
      </c>
      <c r="L200" s="6" t="str">
        <f t="shared" si="14"/>
        <v/>
      </c>
      <c r="M200" s="6" t="str" cm="1">
        <f t="array" ref="M200">IFERROR(IF(F200&lt;&gt;"",_FV(E200,"Exchange abbreviation",TRUE) &amp; ":" &amp;_FV(E200,"Ticker symbol",TRUE),""),E200)</f>
        <v/>
      </c>
      <c r="N200" s="6" t="str" cm="1">
        <f t="array" ref="N200">IFERROR(IF(F200&lt;&gt;"",_FV(E200,"Industry",TRUE),""),"ETF")</f>
        <v/>
      </c>
      <c r="O200" s="6" t="str" cm="1">
        <f t="array" ref="O200">IFERROR(IF(F200&lt;&gt;"",_FV(E200,"Exchange abbreviation",TRUE),""),LEFT(M200,FIND(":",M200)-1))</f>
        <v/>
      </c>
      <c r="P200" s="1" t="str" cm="1">
        <f t="array" ref="P200">IFERROR(IF(F200&lt;&gt;"",_FV(E200,"Instrument type",TRUE),""),"Unknown")</f>
        <v/>
      </c>
      <c r="Q200" s="1" t="str" cm="1">
        <f t="array" ref="Q200">IFERROR(IF(F200&lt;&gt;"",_FV(E200,"Ticker symbol",TRUE),""), RIGHT(M200,LEN(M200)-FIND(":",M200)))</f>
        <v/>
      </c>
    </row>
    <row r="201" spans="1:17" x14ac:dyDescent="0.25">
      <c r="A201" s="1">
        <f t="shared" si="17"/>
        <v>1196</v>
      </c>
      <c r="I201" s="1" t="str">
        <f t="shared" si="15"/>
        <v/>
      </c>
      <c r="J201" s="1" t="str">
        <f t="shared" si="16"/>
        <v/>
      </c>
      <c r="K201" s="1" t="str">
        <f t="shared" si="13"/>
        <v/>
      </c>
      <c r="L201" s="6" t="str">
        <f t="shared" si="14"/>
        <v/>
      </c>
      <c r="M201" s="6" t="str" cm="1">
        <f t="array" ref="M201">IFERROR(IF(F201&lt;&gt;"",_FV(E201,"Exchange abbreviation",TRUE) &amp; ":" &amp;_FV(E201,"Ticker symbol",TRUE),""),E201)</f>
        <v/>
      </c>
      <c r="N201" s="6" t="str" cm="1">
        <f t="array" ref="N201">IFERROR(IF(F201&lt;&gt;"",_FV(E201,"Industry",TRUE),""),"ETF")</f>
        <v/>
      </c>
      <c r="O201" s="6" t="str" cm="1">
        <f t="array" ref="O201">IFERROR(IF(F201&lt;&gt;"",_FV(E201,"Exchange abbreviation",TRUE),""),LEFT(M201,FIND(":",M201)-1))</f>
        <v/>
      </c>
      <c r="P201" s="1" t="str" cm="1">
        <f t="array" ref="P201">IFERROR(IF(F201&lt;&gt;"",_FV(E201,"Instrument type",TRUE),""),"Unknown")</f>
        <v/>
      </c>
      <c r="Q201" s="1" t="str" cm="1">
        <f t="array" ref="Q201">IFERROR(IF(F201&lt;&gt;"",_FV(E201,"Ticker symbol",TRUE),""), RIGHT(M201,LEN(M201)-FIND(":",M201)))</f>
        <v/>
      </c>
    </row>
    <row r="202" spans="1:17" x14ac:dyDescent="0.25">
      <c r="A202" s="1">
        <f t="shared" si="17"/>
        <v>1197</v>
      </c>
      <c r="I202" s="1" t="str">
        <f t="shared" si="15"/>
        <v/>
      </c>
      <c r="J202" s="1" t="str">
        <f t="shared" si="16"/>
        <v/>
      </c>
      <c r="K202" s="1" t="str">
        <f t="shared" si="13"/>
        <v/>
      </c>
      <c r="L202" s="6" t="str">
        <f t="shared" si="14"/>
        <v/>
      </c>
      <c r="M202" s="6" t="str" cm="1">
        <f t="array" ref="M202">IFERROR(IF(F202&lt;&gt;"",_FV(E202,"Exchange abbreviation",TRUE) &amp; ":" &amp;_FV(E202,"Ticker symbol",TRUE),""),E202)</f>
        <v/>
      </c>
      <c r="N202" s="6" t="str" cm="1">
        <f t="array" ref="N202">IFERROR(IF(F202&lt;&gt;"",_FV(E202,"Industry",TRUE),""),"ETF")</f>
        <v/>
      </c>
      <c r="O202" s="6" t="str" cm="1">
        <f t="array" ref="O202">IFERROR(IF(F202&lt;&gt;"",_FV(E202,"Exchange abbreviation",TRUE),""),LEFT(M202,FIND(":",M202)-1))</f>
        <v/>
      </c>
      <c r="P202" s="1" t="str" cm="1">
        <f t="array" ref="P202">IFERROR(IF(F202&lt;&gt;"",_FV(E202,"Instrument type",TRUE),""),"Unknown")</f>
        <v/>
      </c>
      <c r="Q202" s="1" t="str" cm="1">
        <f t="array" ref="Q202">IFERROR(IF(F202&lt;&gt;"",_FV(E202,"Ticker symbol",TRUE),""), RIGHT(M202,LEN(M202)-FIND(":",M202)))</f>
        <v/>
      </c>
    </row>
    <row r="203" spans="1:17" x14ac:dyDescent="0.25">
      <c r="A203" s="1">
        <f t="shared" si="17"/>
        <v>1198</v>
      </c>
      <c r="I203" s="1" t="str">
        <f t="shared" si="15"/>
        <v/>
      </c>
      <c r="J203" s="1" t="str">
        <f t="shared" si="16"/>
        <v/>
      </c>
      <c r="K203" s="1" t="str">
        <f t="shared" ref="K203:K266" si="18">IF(AND(E203&lt;&gt;"",H203="Y"),F203,"")</f>
        <v/>
      </c>
      <c r="L203" s="6" t="str">
        <f t="shared" ref="L203:L266" si="19">IF(H203="Y",G203,"")</f>
        <v/>
      </c>
      <c r="M203" s="6" t="str" cm="1">
        <f t="array" ref="M203">IFERROR(IF(F203&lt;&gt;"",_FV(E203,"Exchange abbreviation",TRUE) &amp; ":" &amp;_FV(E203,"Ticker symbol",TRUE),""),E203)</f>
        <v/>
      </c>
      <c r="N203" s="6" t="str" cm="1">
        <f t="array" ref="N203">IFERROR(IF(F203&lt;&gt;"",_FV(E203,"Industry",TRUE),""),"ETF")</f>
        <v/>
      </c>
      <c r="O203" s="6" t="str" cm="1">
        <f t="array" ref="O203">IFERROR(IF(F203&lt;&gt;"",_FV(E203,"Exchange abbreviation",TRUE),""),LEFT(M203,FIND(":",M203)-1))</f>
        <v/>
      </c>
      <c r="P203" s="1" t="str" cm="1">
        <f t="array" ref="P203">IFERROR(IF(F203&lt;&gt;"",_FV(E203,"Instrument type",TRUE),""),"Unknown")</f>
        <v/>
      </c>
      <c r="Q203" s="1" t="str" cm="1">
        <f t="array" ref="Q203">IFERROR(IF(F203&lt;&gt;"",_FV(E203,"Ticker symbol",TRUE),""), RIGHT(M203,LEN(M203)-FIND(":",M203)))</f>
        <v/>
      </c>
    </row>
    <row r="204" spans="1:17" x14ac:dyDescent="0.25">
      <c r="A204" s="1">
        <f t="shared" si="17"/>
        <v>1199</v>
      </c>
      <c r="I204" s="1" t="str">
        <f t="shared" si="15"/>
        <v/>
      </c>
      <c r="J204" s="1" t="str">
        <f t="shared" si="16"/>
        <v/>
      </c>
      <c r="K204" s="1" t="str">
        <f t="shared" si="18"/>
        <v/>
      </c>
      <c r="L204" s="6" t="str">
        <f t="shared" si="19"/>
        <v/>
      </c>
      <c r="M204" s="6" t="str" cm="1">
        <f t="array" ref="M204">IFERROR(IF(F204&lt;&gt;"",_FV(E204,"Exchange abbreviation",TRUE) &amp; ":" &amp;_FV(E204,"Ticker symbol",TRUE),""),E204)</f>
        <v/>
      </c>
      <c r="N204" s="6" t="str" cm="1">
        <f t="array" ref="N204">IFERROR(IF(F204&lt;&gt;"",_FV(E204,"Industry",TRUE),""),"ETF")</f>
        <v/>
      </c>
      <c r="O204" s="6" t="str" cm="1">
        <f t="array" ref="O204">IFERROR(IF(F204&lt;&gt;"",_FV(E204,"Exchange abbreviation",TRUE),""),LEFT(M204,FIND(":",M204)-1))</f>
        <v/>
      </c>
      <c r="P204" s="1" t="str" cm="1">
        <f t="array" ref="P204">IFERROR(IF(F204&lt;&gt;"",_FV(E204,"Instrument type",TRUE),""),"Unknown")</f>
        <v/>
      </c>
      <c r="Q204" s="1" t="str" cm="1">
        <f t="array" ref="Q204">IFERROR(IF(F204&lt;&gt;"",_FV(E204,"Ticker symbol",TRUE),""), RIGHT(M204,LEN(M204)-FIND(":",M204)))</f>
        <v/>
      </c>
    </row>
    <row r="205" spans="1:17" x14ac:dyDescent="0.25">
      <c r="A205" s="1">
        <f t="shared" si="17"/>
        <v>1200</v>
      </c>
      <c r="I205" s="1" t="str">
        <f t="shared" si="15"/>
        <v/>
      </c>
      <c r="J205" s="1" t="str">
        <f t="shared" si="16"/>
        <v/>
      </c>
      <c r="K205" s="1" t="str">
        <f t="shared" si="18"/>
        <v/>
      </c>
      <c r="L205" s="6" t="str">
        <f t="shared" si="19"/>
        <v/>
      </c>
      <c r="M205" s="6" t="str" cm="1">
        <f t="array" ref="M205">IFERROR(IF(F205&lt;&gt;"",_FV(E205,"Exchange abbreviation",TRUE) &amp; ":" &amp;_FV(E205,"Ticker symbol",TRUE),""),E205)</f>
        <v/>
      </c>
      <c r="N205" s="6" t="str" cm="1">
        <f t="array" ref="N205">IFERROR(IF(F205&lt;&gt;"",_FV(E205,"Industry",TRUE),""),"ETF")</f>
        <v/>
      </c>
      <c r="O205" s="6" t="str" cm="1">
        <f t="array" ref="O205">IFERROR(IF(F205&lt;&gt;"",_FV(E205,"Exchange abbreviation",TRUE),""),LEFT(M205,FIND(":",M205)-1))</f>
        <v/>
      </c>
      <c r="P205" s="1" t="str" cm="1">
        <f t="array" ref="P205">IFERROR(IF(F205&lt;&gt;"",_FV(E205,"Instrument type",TRUE),""),"Unknown")</f>
        <v/>
      </c>
      <c r="Q205" s="1" t="str" cm="1">
        <f t="array" ref="Q205">IFERROR(IF(F205&lt;&gt;"",_FV(E205,"Ticker symbol",TRUE),""), RIGHT(M205,LEN(M205)-FIND(":",M205)))</f>
        <v/>
      </c>
    </row>
    <row r="206" spans="1:17" x14ac:dyDescent="0.25">
      <c r="A206" s="1">
        <f t="shared" si="17"/>
        <v>1201</v>
      </c>
      <c r="I206" s="1" t="str">
        <f t="shared" si="15"/>
        <v/>
      </c>
      <c r="J206" s="1" t="str">
        <f t="shared" si="16"/>
        <v/>
      </c>
      <c r="K206" s="1" t="str">
        <f t="shared" si="18"/>
        <v/>
      </c>
      <c r="L206" s="6" t="str">
        <f t="shared" si="19"/>
        <v/>
      </c>
      <c r="M206" s="6" t="str" cm="1">
        <f t="array" ref="M206">IFERROR(IF(F206&lt;&gt;"",_FV(E206,"Exchange abbreviation",TRUE) &amp; ":" &amp;_FV(E206,"Ticker symbol",TRUE),""),E206)</f>
        <v/>
      </c>
      <c r="N206" s="6" t="str" cm="1">
        <f t="array" ref="N206">IFERROR(IF(F206&lt;&gt;"",_FV(E206,"Industry",TRUE),""),"ETF")</f>
        <v/>
      </c>
      <c r="O206" s="6" t="str" cm="1">
        <f t="array" ref="O206">IFERROR(IF(F206&lt;&gt;"",_FV(E206,"Exchange abbreviation",TRUE),""),LEFT(M206,FIND(":",M206)-1))</f>
        <v/>
      </c>
      <c r="P206" s="1" t="str" cm="1">
        <f t="array" ref="P206">IFERROR(IF(F206&lt;&gt;"",_FV(E206,"Instrument type",TRUE),""),"Unknown")</f>
        <v/>
      </c>
      <c r="Q206" s="1" t="str" cm="1">
        <f t="array" ref="Q206">IFERROR(IF(F206&lt;&gt;"",_FV(E206,"Ticker symbol",TRUE),""), RIGHT(M206,LEN(M206)-FIND(":",M206)))</f>
        <v/>
      </c>
    </row>
    <row r="207" spans="1:17" x14ac:dyDescent="0.25">
      <c r="A207" s="1">
        <f t="shared" si="17"/>
        <v>1202</v>
      </c>
      <c r="I207" s="1" t="str">
        <f t="shared" si="15"/>
        <v/>
      </c>
      <c r="J207" s="1" t="str">
        <f t="shared" si="16"/>
        <v/>
      </c>
      <c r="K207" s="1" t="str">
        <f t="shared" si="18"/>
        <v/>
      </c>
      <c r="L207" s="6" t="str">
        <f t="shared" si="19"/>
        <v/>
      </c>
      <c r="M207" s="6" t="str" cm="1">
        <f t="array" ref="M207">IFERROR(IF(F207&lt;&gt;"",_FV(E207,"Exchange abbreviation",TRUE) &amp; ":" &amp;_FV(E207,"Ticker symbol",TRUE),""),E207)</f>
        <v/>
      </c>
      <c r="N207" s="6" t="str" cm="1">
        <f t="array" ref="N207">IFERROR(IF(F207&lt;&gt;"",_FV(E207,"Industry",TRUE),""),"ETF")</f>
        <v/>
      </c>
      <c r="O207" s="6" t="str" cm="1">
        <f t="array" ref="O207">IFERROR(IF(F207&lt;&gt;"",_FV(E207,"Exchange abbreviation",TRUE),""),LEFT(M207,FIND(":",M207)-1))</f>
        <v/>
      </c>
      <c r="P207" s="1" t="str" cm="1">
        <f t="array" ref="P207">IFERROR(IF(F207&lt;&gt;"",_FV(E207,"Instrument type",TRUE),""),"Unknown")</f>
        <v/>
      </c>
      <c r="Q207" s="1" t="str" cm="1">
        <f t="array" ref="Q207">IFERROR(IF(F207&lt;&gt;"",_FV(E207,"Ticker symbol",TRUE),""), RIGHT(M207,LEN(M207)-FIND(":",M207)))</f>
        <v/>
      </c>
    </row>
    <row r="208" spans="1:17" x14ac:dyDescent="0.25">
      <c r="A208" s="1">
        <f t="shared" si="17"/>
        <v>1203</v>
      </c>
      <c r="I208" s="1" t="str">
        <f t="shared" si="15"/>
        <v/>
      </c>
      <c r="J208" s="1" t="str">
        <f t="shared" si="16"/>
        <v/>
      </c>
      <c r="K208" s="1" t="str">
        <f t="shared" si="18"/>
        <v/>
      </c>
      <c r="L208" s="6" t="str">
        <f t="shared" si="19"/>
        <v/>
      </c>
      <c r="M208" s="6" t="str" cm="1">
        <f t="array" ref="M208">IFERROR(IF(F208&lt;&gt;"",_FV(E208,"Exchange abbreviation",TRUE) &amp; ":" &amp;_FV(E208,"Ticker symbol",TRUE),""),E208)</f>
        <v/>
      </c>
      <c r="N208" s="6" t="str" cm="1">
        <f t="array" ref="N208">IFERROR(IF(F208&lt;&gt;"",_FV(E208,"Industry",TRUE),""),"ETF")</f>
        <v/>
      </c>
      <c r="O208" s="6" t="str" cm="1">
        <f t="array" ref="O208">IFERROR(IF(F208&lt;&gt;"",_FV(E208,"Exchange abbreviation",TRUE),""),LEFT(M208,FIND(":",M208)-1))</f>
        <v/>
      </c>
      <c r="P208" s="1" t="str" cm="1">
        <f t="array" ref="P208">IFERROR(IF(F208&lt;&gt;"",_FV(E208,"Instrument type",TRUE),""),"Unknown")</f>
        <v/>
      </c>
      <c r="Q208" s="1" t="str" cm="1">
        <f t="array" ref="Q208">IFERROR(IF(F208&lt;&gt;"",_FV(E208,"Ticker symbol",TRUE),""), RIGHT(M208,LEN(M208)-FIND(":",M208)))</f>
        <v/>
      </c>
    </row>
    <row r="209" spans="1:17" x14ac:dyDescent="0.25">
      <c r="A209" s="1">
        <f t="shared" si="17"/>
        <v>1204</v>
      </c>
      <c r="I209" s="1" t="str">
        <f t="shared" si="15"/>
        <v/>
      </c>
      <c r="J209" s="1" t="str">
        <f t="shared" si="16"/>
        <v/>
      </c>
      <c r="K209" s="1" t="str">
        <f t="shared" si="18"/>
        <v/>
      </c>
      <c r="L209" s="6" t="str">
        <f t="shared" si="19"/>
        <v/>
      </c>
      <c r="M209" s="6" t="str" cm="1">
        <f t="array" ref="M209">IFERROR(IF(F209&lt;&gt;"",_FV(E209,"Exchange abbreviation",TRUE) &amp; ":" &amp;_FV(E209,"Ticker symbol",TRUE),""),E209)</f>
        <v/>
      </c>
      <c r="N209" s="6" t="str" cm="1">
        <f t="array" ref="N209">IFERROR(IF(F209&lt;&gt;"",_FV(E209,"Industry",TRUE),""),"ETF")</f>
        <v/>
      </c>
      <c r="O209" s="6" t="str" cm="1">
        <f t="array" ref="O209">IFERROR(IF(F209&lt;&gt;"",_FV(E209,"Exchange abbreviation",TRUE),""),LEFT(M209,FIND(":",M209)-1))</f>
        <v/>
      </c>
      <c r="P209" s="1" t="str" cm="1">
        <f t="array" ref="P209">IFERROR(IF(F209&lt;&gt;"",_FV(E209,"Instrument type",TRUE),""),"Unknown")</f>
        <v/>
      </c>
      <c r="Q209" s="1" t="str" cm="1">
        <f t="array" ref="Q209">IFERROR(IF(F209&lt;&gt;"",_FV(E209,"Ticker symbol",TRUE),""), RIGHT(M209,LEN(M209)-FIND(":",M209)))</f>
        <v/>
      </c>
    </row>
    <row r="210" spans="1:17" x14ac:dyDescent="0.25">
      <c r="A210" s="1">
        <f t="shared" si="17"/>
        <v>1205</v>
      </c>
      <c r="I210" s="1" t="str">
        <f t="shared" si="15"/>
        <v/>
      </c>
      <c r="J210" s="1" t="str">
        <f t="shared" si="16"/>
        <v/>
      </c>
      <c r="K210" s="1" t="str">
        <f t="shared" si="18"/>
        <v/>
      </c>
      <c r="L210" s="6" t="str">
        <f t="shared" si="19"/>
        <v/>
      </c>
      <c r="M210" s="6" t="str" cm="1">
        <f t="array" ref="M210">IFERROR(IF(F210&lt;&gt;"",_FV(E210,"Exchange abbreviation",TRUE) &amp; ":" &amp;_FV(E210,"Ticker symbol",TRUE),""),E210)</f>
        <v/>
      </c>
      <c r="N210" s="6" t="str" cm="1">
        <f t="array" ref="N210">IFERROR(IF(F210&lt;&gt;"",_FV(E210,"Industry",TRUE),""),"ETF")</f>
        <v/>
      </c>
      <c r="O210" s="6" t="str" cm="1">
        <f t="array" ref="O210">IFERROR(IF(F210&lt;&gt;"",_FV(E210,"Exchange abbreviation",TRUE),""),LEFT(M210,FIND(":",M210)-1))</f>
        <v/>
      </c>
      <c r="P210" s="1" t="str" cm="1">
        <f t="array" ref="P210">IFERROR(IF(F210&lt;&gt;"",_FV(E210,"Instrument type",TRUE),""),"Unknown")</f>
        <v/>
      </c>
      <c r="Q210" s="1" t="str" cm="1">
        <f t="array" ref="Q210">IFERROR(IF(F210&lt;&gt;"",_FV(E210,"Ticker symbol",TRUE),""), RIGHT(M210,LEN(M210)-FIND(":",M210)))</f>
        <v/>
      </c>
    </row>
    <row r="211" spans="1:17" x14ac:dyDescent="0.25">
      <c r="A211" s="1">
        <f t="shared" si="17"/>
        <v>1206</v>
      </c>
      <c r="I211" s="1" t="str">
        <f t="shared" si="15"/>
        <v/>
      </c>
      <c r="J211" s="1" t="str">
        <f t="shared" si="16"/>
        <v/>
      </c>
      <c r="K211" s="1" t="str">
        <f t="shared" si="18"/>
        <v/>
      </c>
      <c r="L211" s="6" t="str">
        <f t="shared" si="19"/>
        <v/>
      </c>
      <c r="M211" s="6" t="str" cm="1">
        <f t="array" ref="M211">IFERROR(IF(F211&lt;&gt;"",_FV(E211,"Exchange abbreviation",TRUE) &amp; ":" &amp;_FV(E211,"Ticker symbol",TRUE),""),E211)</f>
        <v/>
      </c>
      <c r="N211" s="6" t="str" cm="1">
        <f t="array" ref="N211">IFERROR(IF(F211&lt;&gt;"",_FV(E211,"Industry",TRUE),""),"ETF")</f>
        <v/>
      </c>
      <c r="O211" s="6" t="str" cm="1">
        <f t="array" ref="O211">IFERROR(IF(F211&lt;&gt;"",_FV(E211,"Exchange abbreviation",TRUE),""),LEFT(M211,FIND(":",M211)-1))</f>
        <v/>
      </c>
      <c r="P211" s="1" t="str" cm="1">
        <f t="array" ref="P211">IFERROR(IF(F211&lt;&gt;"",_FV(E211,"Instrument type",TRUE),""),"Unknown")</f>
        <v/>
      </c>
      <c r="Q211" s="1" t="str" cm="1">
        <f t="array" ref="Q211">IFERROR(IF(F211&lt;&gt;"",_FV(E211,"Ticker symbol",TRUE),""), RIGHT(M211,LEN(M211)-FIND(":",M211)))</f>
        <v/>
      </c>
    </row>
    <row r="212" spans="1:17" x14ac:dyDescent="0.25">
      <c r="A212" s="1">
        <f t="shared" si="17"/>
        <v>1207</v>
      </c>
      <c r="I212" s="1" t="str">
        <f t="shared" si="15"/>
        <v/>
      </c>
      <c r="J212" s="1" t="str">
        <f t="shared" si="16"/>
        <v/>
      </c>
      <c r="K212" s="1" t="str">
        <f t="shared" si="18"/>
        <v/>
      </c>
      <c r="L212" s="6" t="str">
        <f t="shared" si="19"/>
        <v/>
      </c>
      <c r="M212" s="6" t="str" cm="1">
        <f t="array" ref="M212">IFERROR(IF(F212&lt;&gt;"",_FV(E212,"Exchange abbreviation",TRUE) &amp; ":" &amp;_FV(E212,"Ticker symbol",TRUE),""),E212)</f>
        <v/>
      </c>
      <c r="N212" s="6" t="str" cm="1">
        <f t="array" ref="N212">IFERROR(IF(F212&lt;&gt;"",_FV(E212,"Industry",TRUE),""),"ETF")</f>
        <v/>
      </c>
      <c r="O212" s="6" t="str" cm="1">
        <f t="array" ref="O212">IFERROR(IF(F212&lt;&gt;"",_FV(E212,"Exchange abbreviation",TRUE),""),LEFT(M212,FIND(":",M212)-1))</f>
        <v/>
      </c>
      <c r="P212" s="1" t="str" cm="1">
        <f t="array" ref="P212">IFERROR(IF(F212&lt;&gt;"",_FV(E212,"Instrument type",TRUE),""),"Unknown")</f>
        <v/>
      </c>
      <c r="Q212" s="1" t="str" cm="1">
        <f t="array" ref="Q212">IFERROR(IF(F212&lt;&gt;"",_FV(E212,"Ticker symbol",TRUE),""), RIGHT(M212,LEN(M212)-FIND(":",M212)))</f>
        <v/>
      </c>
    </row>
    <row r="213" spans="1:17" x14ac:dyDescent="0.25">
      <c r="A213" s="1">
        <f t="shared" si="17"/>
        <v>1208</v>
      </c>
      <c r="I213" s="1" t="str">
        <f t="shared" si="15"/>
        <v/>
      </c>
      <c r="J213" s="1" t="str">
        <f t="shared" si="16"/>
        <v/>
      </c>
      <c r="K213" s="1" t="str">
        <f t="shared" si="18"/>
        <v/>
      </c>
      <c r="L213" s="6" t="str">
        <f t="shared" si="19"/>
        <v/>
      </c>
      <c r="M213" s="6" t="str" cm="1">
        <f t="array" ref="M213">IFERROR(IF(F213&lt;&gt;"",_FV(E213,"Exchange abbreviation",TRUE) &amp; ":" &amp;_FV(E213,"Ticker symbol",TRUE),""),E213)</f>
        <v/>
      </c>
      <c r="N213" s="6" t="str" cm="1">
        <f t="array" ref="N213">IFERROR(IF(F213&lt;&gt;"",_FV(E213,"Industry",TRUE),""),"ETF")</f>
        <v/>
      </c>
      <c r="O213" s="6" t="str" cm="1">
        <f t="array" ref="O213">IFERROR(IF(F213&lt;&gt;"",_FV(E213,"Exchange abbreviation",TRUE),""),LEFT(M213,FIND(":",M213)-1))</f>
        <v/>
      </c>
      <c r="P213" s="1" t="str" cm="1">
        <f t="array" ref="P213">IFERROR(IF(F213&lt;&gt;"",_FV(E213,"Instrument type",TRUE),""),"Unknown")</f>
        <v/>
      </c>
      <c r="Q213" s="1" t="str" cm="1">
        <f t="array" ref="Q213">IFERROR(IF(F213&lt;&gt;"",_FV(E213,"Ticker symbol",TRUE),""), RIGHT(M213,LEN(M213)-FIND(":",M213)))</f>
        <v/>
      </c>
    </row>
    <row r="214" spans="1:17" x14ac:dyDescent="0.25">
      <c r="A214" s="1">
        <f t="shared" si="17"/>
        <v>1209</v>
      </c>
      <c r="I214" s="1" t="str">
        <f t="shared" si="15"/>
        <v/>
      </c>
      <c r="J214" s="1" t="str">
        <f t="shared" si="16"/>
        <v/>
      </c>
      <c r="K214" s="1" t="str">
        <f t="shared" si="18"/>
        <v/>
      </c>
      <c r="L214" s="6" t="str">
        <f t="shared" si="19"/>
        <v/>
      </c>
      <c r="M214" s="6" t="str" cm="1">
        <f t="array" ref="M214">IFERROR(IF(F214&lt;&gt;"",_FV(E214,"Exchange abbreviation",TRUE) &amp; ":" &amp;_FV(E214,"Ticker symbol",TRUE),""),E214)</f>
        <v/>
      </c>
      <c r="N214" s="6" t="str" cm="1">
        <f t="array" ref="N214">IFERROR(IF(F214&lt;&gt;"",_FV(E214,"Industry",TRUE),""),"ETF")</f>
        <v/>
      </c>
      <c r="O214" s="6" t="str" cm="1">
        <f t="array" ref="O214">IFERROR(IF(F214&lt;&gt;"",_FV(E214,"Exchange abbreviation",TRUE),""),LEFT(M214,FIND(":",M214)-1))</f>
        <v/>
      </c>
      <c r="P214" s="1" t="str" cm="1">
        <f t="array" ref="P214">IFERROR(IF(F214&lt;&gt;"",_FV(E214,"Instrument type",TRUE),""),"Unknown")</f>
        <v/>
      </c>
      <c r="Q214" s="1" t="str" cm="1">
        <f t="array" ref="Q214">IFERROR(IF(F214&lt;&gt;"",_FV(E214,"Ticker symbol",TRUE),""), RIGHT(M214,LEN(M214)-FIND(":",M214)))</f>
        <v/>
      </c>
    </row>
    <row r="215" spans="1:17" x14ac:dyDescent="0.25">
      <c r="A215" s="1">
        <f t="shared" si="17"/>
        <v>1210</v>
      </c>
      <c r="I215" s="1" t="str">
        <f t="shared" si="15"/>
        <v/>
      </c>
      <c r="J215" s="1" t="str">
        <f t="shared" si="16"/>
        <v/>
      </c>
      <c r="K215" s="1" t="str">
        <f t="shared" si="18"/>
        <v/>
      </c>
      <c r="L215" s="6" t="str">
        <f t="shared" si="19"/>
        <v/>
      </c>
      <c r="M215" s="6" t="str" cm="1">
        <f t="array" ref="M215">IFERROR(IF(F215&lt;&gt;"",_FV(E215,"Exchange abbreviation",TRUE) &amp; ":" &amp;_FV(E215,"Ticker symbol",TRUE),""),E215)</f>
        <v/>
      </c>
      <c r="N215" s="6" t="str" cm="1">
        <f t="array" ref="N215">IFERROR(IF(F215&lt;&gt;"",_FV(E215,"Industry",TRUE),""),"ETF")</f>
        <v/>
      </c>
      <c r="O215" s="6" t="str" cm="1">
        <f t="array" ref="O215">IFERROR(IF(F215&lt;&gt;"",_FV(E215,"Exchange abbreviation",TRUE),""),LEFT(M215,FIND(":",M215)-1))</f>
        <v/>
      </c>
      <c r="P215" s="1" t="str" cm="1">
        <f t="array" ref="P215">IFERROR(IF(F215&lt;&gt;"",_FV(E215,"Instrument type",TRUE),""),"Unknown")</f>
        <v/>
      </c>
      <c r="Q215" s="1" t="str" cm="1">
        <f t="array" ref="Q215">IFERROR(IF(F215&lt;&gt;"",_FV(E215,"Ticker symbol",TRUE),""), RIGHT(M215,LEN(M215)-FIND(":",M215)))</f>
        <v/>
      </c>
    </row>
    <row r="216" spans="1:17" x14ac:dyDescent="0.25">
      <c r="A216" s="1">
        <f t="shared" si="17"/>
        <v>1211</v>
      </c>
      <c r="I216" s="1" t="str">
        <f t="shared" si="15"/>
        <v/>
      </c>
      <c r="J216" s="1" t="str">
        <f t="shared" si="16"/>
        <v/>
      </c>
      <c r="K216" s="1" t="str">
        <f t="shared" si="18"/>
        <v/>
      </c>
      <c r="L216" s="6" t="str">
        <f t="shared" si="19"/>
        <v/>
      </c>
      <c r="M216" s="6" t="str" cm="1">
        <f t="array" ref="M216">IFERROR(IF(F216&lt;&gt;"",_FV(E216,"Exchange abbreviation",TRUE) &amp; ":" &amp;_FV(E216,"Ticker symbol",TRUE),""),E216)</f>
        <v/>
      </c>
      <c r="N216" s="6" t="str" cm="1">
        <f t="array" ref="N216">IFERROR(IF(F216&lt;&gt;"",_FV(E216,"Industry",TRUE),""),"ETF")</f>
        <v/>
      </c>
      <c r="O216" s="6" t="str" cm="1">
        <f t="array" ref="O216">IFERROR(IF(F216&lt;&gt;"",_FV(E216,"Exchange abbreviation",TRUE),""),LEFT(M216,FIND(":",M216)-1))</f>
        <v/>
      </c>
      <c r="P216" s="1" t="str" cm="1">
        <f t="array" ref="P216">IFERROR(IF(F216&lt;&gt;"",_FV(E216,"Instrument type",TRUE),""),"Unknown")</f>
        <v/>
      </c>
      <c r="Q216" s="1" t="str" cm="1">
        <f t="array" ref="Q216">IFERROR(IF(F216&lt;&gt;"",_FV(E216,"Ticker symbol",TRUE),""), RIGHT(M216,LEN(M216)-FIND(":",M216)))</f>
        <v/>
      </c>
    </row>
    <row r="217" spans="1:17" x14ac:dyDescent="0.25">
      <c r="A217" s="1">
        <f t="shared" si="17"/>
        <v>1212</v>
      </c>
      <c r="I217" s="1" t="str">
        <f t="shared" si="15"/>
        <v/>
      </c>
      <c r="J217" s="1" t="str">
        <f t="shared" si="16"/>
        <v/>
      </c>
      <c r="K217" s="1" t="str">
        <f t="shared" si="18"/>
        <v/>
      </c>
      <c r="L217" s="6" t="str">
        <f t="shared" si="19"/>
        <v/>
      </c>
      <c r="M217" s="6" t="str" cm="1">
        <f t="array" ref="M217">IFERROR(IF(F217&lt;&gt;"",_FV(E217,"Exchange abbreviation",TRUE) &amp; ":" &amp;_FV(E217,"Ticker symbol",TRUE),""),E217)</f>
        <v/>
      </c>
      <c r="N217" s="6" t="str" cm="1">
        <f t="array" ref="N217">IFERROR(IF(F217&lt;&gt;"",_FV(E217,"Industry",TRUE),""),"ETF")</f>
        <v/>
      </c>
      <c r="O217" s="6" t="str" cm="1">
        <f t="array" ref="O217">IFERROR(IF(F217&lt;&gt;"",_FV(E217,"Exchange abbreviation",TRUE),""),LEFT(M217,FIND(":",M217)-1))</f>
        <v/>
      </c>
      <c r="P217" s="1" t="str" cm="1">
        <f t="array" ref="P217">IFERROR(IF(F217&lt;&gt;"",_FV(E217,"Instrument type",TRUE),""),"Unknown")</f>
        <v/>
      </c>
      <c r="Q217" s="1" t="str" cm="1">
        <f t="array" ref="Q217">IFERROR(IF(F217&lt;&gt;"",_FV(E217,"Ticker symbol",TRUE),""), RIGHT(M217,LEN(M217)-FIND(":",M217)))</f>
        <v/>
      </c>
    </row>
    <row r="218" spans="1:17" x14ac:dyDescent="0.25">
      <c r="A218" s="1">
        <f t="shared" si="17"/>
        <v>1213</v>
      </c>
      <c r="I218" s="1" t="str">
        <f t="shared" si="15"/>
        <v/>
      </c>
      <c r="J218" s="1" t="str">
        <f t="shared" si="16"/>
        <v/>
      </c>
      <c r="K218" s="1" t="str">
        <f t="shared" si="18"/>
        <v/>
      </c>
      <c r="L218" s="6" t="str">
        <f t="shared" si="19"/>
        <v/>
      </c>
      <c r="M218" s="6" t="str" cm="1">
        <f t="array" ref="M218">IFERROR(IF(F218&lt;&gt;"",_FV(E218,"Exchange abbreviation",TRUE) &amp; ":" &amp;_FV(E218,"Ticker symbol",TRUE),""),E218)</f>
        <v/>
      </c>
      <c r="N218" s="6" t="str" cm="1">
        <f t="array" ref="N218">IFERROR(IF(F218&lt;&gt;"",_FV(E218,"Industry",TRUE),""),"ETF")</f>
        <v/>
      </c>
      <c r="O218" s="6" t="str" cm="1">
        <f t="array" ref="O218">IFERROR(IF(F218&lt;&gt;"",_FV(E218,"Exchange abbreviation",TRUE),""),LEFT(M218,FIND(":",M218)-1))</f>
        <v/>
      </c>
      <c r="P218" s="1" t="str" cm="1">
        <f t="array" ref="P218">IFERROR(IF(F218&lt;&gt;"",_FV(E218,"Instrument type",TRUE),""),"Unknown")</f>
        <v/>
      </c>
      <c r="Q218" s="1" t="str" cm="1">
        <f t="array" ref="Q218">IFERROR(IF(F218&lt;&gt;"",_FV(E218,"Ticker symbol",TRUE),""), RIGHT(M218,LEN(M218)-FIND(":",M218)))</f>
        <v/>
      </c>
    </row>
    <row r="219" spans="1:17" x14ac:dyDescent="0.25">
      <c r="A219" s="1">
        <f t="shared" si="17"/>
        <v>1214</v>
      </c>
      <c r="I219" s="1" t="str">
        <f t="shared" si="15"/>
        <v/>
      </c>
      <c r="J219" s="1" t="str">
        <f t="shared" si="16"/>
        <v/>
      </c>
      <c r="K219" s="1" t="str">
        <f t="shared" si="18"/>
        <v/>
      </c>
      <c r="L219" s="6" t="str">
        <f t="shared" si="19"/>
        <v/>
      </c>
      <c r="M219" s="6" t="str" cm="1">
        <f t="array" ref="M219">IFERROR(IF(F219&lt;&gt;"",_FV(E219,"Exchange abbreviation",TRUE) &amp; ":" &amp;_FV(E219,"Ticker symbol",TRUE),""),E219)</f>
        <v/>
      </c>
      <c r="N219" s="6" t="str" cm="1">
        <f t="array" ref="N219">IFERROR(IF(F219&lt;&gt;"",_FV(E219,"Industry",TRUE),""),"ETF")</f>
        <v/>
      </c>
      <c r="O219" s="6" t="str" cm="1">
        <f t="array" ref="O219">IFERROR(IF(F219&lt;&gt;"",_FV(E219,"Exchange abbreviation",TRUE),""),LEFT(M219,FIND(":",M219)-1))</f>
        <v/>
      </c>
      <c r="P219" s="1" t="str" cm="1">
        <f t="array" ref="P219">IFERROR(IF(F219&lt;&gt;"",_FV(E219,"Instrument type",TRUE),""),"Unknown")</f>
        <v/>
      </c>
      <c r="Q219" s="1" t="str" cm="1">
        <f t="array" ref="Q219">IFERROR(IF(F219&lt;&gt;"",_FV(E219,"Ticker symbol",TRUE),""), RIGHT(M219,LEN(M219)-FIND(":",M219)))</f>
        <v/>
      </c>
    </row>
    <row r="220" spans="1:17" x14ac:dyDescent="0.25">
      <c r="A220" s="1">
        <f t="shared" si="17"/>
        <v>1215</v>
      </c>
      <c r="I220" s="1" t="str">
        <f t="shared" si="15"/>
        <v/>
      </c>
      <c r="J220" s="1" t="str">
        <f t="shared" si="16"/>
        <v/>
      </c>
      <c r="K220" s="1" t="str">
        <f t="shared" si="18"/>
        <v/>
      </c>
      <c r="L220" s="6" t="str">
        <f t="shared" si="19"/>
        <v/>
      </c>
      <c r="M220" s="6" t="str" cm="1">
        <f t="array" ref="M220">IFERROR(IF(F220&lt;&gt;"",_FV(E220,"Exchange abbreviation",TRUE) &amp; ":" &amp;_FV(E220,"Ticker symbol",TRUE),""),E220)</f>
        <v/>
      </c>
      <c r="N220" s="6" t="str" cm="1">
        <f t="array" ref="N220">IFERROR(IF(F220&lt;&gt;"",_FV(E220,"Industry",TRUE),""),"ETF")</f>
        <v/>
      </c>
      <c r="O220" s="6" t="str" cm="1">
        <f t="array" ref="O220">IFERROR(IF(F220&lt;&gt;"",_FV(E220,"Exchange abbreviation",TRUE),""),LEFT(M220,FIND(":",M220)-1))</f>
        <v/>
      </c>
      <c r="P220" s="1" t="str" cm="1">
        <f t="array" ref="P220">IFERROR(IF(F220&lt;&gt;"",_FV(E220,"Instrument type",TRUE),""),"Unknown")</f>
        <v/>
      </c>
      <c r="Q220" s="1" t="str" cm="1">
        <f t="array" ref="Q220">IFERROR(IF(F220&lt;&gt;"",_FV(E220,"Ticker symbol",TRUE),""), RIGHT(M220,LEN(M220)-FIND(":",M220)))</f>
        <v/>
      </c>
    </row>
    <row r="221" spans="1:17" x14ac:dyDescent="0.25">
      <c r="A221" s="1">
        <f t="shared" si="17"/>
        <v>1216</v>
      </c>
      <c r="I221" s="1" t="str">
        <f t="shared" si="15"/>
        <v/>
      </c>
      <c r="J221" s="1" t="str">
        <f t="shared" si="16"/>
        <v/>
      </c>
      <c r="K221" s="1" t="str">
        <f t="shared" si="18"/>
        <v/>
      </c>
      <c r="L221" s="6" t="str">
        <f t="shared" si="19"/>
        <v/>
      </c>
      <c r="M221" s="6" t="str" cm="1">
        <f t="array" ref="M221">IFERROR(IF(F221&lt;&gt;"",_FV(E221,"Exchange abbreviation",TRUE) &amp; ":" &amp;_FV(E221,"Ticker symbol",TRUE),""),E221)</f>
        <v/>
      </c>
      <c r="N221" s="6" t="str" cm="1">
        <f t="array" ref="N221">IFERROR(IF(F221&lt;&gt;"",_FV(E221,"Industry",TRUE),""),"ETF")</f>
        <v/>
      </c>
      <c r="O221" s="6" t="str" cm="1">
        <f t="array" ref="O221">IFERROR(IF(F221&lt;&gt;"",_FV(E221,"Exchange abbreviation",TRUE),""),LEFT(M221,FIND(":",M221)-1))</f>
        <v/>
      </c>
      <c r="P221" s="1" t="str" cm="1">
        <f t="array" ref="P221">IFERROR(IF(F221&lt;&gt;"",_FV(E221,"Instrument type",TRUE),""),"Unknown")</f>
        <v/>
      </c>
      <c r="Q221" s="1" t="str" cm="1">
        <f t="array" ref="Q221">IFERROR(IF(F221&lt;&gt;"",_FV(E221,"Ticker symbol",TRUE),""), RIGHT(M221,LEN(M221)-FIND(":",M221)))</f>
        <v/>
      </c>
    </row>
    <row r="222" spans="1:17" x14ac:dyDescent="0.25">
      <c r="A222" s="1">
        <f t="shared" si="17"/>
        <v>1217</v>
      </c>
      <c r="I222" s="1" t="str">
        <f t="shared" si="15"/>
        <v/>
      </c>
      <c r="J222" s="1" t="str">
        <f t="shared" si="16"/>
        <v/>
      </c>
      <c r="K222" s="1" t="str">
        <f t="shared" si="18"/>
        <v/>
      </c>
      <c r="L222" s="6" t="str">
        <f t="shared" si="19"/>
        <v/>
      </c>
      <c r="M222" s="6" t="str" cm="1">
        <f t="array" ref="M222">IFERROR(IF(F222&lt;&gt;"",_FV(E222,"Exchange abbreviation",TRUE) &amp; ":" &amp;_FV(E222,"Ticker symbol",TRUE),""),E222)</f>
        <v/>
      </c>
      <c r="N222" s="6" t="str" cm="1">
        <f t="array" ref="N222">IFERROR(IF(F222&lt;&gt;"",_FV(E222,"Industry",TRUE),""),"ETF")</f>
        <v/>
      </c>
      <c r="O222" s="6" t="str" cm="1">
        <f t="array" ref="O222">IFERROR(IF(F222&lt;&gt;"",_FV(E222,"Exchange abbreviation",TRUE),""),LEFT(M222,FIND(":",M222)-1))</f>
        <v/>
      </c>
      <c r="P222" s="1" t="str" cm="1">
        <f t="array" ref="P222">IFERROR(IF(F222&lt;&gt;"",_FV(E222,"Instrument type",TRUE),""),"Unknown")</f>
        <v/>
      </c>
      <c r="Q222" s="1" t="str" cm="1">
        <f t="array" ref="Q222">IFERROR(IF(F222&lt;&gt;"",_FV(E222,"Ticker symbol",TRUE),""), RIGHT(M222,LEN(M222)-FIND(":",M222)))</f>
        <v/>
      </c>
    </row>
    <row r="223" spans="1:17" x14ac:dyDescent="0.25">
      <c r="A223" s="1">
        <f t="shared" si="17"/>
        <v>1218</v>
      </c>
      <c r="I223" s="1" t="str">
        <f t="shared" si="15"/>
        <v/>
      </c>
      <c r="J223" s="1" t="str">
        <f t="shared" si="16"/>
        <v/>
      </c>
      <c r="K223" s="1" t="str">
        <f t="shared" si="18"/>
        <v/>
      </c>
      <c r="L223" s="6" t="str">
        <f t="shared" si="19"/>
        <v/>
      </c>
      <c r="M223" s="6" t="str" cm="1">
        <f t="array" ref="M223">IFERROR(IF(F223&lt;&gt;"",_FV(E223,"Exchange abbreviation",TRUE) &amp; ":" &amp;_FV(E223,"Ticker symbol",TRUE),""),E223)</f>
        <v/>
      </c>
      <c r="N223" s="6" t="str" cm="1">
        <f t="array" ref="N223">IFERROR(IF(F223&lt;&gt;"",_FV(E223,"Industry",TRUE),""),"ETF")</f>
        <v/>
      </c>
      <c r="O223" s="6" t="str" cm="1">
        <f t="array" ref="O223">IFERROR(IF(F223&lt;&gt;"",_FV(E223,"Exchange abbreviation",TRUE),""),LEFT(M223,FIND(":",M223)-1))</f>
        <v/>
      </c>
      <c r="P223" s="1" t="str" cm="1">
        <f t="array" ref="P223">IFERROR(IF(F223&lt;&gt;"",_FV(E223,"Instrument type",TRUE),""),"Unknown")</f>
        <v/>
      </c>
      <c r="Q223" s="1" t="str" cm="1">
        <f t="array" ref="Q223">IFERROR(IF(F223&lt;&gt;"",_FV(E223,"Ticker symbol",TRUE),""), RIGHT(M223,LEN(M223)-FIND(":",M223)))</f>
        <v/>
      </c>
    </row>
    <row r="224" spans="1:17" x14ac:dyDescent="0.25">
      <c r="A224" s="1">
        <f t="shared" si="17"/>
        <v>1219</v>
      </c>
      <c r="I224" s="1" t="str">
        <f t="shared" si="15"/>
        <v/>
      </c>
      <c r="J224" s="1" t="str">
        <f t="shared" si="16"/>
        <v/>
      </c>
      <c r="K224" s="1" t="str">
        <f t="shared" si="18"/>
        <v/>
      </c>
      <c r="L224" s="6" t="str">
        <f t="shared" si="19"/>
        <v/>
      </c>
      <c r="M224" s="6" t="str" cm="1">
        <f t="array" ref="M224">IFERROR(IF(F224&lt;&gt;"",_FV(E224,"Exchange abbreviation",TRUE) &amp; ":" &amp;_FV(E224,"Ticker symbol",TRUE),""),E224)</f>
        <v/>
      </c>
      <c r="N224" s="6" t="str" cm="1">
        <f t="array" ref="N224">IFERROR(IF(F224&lt;&gt;"",_FV(E224,"Industry",TRUE),""),"ETF")</f>
        <v/>
      </c>
      <c r="O224" s="6" t="str" cm="1">
        <f t="array" ref="O224">IFERROR(IF(F224&lt;&gt;"",_FV(E224,"Exchange abbreviation",TRUE),""),LEFT(M224,FIND(":",M224)-1))</f>
        <v/>
      </c>
      <c r="P224" s="1" t="str" cm="1">
        <f t="array" ref="P224">IFERROR(IF(F224&lt;&gt;"",_FV(E224,"Instrument type",TRUE),""),"Unknown")</f>
        <v/>
      </c>
      <c r="Q224" s="1" t="str" cm="1">
        <f t="array" ref="Q224">IFERROR(IF(F224&lt;&gt;"",_FV(E224,"Ticker symbol",TRUE),""), RIGHT(M224,LEN(M224)-FIND(":",M224)))</f>
        <v/>
      </c>
    </row>
    <row r="225" spans="1:17" x14ac:dyDescent="0.25">
      <c r="A225" s="1">
        <f t="shared" si="17"/>
        <v>1220</v>
      </c>
      <c r="I225" s="1" t="str">
        <f t="shared" si="15"/>
        <v/>
      </c>
      <c r="J225" s="1" t="str">
        <f t="shared" si="16"/>
        <v/>
      </c>
      <c r="K225" s="1" t="str">
        <f t="shared" si="18"/>
        <v/>
      </c>
      <c r="L225" s="6" t="str">
        <f t="shared" si="19"/>
        <v/>
      </c>
      <c r="M225" s="6" t="str" cm="1">
        <f t="array" ref="M225">IFERROR(IF(F225&lt;&gt;"",_FV(E225,"Exchange abbreviation",TRUE) &amp; ":" &amp;_FV(E225,"Ticker symbol",TRUE),""),E225)</f>
        <v/>
      </c>
      <c r="N225" s="6" t="str" cm="1">
        <f t="array" ref="N225">IFERROR(IF(F225&lt;&gt;"",_FV(E225,"Industry",TRUE),""),"ETF")</f>
        <v/>
      </c>
      <c r="O225" s="6" t="str" cm="1">
        <f t="array" ref="O225">IFERROR(IF(F225&lt;&gt;"",_FV(E225,"Exchange abbreviation",TRUE),""),LEFT(M225,FIND(":",M225)-1))</f>
        <v/>
      </c>
      <c r="P225" s="1" t="str" cm="1">
        <f t="array" ref="P225">IFERROR(IF(F225&lt;&gt;"",_FV(E225,"Instrument type",TRUE),""),"Unknown")</f>
        <v/>
      </c>
      <c r="Q225" s="1" t="str" cm="1">
        <f t="array" ref="Q225">IFERROR(IF(F225&lt;&gt;"",_FV(E225,"Ticker symbol",TRUE),""), RIGHT(M225,LEN(M225)-FIND(":",M225)))</f>
        <v/>
      </c>
    </row>
    <row r="226" spans="1:17" x14ac:dyDescent="0.25">
      <c r="A226" s="1">
        <f t="shared" si="17"/>
        <v>1221</v>
      </c>
      <c r="I226" s="1" t="str">
        <f t="shared" si="15"/>
        <v/>
      </c>
      <c r="J226" s="1" t="str">
        <f t="shared" si="16"/>
        <v/>
      </c>
      <c r="K226" s="1" t="str">
        <f t="shared" si="18"/>
        <v/>
      </c>
      <c r="L226" s="6" t="str">
        <f t="shared" si="19"/>
        <v/>
      </c>
      <c r="M226" s="6" t="str" cm="1">
        <f t="array" ref="M226">IFERROR(IF(F226&lt;&gt;"",_FV(E226,"Exchange abbreviation",TRUE) &amp; ":" &amp;_FV(E226,"Ticker symbol",TRUE),""),E226)</f>
        <v/>
      </c>
      <c r="N226" s="6" t="str" cm="1">
        <f t="array" ref="N226">IFERROR(IF(F226&lt;&gt;"",_FV(E226,"Industry",TRUE),""),"ETF")</f>
        <v/>
      </c>
      <c r="O226" s="6" t="str" cm="1">
        <f t="array" ref="O226">IFERROR(IF(F226&lt;&gt;"",_FV(E226,"Exchange abbreviation",TRUE),""),LEFT(M226,FIND(":",M226)-1))</f>
        <v/>
      </c>
      <c r="P226" s="1" t="str" cm="1">
        <f t="array" ref="P226">IFERROR(IF(F226&lt;&gt;"",_FV(E226,"Instrument type",TRUE),""),"Unknown")</f>
        <v/>
      </c>
      <c r="Q226" s="1" t="str" cm="1">
        <f t="array" ref="Q226">IFERROR(IF(F226&lt;&gt;"",_FV(E226,"Ticker symbol",TRUE),""), RIGHT(M226,LEN(M226)-FIND(":",M226)))</f>
        <v/>
      </c>
    </row>
    <row r="227" spans="1:17" x14ac:dyDescent="0.25">
      <c r="A227" s="1">
        <f t="shared" si="17"/>
        <v>1222</v>
      </c>
      <c r="I227" s="1" t="str">
        <f t="shared" si="15"/>
        <v/>
      </c>
      <c r="J227" s="1" t="str">
        <f t="shared" si="16"/>
        <v/>
      </c>
      <c r="K227" s="1" t="str">
        <f t="shared" si="18"/>
        <v/>
      </c>
      <c r="L227" s="6" t="str">
        <f t="shared" si="19"/>
        <v/>
      </c>
      <c r="M227" s="6" t="str" cm="1">
        <f t="array" ref="M227">IFERROR(IF(F227&lt;&gt;"",_FV(E227,"Exchange abbreviation",TRUE) &amp; ":" &amp;_FV(E227,"Ticker symbol",TRUE),""),E227)</f>
        <v/>
      </c>
      <c r="N227" s="6" t="str" cm="1">
        <f t="array" ref="N227">IFERROR(IF(F227&lt;&gt;"",_FV(E227,"Industry",TRUE),""),"ETF")</f>
        <v/>
      </c>
      <c r="O227" s="6" t="str" cm="1">
        <f t="array" ref="O227">IFERROR(IF(F227&lt;&gt;"",_FV(E227,"Exchange abbreviation",TRUE),""),LEFT(M227,FIND(":",M227)-1))</f>
        <v/>
      </c>
      <c r="P227" s="1" t="str" cm="1">
        <f t="array" ref="P227">IFERROR(IF(F227&lt;&gt;"",_FV(E227,"Instrument type",TRUE),""),"Unknown")</f>
        <v/>
      </c>
      <c r="Q227" s="1" t="str" cm="1">
        <f t="array" ref="Q227">IFERROR(IF(F227&lt;&gt;"",_FV(E227,"Ticker symbol",TRUE),""), RIGHT(M227,LEN(M227)-FIND(":",M227)))</f>
        <v/>
      </c>
    </row>
    <row r="228" spans="1:17" x14ac:dyDescent="0.25">
      <c r="A228" s="1">
        <f t="shared" si="17"/>
        <v>1223</v>
      </c>
      <c r="I228" s="1" t="str">
        <f t="shared" si="15"/>
        <v/>
      </c>
      <c r="J228" s="1" t="str">
        <f t="shared" si="16"/>
        <v/>
      </c>
      <c r="K228" s="1" t="str">
        <f t="shared" si="18"/>
        <v/>
      </c>
      <c r="L228" s="6" t="str">
        <f t="shared" si="19"/>
        <v/>
      </c>
      <c r="M228" s="6" t="str" cm="1">
        <f t="array" ref="M228">IFERROR(IF(F228&lt;&gt;"",_FV(E228,"Exchange abbreviation",TRUE) &amp; ":" &amp;_FV(E228,"Ticker symbol",TRUE),""),E228)</f>
        <v/>
      </c>
      <c r="N228" s="6" t="str" cm="1">
        <f t="array" ref="N228">IFERROR(IF(F228&lt;&gt;"",_FV(E228,"Industry",TRUE),""),"ETF")</f>
        <v/>
      </c>
      <c r="O228" s="6" t="str" cm="1">
        <f t="array" ref="O228">IFERROR(IF(F228&lt;&gt;"",_FV(E228,"Exchange abbreviation",TRUE),""),LEFT(M228,FIND(":",M228)-1))</f>
        <v/>
      </c>
      <c r="P228" s="1" t="str" cm="1">
        <f t="array" ref="P228">IFERROR(IF(F228&lt;&gt;"",_FV(E228,"Instrument type",TRUE),""),"Unknown")</f>
        <v/>
      </c>
      <c r="Q228" s="1" t="str" cm="1">
        <f t="array" ref="Q228">IFERROR(IF(F228&lt;&gt;"",_FV(E228,"Ticker symbol",TRUE),""), RIGHT(M228,LEN(M228)-FIND(":",M228)))</f>
        <v/>
      </c>
    </row>
    <row r="229" spans="1:17" x14ac:dyDescent="0.25">
      <c r="A229" s="1">
        <f t="shared" si="17"/>
        <v>1224</v>
      </c>
      <c r="I229" s="1" t="str">
        <f t="shared" si="15"/>
        <v/>
      </c>
      <c r="J229" s="1" t="str">
        <f t="shared" si="16"/>
        <v/>
      </c>
      <c r="K229" s="1" t="str">
        <f t="shared" si="18"/>
        <v/>
      </c>
      <c r="L229" s="6" t="str">
        <f t="shared" si="19"/>
        <v/>
      </c>
      <c r="M229" s="6" t="str" cm="1">
        <f t="array" ref="M229">IFERROR(IF(F229&lt;&gt;"",_FV(E229,"Exchange abbreviation",TRUE) &amp; ":" &amp;_FV(E229,"Ticker symbol",TRUE),""),E229)</f>
        <v/>
      </c>
      <c r="N229" s="6" t="str" cm="1">
        <f t="array" ref="N229">IFERROR(IF(F229&lt;&gt;"",_FV(E229,"Industry",TRUE),""),"ETF")</f>
        <v/>
      </c>
      <c r="O229" s="6" t="str" cm="1">
        <f t="array" ref="O229">IFERROR(IF(F229&lt;&gt;"",_FV(E229,"Exchange abbreviation",TRUE),""),LEFT(M229,FIND(":",M229)-1))</f>
        <v/>
      </c>
      <c r="P229" s="1" t="str" cm="1">
        <f t="array" ref="P229">IFERROR(IF(F229&lt;&gt;"",_FV(E229,"Instrument type",TRUE),""),"Unknown")</f>
        <v/>
      </c>
      <c r="Q229" s="1" t="str" cm="1">
        <f t="array" ref="Q229">IFERROR(IF(F229&lt;&gt;"",_FV(E229,"Ticker symbol",TRUE),""), RIGHT(M229,LEN(M229)-FIND(":",M229)))</f>
        <v/>
      </c>
    </row>
    <row r="230" spans="1:17" x14ac:dyDescent="0.25">
      <c r="A230" s="1">
        <f t="shared" si="17"/>
        <v>1225</v>
      </c>
      <c r="I230" s="1" t="str">
        <f t="shared" si="15"/>
        <v/>
      </c>
      <c r="J230" s="1" t="str">
        <f t="shared" si="16"/>
        <v/>
      </c>
      <c r="K230" s="1" t="str">
        <f t="shared" si="18"/>
        <v/>
      </c>
      <c r="L230" s="6" t="str">
        <f t="shared" si="19"/>
        <v/>
      </c>
      <c r="M230" s="6" t="str" cm="1">
        <f t="array" ref="M230">IFERROR(IF(F230&lt;&gt;"",_FV(E230,"Exchange abbreviation",TRUE) &amp; ":" &amp;_FV(E230,"Ticker symbol",TRUE),""),E230)</f>
        <v/>
      </c>
      <c r="N230" s="6" t="str" cm="1">
        <f t="array" ref="N230">IFERROR(IF(F230&lt;&gt;"",_FV(E230,"Industry",TRUE),""),"ETF")</f>
        <v/>
      </c>
      <c r="O230" s="6" t="str" cm="1">
        <f t="array" ref="O230">IFERROR(IF(F230&lt;&gt;"",_FV(E230,"Exchange abbreviation",TRUE),""),LEFT(M230,FIND(":",M230)-1))</f>
        <v/>
      </c>
      <c r="P230" s="1" t="str" cm="1">
        <f t="array" ref="P230">IFERROR(IF(F230&lt;&gt;"",_FV(E230,"Instrument type",TRUE),""),"Unknown")</f>
        <v/>
      </c>
      <c r="Q230" s="1" t="str" cm="1">
        <f t="array" ref="Q230">IFERROR(IF(F230&lt;&gt;"",_FV(E230,"Ticker symbol",TRUE),""), RIGHT(M230,LEN(M230)-FIND(":",M230)))</f>
        <v/>
      </c>
    </row>
    <row r="231" spans="1:17" x14ac:dyDescent="0.25">
      <c r="A231" s="1">
        <f t="shared" si="17"/>
        <v>1226</v>
      </c>
      <c r="I231" s="1" t="str">
        <f t="shared" si="15"/>
        <v/>
      </c>
      <c r="J231" s="1" t="str">
        <f t="shared" si="16"/>
        <v/>
      </c>
      <c r="K231" s="1" t="str">
        <f t="shared" si="18"/>
        <v/>
      </c>
      <c r="L231" s="6" t="str">
        <f t="shared" si="19"/>
        <v/>
      </c>
      <c r="M231" s="6" t="str" cm="1">
        <f t="array" ref="M231">IFERROR(IF(F231&lt;&gt;"",_FV(E231,"Exchange abbreviation",TRUE) &amp; ":" &amp;_FV(E231,"Ticker symbol",TRUE),""),E231)</f>
        <v/>
      </c>
      <c r="N231" s="6" t="str" cm="1">
        <f t="array" ref="N231">IFERROR(IF(F231&lt;&gt;"",_FV(E231,"Industry",TRUE),""),"ETF")</f>
        <v/>
      </c>
      <c r="O231" s="6" t="str" cm="1">
        <f t="array" ref="O231">IFERROR(IF(F231&lt;&gt;"",_FV(E231,"Exchange abbreviation",TRUE),""),LEFT(M231,FIND(":",M231)-1))</f>
        <v/>
      </c>
      <c r="P231" s="1" t="str" cm="1">
        <f t="array" ref="P231">IFERROR(IF(F231&lt;&gt;"",_FV(E231,"Instrument type",TRUE),""),"Unknown")</f>
        <v/>
      </c>
      <c r="Q231" s="1" t="str" cm="1">
        <f t="array" ref="Q231">IFERROR(IF(F231&lt;&gt;"",_FV(E231,"Ticker symbol",TRUE),""), RIGHT(M231,LEN(M231)-FIND(":",M231)))</f>
        <v/>
      </c>
    </row>
    <row r="232" spans="1:17" x14ac:dyDescent="0.25">
      <c r="A232" s="1">
        <f t="shared" si="17"/>
        <v>1227</v>
      </c>
      <c r="I232" s="1" t="str">
        <f t="shared" si="15"/>
        <v/>
      </c>
      <c r="J232" s="1" t="str">
        <f t="shared" si="16"/>
        <v/>
      </c>
      <c r="K232" s="1" t="str">
        <f t="shared" si="18"/>
        <v/>
      </c>
      <c r="L232" s="6" t="str">
        <f t="shared" si="19"/>
        <v/>
      </c>
      <c r="M232" s="6" t="str" cm="1">
        <f t="array" ref="M232">IFERROR(IF(F232&lt;&gt;"",_FV(E232,"Exchange abbreviation",TRUE) &amp; ":" &amp;_FV(E232,"Ticker symbol",TRUE),""),E232)</f>
        <v/>
      </c>
      <c r="N232" s="6" t="str" cm="1">
        <f t="array" ref="N232">IFERROR(IF(F232&lt;&gt;"",_FV(E232,"Industry",TRUE),""),"ETF")</f>
        <v/>
      </c>
      <c r="O232" s="6" t="str" cm="1">
        <f t="array" ref="O232">IFERROR(IF(F232&lt;&gt;"",_FV(E232,"Exchange abbreviation",TRUE),""),LEFT(M232,FIND(":",M232)-1))</f>
        <v/>
      </c>
      <c r="P232" s="1" t="str" cm="1">
        <f t="array" ref="P232">IFERROR(IF(F232&lt;&gt;"",_FV(E232,"Instrument type",TRUE),""),"Unknown")</f>
        <v/>
      </c>
      <c r="Q232" s="1" t="str" cm="1">
        <f t="array" ref="Q232">IFERROR(IF(F232&lt;&gt;"",_FV(E232,"Ticker symbol",TRUE),""), RIGHT(M232,LEN(M232)-FIND(":",M232)))</f>
        <v/>
      </c>
    </row>
    <row r="233" spans="1:17" x14ac:dyDescent="0.25">
      <c r="A233" s="1">
        <f t="shared" si="17"/>
        <v>1228</v>
      </c>
      <c r="I233" s="1" t="str">
        <f t="shared" si="15"/>
        <v/>
      </c>
      <c r="J233" s="1" t="str">
        <f t="shared" si="16"/>
        <v/>
      </c>
      <c r="K233" s="1" t="str">
        <f t="shared" si="18"/>
        <v/>
      </c>
      <c r="L233" s="6" t="str">
        <f t="shared" si="19"/>
        <v/>
      </c>
      <c r="M233" s="6" t="str" cm="1">
        <f t="array" ref="M233">IFERROR(IF(F233&lt;&gt;"",_FV(E233,"Exchange abbreviation",TRUE) &amp; ":" &amp;_FV(E233,"Ticker symbol",TRUE),""),E233)</f>
        <v/>
      </c>
      <c r="N233" s="6" t="str" cm="1">
        <f t="array" ref="N233">IFERROR(IF(F233&lt;&gt;"",_FV(E233,"Industry",TRUE),""),"ETF")</f>
        <v/>
      </c>
      <c r="O233" s="6" t="str" cm="1">
        <f t="array" ref="O233">IFERROR(IF(F233&lt;&gt;"",_FV(E233,"Exchange abbreviation",TRUE),""),LEFT(M233,FIND(":",M233)-1))</f>
        <v/>
      </c>
      <c r="P233" s="1" t="str" cm="1">
        <f t="array" ref="P233">IFERROR(IF(F233&lt;&gt;"",_FV(E233,"Instrument type",TRUE),""),"Unknown")</f>
        <v/>
      </c>
      <c r="Q233" s="1" t="str" cm="1">
        <f t="array" ref="Q233">IFERROR(IF(F233&lt;&gt;"",_FV(E233,"Ticker symbol",TRUE),""), RIGHT(M233,LEN(M233)-FIND(":",M233)))</f>
        <v/>
      </c>
    </row>
    <row r="234" spans="1:17" x14ac:dyDescent="0.25">
      <c r="A234" s="1">
        <f t="shared" si="17"/>
        <v>1229</v>
      </c>
      <c r="I234" s="1" t="str">
        <f t="shared" si="15"/>
        <v/>
      </c>
      <c r="J234" s="1" t="str">
        <f t="shared" si="16"/>
        <v/>
      </c>
      <c r="K234" s="1" t="str">
        <f t="shared" si="18"/>
        <v/>
      </c>
      <c r="L234" s="6" t="str">
        <f t="shared" si="19"/>
        <v/>
      </c>
      <c r="M234" s="6" t="str" cm="1">
        <f t="array" ref="M234">IFERROR(IF(F234&lt;&gt;"",_FV(E234,"Exchange abbreviation",TRUE) &amp; ":" &amp;_FV(E234,"Ticker symbol",TRUE),""),E234)</f>
        <v/>
      </c>
      <c r="N234" s="6" t="str" cm="1">
        <f t="array" ref="N234">IFERROR(IF(F234&lt;&gt;"",_FV(E234,"Industry",TRUE),""),"ETF")</f>
        <v/>
      </c>
      <c r="O234" s="6" t="str" cm="1">
        <f t="array" ref="O234">IFERROR(IF(F234&lt;&gt;"",_FV(E234,"Exchange abbreviation",TRUE),""),LEFT(M234,FIND(":",M234)-1))</f>
        <v/>
      </c>
      <c r="P234" s="1" t="str" cm="1">
        <f t="array" ref="P234">IFERROR(IF(F234&lt;&gt;"",_FV(E234,"Instrument type",TRUE),""),"Unknown")</f>
        <v/>
      </c>
      <c r="Q234" s="1" t="str" cm="1">
        <f t="array" ref="Q234">IFERROR(IF(F234&lt;&gt;"",_FV(E234,"Ticker symbol",TRUE),""), RIGHT(M234,LEN(M234)-FIND(":",M234)))</f>
        <v/>
      </c>
    </row>
    <row r="235" spans="1:17" x14ac:dyDescent="0.25">
      <c r="A235" s="1">
        <f t="shared" si="17"/>
        <v>1230</v>
      </c>
      <c r="I235" s="1" t="str">
        <f t="shared" si="15"/>
        <v/>
      </c>
      <c r="J235" s="1" t="str">
        <f t="shared" si="16"/>
        <v/>
      </c>
      <c r="K235" s="1" t="str">
        <f t="shared" si="18"/>
        <v/>
      </c>
      <c r="L235" s="6" t="str">
        <f t="shared" si="19"/>
        <v/>
      </c>
      <c r="M235" s="6" t="str" cm="1">
        <f t="array" ref="M235">IFERROR(IF(F235&lt;&gt;"",_FV(E235,"Exchange abbreviation",TRUE) &amp; ":" &amp;_FV(E235,"Ticker symbol",TRUE),""),E235)</f>
        <v/>
      </c>
      <c r="N235" s="6" t="str" cm="1">
        <f t="array" ref="N235">IFERROR(IF(F235&lt;&gt;"",_FV(E235,"Industry",TRUE),""),"ETF")</f>
        <v/>
      </c>
      <c r="O235" s="6" t="str" cm="1">
        <f t="array" ref="O235">IFERROR(IF(F235&lt;&gt;"",_FV(E235,"Exchange abbreviation",TRUE),""),LEFT(M235,FIND(":",M235)-1))</f>
        <v/>
      </c>
      <c r="P235" s="1" t="str" cm="1">
        <f t="array" ref="P235">IFERROR(IF(F235&lt;&gt;"",_FV(E235,"Instrument type",TRUE),""),"Unknown")</f>
        <v/>
      </c>
      <c r="Q235" s="1" t="str" cm="1">
        <f t="array" ref="Q235">IFERROR(IF(F235&lt;&gt;"",_FV(E235,"Ticker symbol",TRUE),""), RIGHT(M235,LEN(M235)-FIND(":",M235)))</f>
        <v/>
      </c>
    </row>
    <row r="236" spans="1:17" x14ac:dyDescent="0.25">
      <c r="A236" s="1">
        <f t="shared" si="17"/>
        <v>1231</v>
      </c>
      <c r="I236" s="1" t="str">
        <f t="shared" si="15"/>
        <v/>
      </c>
      <c r="J236" s="1" t="str">
        <f t="shared" si="16"/>
        <v/>
      </c>
      <c r="K236" s="1" t="str">
        <f t="shared" si="18"/>
        <v/>
      </c>
      <c r="L236" s="6" t="str">
        <f t="shared" si="19"/>
        <v/>
      </c>
      <c r="M236" s="6" t="str" cm="1">
        <f t="array" ref="M236">IFERROR(IF(F236&lt;&gt;"",_FV(E236,"Exchange abbreviation",TRUE) &amp; ":" &amp;_FV(E236,"Ticker symbol",TRUE),""),E236)</f>
        <v/>
      </c>
      <c r="N236" s="6" t="str" cm="1">
        <f t="array" ref="N236">IFERROR(IF(F236&lt;&gt;"",_FV(E236,"Industry",TRUE),""),"ETF")</f>
        <v/>
      </c>
      <c r="O236" s="6" t="str" cm="1">
        <f t="array" ref="O236">IFERROR(IF(F236&lt;&gt;"",_FV(E236,"Exchange abbreviation",TRUE),""),LEFT(M236,FIND(":",M236)-1))</f>
        <v/>
      </c>
      <c r="P236" s="1" t="str" cm="1">
        <f t="array" ref="P236">IFERROR(IF(F236&lt;&gt;"",_FV(E236,"Instrument type",TRUE),""),"Unknown")</f>
        <v/>
      </c>
      <c r="Q236" s="1" t="str" cm="1">
        <f t="array" ref="Q236">IFERROR(IF(F236&lt;&gt;"",_FV(E236,"Ticker symbol",TRUE),""), RIGHT(M236,LEN(M236)-FIND(":",M236)))</f>
        <v/>
      </c>
    </row>
    <row r="237" spans="1:17" x14ac:dyDescent="0.25">
      <c r="A237" s="1">
        <f t="shared" si="17"/>
        <v>1232</v>
      </c>
      <c r="I237" s="1" t="str">
        <f t="shared" si="15"/>
        <v/>
      </c>
      <c r="J237" s="1" t="str">
        <f t="shared" si="16"/>
        <v/>
      </c>
      <c r="K237" s="1" t="str">
        <f t="shared" si="18"/>
        <v/>
      </c>
      <c r="L237" s="6" t="str">
        <f t="shared" si="19"/>
        <v/>
      </c>
      <c r="M237" s="6" t="str" cm="1">
        <f t="array" ref="M237">IFERROR(IF(F237&lt;&gt;"",_FV(E237,"Exchange abbreviation",TRUE) &amp; ":" &amp;_FV(E237,"Ticker symbol",TRUE),""),E237)</f>
        <v/>
      </c>
      <c r="N237" s="6" t="str" cm="1">
        <f t="array" ref="N237">IFERROR(IF(F237&lt;&gt;"",_FV(E237,"Industry",TRUE),""),"ETF")</f>
        <v/>
      </c>
      <c r="O237" s="6" t="str" cm="1">
        <f t="array" ref="O237">IFERROR(IF(F237&lt;&gt;"",_FV(E237,"Exchange abbreviation",TRUE),""),LEFT(M237,FIND(":",M237)-1))</f>
        <v/>
      </c>
      <c r="P237" s="1" t="str" cm="1">
        <f t="array" ref="P237">IFERROR(IF(F237&lt;&gt;"",_FV(E237,"Instrument type",TRUE),""),"Unknown")</f>
        <v/>
      </c>
      <c r="Q237" s="1" t="str" cm="1">
        <f t="array" ref="Q237">IFERROR(IF(F237&lt;&gt;"",_FV(E237,"Ticker symbol",TRUE),""), RIGHT(M237,LEN(M237)-FIND(":",M237)))</f>
        <v/>
      </c>
    </row>
    <row r="238" spans="1:17" x14ac:dyDescent="0.25">
      <c r="A238" s="1">
        <f t="shared" si="17"/>
        <v>1233</v>
      </c>
      <c r="I238" s="1" t="str">
        <f t="shared" si="15"/>
        <v/>
      </c>
      <c r="J238" s="1" t="str">
        <f t="shared" si="16"/>
        <v/>
      </c>
      <c r="K238" s="1" t="str">
        <f t="shared" si="18"/>
        <v/>
      </c>
      <c r="L238" s="6" t="str">
        <f t="shared" si="19"/>
        <v/>
      </c>
      <c r="M238" s="6" t="str" cm="1">
        <f t="array" ref="M238">IFERROR(IF(F238&lt;&gt;"",_FV(E238,"Exchange abbreviation",TRUE) &amp; ":" &amp;_FV(E238,"Ticker symbol",TRUE),""),E238)</f>
        <v/>
      </c>
      <c r="N238" s="6" t="str" cm="1">
        <f t="array" ref="N238">IFERROR(IF(F238&lt;&gt;"",_FV(E238,"Industry",TRUE),""),"ETF")</f>
        <v/>
      </c>
      <c r="O238" s="6" t="str" cm="1">
        <f t="array" ref="O238">IFERROR(IF(F238&lt;&gt;"",_FV(E238,"Exchange abbreviation",TRUE),""),LEFT(M238,FIND(":",M238)-1))</f>
        <v/>
      </c>
      <c r="P238" s="1" t="str" cm="1">
        <f t="array" ref="P238">IFERROR(IF(F238&lt;&gt;"",_FV(E238,"Instrument type",TRUE),""),"Unknown")</f>
        <v/>
      </c>
      <c r="Q238" s="1" t="str" cm="1">
        <f t="array" ref="Q238">IFERROR(IF(F238&lt;&gt;"",_FV(E238,"Ticker symbol",TRUE),""), RIGHT(M238,LEN(M238)-FIND(":",M238)))</f>
        <v/>
      </c>
    </row>
    <row r="239" spans="1:17" x14ac:dyDescent="0.25">
      <c r="A239" s="1">
        <f t="shared" si="17"/>
        <v>1234</v>
      </c>
      <c r="I239" s="1" t="str">
        <f t="shared" si="15"/>
        <v/>
      </c>
      <c r="J239" s="1" t="str">
        <f t="shared" si="16"/>
        <v/>
      </c>
      <c r="K239" s="1" t="str">
        <f t="shared" si="18"/>
        <v/>
      </c>
      <c r="L239" s="6" t="str">
        <f t="shared" si="19"/>
        <v/>
      </c>
      <c r="M239" s="6" t="str" cm="1">
        <f t="array" ref="M239">IFERROR(IF(F239&lt;&gt;"",_FV(E239,"Exchange abbreviation",TRUE) &amp; ":" &amp;_FV(E239,"Ticker symbol",TRUE),""),E239)</f>
        <v/>
      </c>
      <c r="N239" s="6" t="str" cm="1">
        <f t="array" ref="N239">IFERROR(IF(F239&lt;&gt;"",_FV(E239,"Industry",TRUE),""),"ETF")</f>
        <v/>
      </c>
      <c r="O239" s="6" t="str" cm="1">
        <f t="array" ref="O239">IFERROR(IF(F239&lt;&gt;"",_FV(E239,"Exchange abbreviation",TRUE),""),LEFT(M239,FIND(":",M239)-1))</f>
        <v/>
      </c>
      <c r="P239" s="1" t="str" cm="1">
        <f t="array" ref="P239">IFERROR(IF(F239&lt;&gt;"",_FV(E239,"Instrument type",TRUE),""),"Unknown")</f>
        <v/>
      </c>
      <c r="Q239" s="1" t="str" cm="1">
        <f t="array" ref="Q239">IFERROR(IF(F239&lt;&gt;"",_FV(E239,"Ticker symbol",TRUE),""), RIGHT(M239,LEN(M239)-FIND(":",M239)))</f>
        <v/>
      </c>
    </row>
    <row r="240" spans="1:17" x14ac:dyDescent="0.25">
      <c r="A240" s="1">
        <f t="shared" si="17"/>
        <v>1235</v>
      </c>
      <c r="I240" s="1" t="str">
        <f t="shared" si="15"/>
        <v/>
      </c>
      <c r="J240" s="1" t="str">
        <f t="shared" si="16"/>
        <v/>
      </c>
      <c r="K240" s="1" t="str">
        <f t="shared" si="18"/>
        <v/>
      </c>
      <c r="L240" s="6" t="str">
        <f t="shared" si="19"/>
        <v/>
      </c>
      <c r="M240" s="6" t="str" cm="1">
        <f t="array" ref="M240">IFERROR(IF(F240&lt;&gt;"",_FV(E240,"Exchange abbreviation",TRUE) &amp; ":" &amp;_FV(E240,"Ticker symbol",TRUE),""),E240)</f>
        <v/>
      </c>
      <c r="N240" s="6" t="str" cm="1">
        <f t="array" ref="N240">IFERROR(IF(F240&lt;&gt;"",_FV(E240,"Industry",TRUE),""),"ETF")</f>
        <v/>
      </c>
      <c r="O240" s="6" t="str" cm="1">
        <f t="array" ref="O240">IFERROR(IF(F240&lt;&gt;"",_FV(E240,"Exchange abbreviation",TRUE),""),LEFT(M240,FIND(":",M240)-1))</f>
        <v/>
      </c>
      <c r="P240" s="1" t="str" cm="1">
        <f t="array" ref="P240">IFERROR(IF(F240&lt;&gt;"",_FV(E240,"Instrument type",TRUE),""),"Unknown")</f>
        <v/>
      </c>
      <c r="Q240" s="1" t="str" cm="1">
        <f t="array" ref="Q240">IFERROR(IF(F240&lt;&gt;"",_FV(E240,"Ticker symbol",TRUE),""), RIGHT(M240,LEN(M240)-FIND(":",M240)))</f>
        <v/>
      </c>
    </row>
    <row r="241" spans="1:17" x14ac:dyDescent="0.25">
      <c r="A241" s="1">
        <f t="shared" si="17"/>
        <v>1236</v>
      </c>
      <c r="I241" s="1" t="str">
        <f t="shared" si="15"/>
        <v/>
      </c>
      <c r="J241" s="1" t="str">
        <f t="shared" si="16"/>
        <v/>
      </c>
      <c r="K241" s="1" t="str">
        <f t="shared" si="18"/>
        <v/>
      </c>
      <c r="L241" s="6" t="str">
        <f t="shared" si="19"/>
        <v/>
      </c>
      <c r="M241" s="6" t="str" cm="1">
        <f t="array" ref="M241">IFERROR(IF(F241&lt;&gt;"",_FV(E241,"Exchange abbreviation",TRUE) &amp; ":" &amp;_FV(E241,"Ticker symbol",TRUE),""),E241)</f>
        <v/>
      </c>
      <c r="N241" s="6" t="str" cm="1">
        <f t="array" ref="N241">IFERROR(IF(F241&lt;&gt;"",_FV(E241,"Industry",TRUE),""),"ETF")</f>
        <v/>
      </c>
      <c r="O241" s="6" t="str" cm="1">
        <f t="array" ref="O241">IFERROR(IF(F241&lt;&gt;"",_FV(E241,"Exchange abbreviation",TRUE),""),LEFT(M241,FIND(":",M241)-1))</f>
        <v/>
      </c>
      <c r="P241" s="1" t="str" cm="1">
        <f t="array" ref="P241">IFERROR(IF(F241&lt;&gt;"",_FV(E241,"Instrument type",TRUE),""),"Unknown")</f>
        <v/>
      </c>
      <c r="Q241" s="1" t="str" cm="1">
        <f t="array" ref="Q241">IFERROR(IF(F241&lt;&gt;"",_FV(E241,"Ticker symbol",TRUE),""), RIGHT(M241,LEN(M241)-FIND(":",M241)))</f>
        <v/>
      </c>
    </row>
    <row r="242" spans="1:17" x14ac:dyDescent="0.25">
      <c r="A242" s="1">
        <f t="shared" si="17"/>
        <v>1237</v>
      </c>
      <c r="I242" s="1" t="str">
        <f t="shared" si="15"/>
        <v/>
      </c>
      <c r="J242" s="1" t="str">
        <f t="shared" si="16"/>
        <v/>
      </c>
      <c r="K242" s="1" t="str">
        <f t="shared" si="18"/>
        <v/>
      </c>
      <c r="L242" s="6" t="str">
        <f t="shared" si="19"/>
        <v/>
      </c>
      <c r="M242" s="6" t="str" cm="1">
        <f t="array" ref="M242">IFERROR(IF(F242&lt;&gt;"",_FV(E242,"Exchange abbreviation",TRUE) &amp; ":" &amp;_FV(E242,"Ticker symbol",TRUE),""),E242)</f>
        <v/>
      </c>
      <c r="N242" s="6" t="str" cm="1">
        <f t="array" ref="N242">IFERROR(IF(F242&lt;&gt;"",_FV(E242,"Industry",TRUE),""),"ETF")</f>
        <v/>
      </c>
      <c r="O242" s="6" t="str" cm="1">
        <f t="array" ref="O242">IFERROR(IF(F242&lt;&gt;"",_FV(E242,"Exchange abbreviation",TRUE),""),LEFT(M242,FIND(":",M242)-1))</f>
        <v/>
      </c>
      <c r="P242" s="1" t="str" cm="1">
        <f t="array" ref="P242">IFERROR(IF(F242&lt;&gt;"",_FV(E242,"Instrument type",TRUE),""),"Unknown")</f>
        <v/>
      </c>
      <c r="Q242" s="1" t="str" cm="1">
        <f t="array" ref="Q242">IFERROR(IF(F242&lt;&gt;"",_FV(E242,"Ticker symbol",TRUE),""), RIGHT(M242,LEN(M242)-FIND(":",M242)))</f>
        <v/>
      </c>
    </row>
    <row r="243" spans="1:17" x14ac:dyDescent="0.25">
      <c r="A243" s="1">
        <f t="shared" si="17"/>
        <v>1238</v>
      </c>
      <c r="I243" s="1" t="str">
        <f t="shared" si="15"/>
        <v/>
      </c>
      <c r="J243" s="1" t="str">
        <f t="shared" si="16"/>
        <v/>
      </c>
      <c r="K243" s="1" t="str">
        <f t="shared" si="18"/>
        <v/>
      </c>
      <c r="L243" s="6" t="str">
        <f t="shared" si="19"/>
        <v/>
      </c>
      <c r="M243" s="6" t="str" cm="1">
        <f t="array" ref="M243">IFERROR(IF(F243&lt;&gt;"",_FV(E243,"Exchange abbreviation",TRUE) &amp; ":" &amp;_FV(E243,"Ticker symbol",TRUE),""),E243)</f>
        <v/>
      </c>
      <c r="N243" s="6" t="str" cm="1">
        <f t="array" ref="N243">IFERROR(IF(F243&lt;&gt;"",_FV(E243,"Industry",TRUE),""),"ETF")</f>
        <v/>
      </c>
      <c r="O243" s="6" t="str" cm="1">
        <f t="array" ref="O243">IFERROR(IF(F243&lt;&gt;"",_FV(E243,"Exchange abbreviation",TRUE),""),LEFT(M243,FIND(":",M243)-1))</f>
        <v/>
      </c>
      <c r="P243" s="1" t="str" cm="1">
        <f t="array" ref="P243">IFERROR(IF(F243&lt;&gt;"",_FV(E243,"Instrument type",TRUE),""),"Unknown")</f>
        <v/>
      </c>
      <c r="Q243" s="1" t="str" cm="1">
        <f t="array" ref="Q243">IFERROR(IF(F243&lt;&gt;"",_FV(E243,"Ticker symbol",TRUE),""), RIGHT(M243,LEN(M243)-FIND(":",M243)))</f>
        <v/>
      </c>
    </row>
    <row r="244" spans="1:17" x14ac:dyDescent="0.25">
      <c r="A244" s="1">
        <f t="shared" si="17"/>
        <v>1239</v>
      </c>
      <c r="I244" s="1" t="str">
        <f t="shared" si="15"/>
        <v/>
      </c>
      <c r="J244" s="1" t="str">
        <f t="shared" si="16"/>
        <v/>
      </c>
      <c r="K244" s="1" t="str">
        <f t="shared" si="18"/>
        <v/>
      </c>
      <c r="L244" s="6" t="str">
        <f t="shared" si="19"/>
        <v/>
      </c>
      <c r="M244" s="6" t="str" cm="1">
        <f t="array" ref="M244">IFERROR(IF(F244&lt;&gt;"",_FV(E244,"Exchange abbreviation",TRUE) &amp; ":" &amp;_FV(E244,"Ticker symbol",TRUE),""),E244)</f>
        <v/>
      </c>
      <c r="N244" s="6" t="str" cm="1">
        <f t="array" ref="N244">IFERROR(IF(F244&lt;&gt;"",_FV(E244,"Industry",TRUE),""),"ETF")</f>
        <v/>
      </c>
      <c r="O244" s="6" t="str" cm="1">
        <f t="array" ref="O244">IFERROR(IF(F244&lt;&gt;"",_FV(E244,"Exchange abbreviation",TRUE),""),LEFT(M244,FIND(":",M244)-1))</f>
        <v/>
      </c>
      <c r="P244" s="1" t="str" cm="1">
        <f t="array" ref="P244">IFERROR(IF(F244&lt;&gt;"",_FV(E244,"Instrument type",TRUE),""),"Unknown")</f>
        <v/>
      </c>
      <c r="Q244" s="1" t="str" cm="1">
        <f t="array" ref="Q244">IFERROR(IF(F244&lt;&gt;"",_FV(E244,"Ticker symbol",TRUE),""), RIGHT(M244,LEN(M244)-FIND(":",M244)))</f>
        <v/>
      </c>
    </row>
    <row r="245" spans="1:17" x14ac:dyDescent="0.25">
      <c r="A245" s="1">
        <f t="shared" si="17"/>
        <v>1240</v>
      </c>
      <c r="I245" s="1" t="str">
        <f t="shared" si="15"/>
        <v/>
      </c>
      <c r="J245" s="1" t="str">
        <f t="shared" si="16"/>
        <v/>
      </c>
      <c r="K245" s="1" t="str">
        <f t="shared" si="18"/>
        <v/>
      </c>
      <c r="L245" s="6" t="str">
        <f t="shared" si="19"/>
        <v/>
      </c>
      <c r="M245" s="6" t="str" cm="1">
        <f t="array" ref="M245">IFERROR(IF(F245&lt;&gt;"",_FV(E245,"Exchange abbreviation",TRUE) &amp; ":" &amp;_FV(E245,"Ticker symbol",TRUE),""),E245)</f>
        <v/>
      </c>
      <c r="N245" s="6" t="str" cm="1">
        <f t="array" ref="N245">IFERROR(IF(F245&lt;&gt;"",_FV(E245,"Industry",TRUE),""),"ETF")</f>
        <v/>
      </c>
      <c r="O245" s="6" t="str" cm="1">
        <f t="array" ref="O245">IFERROR(IF(F245&lt;&gt;"",_FV(E245,"Exchange abbreviation",TRUE),""),LEFT(M245,FIND(":",M245)-1))</f>
        <v/>
      </c>
      <c r="P245" s="1" t="str" cm="1">
        <f t="array" ref="P245">IFERROR(IF(F245&lt;&gt;"",_FV(E245,"Instrument type",TRUE),""),"Unknown")</f>
        <v/>
      </c>
      <c r="Q245" s="1" t="str" cm="1">
        <f t="array" ref="Q245">IFERROR(IF(F245&lt;&gt;"",_FV(E245,"Ticker symbol",TRUE),""), RIGHT(M245,LEN(M245)-FIND(":",M245)))</f>
        <v/>
      </c>
    </row>
    <row r="246" spans="1:17" x14ac:dyDescent="0.25">
      <c r="A246" s="1">
        <f t="shared" si="17"/>
        <v>1241</v>
      </c>
      <c r="I246" s="1" t="str">
        <f t="shared" si="15"/>
        <v/>
      </c>
      <c r="J246" s="1" t="str">
        <f t="shared" si="16"/>
        <v/>
      </c>
      <c r="K246" s="1" t="str">
        <f t="shared" si="18"/>
        <v/>
      </c>
      <c r="L246" s="6" t="str">
        <f t="shared" si="19"/>
        <v/>
      </c>
      <c r="M246" s="6" t="str" cm="1">
        <f t="array" ref="M246">IFERROR(IF(F246&lt;&gt;"",_FV(E246,"Exchange abbreviation",TRUE) &amp; ":" &amp;_FV(E246,"Ticker symbol",TRUE),""),E246)</f>
        <v/>
      </c>
      <c r="N246" s="6" t="str" cm="1">
        <f t="array" ref="N246">IFERROR(IF(F246&lt;&gt;"",_FV(E246,"Industry",TRUE),""),"ETF")</f>
        <v/>
      </c>
      <c r="O246" s="6" t="str" cm="1">
        <f t="array" ref="O246">IFERROR(IF(F246&lt;&gt;"",_FV(E246,"Exchange abbreviation",TRUE),""),LEFT(M246,FIND(":",M246)-1))</f>
        <v/>
      </c>
      <c r="P246" s="1" t="str" cm="1">
        <f t="array" ref="P246">IFERROR(IF(F246&lt;&gt;"",_FV(E246,"Instrument type",TRUE),""),"Unknown")</f>
        <v/>
      </c>
      <c r="Q246" s="1" t="str" cm="1">
        <f t="array" ref="Q246">IFERROR(IF(F246&lt;&gt;"",_FV(E246,"Ticker symbol",TRUE),""), RIGHT(M246,LEN(M246)-FIND(":",M246)))</f>
        <v/>
      </c>
    </row>
    <row r="247" spans="1:17" x14ac:dyDescent="0.25">
      <c r="A247" s="1">
        <f t="shared" si="17"/>
        <v>1242</v>
      </c>
      <c r="I247" s="1" t="str">
        <f t="shared" si="15"/>
        <v/>
      </c>
      <c r="J247" s="1" t="str">
        <f t="shared" si="16"/>
        <v/>
      </c>
      <c r="K247" s="1" t="str">
        <f t="shared" si="18"/>
        <v/>
      </c>
      <c r="L247" s="6" t="str">
        <f t="shared" si="19"/>
        <v/>
      </c>
      <c r="M247" s="6" t="str" cm="1">
        <f t="array" ref="M247">IFERROR(IF(F247&lt;&gt;"",_FV(E247,"Exchange abbreviation",TRUE) &amp; ":" &amp;_FV(E247,"Ticker symbol",TRUE),""),E247)</f>
        <v/>
      </c>
      <c r="N247" s="6" t="str" cm="1">
        <f t="array" ref="N247">IFERROR(IF(F247&lt;&gt;"",_FV(E247,"Industry",TRUE),""),"ETF")</f>
        <v/>
      </c>
      <c r="O247" s="6" t="str" cm="1">
        <f t="array" ref="O247">IFERROR(IF(F247&lt;&gt;"",_FV(E247,"Exchange abbreviation",TRUE),""),LEFT(M247,FIND(":",M247)-1))</f>
        <v/>
      </c>
      <c r="P247" s="1" t="str" cm="1">
        <f t="array" ref="P247">IFERROR(IF(F247&lt;&gt;"",_FV(E247,"Instrument type",TRUE),""),"Unknown")</f>
        <v/>
      </c>
      <c r="Q247" s="1" t="str" cm="1">
        <f t="array" ref="Q247">IFERROR(IF(F247&lt;&gt;"",_FV(E247,"Ticker symbol",TRUE),""), RIGHT(M247,LEN(M247)-FIND(":",M247)))</f>
        <v/>
      </c>
    </row>
    <row r="248" spans="1:17" x14ac:dyDescent="0.25">
      <c r="A248" s="1">
        <f t="shared" si="17"/>
        <v>1243</v>
      </c>
      <c r="I248" s="1" t="str">
        <f t="shared" si="15"/>
        <v/>
      </c>
      <c r="J248" s="1" t="str">
        <f t="shared" si="16"/>
        <v/>
      </c>
      <c r="K248" s="1" t="str">
        <f t="shared" si="18"/>
        <v/>
      </c>
      <c r="L248" s="6" t="str">
        <f t="shared" si="19"/>
        <v/>
      </c>
      <c r="M248" s="6" t="str" cm="1">
        <f t="array" ref="M248">IFERROR(IF(F248&lt;&gt;"",_FV(E248,"Exchange abbreviation",TRUE) &amp; ":" &amp;_FV(E248,"Ticker symbol",TRUE),""),E248)</f>
        <v/>
      </c>
      <c r="N248" s="6" t="str" cm="1">
        <f t="array" ref="N248">IFERROR(IF(F248&lt;&gt;"",_FV(E248,"Industry",TRUE),""),"ETF")</f>
        <v/>
      </c>
      <c r="O248" s="6" t="str" cm="1">
        <f t="array" ref="O248">IFERROR(IF(F248&lt;&gt;"",_FV(E248,"Exchange abbreviation",TRUE),""),LEFT(M248,FIND(":",M248)-1))</f>
        <v/>
      </c>
      <c r="P248" s="1" t="str" cm="1">
        <f t="array" ref="P248">IFERROR(IF(F248&lt;&gt;"",_FV(E248,"Instrument type",TRUE),""),"Unknown")</f>
        <v/>
      </c>
      <c r="Q248" s="1" t="str" cm="1">
        <f t="array" ref="Q248">IFERROR(IF(F248&lt;&gt;"",_FV(E248,"Ticker symbol",TRUE),""), RIGHT(M248,LEN(M248)-FIND(":",M248)))</f>
        <v/>
      </c>
    </row>
    <row r="249" spans="1:17" x14ac:dyDescent="0.25">
      <c r="A249" s="1">
        <f t="shared" si="17"/>
        <v>1244</v>
      </c>
      <c r="I249" s="1" t="str">
        <f t="shared" si="15"/>
        <v/>
      </c>
      <c r="J249" s="1" t="str">
        <f t="shared" si="16"/>
        <v/>
      </c>
      <c r="K249" s="1" t="str">
        <f t="shared" si="18"/>
        <v/>
      </c>
      <c r="L249" s="6" t="str">
        <f t="shared" si="19"/>
        <v/>
      </c>
      <c r="M249" s="6" t="str" cm="1">
        <f t="array" ref="M249">IFERROR(IF(F249&lt;&gt;"",_FV(E249,"Exchange abbreviation",TRUE) &amp; ":" &amp;_FV(E249,"Ticker symbol",TRUE),""),E249)</f>
        <v/>
      </c>
      <c r="N249" s="6" t="str" cm="1">
        <f t="array" ref="N249">IFERROR(IF(F249&lt;&gt;"",_FV(E249,"Industry",TRUE),""),"ETF")</f>
        <v/>
      </c>
      <c r="O249" s="6" t="str" cm="1">
        <f t="array" ref="O249">IFERROR(IF(F249&lt;&gt;"",_FV(E249,"Exchange abbreviation",TRUE),""),LEFT(M249,FIND(":",M249)-1))</f>
        <v/>
      </c>
      <c r="P249" s="1" t="str" cm="1">
        <f t="array" ref="P249">IFERROR(IF(F249&lt;&gt;"",_FV(E249,"Instrument type",TRUE),""),"Unknown")</f>
        <v/>
      </c>
      <c r="Q249" s="1" t="str" cm="1">
        <f t="array" ref="Q249">IFERROR(IF(F249&lt;&gt;"",_FV(E249,"Ticker symbol",TRUE),""), RIGHT(M249,LEN(M249)-FIND(":",M249)))</f>
        <v/>
      </c>
    </row>
    <row r="250" spans="1:17" x14ac:dyDescent="0.25">
      <c r="A250" s="1">
        <f t="shared" si="17"/>
        <v>1245</v>
      </c>
      <c r="I250" s="1" t="str">
        <f t="shared" si="15"/>
        <v/>
      </c>
      <c r="J250" s="1" t="str">
        <f t="shared" si="16"/>
        <v/>
      </c>
      <c r="K250" s="1" t="str">
        <f t="shared" si="18"/>
        <v/>
      </c>
      <c r="L250" s="6" t="str">
        <f t="shared" si="19"/>
        <v/>
      </c>
      <c r="M250" s="6" t="str" cm="1">
        <f t="array" ref="M250">IFERROR(IF(F250&lt;&gt;"",_FV(E250,"Exchange abbreviation",TRUE) &amp; ":" &amp;_FV(E250,"Ticker symbol",TRUE),""),E250)</f>
        <v/>
      </c>
      <c r="N250" s="6" t="str" cm="1">
        <f t="array" ref="N250">IFERROR(IF(F250&lt;&gt;"",_FV(E250,"Industry",TRUE),""),"ETF")</f>
        <v/>
      </c>
      <c r="O250" s="6" t="str" cm="1">
        <f t="array" ref="O250">IFERROR(IF(F250&lt;&gt;"",_FV(E250,"Exchange abbreviation",TRUE),""),LEFT(M250,FIND(":",M250)-1))</f>
        <v/>
      </c>
      <c r="P250" s="1" t="str" cm="1">
        <f t="array" ref="P250">IFERROR(IF(F250&lt;&gt;"",_FV(E250,"Instrument type",TRUE),""),"Unknown")</f>
        <v/>
      </c>
      <c r="Q250" s="1" t="str" cm="1">
        <f t="array" ref="Q250">IFERROR(IF(F250&lt;&gt;"",_FV(E250,"Ticker symbol",TRUE),""), RIGHT(M250,LEN(M250)-FIND(":",M250)))</f>
        <v/>
      </c>
    </row>
    <row r="251" spans="1:17" x14ac:dyDescent="0.25">
      <c r="A251" s="1">
        <f t="shared" si="17"/>
        <v>1246</v>
      </c>
      <c r="I251" s="1" t="str">
        <f t="shared" si="15"/>
        <v/>
      </c>
      <c r="J251" s="1" t="str">
        <f t="shared" si="16"/>
        <v/>
      </c>
      <c r="K251" s="1" t="str">
        <f t="shared" si="18"/>
        <v/>
      </c>
      <c r="L251" s="6" t="str">
        <f t="shared" si="19"/>
        <v/>
      </c>
      <c r="M251" s="6" t="str" cm="1">
        <f t="array" ref="M251">IFERROR(IF(F251&lt;&gt;"",_FV(E251,"Exchange abbreviation",TRUE) &amp; ":" &amp;_FV(E251,"Ticker symbol",TRUE),""),E251)</f>
        <v/>
      </c>
      <c r="N251" s="6" t="str" cm="1">
        <f t="array" ref="N251">IFERROR(IF(F251&lt;&gt;"",_FV(E251,"Industry",TRUE),""),"ETF")</f>
        <v/>
      </c>
      <c r="O251" s="6" t="str" cm="1">
        <f t="array" ref="O251">IFERROR(IF(F251&lt;&gt;"",_FV(E251,"Exchange abbreviation",TRUE),""),LEFT(M251,FIND(":",M251)-1))</f>
        <v/>
      </c>
      <c r="P251" s="1" t="str" cm="1">
        <f t="array" ref="P251">IFERROR(IF(F251&lt;&gt;"",_FV(E251,"Instrument type",TRUE),""),"Unknown")</f>
        <v/>
      </c>
      <c r="Q251" s="1" t="str" cm="1">
        <f t="array" ref="Q251">IFERROR(IF(F251&lt;&gt;"",_FV(E251,"Ticker symbol",TRUE),""), RIGHT(M251,LEN(M251)-FIND(":",M251)))</f>
        <v/>
      </c>
    </row>
    <row r="252" spans="1:17" x14ac:dyDescent="0.25">
      <c r="A252" s="1">
        <f t="shared" si="17"/>
        <v>1247</v>
      </c>
      <c r="I252" s="1" t="str">
        <f t="shared" si="15"/>
        <v/>
      </c>
      <c r="J252" s="1" t="str">
        <f t="shared" si="16"/>
        <v/>
      </c>
      <c r="K252" s="1" t="str">
        <f t="shared" si="18"/>
        <v/>
      </c>
      <c r="L252" s="6" t="str">
        <f t="shared" si="19"/>
        <v/>
      </c>
      <c r="M252" s="6" t="str" cm="1">
        <f t="array" ref="M252">IFERROR(IF(F252&lt;&gt;"",_FV(E252,"Exchange abbreviation",TRUE) &amp; ":" &amp;_FV(E252,"Ticker symbol",TRUE),""),E252)</f>
        <v/>
      </c>
      <c r="N252" s="6" t="str" cm="1">
        <f t="array" ref="N252">IFERROR(IF(F252&lt;&gt;"",_FV(E252,"Industry",TRUE),""),"ETF")</f>
        <v/>
      </c>
      <c r="O252" s="6" t="str" cm="1">
        <f t="array" ref="O252">IFERROR(IF(F252&lt;&gt;"",_FV(E252,"Exchange abbreviation",TRUE),""),LEFT(M252,FIND(":",M252)-1))</f>
        <v/>
      </c>
      <c r="P252" s="1" t="str" cm="1">
        <f t="array" ref="P252">IFERROR(IF(F252&lt;&gt;"",_FV(E252,"Instrument type",TRUE),""),"Unknown")</f>
        <v/>
      </c>
      <c r="Q252" s="1" t="str" cm="1">
        <f t="array" ref="Q252">IFERROR(IF(F252&lt;&gt;"",_FV(E252,"Ticker symbol",TRUE),""), RIGHT(M252,LEN(M252)-FIND(":",M252)))</f>
        <v/>
      </c>
    </row>
    <row r="253" spans="1:17" x14ac:dyDescent="0.25">
      <c r="A253" s="1">
        <f t="shared" si="17"/>
        <v>1248</v>
      </c>
      <c r="I253" s="1" t="str">
        <f t="shared" si="15"/>
        <v/>
      </c>
      <c r="J253" s="1" t="str">
        <f t="shared" si="16"/>
        <v/>
      </c>
      <c r="K253" s="1" t="str">
        <f t="shared" si="18"/>
        <v/>
      </c>
      <c r="L253" s="6" t="str">
        <f t="shared" si="19"/>
        <v/>
      </c>
      <c r="M253" s="6" t="str" cm="1">
        <f t="array" ref="M253">IFERROR(IF(F253&lt;&gt;"",_FV(E253,"Exchange abbreviation",TRUE) &amp; ":" &amp;_FV(E253,"Ticker symbol",TRUE),""),E253)</f>
        <v/>
      </c>
      <c r="N253" s="6" t="str" cm="1">
        <f t="array" ref="N253">IFERROR(IF(F253&lt;&gt;"",_FV(E253,"Industry",TRUE),""),"ETF")</f>
        <v/>
      </c>
      <c r="O253" s="6" t="str" cm="1">
        <f t="array" ref="O253">IFERROR(IF(F253&lt;&gt;"",_FV(E253,"Exchange abbreviation",TRUE),""),LEFT(M253,FIND(":",M253)-1))</f>
        <v/>
      </c>
      <c r="P253" s="1" t="str" cm="1">
        <f t="array" ref="P253">IFERROR(IF(F253&lt;&gt;"",_FV(E253,"Instrument type",TRUE),""),"Unknown")</f>
        <v/>
      </c>
      <c r="Q253" s="1" t="str" cm="1">
        <f t="array" ref="Q253">IFERROR(IF(F253&lt;&gt;"",_FV(E253,"Ticker symbol",TRUE),""), RIGHT(M253,LEN(M253)-FIND(":",M253)))</f>
        <v/>
      </c>
    </row>
    <row r="254" spans="1:17" x14ac:dyDescent="0.25">
      <c r="A254" s="1">
        <f t="shared" si="17"/>
        <v>1249</v>
      </c>
      <c r="I254" s="1" t="str">
        <f t="shared" si="15"/>
        <v/>
      </c>
      <c r="J254" s="1" t="str">
        <f t="shared" si="16"/>
        <v/>
      </c>
      <c r="K254" s="1" t="str">
        <f t="shared" si="18"/>
        <v/>
      </c>
      <c r="L254" s="6" t="str">
        <f t="shared" si="19"/>
        <v/>
      </c>
      <c r="M254" s="6" t="str" cm="1">
        <f t="array" ref="M254">IFERROR(IF(F254&lt;&gt;"",_FV(E254,"Exchange abbreviation",TRUE) &amp; ":" &amp;_FV(E254,"Ticker symbol",TRUE),""),E254)</f>
        <v/>
      </c>
      <c r="N254" s="6" t="str" cm="1">
        <f t="array" ref="N254">IFERROR(IF(F254&lt;&gt;"",_FV(E254,"Industry",TRUE),""),"ETF")</f>
        <v/>
      </c>
      <c r="O254" s="6" t="str" cm="1">
        <f t="array" ref="O254">IFERROR(IF(F254&lt;&gt;"",_FV(E254,"Exchange abbreviation",TRUE),""),LEFT(M254,FIND(":",M254)-1))</f>
        <v/>
      </c>
      <c r="P254" s="1" t="str" cm="1">
        <f t="array" ref="P254">IFERROR(IF(F254&lt;&gt;"",_FV(E254,"Instrument type",TRUE),""),"Unknown")</f>
        <v/>
      </c>
      <c r="Q254" s="1" t="str" cm="1">
        <f t="array" ref="Q254">IFERROR(IF(F254&lt;&gt;"",_FV(E254,"Ticker symbol",TRUE),""), RIGHT(M254,LEN(M254)-FIND(":",M254)))</f>
        <v/>
      </c>
    </row>
    <row r="255" spans="1:17" x14ac:dyDescent="0.25">
      <c r="A255" s="1">
        <f t="shared" si="17"/>
        <v>1250</v>
      </c>
      <c r="I255" s="1" t="str">
        <f t="shared" si="15"/>
        <v/>
      </c>
      <c r="J255" s="1" t="str">
        <f t="shared" si="16"/>
        <v/>
      </c>
      <c r="K255" s="1" t="str">
        <f t="shared" si="18"/>
        <v/>
      </c>
      <c r="L255" s="6" t="str">
        <f t="shared" si="19"/>
        <v/>
      </c>
      <c r="M255" s="6" t="str" cm="1">
        <f t="array" ref="M255">IFERROR(IF(F255&lt;&gt;"",_FV(E255,"Exchange abbreviation",TRUE) &amp; ":" &amp;_FV(E255,"Ticker symbol",TRUE),""),E255)</f>
        <v/>
      </c>
      <c r="N255" s="6" t="str" cm="1">
        <f t="array" ref="N255">IFERROR(IF(F255&lt;&gt;"",_FV(E255,"Industry",TRUE),""),"ETF")</f>
        <v/>
      </c>
      <c r="O255" s="6" t="str" cm="1">
        <f t="array" ref="O255">IFERROR(IF(F255&lt;&gt;"",_FV(E255,"Exchange abbreviation",TRUE),""),LEFT(M255,FIND(":",M255)-1))</f>
        <v/>
      </c>
      <c r="P255" s="1" t="str" cm="1">
        <f t="array" ref="P255">IFERROR(IF(F255&lt;&gt;"",_FV(E255,"Instrument type",TRUE),""),"Unknown")</f>
        <v/>
      </c>
      <c r="Q255" s="1" t="str" cm="1">
        <f t="array" ref="Q255">IFERROR(IF(F255&lt;&gt;"",_FV(E255,"Ticker symbol",TRUE),""), RIGHT(M255,LEN(M255)-FIND(":",M255)))</f>
        <v/>
      </c>
    </row>
    <row r="256" spans="1:17" x14ac:dyDescent="0.25">
      <c r="A256" s="1">
        <f t="shared" si="17"/>
        <v>1251</v>
      </c>
      <c r="I256" s="1" t="str">
        <f t="shared" si="15"/>
        <v/>
      </c>
      <c r="J256" s="1" t="str">
        <f t="shared" si="16"/>
        <v/>
      </c>
      <c r="K256" s="1" t="str">
        <f t="shared" si="18"/>
        <v/>
      </c>
      <c r="L256" s="6" t="str">
        <f t="shared" si="19"/>
        <v/>
      </c>
      <c r="M256" s="6" t="str" cm="1">
        <f t="array" ref="M256">IFERROR(IF(F256&lt;&gt;"",_FV(E256,"Exchange abbreviation",TRUE) &amp; ":" &amp;_FV(E256,"Ticker symbol",TRUE),""),E256)</f>
        <v/>
      </c>
      <c r="N256" s="6" t="str" cm="1">
        <f t="array" ref="N256">IFERROR(IF(F256&lt;&gt;"",_FV(E256,"Industry",TRUE),""),"ETF")</f>
        <v/>
      </c>
      <c r="O256" s="6" t="str" cm="1">
        <f t="array" ref="O256">IFERROR(IF(F256&lt;&gt;"",_FV(E256,"Exchange abbreviation",TRUE),""),LEFT(M256,FIND(":",M256)-1))</f>
        <v/>
      </c>
      <c r="P256" s="1" t="str" cm="1">
        <f t="array" ref="P256">IFERROR(IF(F256&lt;&gt;"",_FV(E256,"Instrument type",TRUE),""),"Unknown")</f>
        <v/>
      </c>
      <c r="Q256" s="1" t="str" cm="1">
        <f t="array" ref="Q256">IFERROR(IF(F256&lt;&gt;"",_FV(E256,"Ticker symbol",TRUE),""), RIGHT(M256,LEN(M256)-FIND(":",M256)))</f>
        <v/>
      </c>
    </row>
    <row r="257" spans="1:17" x14ac:dyDescent="0.25">
      <c r="A257" s="1">
        <f t="shared" si="17"/>
        <v>1252</v>
      </c>
      <c r="I257" s="1" t="str">
        <f t="shared" si="15"/>
        <v/>
      </c>
      <c r="J257" s="1" t="str">
        <f t="shared" si="16"/>
        <v/>
      </c>
      <c r="K257" s="1" t="str">
        <f t="shared" si="18"/>
        <v/>
      </c>
      <c r="L257" s="6" t="str">
        <f t="shared" si="19"/>
        <v/>
      </c>
      <c r="M257" s="6" t="str" cm="1">
        <f t="array" ref="M257">IFERROR(IF(F257&lt;&gt;"",_FV(E257,"Exchange abbreviation",TRUE) &amp; ":" &amp;_FV(E257,"Ticker symbol",TRUE),""),E257)</f>
        <v/>
      </c>
      <c r="N257" s="6" t="str" cm="1">
        <f t="array" ref="N257">IFERROR(IF(F257&lt;&gt;"",_FV(E257,"Industry",TRUE),""),"ETF")</f>
        <v/>
      </c>
      <c r="O257" s="6" t="str" cm="1">
        <f t="array" ref="O257">IFERROR(IF(F257&lt;&gt;"",_FV(E257,"Exchange abbreviation",TRUE),""),LEFT(M257,FIND(":",M257)-1))</f>
        <v/>
      </c>
      <c r="P257" s="1" t="str" cm="1">
        <f t="array" ref="P257">IFERROR(IF(F257&lt;&gt;"",_FV(E257,"Instrument type",TRUE),""),"Unknown")</f>
        <v/>
      </c>
      <c r="Q257" s="1" t="str" cm="1">
        <f t="array" ref="Q257">IFERROR(IF(F257&lt;&gt;"",_FV(E257,"Ticker symbol",TRUE),""), RIGHT(M257,LEN(M257)-FIND(":",M257)))</f>
        <v/>
      </c>
    </row>
    <row r="258" spans="1:17" x14ac:dyDescent="0.25">
      <c r="A258" s="1">
        <f t="shared" si="17"/>
        <v>1253</v>
      </c>
      <c r="I258" s="1" t="str">
        <f t="shared" si="15"/>
        <v/>
      </c>
      <c r="J258" s="1" t="str">
        <f t="shared" si="16"/>
        <v/>
      </c>
      <c r="K258" s="1" t="str">
        <f t="shared" si="18"/>
        <v/>
      </c>
      <c r="L258" s="6" t="str">
        <f t="shared" si="19"/>
        <v/>
      </c>
      <c r="M258" s="6" t="str" cm="1">
        <f t="array" ref="M258">IFERROR(IF(F258&lt;&gt;"",_FV(E258,"Exchange abbreviation",TRUE) &amp; ":" &amp;_FV(E258,"Ticker symbol",TRUE),""),E258)</f>
        <v/>
      </c>
      <c r="N258" s="6" t="str" cm="1">
        <f t="array" ref="N258">IFERROR(IF(F258&lt;&gt;"",_FV(E258,"Industry",TRUE),""),"ETF")</f>
        <v/>
      </c>
      <c r="O258" s="6" t="str" cm="1">
        <f t="array" ref="O258">IFERROR(IF(F258&lt;&gt;"",_FV(E258,"Exchange abbreviation",TRUE),""),LEFT(M258,FIND(":",M258)-1))</f>
        <v/>
      </c>
      <c r="P258" s="1" t="str" cm="1">
        <f t="array" ref="P258">IFERROR(IF(F258&lt;&gt;"",_FV(E258,"Instrument type",TRUE),""),"Unknown")</f>
        <v/>
      </c>
      <c r="Q258" s="1" t="str" cm="1">
        <f t="array" ref="Q258">IFERROR(IF(F258&lt;&gt;"",_FV(E258,"Ticker symbol",TRUE),""), RIGHT(M258,LEN(M258)-FIND(":",M258)))</f>
        <v/>
      </c>
    </row>
    <row r="259" spans="1:17" x14ac:dyDescent="0.25">
      <c r="A259" s="1">
        <f t="shared" si="17"/>
        <v>1254</v>
      </c>
      <c r="I259" s="1" t="str">
        <f t="shared" si="15"/>
        <v/>
      </c>
      <c r="J259" s="1" t="str">
        <f t="shared" si="16"/>
        <v/>
      </c>
      <c r="K259" s="1" t="str">
        <f t="shared" si="18"/>
        <v/>
      </c>
      <c r="L259" s="6" t="str">
        <f t="shared" si="19"/>
        <v/>
      </c>
      <c r="M259" s="6" t="str" cm="1">
        <f t="array" ref="M259">IFERROR(IF(F259&lt;&gt;"",_FV(E259,"Exchange abbreviation",TRUE) &amp; ":" &amp;_FV(E259,"Ticker symbol",TRUE),""),E259)</f>
        <v/>
      </c>
      <c r="N259" s="6" t="str" cm="1">
        <f t="array" ref="N259">IFERROR(IF(F259&lt;&gt;"",_FV(E259,"Industry",TRUE),""),"ETF")</f>
        <v/>
      </c>
      <c r="O259" s="6" t="str" cm="1">
        <f t="array" ref="O259">IFERROR(IF(F259&lt;&gt;"",_FV(E259,"Exchange abbreviation",TRUE),""),LEFT(M259,FIND(":",M259)-1))</f>
        <v/>
      </c>
      <c r="P259" s="1" t="str" cm="1">
        <f t="array" ref="P259">IFERROR(IF(F259&lt;&gt;"",_FV(E259,"Instrument type",TRUE),""),"Unknown")</f>
        <v/>
      </c>
      <c r="Q259" s="1" t="str" cm="1">
        <f t="array" ref="Q259">IFERROR(IF(F259&lt;&gt;"",_FV(E259,"Ticker symbol",TRUE),""), RIGHT(M259,LEN(M259)-FIND(":",M259)))</f>
        <v/>
      </c>
    </row>
    <row r="260" spans="1:17" x14ac:dyDescent="0.25">
      <c r="A260" s="1">
        <f t="shared" si="17"/>
        <v>1255</v>
      </c>
      <c r="I260" s="1" t="str">
        <f t="shared" si="15"/>
        <v/>
      </c>
      <c r="J260" s="1" t="str">
        <f t="shared" si="16"/>
        <v/>
      </c>
      <c r="K260" s="1" t="str">
        <f t="shared" si="18"/>
        <v/>
      </c>
      <c r="L260" s="6" t="str">
        <f t="shared" si="19"/>
        <v/>
      </c>
      <c r="M260" s="6" t="str" cm="1">
        <f t="array" ref="M260">IFERROR(IF(F260&lt;&gt;"",_FV(E260,"Exchange abbreviation",TRUE) &amp; ":" &amp;_FV(E260,"Ticker symbol",TRUE),""),E260)</f>
        <v/>
      </c>
      <c r="N260" s="6" t="str" cm="1">
        <f t="array" ref="N260">IFERROR(IF(F260&lt;&gt;"",_FV(E260,"Industry",TRUE),""),"ETF")</f>
        <v/>
      </c>
      <c r="O260" s="6" t="str" cm="1">
        <f t="array" ref="O260">IFERROR(IF(F260&lt;&gt;"",_FV(E260,"Exchange abbreviation",TRUE),""),LEFT(M260,FIND(":",M260)-1))</f>
        <v/>
      </c>
      <c r="P260" s="1" t="str" cm="1">
        <f t="array" ref="P260">IFERROR(IF(F260&lt;&gt;"",_FV(E260,"Instrument type",TRUE),""),"Unknown")</f>
        <v/>
      </c>
      <c r="Q260" s="1" t="str" cm="1">
        <f t="array" ref="Q260">IFERROR(IF(F260&lt;&gt;"",_FV(E260,"Ticker symbol",TRUE),""), RIGHT(M260,LEN(M260)-FIND(":",M260)))</f>
        <v/>
      </c>
    </row>
    <row r="261" spans="1:17" x14ac:dyDescent="0.25">
      <c r="A261" s="1">
        <f t="shared" si="17"/>
        <v>1256</v>
      </c>
      <c r="I261" s="1" t="str">
        <f t="shared" si="15"/>
        <v/>
      </c>
      <c r="J261" s="1" t="str">
        <f t="shared" si="16"/>
        <v/>
      </c>
      <c r="K261" s="1" t="str">
        <f t="shared" si="18"/>
        <v/>
      </c>
      <c r="L261" s="6" t="str">
        <f t="shared" si="19"/>
        <v/>
      </c>
      <c r="M261" s="6" t="str" cm="1">
        <f t="array" ref="M261">IFERROR(IF(F261&lt;&gt;"",_FV(E261,"Exchange abbreviation",TRUE) &amp; ":" &amp;_FV(E261,"Ticker symbol",TRUE),""),E261)</f>
        <v/>
      </c>
      <c r="N261" s="6" t="str" cm="1">
        <f t="array" ref="N261">IFERROR(IF(F261&lt;&gt;"",_FV(E261,"Industry",TRUE),""),"ETF")</f>
        <v/>
      </c>
      <c r="O261" s="6" t="str" cm="1">
        <f t="array" ref="O261">IFERROR(IF(F261&lt;&gt;"",_FV(E261,"Exchange abbreviation",TRUE),""),LEFT(M261,FIND(":",M261)-1))</f>
        <v/>
      </c>
      <c r="P261" s="1" t="str" cm="1">
        <f t="array" ref="P261">IFERROR(IF(F261&lt;&gt;"",_FV(E261,"Instrument type",TRUE),""),"Unknown")</f>
        <v/>
      </c>
      <c r="Q261" s="1" t="str" cm="1">
        <f t="array" ref="Q261">IFERROR(IF(F261&lt;&gt;"",_FV(E261,"Ticker symbol",TRUE),""), RIGHT(M261,LEN(M261)-FIND(":",M261)))</f>
        <v/>
      </c>
    </row>
    <row r="262" spans="1:17" x14ac:dyDescent="0.25">
      <c r="A262" s="1">
        <f t="shared" si="17"/>
        <v>1257</v>
      </c>
      <c r="I262" s="1" t="str">
        <f t="shared" ref="I262:I325" si="20">IF(AND(H262="Y",E262&lt;&gt;""),C262,"")</f>
        <v/>
      </c>
      <c r="J262" s="1" t="str">
        <f t="shared" ref="J262:J325" si="21">IF(AND(H262="Y",F262=""),C262,"")</f>
        <v/>
      </c>
      <c r="K262" s="1" t="str">
        <f t="shared" si="18"/>
        <v/>
      </c>
      <c r="L262" s="6" t="str">
        <f t="shared" si="19"/>
        <v/>
      </c>
      <c r="M262" s="6" t="str" cm="1">
        <f t="array" ref="M262">IFERROR(IF(F262&lt;&gt;"",_FV(E262,"Exchange abbreviation",TRUE) &amp; ":" &amp;_FV(E262,"Ticker symbol",TRUE),""),E262)</f>
        <v/>
      </c>
      <c r="N262" s="6" t="str" cm="1">
        <f t="array" ref="N262">IFERROR(IF(F262&lt;&gt;"",_FV(E262,"Industry",TRUE),""),"ETF")</f>
        <v/>
      </c>
      <c r="O262" s="6" t="str" cm="1">
        <f t="array" ref="O262">IFERROR(IF(F262&lt;&gt;"",_FV(E262,"Exchange abbreviation",TRUE),""),LEFT(M262,FIND(":",M262)-1))</f>
        <v/>
      </c>
      <c r="P262" s="1" t="str" cm="1">
        <f t="array" ref="P262">IFERROR(IF(F262&lt;&gt;"",_FV(E262,"Instrument type",TRUE),""),"Unknown")</f>
        <v/>
      </c>
      <c r="Q262" s="1" t="str" cm="1">
        <f t="array" ref="Q262">IFERROR(IF(F262&lt;&gt;"",_FV(E262,"Ticker symbol",TRUE),""), RIGHT(M262,LEN(M262)-FIND(":",M262)))</f>
        <v/>
      </c>
    </row>
    <row r="263" spans="1:17" x14ac:dyDescent="0.25">
      <c r="A263" s="1">
        <f t="shared" si="17"/>
        <v>1258</v>
      </c>
      <c r="I263" s="1" t="str">
        <f t="shared" si="20"/>
        <v/>
      </c>
      <c r="J263" s="1" t="str">
        <f t="shared" si="21"/>
        <v/>
      </c>
      <c r="K263" s="1" t="str">
        <f t="shared" si="18"/>
        <v/>
      </c>
      <c r="L263" s="6" t="str">
        <f t="shared" si="19"/>
        <v/>
      </c>
      <c r="M263" s="6" t="str" cm="1">
        <f t="array" ref="M263">IFERROR(IF(F263&lt;&gt;"",_FV(E263,"Exchange abbreviation",TRUE) &amp; ":" &amp;_FV(E263,"Ticker symbol",TRUE),""),E263)</f>
        <v/>
      </c>
      <c r="N263" s="6" t="str" cm="1">
        <f t="array" ref="N263">IFERROR(IF(F263&lt;&gt;"",_FV(E263,"Industry",TRUE),""),"ETF")</f>
        <v/>
      </c>
      <c r="O263" s="6" t="str" cm="1">
        <f t="array" ref="O263">IFERROR(IF(F263&lt;&gt;"",_FV(E263,"Exchange abbreviation",TRUE),""),LEFT(M263,FIND(":",M263)-1))</f>
        <v/>
      </c>
      <c r="P263" s="1" t="str" cm="1">
        <f t="array" ref="P263">IFERROR(IF(F263&lt;&gt;"",_FV(E263,"Instrument type",TRUE),""),"Unknown")</f>
        <v/>
      </c>
      <c r="Q263" s="1" t="str" cm="1">
        <f t="array" ref="Q263">IFERROR(IF(F263&lt;&gt;"",_FV(E263,"Ticker symbol",TRUE),""), RIGHT(M263,LEN(M263)-FIND(":",M263)))</f>
        <v/>
      </c>
    </row>
    <row r="264" spans="1:17" x14ac:dyDescent="0.25">
      <c r="A264" s="1">
        <f t="shared" ref="A264:A327" si="22">A263+1</f>
        <v>1259</v>
      </c>
      <c r="I264" s="1" t="str">
        <f t="shared" si="20"/>
        <v/>
      </c>
      <c r="J264" s="1" t="str">
        <f t="shared" si="21"/>
        <v/>
      </c>
      <c r="K264" s="1" t="str">
        <f t="shared" si="18"/>
        <v/>
      </c>
      <c r="L264" s="6" t="str">
        <f t="shared" si="19"/>
        <v/>
      </c>
      <c r="M264" s="6" t="str" cm="1">
        <f t="array" ref="M264">IFERROR(IF(F264&lt;&gt;"",_FV(E264,"Exchange abbreviation",TRUE) &amp; ":" &amp;_FV(E264,"Ticker symbol",TRUE),""),E264)</f>
        <v/>
      </c>
      <c r="N264" s="6" t="str" cm="1">
        <f t="array" ref="N264">IFERROR(IF(F264&lt;&gt;"",_FV(E264,"Industry",TRUE),""),"ETF")</f>
        <v/>
      </c>
      <c r="O264" s="6" t="str" cm="1">
        <f t="array" ref="O264">IFERROR(IF(F264&lt;&gt;"",_FV(E264,"Exchange abbreviation",TRUE),""),LEFT(M264,FIND(":",M264)-1))</f>
        <v/>
      </c>
      <c r="P264" s="1" t="str" cm="1">
        <f t="array" ref="P264">IFERROR(IF(F264&lt;&gt;"",_FV(E264,"Instrument type",TRUE),""),"Unknown")</f>
        <v/>
      </c>
      <c r="Q264" s="1" t="str" cm="1">
        <f t="array" ref="Q264">IFERROR(IF(F264&lt;&gt;"",_FV(E264,"Ticker symbol",TRUE),""), RIGHT(M264,LEN(M264)-FIND(":",M264)))</f>
        <v/>
      </c>
    </row>
    <row r="265" spans="1:17" x14ac:dyDescent="0.25">
      <c r="A265" s="1">
        <f t="shared" si="22"/>
        <v>1260</v>
      </c>
      <c r="I265" s="1" t="str">
        <f t="shared" si="20"/>
        <v/>
      </c>
      <c r="J265" s="1" t="str">
        <f t="shared" si="21"/>
        <v/>
      </c>
      <c r="K265" s="1" t="str">
        <f t="shared" si="18"/>
        <v/>
      </c>
      <c r="L265" s="6" t="str">
        <f t="shared" si="19"/>
        <v/>
      </c>
      <c r="M265" s="6" t="str" cm="1">
        <f t="array" ref="M265">IFERROR(IF(F265&lt;&gt;"",_FV(E265,"Exchange abbreviation",TRUE) &amp; ":" &amp;_FV(E265,"Ticker symbol",TRUE),""),E265)</f>
        <v/>
      </c>
      <c r="N265" s="6" t="str" cm="1">
        <f t="array" ref="N265">IFERROR(IF(F265&lt;&gt;"",_FV(E265,"Industry",TRUE),""),"ETF")</f>
        <v/>
      </c>
      <c r="O265" s="6" t="str" cm="1">
        <f t="array" ref="O265">IFERROR(IF(F265&lt;&gt;"",_FV(E265,"Exchange abbreviation",TRUE),""),LEFT(M265,FIND(":",M265)-1))</f>
        <v/>
      </c>
      <c r="P265" s="1" t="str" cm="1">
        <f t="array" ref="P265">IFERROR(IF(F265&lt;&gt;"",_FV(E265,"Instrument type",TRUE),""),"Unknown")</f>
        <v/>
      </c>
      <c r="Q265" s="1" t="str" cm="1">
        <f t="array" ref="Q265">IFERROR(IF(F265&lt;&gt;"",_FV(E265,"Ticker symbol",TRUE),""), RIGHT(M265,LEN(M265)-FIND(":",M265)))</f>
        <v/>
      </c>
    </row>
    <row r="266" spans="1:17" x14ac:dyDescent="0.25">
      <c r="A266" s="1">
        <f t="shared" si="22"/>
        <v>1261</v>
      </c>
      <c r="I266" s="1" t="str">
        <f t="shared" si="20"/>
        <v/>
      </c>
      <c r="J266" s="1" t="str">
        <f t="shared" si="21"/>
        <v/>
      </c>
      <c r="K266" s="1" t="str">
        <f t="shared" si="18"/>
        <v/>
      </c>
      <c r="L266" s="6" t="str">
        <f t="shared" si="19"/>
        <v/>
      </c>
      <c r="M266" s="6" t="str" cm="1">
        <f t="array" ref="M266">IFERROR(IF(F266&lt;&gt;"",_FV(E266,"Exchange abbreviation",TRUE) &amp; ":" &amp;_FV(E266,"Ticker symbol",TRUE),""),E266)</f>
        <v/>
      </c>
      <c r="N266" s="6" t="str" cm="1">
        <f t="array" ref="N266">IFERROR(IF(F266&lt;&gt;"",_FV(E266,"Industry",TRUE),""),"ETF")</f>
        <v/>
      </c>
      <c r="O266" s="6" t="str" cm="1">
        <f t="array" ref="O266">IFERROR(IF(F266&lt;&gt;"",_FV(E266,"Exchange abbreviation",TRUE),""),LEFT(M266,FIND(":",M266)-1))</f>
        <v/>
      </c>
      <c r="P266" s="1" t="str" cm="1">
        <f t="array" ref="P266">IFERROR(IF(F266&lt;&gt;"",_FV(E266,"Instrument type",TRUE),""),"Unknown")</f>
        <v/>
      </c>
      <c r="Q266" s="1" t="str" cm="1">
        <f t="array" ref="Q266">IFERROR(IF(F266&lt;&gt;"",_FV(E266,"Ticker symbol",TRUE),""), RIGHT(M266,LEN(M266)-FIND(":",M266)))</f>
        <v/>
      </c>
    </row>
    <row r="267" spans="1:17" x14ac:dyDescent="0.25">
      <c r="A267" s="1">
        <f t="shared" si="22"/>
        <v>1262</v>
      </c>
      <c r="I267" s="1" t="str">
        <f t="shared" si="20"/>
        <v/>
      </c>
      <c r="J267" s="1" t="str">
        <f t="shared" si="21"/>
        <v/>
      </c>
      <c r="K267" s="1" t="str">
        <f t="shared" ref="K267:K330" si="23">IF(AND(E267&lt;&gt;"",H267="Y"),F267,"")</f>
        <v/>
      </c>
      <c r="L267" s="6" t="str">
        <f t="shared" ref="L267:L330" si="24">IF(H267="Y",G267,"")</f>
        <v/>
      </c>
      <c r="M267" s="6" t="str" cm="1">
        <f t="array" ref="M267">IFERROR(IF(F267&lt;&gt;"",_FV(E267,"Exchange abbreviation",TRUE) &amp; ":" &amp;_FV(E267,"Ticker symbol",TRUE),""),E267)</f>
        <v/>
      </c>
      <c r="N267" s="6" t="str" cm="1">
        <f t="array" ref="N267">IFERROR(IF(F267&lt;&gt;"",_FV(E267,"Industry",TRUE),""),"ETF")</f>
        <v/>
      </c>
      <c r="O267" s="6" t="str" cm="1">
        <f t="array" ref="O267">IFERROR(IF(F267&lt;&gt;"",_FV(E267,"Exchange abbreviation",TRUE),""),LEFT(M267,FIND(":",M267)-1))</f>
        <v/>
      </c>
      <c r="P267" s="1" t="str" cm="1">
        <f t="array" ref="P267">IFERROR(IF(F267&lt;&gt;"",_FV(E267,"Instrument type",TRUE),""),"Unknown")</f>
        <v/>
      </c>
      <c r="Q267" s="1" t="str" cm="1">
        <f t="array" ref="Q267">IFERROR(IF(F267&lt;&gt;"",_FV(E267,"Ticker symbol",TRUE),""), RIGHT(M267,LEN(M267)-FIND(":",M267)))</f>
        <v/>
      </c>
    </row>
    <row r="268" spans="1:17" x14ac:dyDescent="0.25">
      <c r="A268" s="1">
        <f t="shared" si="22"/>
        <v>1263</v>
      </c>
      <c r="I268" s="1" t="str">
        <f t="shared" si="20"/>
        <v/>
      </c>
      <c r="J268" s="1" t="str">
        <f t="shared" si="21"/>
        <v/>
      </c>
      <c r="K268" s="1" t="str">
        <f t="shared" si="23"/>
        <v/>
      </c>
      <c r="L268" s="6" t="str">
        <f t="shared" si="24"/>
        <v/>
      </c>
      <c r="M268" s="6" t="str" cm="1">
        <f t="array" ref="M268">IFERROR(IF(F268&lt;&gt;"",_FV(E268,"Exchange abbreviation",TRUE) &amp; ":" &amp;_FV(E268,"Ticker symbol",TRUE),""),E268)</f>
        <v/>
      </c>
      <c r="N268" s="6" t="str" cm="1">
        <f t="array" ref="N268">IFERROR(IF(F268&lt;&gt;"",_FV(E268,"Industry",TRUE),""),"ETF")</f>
        <v/>
      </c>
      <c r="O268" s="6" t="str" cm="1">
        <f t="array" ref="O268">IFERROR(IF(F268&lt;&gt;"",_FV(E268,"Exchange abbreviation",TRUE),""),LEFT(M268,FIND(":",M268)-1))</f>
        <v/>
      </c>
      <c r="P268" s="1" t="str" cm="1">
        <f t="array" ref="P268">IFERROR(IF(F268&lt;&gt;"",_FV(E268,"Instrument type",TRUE),""),"Unknown")</f>
        <v/>
      </c>
      <c r="Q268" s="1" t="str" cm="1">
        <f t="array" ref="Q268">IFERROR(IF(F268&lt;&gt;"",_FV(E268,"Ticker symbol",TRUE),""), RIGHT(M268,LEN(M268)-FIND(":",M268)))</f>
        <v/>
      </c>
    </row>
    <row r="269" spans="1:17" x14ac:dyDescent="0.25">
      <c r="A269" s="1">
        <f t="shared" si="22"/>
        <v>1264</v>
      </c>
      <c r="I269" s="1" t="str">
        <f t="shared" si="20"/>
        <v/>
      </c>
      <c r="J269" s="1" t="str">
        <f t="shared" si="21"/>
        <v/>
      </c>
      <c r="K269" s="1" t="str">
        <f t="shared" si="23"/>
        <v/>
      </c>
      <c r="L269" s="6" t="str">
        <f t="shared" si="24"/>
        <v/>
      </c>
      <c r="M269" s="6" t="str" cm="1">
        <f t="array" ref="M269">IFERROR(IF(F269&lt;&gt;"",_FV(E269,"Exchange abbreviation",TRUE) &amp; ":" &amp;_FV(E269,"Ticker symbol",TRUE),""),E269)</f>
        <v/>
      </c>
      <c r="N269" s="6" t="str" cm="1">
        <f t="array" ref="N269">IFERROR(IF(F269&lt;&gt;"",_FV(E269,"Industry",TRUE),""),"ETF")</f>
        <v/>
      </c>
      <c r="O269" s="6" t="str" cm="1">
        <f t="array" ref="O269">IFERROR(IF(F269&lt;&gt;"",_FV(E269,"Exchange abbreviation",TRUE),""),LEFT(M269,FIND(":",M269)-1))</f>
        <v/>
      </c>
      <c r="P269" s="1" t="str" cm="1">
        <f t="array" ref="P269">IFERROR(IF(F269&lt;&gt;"",_FV(E269,"Instrument type",TRUE),""),"Unknown")</f>
        <v/>
      </c>
      <c r="Q269" s="1" t="str" cm="1">
        <f t="array" ref="Q269">IFERROR(IF(F269&lt;&gt;"",_FV(E269,"Ticker symbol",TRUE),""), RIGHT(M269,LEN(M269)-FIND(":",M269)))</f>
        <v/>
      </c>
    </row>
    <row r="270" spans="1:17" x14ac:dyDescent="0.25">
      <c r="A270" s="1">
        <f t="shared" si="22"/>
        <v>1265</v>
      </c>
      <c r="I270" s="1" t="str">
        <f t="shared" si="20"/>
        <v/>
      </c>
      <c r="J270" s="1" t="str">
        <f t="shared" si="21"/>
        <v/>
      </c>
      <c r="K270" s="1" t="str">
        <f t="shared" si="23"/>
        <v/>
      </c>
      <c r="L270" s="6" t="str">
        <f t="shared" si="24"/>
        <v/>
      </c>
      <c r="M270" s="6" t="str" cm="1">
        <f t="array" ref="M270">IFERROR(IF(F270&lt;&gt;"",_FV(E270,"Exchange abbreviation",TRUE) &amp; ":" &amp;_FV(E270,"Ticker symbol",TRUE),""),E270)</f>
        <v/>
      </c>
      <c r="N270" s="6" t="str" cm="1">
        <f t="array" ref="N270">IFERROR(IF(F270&lt;&gt;"",_FV(E270,"Industry",TRUE),""),"ETF")</f>
        <v/>
      </c>
      <c r="O270" s="6" t="str" cm="1">
        <f t="array" ref="O270">IFERROR(IF(F270&lt;&gt;"",_FV(E270,"Exchange abbreviation",TRUE),""),LEFT(M270,FIND(":",M270)-1))</f>
        <v/>
      </c>
      <c r="P270" s="1" t="str" cm="1">
        <f t="array" ref="P270">IFERROR(IF(F270&lt;&gt;"",_FV(E270,"Instrument type",TRUE),""),"Unknown")</f>
        <v/>
      </c>
      <c r="Q270" s="1" t="str" cm="1">
        <f t="array" ref="Q270">IFERROR(IF(F270&lt;&gt;"",_FV(E270,"Ticker symbol",TRUE),""), RIGHT(M270,LEN(M270)-FIND(":",M270)))</f>
        <v/>
      </c>
    </row>
    <row r="271" spans="1:17" x14ac:dyDescent="0.25">
      <c r="A271" s="1">
        <f t="shared" si="22"/>
        <v>1266</v>
      </c>
      <c r="I271" s="1" t="str">
        <f t="shared" si="20"/>
        <v/>
      </c>
      <c r="J271" s="1" t="str">
        <f t="shared" si="21"/>
        <v/>
      </c>
      <c r="K271" s="1" t="str">
        <f t="shared" si="23"/>
        <v/>
      </c>
      <c r="L271" s="6" t="str">
        <f t="shared" si="24"/>
        <v/>
      </c>
      <c r="M271" s="6" t="str" cm="1">
        <f t="array" ref="M271">IFERROR(IF(F271&lt;&gt;"",_FV(E271,"Exchange abbreviation",TRUE) &amp; ":" &amp;_FV(E271,"Ticker symbol",TRUE),""),E271)</f>
        <v/>
      </c>
      <c r="N271" s="6" t="str" cm="1">
        <f t="array" ref="N271">IFERROR(IF(F271&lt;&gt;"",_FV(E271,"Industry",TRUE),""),"ETF")</f>
        <v/>
      </c>
      <c r="O271" s="6" t="str" cm="1">
        <f t="array" ref="O271">IFERROR(IF(F271&lt;&gt;"",_FV(E271,"Exchange abbreviation",TRUE),""),LEFT(M271,FIND(":",M271)-1))</f>
        <v/>
      </c>
      <c r="P271" s="1" t="str" cm="1">
        <f t="array" ref="P271">IFERROR(IF(F271&lt;&gt;"",_FV(E271,"Instrument type",TRUE),""),"Unknown")</f>
        <v/>
      </c>
      <c r="Q271" s="1" t="str" cm="1">
        <f t="array" ref="Q271">IFERROR(IF(F271&lt;&gt;"",_FV(E271,"Ticker symbol",TRUE),""), RIGHT(M271,LEN(M271)-FIND(":",M271)))</f>
        <v/>
      </c>
    </row>
    <row r="272" spans="1:17" x14ac:dyDescent="0.25">
      <c r="A272" s="1">
        <f t="shared" si="22"/>
        <v>1267</v>
      </c>
      <c r="I272" s="1" t="str">
        <f t="shared" si="20"/>
        <v/>
      </c>
      <c r="J272" s="1" t="str">
        <f t="shared" si="21"/>
        <v/>
      </c>
      <c r="K272" s="1" t="str">
        <f t="shared" si="23"/>
        <v/>
      </c>
      <c r="L272" s="6" t="str">
        <f t="shared" si="24"/>
        <v/>
      </c>
      <c r="M272" s="6" t="str" cm="1">
        <f t="array" ref="M272">IFERROR(IF(F272&lt;&gt;"",_FV(E272,"Exchange abbreviation",TRUE) &amp; ":" &amp;_FV(E272,"Ticker symbol",TRUE),""),E272)</f>
        <v/>
      </c>
      <c r="N272" s="6" t="str" cm="1">
        <f t="array" ref="N272">IFERROR(IF(F272&lt;&gt;"",_FV(E272,"Industry",TRUE),""),"ETF")</f>
        <v/>
      </c>
      <c r="O272" s="6" t="str" cm="1">
        <f t="array" ref="O272">IFERROR(IF(F272&lt;&gt;"",_FV(E272,"Exchange abbreviation",TRUE),""),LEFT(M272,FIND(":",M272)-1))</f>
        <v/>
      </c>
      <c r="P272" s="1" t="str" cm="1">
        <f t="array" ref="P272">IFERROR(IF(F272&lt;&gt;"",_FV(E272,"Instrument type",TRUE),""),"Unknown")</f>
        <v/>
      </c>
      <c r="Q272" s="1" t="str" cm="1">
        <f t="array" ref="Q272">IFERROR(IF(F272&lt;&gt;"",_FV(E272,"Ticker symbol",TRUE),""), RIGHT(M272,LEN(M272)-FIND(":",M272)))</f>
        <v/>
      </c>
    </row>
    <row r="273" spans="1:17" x14ac:dyDescent="0.25">
      <c r="A273" s="1">
        <f t="shared" si="22"/>
        <v>1268</v>
      </c>
      <c r="I273" s="1" t="str">
        <f t="shared" si="20"/>
        <v/>
      </c>
      <c r="J273" s="1" t="str">
        <f t="shared" si="21"/>
        <v/>
      </c>
      <c r="K273" s="1" t="str">
        <f t="shared" si="23"/>
        <v/>
      </c>
      <c r="L273" s="6" t="str">
        <f t="shared" si="24"/>
        <v/>
      </c>
      <c r="M273" s="6" t="str" cm="1">
        <f t="array" ref="M273">IFERROR(IF(F273&lt;&gt;"",_FV(E273,"Exchange abbreviation",TRUE) &amp; ":" &amp;_FV(E273,"Ticker symbol",TRUE),""),E273)</f>
        <v/>
      </c>
      <c r="N273" s="6" t="str" cm="1">
        <f t="array" ref="N273">IFERROR(IF(F273&lt;&gt;"",_FV(E273,"Industry",TRUE),""),"ETF")</f>
        <v/>
      </c>
      <c r="O273" s="6" t="str" cm="1">
        <f t="array" ref="O273">IFERROR(IF(F273&lt;&gt;"",_FV(E273,"Exchange abbreviation",TRUE),""),LEFT(M273,FIND(":",M273)-1))</f>
        <v/>
      </c>
      <c r="P273" s="1" t="str" cm="1">
        <f t="array" ref="P273">IFERROR(IF(F273&lt;&gt;"",_FV(E273,"Instrument type",TRUE),""),"Unknown")</f>
        <v/>
      </c>
      <c r="Q273" s="1" t="str" cm="1">
        <f t="array" ref="Q273">IFERROR(IF(F273&lt;&gt;"",_FV(E273,"Ticker symbol",TRUE),""), RIGHT(M273,LEN(M273)-FIND(":",M273)))</f>
        <v/>
      </c>
    </row>
    <row r="274" spans="1:17" x14ac:dyDescent="0.25">
      <c r="A274" s="1">
        <f t="shared" si="22"/>
        <v>1269</v>
      </c>
      <c r="I274" s="1" t="str">
        <f t="shared" si="20"/>
        <v/>
      </c>
      <c r="J274" s="1" t="str">
        <f t="shared" si="21"/>
        <v/>
      </c>
      <c r="K274" s="1" t="str">
        <f t="shared" si="23"/>
        <v/>
      </c>
      <c r="L274" s="6" t="str">
        <f t="shared" si="24"/>
        <v/>
      </c>
      <c r="M274" s="6" t="str" cm="1">
        <f t="array" ref="M274">IFERROR(IF(F274&lt;&gt;"",_FV(E274,"Exchange abbreviation",TRUE) &amp; ":" &amp;_FV(E274,"Ticker symbol",TRUE),""),E274)</f>
        <v/>
      </c>
      <c r="N274" s="6" t="str" cm="1">
        <f t="array" ref="N274">IFERROR(IF(F274&lt;&gt;"",_FV(E274,"Industry",TRUE),""),"ETF")</f>
        <v/>
      </c>
      <c r="O274" s="6" t="str" cm="1">
        <f t="array" ref="O274">IFERROR(IF(F274&lt;&gt;"",_FV(E274,"Exchange abbreviation",TRUE),""),LEFT(M274,FIND(":",M274)-1))</f>
        <v/>
      </c>
      <c r="P274" s="1" t="str" cm="1">
        <f t="array" ref="P274">IFERROR(IF(F274&lt;&gt;"",_FV(E274,"Instrument type",TRUE),""),"Unknown")</f>
        <v/>
      </c>
      <c r="Q274" s="1" t="str" cm="1">
        <f t="array" ref="Q274">IFERROR(IF(F274&lt;&gt;"",_FV(E274,"Ticker symbol",TRUE),""), RIGHT(M274,LEN(M274)-FIND(":",M274)))</f>
        <v/>
      </c>
    </row>
    <row r="275" spans="1:17" x14ac:dyDescent="0.25">
      <c r="A275" s="1">
        <f t="shared" si="22"/>
        <v>1270</v>
      </c>
      <c r="I275" s="1" t="str">
        <f t="shared" si="20"/>
        <v/>
      </c>
      <c r="J275" s="1" t="str">
        <f t="shared" si="21"/>
        <v/>
      </c>
      <c r="K275" s="1" t="str">
        <f t="shared" si="23"/>
        <v/>
      </c>
      <c r="L275" s="6" t="str">
        <f t="shared" si="24"/>
        <v/>
      </c>
      <c r="M275" s="6" t="str" cm="1">
        <f t="array" ref="M275">IFERROR(IF(F275&lt;&gt;"",_FV(E275,"Exchange abbreviation",TRUE) &amp; ":" &amp;_FV(E275,"Ticker symbol",TRUE),""),E275)</f>
        <v/>
      </c>
      <c r="N275" s="6" t="str" cm="1">
        <f t="array" ref="N275">IFERROR(IF(F275&lt;&gt;"",_FV(E275,"Industry",TRUE),""),"ETF")</f>
        <v/>
      </c>
      <c r="O275" s="6" t="str" cm="1">
        <f t="array" ref="O275">IFERROR(IF(F275&lt;&gt;"",_FV(E275,"Exchange abbreviation",TRUE),""),LEFT(M275,FIND(":",M275)-1))</f>
        <v/>
      </c>
      <c r="P275" s="1" t="str" cm="1">
        <f t="array" ref="P275">IFERROR(IF(F275&lt;&gt;"",_FV(E275,"Instrument type",TRUE),""),"Unknown")</f>
        <v/>
      </c>
      <c r="Q275" s="1" t="str" cm="1">
        <f t="array" ref="Q275">IFERROR(IF(F275&lt;&gt;"",_FV(E275,"Ticker symbol",TRUE),""), RIGHT(M275,LEN(M275)-FIND(":",M275)))</f>
        <v/>
      </c>
    </row>
    <row r="276" spans="1:17" x14ac:dyDescent="0.25">
      <c r="A276" s="1">
        <f t="shared" si="22"/>
        <v>1271</v>
      </c>
      <c r="I276" s="1" t="str">
        <f t="shared" si="20"/>
        <v/>
      </c>
      <c r="J276" s="1" t="str">
        <f t="shared" si="21"/>
        <v/>
      </c>
      <c r="K276" s="1" t="str">
        <f t="shared" si="23"/>
        <v/>
      </c>
      <c r="L276" s="6" t="str">
        <f t="shared" si="24"/>
        <v/>
      </c>
      <c r="M276" s="6" t="str" cm="1">
        <f t="array" ref="M276">IFERROR(IF(F276&lt;&gt;"",_FV(E276,"Exchange abbreviation",TRUE) &amp; ":" &amp;_FV(E276,"Ticker symbol",TRUE),""),E276)</f>
        <v/>
      </c>
      <c r="N276" s="6" t="str" cm="1">
        <f t="array" ref="N276">IFERROR(IF(F276&lt;&gt;"",_FV(E276,"Industry",TRUE),""),"ETF")</f>
        <v/>
      </c>
      <c r="O276" s="6" t="str" cm="1">
        <f t="array" ref="O276">IFERROR(IF(F276&lt;&gt;"",_FV(E276,"Exchange abbreviation",TRUE),""),LEFT(M276,FIND(":",M276)-1))</f>
        <v/>
      </c>
      <c r="P276" s="1" t="str" cm="1">
        <f t="array" ref="P276">IFERROR(IF(F276&lt;&gt;"",_FV(E276,"Instrument type",TRUE),""),"Unknown")</f>
        <v/>
      </c>
      <c r="Q276" s="1" t="str" cm="1">
        <f t="array" ref="Q276">IFERROR(IF(F276&lt;&gt;"",_FV(E276,"Ticker symbol",TRUE),""), RIGHT(M276,LEN(M276)-FIND(":",M276)))</f>
        <v/>
      </c>
    </row>
    <row r="277" spans="1:17" x14ac:dyDescent="0.25">
      <c r="A277" s="1">
        <f t="shared" si="22"/>
        <v>1272</v>
      </c>
      <c r="I277" s="1" t="str">
        <f t="shared" si="20"/>
        <v/>
      </c>
      <c r="J277" s="1" t="str">
        <f t="shared" si="21"/>
        <v/>
      </c>
      <c r="K277" s="1" t="str">
        <f t="shared" si="23"/>
        <v/>
      </c>
      <c r="L277" s="6" t="str">
        <f t="shared" si="24"/>
        <v/>
      </c>
      <c r="M277" s="6" t="str" cm="1">
        <f t="array" ref="M277">IFERROR(IF(F277&lt;&gt;"",_FV(E277,"Exchange abbreviation",TRUE) &amp; ":" &amp;_FV(E277,"Ticker symbol",TRUE),""),E277)</f>
        <v/>
      </c>
      <c r="N277" s="6" t="str" cm="1">
        <f t="array" ref="N277">IFERROR(IF(F277&lt;&gt;"",_FV(E277,"Industry",TRUE),""),"ETF")</f>
        <v/>
      </c>
      <c r="O277" s="6" t="str" cm="1">
        <f t="array" ref="O277">IFERROR(IF(F277&lt;&gt;"",_FV(E277,"Exchange abbreviation",TRUE),""),LEFT(M277,FIND(":",M277)-1))</f>
        <v/>
      </c>
      <c r="P277" s="1" t="str" cm="1">
        <f t="array" ref="P277">IFERROR(IF(F277&lt;&gt;"",_FV(E277,"Instrument type",TRUE),""),"Unknown")</f>
        <v/>
      </c>
      <c r="Q277" s="1" t="str" cm="1">
        <f t="array" ref="Q277">IFERROR(IF(F277&lt;&gt;"",_FV(E277,"Ticker symbol",TRUE),""), RIGHT(M277,LEN(M277)-FIND(":",M277)))</f>
        <v/>
      </c>
    </row>
    <row r="278" spans="1:17" x14ac:dyDescent="0.25">
      <c r="A278" s="1">
        <f t="shared" si="22"/>
        <v>1273</v>
      </c>
      <c r="I278" s="1" t="str">
        <f t="shared" si="20"/>
        <v/>
      </c>
      <c r="J278" s="1" t="str">
        <f t="shared" si="21"/>
        <v/>
      </c>
      <c r="K278" s="1" t="str">
        <f t="shared" si="23"/>
        <v/>
      </c>
      <c r="L278" s="6" t="str">
        <f t="shared" si="24"/>
        <v/>
      </c>
      <c r="M278" s="6" t="str" cm="1">
        <f t="array" ref="M278">IFERROR(IF(F278&lt;&gt;"",_FV(E278,"Exchange abbreviation",TRUE) &amp; ":" &amp;_FV(E278,"Ticker symbol",TRUE),""),E278)</f>
        <v/>
      </c>
      <c r="N278" s="6" t="str" cm="1">
        <f t="array" ref="N278">IFERROR(IF(F278&lt;&gt;"",_FV(E278,"Industry",TRUE),""),"ETF")</f>
        <v/>
      </c>
      <c r="O278" s="6" t="str" cm="1">
        <f t="array" ref="O278">IFERROR(IF(F278&lt;&gt;"",_FV(E278,"Exchange abbreviation",TRUE),""),LEFT(M278,FIND(":",M278)-1))</f>
        <v/>
      </c>
      <c r="P278" s="1" t="str" cm="1">
        <f t="array" ref="P278">IFERROR(IF(F278&lt;&gt;"",_FV(E278,"Instrument type",TRUE),""),"Unknown")</f>
        <v/>
      </c>
      <c r="Q278" s="1" t="str" cm="1">
        <f t="array" ref="Q278">IFERROR(IF(F278&lt;&gt;"",_FV(E278,"Ticker symbol",TRUE),""), RIGHT(M278,LEN(M278)-FIND(":",M278)))</f>
        <v/>
      </c>
    </row>
    <row r="279" spans="1:17" x14ac:dyDescent="0.25">
      <c r="A279" s="1">
        <f t="shared" si="22"/>
        <v>1274</v>
      </c>
      <c r="I279" s="1" t="str">
        <f t="shared" si="20"/>
        <v/>
      </c>
      <c r="J279" s="1" t="str">
        <f t="shared" si="21"/>
        <v/>
      </c>
      <c r="K279" s="1" t="str">
        <f t="shared" si="23"/>
        <v/>
      </c>
      <c r="L279" s="6" t="str">
        <f t="shared" si="24"/>
        <v/>
      </c>
      <c r="M279" s="6" t="str" cm="1">
        <f t="array" ref="M279">IFERROR(IF(F279&lt;&gt;"",_FV(E279,"Exchange abbreviation",TRUE) &amp; ":" &amp;_FV(E279,"Ticker symbol",TRUE),""),E279)</f>
        <v/>
      </c>
      <c r="N279" s="6" t="str" cm="1">
        <f t="array" ref="N279">IFERROR(IF(F279&lt;&gt;"",_FV(E279,"Industry",TRUE),""),"ETF")</f>
        <v/>
      </c>
      <c r="O279" s="6" t="str" cm="1">
        <f t="array" ref="O279">IFERROR(IF(F279&lt;&gt;"",_FV(E279,"Exchange abbreviation",TRUE),""),LEFT(M279,FIND(":",M279)-1))</f>
        <v/>
      </c>
      <c r="P279" s="1" t="str" cm="1">
        <f t="array" ref="P279">IFERROR(IF(F279&lt;&gt;"",_FV(E279,"Instrument type",TRUE),""),"Unknown")</f>
        <v/>
      </c>
      <c r="Q279" s="1" t="str" cm="1">
        <f t="array" ref="Q279">IFERROR(IF(F279&lt;&gt;"",_FV(E279,"Ticker symbol",TRUE),""), RIGHT(M279,LEN(M279)-FIND(":",M279)))</f>
        <v/>
      </c>
    </row>
    <row r="280" spans="1:17" x14ac:dyDescent="0.25">
      <c r="A280" s="1">
        <f t="shared" si="22"/>
        <v>1275</v>
      </c>
      <c r="I280" s="1" t="str">
        <f t="shared" si="20"/>
        <v/>
      </c>
      <c r="J280" s="1" t="str">
        <f t="shared" si="21"/>
        <v/>
      </c>
      <c r="K280" s="1" t="str">
        <f t="shared" si="23"/>
        <v/>
      </c>
      <c r="L280" s="6" t="str">
        <f t="shared" si="24"/>
        <v/>
      </c>
      <c r="M280" s="6" t="str" cm="1">
        <f t="array" ref="M280">IFERROR(IF(F280&lt;&gt;"",_FV(E280,"Exchange abbreviation",TRUE) &amp; ":" &amp;_FV(E280,"Ticker symbol",TRUE),""),E280)</f>
        <v/>
      </c>
      <c r="N280" s="6" t="str" cm="1">
        <f t="array" ref="N280">IFERROR(IF(F280&lt;&gt;"",_FV(E280,"Industry",TRUE),""),"ETF")</f>
        <v/>
      </c>
      <c r="O280" s="6" t="str" cm="1">
        <f t="array" ref="O280">IFERROR(IF(F280&lt;&gt;"",_FV(E280,"Exchange abbreviation",TRUE),""),LEFT(M280,FIND(":",M280)-1))</f>
        <v/>
      </c>
      <c r="P280" s="1" t="str" cm="1">
        <f t="array" ref="P280">IFERROR(IF(F280&lt;&gt;"",_FV(E280,"Instrument type",TRUE),""),"Unknown")</f>
        <v/>
      </c>
      <c r="Q280" s="1" t="str" cm="1">
        <f t="array" ref="Q280">IFERROR(IF(F280&lt;&gt;"",_FV(E280,"Ticker symbol",TRUE),""), RIGHT(M280,LEN(M280)-FIND(":",M280)))</f>
        <v/>
      </c>
    </row>
    <row r="281" spans="1:17" x14ac:dyDescent="0.25">
      <c r="A281" s="1">
        <f t="shared" si="22"/>
        <v>1276</v>
      </c>
      <c r="I281" s="1" t="str">
        <f t="shared" si="20"/>
        <v/>
      </c>
      <c r="J281" s="1" t="str">
        <f t="shared" si="21"/>
        <v/>
      </c>
      <c r="K281" s="1" t="str">
        <f t="shared" si="23"/>
        <v/>
      </c>
      <c r="L281" s="6" t="str">
        <f t="shared" si="24"/>
        <v/>
      </c>
      <c r="M281" s="6" t="str" cm="1">
        <f t="array" ref="M281">IFERROR(IF(F281&lt;&gt;"",_FV(E281,"Exchange abbreviation",TRUE) &amp; ":" &amp;_FV(E281,"Ticker symbol",TRUE),""),E281)</f>
        <v/>
      </c>
      <c r="N281" s="6" t="str" cm="1">
        <f t="array" ref="N281">IFERROR(IF(F281&lt;&gt;"",_FV(E281,"Industry",TRUE),""),"ETF")</f>
        <v/>
      </c>
      <c r="O281" s="6" t="str" cm="1">
        <f t="array" ref="O281">IFERROR(IF(F281&lt;&gt;"",_FV(E281,"Exchange abbreviation",TRUE),""),LEFT(M281,FIND(":",M281)-1))</f>
        <v/>
      </c>
      <c r="P281" s="1" t="str" cm="1">
        <f t="array" ref="P281">IFERROR(IF(F281&lt;&gt;"",_FV(E281,"Instrument type",TRUE),""),"Unknown")</f>
        <v/>
      </c>
      <c r="Q281" s="1" t="str" cm="1">
        <f t="array" ref="Q281">IFERROR(IF(F281&lt;&gt;"",_FV(E281,"Ticker symbol",TRUE),""), RIGHT(M281,LEN(M281)-FIND(":",M281)))</f>
        <v/>
      </c>
    </row>
    <row r="282" spans="1:17" x14ac:dyDescent="0.25">
      <c r="A282" s="1">
        <f t="shared" si="22"/>
        <v>1277</v>
      </c>
      <c r="I282" s="1" t="str">
        <f t="shared" si="20"/>
        <v/>
      </c>
      <c r="J282" s="1" t="str">
        <f t="shared" si="21"/>
        <v/>
      </c>
      <c r="K282" s="1" t="str">
        <f t="shared" si="23"/>
        <v/>
      </c>
      <c r="L282" s="6" t="str">
        <f t="shared" si="24"/>
        <v/>
      </c>
      <c r="M282" s="6" t="str" cm="1">
        <f t="array" ref="M282">IFERROR(IF(F282&lt;&gt;"",_FV(E282,"Exchange abbreviation",TRUE) &amp; ":" &amp;_FV(E282,"Ticker symbol",TRUE),""),E282)</f>
        <v/>
      </c>
      <c r="N282" s="6" t="str" cm="1">
        <f t="array" ref="N282">IFERROR(IF(F282&lt;&gt;"",_FV(E282,"Industry",TRUE),""),"ETF")</f>
        <v/>
      </c>
      <c r="O282" s="6" t="str" cm="1">
        <f t="array" ref="O282">IFERROR(IF(F282&lt;&gt;"",_FV(E282,"Exchange abbreviation",TRUE),""),LEFT(M282,FIND(":",M282)-1))</f>
        <v/>
      </c>
      <c r="P282" s="1" t="str" cm="1">
        <f t="array" ref="P282">IFERROR(IF(F282&lt;&gt;"",_FV(E282,"Instrument type",TRUE),""),"Unknown")</f>
        <v/>
      </c>
      <c r="Q282" s="1" t="str" cm="1">
        <f t="array" ref="Q282">IFERROR(IF(F282&lt;&gt;"",_FV(E282,"Ticker symbol",TRUE),""), RIGHT(M282,LEN(M282)-FIND(":",M282)))</f>
        <v/>
      </c>
    </row>
    <row r="283" spans="1:17" x14ac:dyDescent="0.25">
      <c r="A283" s="1">
        <f t="shared" si="22"/>
        <v>1278</v>
      </c>
      <c r="I283" s="1" t="str">
        <f t="shared" si="20"/>
        <v/>
      </c>
      <c r="J283" s="1" t="str">
        <f t="shared" si="21"/>
        <v/>
      </c>
      <c r="K283" s="1" t="str">
        <f t="shared" si="23"/>
        <v/>
      </c>
      <c r="L283" s="6" t="str">
        <f t="shared" si="24"/>
        <v/>
      </c>
      <c r="M283" s="6" t="str" cm="1">
        <f t="array" ref="M283">IFERROR(IF(F283&lt;&gt;"",_FV(E283,"Exchange abbreviation",TRUE) &amp; ":" &amp;_FV(E283,"Ticker symbol",TRUE),""),E283)</f>
        <v/>
      </c>
      <c r="N283" s="6" t="str" cm="1">
        <f t="array" ref="N283">IFERROR(IF(F283&lt;&gt;"",_FV(E283,"Industry",TRUE),""),"ETF")</f>
        <v/>
      </c>
      <c r="O283" s="6" t="str" cm="1">
        <f t="array" ref="O283">IFERROR(IF(F283&lt;&gt;"",_FV(E283,"Exchange abbreviation",TRUE),""),LEFT(M283,FIND(":",M283)-1))</f>
        <v/>
      </c>
      <c r="P283" s="1" t="str" cm="1">
        <f t="array" ref="P283">IFERROR(IF(F283&lt;&gt;"",_FV(E283,"Instrument type",TRUE),""),"Unknown")</f>
        <v/>
      </c>
      <c r="Q283" s="1" t="str" cm="1">
        <f t="array" ref="Q283">IFERROR(IF(F283&lt;&gt;"",_FV(E283,"Ticker symbol",TRUE),""), RIGHT(M283,LEN(M283)-FIND(":",M283)))</f>
        <v/>
      </c>
    </row>
    <row r="284" spans="1:17" x14ac:dyDescent="0.25">
      <c r="A284" s="1">
        <f t="shared" si="22"/>
        <v>1279</v>
      </c>
      <c r="I284" s="1" t="str">
        <f t="shared" si="20"/>
        <v/>
      </c>
      <c r="J284" s="1" t="str">
        <f t="shared" si="21"/>
        <v/>
      </c>
      <c r="K284" s="1" t="str">
        <f t="shared" si="23"/>
        <v/>
      </c>
      <c r="L284" s="6" t="str">
        <f t="shared" si="24"/>
        <v/>
      </c>
      <c r="M284" s="6" t="str" cm="1">
        <f t="array" ref="M284">IFERROR(IF(F284&lt;&gt;"",_FV(E284,"Exchange abbreviation",TRUE) &amp; ":" &amp;_FV(E284,"Ticker symbol",TRUE),""),E284)</f>
        <v/>
      </c>
      <c r="N284" s="6" t="str" cm="1">
        <f t="array" ref="N284">IFERROR(IF(F284&lt;&gt;"",_FV(E284,"Industry",TRUE),""),"ETF")</f>
        <v/>
      </c>
      <c r="O284" s="6" t="str" cm="1">
        <f t="array" ref="O284">IFERROR(IF(F284&lt;&gt;"",_FV(E284,"Exchange abbreviation",TRUE),""),LEFT(M284,FIND(":",M284)-1))</f>
        <v/>
      </c>
      <c r="P284" s="1" t="str" cm="1">
        <f t="array" ref="P284">IFERROR(IF(F284&lt;&gt;"",_FV(E284,"Instrument type",TRUE),""),"Unknown")</f>
        <v/>
      </c>
      <c r="Q284" s="1" t="str" cm="1">
        <f t="array" ref="Q284">IFERROR(IF(F284&lt;&gt;"",_FV(E284,"Ticker symbol",TRUE),""), RIGHT(M284,LEN(M284)-FIND(":",M284)))</f>
        <v/>
      </c>
    </row>
    <row r="285" spans="1:17" x14ac:dyDescent="0.25">
      <c r="A285" s="1">
        <f t="shared" si="22"/>
        <v>1280</v>
      </c>
      <c r="I285" s="1" t="str">
        <f t="shared" si="20"/>
        <v/>
      </c>
      <c r="J285" s="1" t="str">
        <f t="shared" si="21"/>
        <v/>
      </c>
      <c r="K285" s="1" t="str">
        <f t="shared" si="23"/>
        <v/>
      </c>
      <c r="L285" s="6" t="str">
        <f t="shared" si="24"/>
        <v/>
      </c>
      <c r="M285" s="6" t="str" cm="1">
        <f t="array" ref="M285">IFERROR(IF(F285&lt;&gt;"",_FV(E285,"Exchange abbreviation",TRUE) &amp; ":" &amp;_FV(E285,"Ticker symbol",TRUE),""),E285)</f>
        <v/>
      </c>
      <c r="N285" s="6" t="str" cm="1">
        <f t="array" ref="N285">IFERROR(IF(F285&lt;&gt;"",_FV(E285,"Industry",TRUE),""),"ETF")</f>
        <v/>
      </c>
      <c r="O285" s="6" t="str" cm="1">
        <f t="array" ref="O285">IFERROR(IF(F285&lt;&gt;"",_FV(E285,"Exchange abbreviation",TRUE),""),LEFT(M285,FIND(":",M285)-1))</f>
        <v/>
      </c>
      <c r="P285" s="1" t="str" cm="1">
        <f t="array" ref="P285">IFERROR(IF(F285&lt;&gt;"",_FV(E285,"Instrument type",TRUE),""),"Unknown")</f>
        <v/>
      </c>
      <c r="Q285" s="1" t="str" cm="1">
        <f t="array" ref="Q285">IFERROR(IF(F285&lt;&gt;"",_FV(E285,"Ticker symbol",TRUE),""), RIGHT(M285,LEN(M285)-FIND(":",M285)))</f>
        <v/>
      </c>
    </row>
    <row r="286" spans="1:17" x14ac:dyDescent="0.25">
      <c r="A286" s="1">
        <f t="shared" si="22"/>
        <v>1281</v>
      </c>
      <c r="I286" s="1" t="str">
        <f t="shared" si="20"/>
        <v/>
      </c>
      <c r="J286" s="1" t="str">
        <f t="shared" si="21"/>
        <v/>
      </c>
      <c r="K286" s="1" t="str">
        <f t="shared" si="23"/>
        <v/>
      </c>
      <c r="L286" s="6" t="str">
        <f t="shared" si="24"/>
        <v/>
      </c>
      <c r="M286" s="6" t="str" cm="1">
        <f t="array" ref="M286">IFERROR(IF(F286&lt;&gt;"",_FV(E286,"Exchange abbreviation",TRUE) &amp; ":" &amp;_FV(E286,"Ticker symbol",TRUE),""),E286)</f>
        <v/>
      </c>
      <c r="N286" s="6" t="str" cm="1">
        <f t="array" ref="N286">IFERROR(IF(F286&lt;&gt;"",_FV(E286,"Industry",TRUE),""),"ETF")</f>
        <v/>
      </c>
      <c r="O286" s="6" t="str" cm="1">
        <f t="array" ref="O286">IFERROR(IF(F286&lt;&gt;"",_FV(E286,"Exchange abbreviation",TRUE),""),LEFT(M286,FIND(":",M286)-1))</f>
        <v/>
      </c>
      <c r="P286" s="1" t="str" cm="1">
        <f t="array" ref="P286">IFERROR(IF(F286&lt;&gt;"",_FV(E286,"Instrument type",TRUE),""),"Unknown")</f>
        <v/>
      </c>
      <c r="Q286" s="1" t="str" cm="1">
        <f t="array" ref="Q286">IFERROR(IF(F286&lt;&gt;"",_FV(E286,"Ticker symbol",TRUE),""), RIGHT(M286,LEN(M286)-FIND(":",M286)))</f>
        <v/>
      </c>
    </row>
    <row r="287" spans="1:17" x14ac:dyDescent="0.25">
      <c r="A287" s="1">
        <f t="shared" si="22"/>
        <v>1282</v>
      </c>
      <c r="I287" s="1" t="str">
        <f t="shared" si="20"/>
        <v/>
      </c>
      <c r="J287" s="1" t="str">
        <f t="shared" si="21"/>
        <v/>
      </c>
      <c r="K287" s="1" t="str">
        <f t="shared" si="23"/>
        <v/>
      </c>
      <c r="L287" s="6" t="str">
        <f t="shared" si="24"/>
        <v/>
      </c>
      <c r="M287" s="6" t="str" cm="1">
        <f t="array" ref="M287">IFERROR(IF(F287&lt;&gt;"",_FV(E287,"Exchange abbreviation",TRUE) &amp; ":" &amp;_FV(E287,"Ticker symbol",TRUE),""),E287)</f>
        <v/>
      </c>
      <c r="N287" s="6" t="str" cm="1">
        <f t="array" ref="N287">IFERROR(IF(F287&lt;&gt;"",_FV(E287,"Industry",TRUE),""),"ETF")</f>
        <v/>
      </c>
      <c r="O287" s="6" t="str" cm="1">
        <f t="array" ref="O287">IFERROR(IF(F287&lt;&gt;"",_FV(E287,"Exchange abbreviation",TRUE),""),LEFT(M287,FIND(":",M287)-1))</f>
        <v/>
      </c>
      <c r="P287" s="1" t="str" cm="1">
        <f t="array" ref="P287">IFERROR(IF(F287&lt;&gt;"",_FV(E287,"Instrument type",TRUE),""),"Unknown")</f>
        <v/>
      </c>
      <c r="Q287" s="1" t="str" cm="1">
        <f t="array" ref="Q287">IFERROR(IF(F287&lt;&gt;"",_FV(E287,"Ticker symbol",TRUE),""), RIGHT(M287,LEN(M287)-FIND(":",M287)))</f>
        <v/>
      </c>
    </row>
    <row r="288" spans="1:17" x14ac:dyDescent="0.25">
      <c r="A288" s="1">
        <f t="shared" si="22"/>
        <v>1283</v>
      </c>
      <c r="I288" s="1" t="str">
        <f t="shared" si="20"/>
        <v/>
      </c>
      <c r="J288" s="1" t="str">
        <f t="shared" si="21"/>
        <v/>
      </c>
      <c r="K288" s="1" t="str">
        <f t="shared" si="23"/>
        <v/>
      </c>
      <c r="L288" s="6" t="str">
        <f t="shared" si="24"/>
        <v/>
      </c>
      <c r="M288" s="6" t="str" cm="1">
        <f t="array" ref="M288">IFERROR(IF(F288&lt;&gt;"",_FV(E288,"Exchange abbreviation",TRUE) &amp; ":" &amp;_FV(E288,"Ticker symbol",TRUE),""),E288)</f>
        <v/>
      </c>
      <c r="N288" s="6" t="str" cm="1">
        <f t="array" ref="N288">IFERROR(IF(F288&lt;&gt;"",_FV(E288,"Industry",TRUE),""),"ETF")</f>
        <v/>
      </c>
      <c r="O288" s="6" t="str" cm="1">
        <f t="array" ref="O288">IFERROR(IF(F288&lt;&gt;"",_FV(E288,"Exchange abbreviation",TRUE),""),LEFT(M288,FIND(":",M288)-1))</f>
        <v/>
      </c>
      <c r="P288" s="1" t="str" cm="1">
        <f t="array" ref="P288">IFERROR(IF(F288&lt;&gt;"",_FV(E288,"Instrument type",TRUE),""),"Unknown")</f>
        <v/>
      </c>
      <c r="Q288" s="1" t="str" cm="1">
        <f t="array" ref="Q288">IFERROR(IF(F288&lt;&gt;"",_FV(E288,"Ticker symbol",TRUE),""), RIGHT(M288,LEN(M288)-FIND(":",M288)))</f>
        <v/>
      </c>
    </row>
    <row r="289" spans="1:17" x14ac:dyDescent="0.25">
      <c r="A289" s="1">
        <f t="shared" si="22"/>
        <v>1284</v>
      </c>
      <c r="I289" s="1" t="str">
        <f t="shared" si="20"/>
        <v/>
      </c>
      <c r="J289" s="1" t="str">
        <f t="shared" si="21"/>
        <v/>
      </c>
      <c r="K289" s="1" t="str">
        <f t="shared" si="23"/>
        <v/>
      </c>
      <c r="L289" s="6" t="str">
        <f t="shared" si="24"/>
        <v/>
      </c>
      <c r="M289" s="6" t="str" cm="1">
        <f t="array" ref="M289">IFERROR(IF(F289&lt;&gt;"",_FV(E289,"Exchange abbreviation",TRUE) &amp; ":" &amp;_FV(E289,"Ticker symbol",TRUE),""),E289)</f>
        <v/>
      </c>
      <c r="N289" s="6" t="str" cm="1">
        <f t="array" ref="N289">IFERROR(IF(F289&lt;&gt;"",_FV(E289,"Industry",TRUE),""),"ETF")</f>
        <v/>
      </c>
      <c r="O289" s="6" t="str" cm="1">
        <f t="array" ref="O289">IFERROR(IF(F289&lt;&gt;"",_FV(E289,"Exchange abbreviation",TRUE),""),LEFT(M289,FIND(":",M289)-1))</f>
        <v/>
      </c>
      <c r="P289" s="1" t="str" cm="1">
        <f t="array" ref="P289">IFERROR(IF(F289&lt;&gt;"",_FV(E289,"Instrument type",TRUE),""),"Unknown")</f>
        <v/>
      </c>
      <c r="Q289" s="1" t="str" cm="1">
        <f t="array" ref="Q289">IFERROR(IF(F289&lt;&gt;"",_FV(E289,"Ticker symbol",TRUE),""), RIGHT(M289,LEN(M289)-FIND(":",M289)))</f>
        <v/>
      </c>
    </row>
    <row r="290" spans="1:17" x14ac:dyDescent="0.25">
      <c r="A290" s="1">
        <f t="shared" si="22"/>
        <v>1285</v>
      </c>
      <c r="I290" s="1" t="str">
        <f t="shared" si="20"/>
        <v/>
      </c>
      <c r="J290" s="1" t="str">
        <f t="shared" si="21"/>
        <v/>
      </c>
      <c r="K290" s="1" t="str">
        <f t="shared" si="23"/>
        <v/>
      </c>
      <c r="L290" s="6" t="str">
        <f t="shared" si="24"/>
        <v/>
      </c>
      <c r="M290" s="6" t="str" cm="1">
        <f t="array" ref="M290">IFERROR(IF(F290&lt;&gt;"",_FV(E290,"Exchange abbreviation",TRUE) &amp; ":" &amp;_FV(E290,"Ticker symbol",TRUE),""),E290)</f>
        <v/>
      </c>
      <c r="N290" s="6" t="str" cm="1">
        <f t="array" ref="N290">IFERROR(IF(F290&lt;&gt;"",_FV(E290,"Industry",TRUE),""),"ETF")</f>
        <v/>
      </c>
      <c r="O290" s="6" t="str" cm="1">
        <f t="array" ref="O290">IFERROR(IF(F290&lt;&gt;"",_FV(E290,"Exchange abbreviation",TRUE),""),LEFT(M290,FIND(":",M290)-1))</f>
        <v/>
      </c>
      <c r="P290" s="1" t="str" cm="1">
        <f t="array" ref="P290">IFERROR(IF(F290&lt;&gt;"",_FV(E290,"Instrument type",TRUE),""),"Unknown")</f>
        <v/>
      </c>
      <c r="Q290" s="1" t="str" cm="1">
        <f t="array" ref="Q290">IFERROR(IF(F290&lt;&gt;"",_FV(E290,"Ticker symbol",TRUE),""), RIGHT(M290,LEN(M290)-FIND(":",M290)))</f>
        <v/>
      </c>
    </row>
    <row r="291" spans="1:17" x14ac:dyDescent="0.25">
      <c r="A291" s="1">
        <f t="shared" si="22"/>
        <v>1286</v>
      </c>
      <c r="I291" s="1" t="str">
        <f t="shared" si="20"/>
        <v/>
      </c>
      <c r="J291" s="1" t="str">
        <f t="shared" si="21"/>
        <v/>
      </c>
      <c r="K291" s="1" t="str">
        <f t="shared" si="23"/>
        <v/>
      </c>
      <c r="L291" s="6" t="str">
        <f t="shared" si="24"/>
        <v/>
      </c>
      <c r="M291" s="6" t="str" cm="1">
        <f t="array" ref="M291">IFERROR(IF(F291&lt;&gt;"",_FV(E291,"Exchange abbreviation",TRUE) &amp; ":" &amp;_FV(E291,"Ticker symbol",TRUE),""),E291)</f>
        <v/>
      </c>
      <c r="N291" s="6" t="str" cm="1">
        <f t="array" ref="N291">IFERROR(IF(F291&lt;&gt;"",_FV(E291,"Industry",TRUE),""),"ETF")</f>
        <v/>
      </c>
      <c r="O291" s="6" t="str" cm="1">
        <f t="array" ref="O291">IFERROR(IF(F291&lt;&gt;"",_FV(E291,"Exchange abbreviation",TRUE),""),LEFT(M291,FIND(":",M291)-1))</f>
        <v/>
      </c>
      <c r="P291" s="1" t="str" cm="1">
        <f t="array" ref="P291">IFERROR(IF(F291&lt;&gt;"",_FV(E291,"Instrument type",TRUE),""),"Unknown")</f>
        <v/>
      </c>
      <c r="Q291" s="1" t="str" cm="1">
        <f t="array" ref="Q291">IFERROR(IF(F291&lt;&gt;"",_FV(E291,"Ticker symbol",TRUE),""), RIGHT(M291,LEN(M291)-FIND(":",M291)))</f>
        <v/>
      </c>
    </row>
    <row r="292" spans="1:17" x14ac:dyDescent="0.25">
      <c r="A292" s="1">
        <f t="shared" si="22"/>
        <v>1287</v>
      </c>
      <c r="I292" s="1" t="str">
        <f t="shared" si="20"/>
        <v/>
      </c>
      <c r="J292" s="1" t="str">
        <f t="shared" si="21"/>
        <v/>
      </c>
      <c r="K292" s="1" t="str">
        <f t="shared" si="23"/>
        <v/>
      </c>
      <c r="L292" s="6" t="str">
        <f t="shared" si="24"/>
        <v/>
      </c>
      <c r="M292" s="6" t="str" cm="1">
        <f t="array" ref="M292">IFERROR(IF(F292&lt;&gt;"",_FV(E292,"Exchange abbreviation",TRUE) &amp; ":" &amp;_FV(E292,"Ticker symbol",TRUE),""),E292)</f>
        <v/>
      </c>
      <c r="N292" s="6" t="str" cm="1">
        <f t="array" ref="N292">IFERROR(IF(F292&lt;&gt;"",_FV(E292,"Industry",TRUE),""),"ETF")</f>
        <v/>
      </c>
      <c r="O292" s="6" t="str" cm="1">
        <f t="array" ref="O292">IFERROR(IF(F292&lt;&gt;"",_FV(E292,"Exchange abbreviation",TRUE),""),LEFT(M292,FIND(":",M292)-1))</f>
        <v/>
      </c>
      <c r="P292" s="1" t="str" cm="1">
        <f t="array" ref="P292">IFERROR(IF(F292&lt;&gt;"",_FV(E292,"Instrument type",TRUE),""),"Unknown")</f>
        <v/>
      </c>
      <c r="Q292" s="1" t="str" cm="1">
        <f t="array" ref="Q292">IFERROR(IF(F292&lt;&gt;"",_FV(E292,"Ticker symbol",TRUE),""), RIGHT(M292,LEN(M292)-FIND(":",M292)))</f>
        <v/>
      </c>
    </row>
    <row r="293" spans="1:17" x14ac:dyDescent="0.25">
      <c r="A293" s="1">
        <f t="shared" si="22"/>
        <v>1288</v>
      </c>
      <c r="I293" s="1" t="str">
        <f t="shared" si="20"/>
        <v/>
      </c>
      <c r="J293" s="1" t="str">
        <f t="shared" si="21"/>
        <v/>
      </c>
      <c r="K293" s="1" t="str">
        <f t="shared" si="23"/>
        <v/>
      </c>
      <c r="L293" s="6" t="str">
        <f t="shared" si="24"/>
        <v/>
      </c>
      <c r="M293" s="6" t="str" cm="1">
        <f t="array" ref="M293">IFERROR(IF(F293&lt;&gt;"",_FV(E293,"Exchange abbreviation",TRUE) &amp; ":" &amp;_FV(E293,"Ticker symbol",TRUE),""),E293)</f>
        <v/>
      </c>
      <c r="N293" s="6" t="str" cm="1">
        <f t="array" ref="N293">IFERROR(IF(F293&lt;&gt;"",_FV(E293,"Industry",TRUE),""),"ETF")</f>
        <v/>
      </c>
      <c r="O293" s="6" t="str" cm="1">
        <f t="array" ref="O293">IFERROR(IF(F293&lt;&gt;"",_FV(E293,"Exchange abbreviation",TRUE),""),LEFT(M293,FIND(":",M293)-1))</f>
        <v/>
      </c>
      <c r="P293" s="1" t="str" cm="1">
        <f t="array" ref="P293">IFERROR(IF(F293&lt;&gt;"",_FV(E293,"Instrument type",TRUE),""),"Unknown")</f>
        <v/>
      </c>
      <c r="Q293" s="1" t="str" cm="1">
        <f t="array" ref="Q293">IFERROR(IF(F293&lt;&gt;"",_FV(E293,"Ticker symbol",TRUE),""), RIGHT(M293,LEN(M293)-FIND(":",M293)))</f>
        <v/>
      </c>
    </row>
    <row r="294" spans="1:17" x14ac:dyDescent="0.25">
      <c r="A294" s="1">
        <f t="shared" si="22"/>
        <v>1289</v>
      </c>
      <c r="I294" s="1" t="str">
        <f t="shared" si="20"/>
        <v/>
      </c>
      <c r="J294" s="1" t="str">
        <f t="shared" si="21"/>
        <v/>
      </c>
      <c r="K294" s="1" t="str">
        <f t="shared" si="23"/>
        <v/>
      </c>
      <c r="L294" s="6" t="str">
        <f t="shared" si="24"/>
        <v/>
      </c>
      <c r="M294" s="6" t="str" cm="1">
        <f t="array" ref="M294">IFERROR(IF(F294&lt;&gt;"",_FV(E294,"Exchange abbreviation",TRUE) &amp; ":" &amp;_FV(E294,"Ticker symbol",TRUE),""),E294)</f>
        <v/>
      </c>
      <c r="N294" s="6" t="str" cm="1">
        <f t="array" ref="N294">IFERROR(IF(F294&lt;&gt;"",_FV(E294,"Industry",TRUE),""),"ETF")</f>
        <v/>
      </c>
      <c r="O294" s="6" t="str" cm="1">
        <f t="array" ref="O294">IFERROR(IF(F294&lt;&gt;"",_FV(E294,"Exchange abbreviation",TRUE),""),LEFT(M294,FIND(":",M294)-1))</f>
        <v/>
      </c>
      <c r="P294" s="1" t="str" cm="1">
        <f t="array" ref="P294">IFERROR(IF(F294&lt;&gt;"",_FV(E294,"Instrument type",TRUE),""),"Unknown")</f>
        <v/>
      </c>
      <c r="Q294" s="1" t="str" cm="1">
        <f t="array" ref="Q294">IFERROR(IF(F294&lt;&gt;"",_FV(E294,"Ticker symbol",TRUE),""), RIGHT(M294,LEN(M294)-FIND(":",M294)))</f>
        <v/>
      </c>
    </row>
    <row r="295" spans="1:17" x14ac:dyDescent="0.25">
      <c r="A295" s="1">
        <f t="shared" si="22"/>
        <v>1290</v>
      </c>
      <c r="I295" s="1" t="str">
        <f t="shared" si="20"/>
        <v/>
      </c>
      <c r="J295" s="1" t="str">
        <f t="shared" si="21"/>
        <v/>
      </c>
      <c r="K295" s="1" t="str">
        <f t="shared" si="23"/>
        <v/>
      </c>
      <c r="L295" s="6" t="str">
        <f t="shared" si="24"/>
        <v/>
      </c>
      <c r="M295" s="6" t="str" cm="1">
        <f t="array" ref="M295">IFERROR(IF(F295&lt;&gt;"",_FV(E295,"Exchange abbreviation",TRUE) &amp; ":" &amp;_FV(E295,"Ticker symbol",TRUE),""),E295)</f>
        <v/>
      </c>
      <c r="N295" s="6" t="str" cm="1">
        <f t="array" ref="N295">IFERROR(IF(F295&lt;&gt;"",_FV(E295,"Industry",TRUE),""),"ETF")</f>
        <v/>
      </c>
      <c r="O295" s="6" t="str" cm="1">
        <f t="array" ref="O295">IFERROR(IF(F295&lt;&gt;"",_FV(E295,"Exchange abbreviation",TRUE),""),LEFT(M295,FIND(":",M295)-1))</f>
        <v/>
      </c>
      <c r="P295" s="1" t="str" cm="1">
        <f t="array" ref="P295">IFERROR(IF(F295&lt;&gt;"",_FV(E295,"Instrument type",TRUE),""),"Unknown")</f>
        <v/>
      </c>
      <c r="Q295" s="1" t="str" cm="1">
        <f t="array" ref="Q295">IFERROR(IF(F295&lt;&gt;"",_FV(E295,"Ticker symbol",TRUE),""), RIGHT(M295,LEN(M295)-FIND(":",M295)))</f>
        <v/>
      </c>
    </row>
    <row r="296" spans="1:17" x14ac:dyDescent="0.25">
      <c r="A296" s="1">
        <f t="shared" si="22"/>
        <v>1291</v>
      </c>
      <c r="I296" s="1" t="str">
        <f t="shared" si="20"/>
        <v/>
      </c>
      <c r="J296" s="1" t="str">
        <f t="shared" si="21"/>
        <v/>
      </c>
      <c r="K296" s="1" t="str">
        <f t="shared" si="23"/>
        <v/>
      </c>
      <c r="L296" s="6" t="str">
        <f t="shared" si="24"/>
        <v/>
      </c>
      <c r="M296" s="6" t="str" cm="1">
        <f t="array" ref="M296">IFERROR(IF(F296&lt;&gt;"",_FV(E296,"Exchange abbreviation",TRUE) &amp; ":" &amp;_FV(E296,"Ticker symbol",TRUE),""),E296)</f>
        <v/>
      </c>
      <c r="N296" s="6" t="str" cm="1">
        <f t="array" ref="N296">IFERROR(IF(F296&lt;&gt;"",_FV(E296,"Industry",TRUE),""),"ETF")</f>
        <v/>
      </c>
      <c r="O296" s="6" t="str" cm="1">
        <f t="array" ref="O296">IFERROR(IF(F296&lt;&gt;"",_FV(E296,"Exchange abbreviation",TRUE),""),LEFT(M296,FIND(":",M296)-1))</f>
        <v/>
      </c>
      <c r="P296" s="1" t="str" cm="1">
        <f t="array" ref="P296">IFERROR(IF(F296&lt;&gt;"",_FV(E296,"Instrument type",TRUE),""),"Unknown")</f>
        <v/>
      </c>
      <c r="Q296" s="1" t="str" cm="1">
        <f t="array" ref="Q296">IFERROR(IF(F296&lt;&gt;"",_FV(E296,"Ticker symbol",TRUE),""), RIGHT(M296,LEN(M296)-FIND(":",M296)))</f>
        <v/>
      </c>
    </row>
    <row r="297" spans="1:17" x14ac:dyDescent="0.25">
      <c r="A297" s="1">
        <f t="shared" si="22"/>
        <v>1292</v>
      </c>
      <c r="I297" s="1" t="str">
        <f t="shared" si="20"/>
        <v/>
      </c>
      <c r="J297" s="1" t="str">
        <f t="shared" si="21"/>
        <v/>
      </c>
      <c r="K297" s="1" t="str">
        <f t="shared" si="23"/>
        <v/>
      </c>
      <c r="L297" s="6" t="str">
        <f t="shared" si="24"/>
        <v/>
      </c>
      <c r="M297" s="6" t="str" cm="1">
        <f t="array" ref="M297">IFERROR(IF(F297&lt;&gt;"",_FV(E297,"Exchange abbreviation",TRUE) &amp; ":" &amp;_FV(E297,"Ticker symbol",TRUE),""),E297)</f>
        <v/>
      </c>
      <c r="N297" s="6" t="str" cm="1">
        <f t="array" ref="N297">IFERROR(IF(F297&lt;&gt;"",_FV(E297,"Industry",TRUE),""),"ETF")</f>
        <v/>
      </c>
      <c r="O297" s="6" t="str" cm="1">
        <f t="array" ref="O297">IFERROR(IF(F297&lt;&gt;"",_FV(E297,"Exchange abbreviation",TRUE),""),LEFT(M297,FIND(":",M297)-1))</f>
        <v/>
      </c>
      <c r="P297" s="1" t="str" cm="1">
        <f t="array" ref="P297">IFERROR(IF(F297&lt;&gt;"",_FV(E297,"Instrument type",TRUE),""),"Unknown")</f>
        <v/>
      </c>
      <c r="Q297" s="1" t="str" cm="1">
        <f t="array" ref="Q297">IFERROR(IF(F297&lt;&gt;"",_FV(E297,"Ticker symbol",TRUE),""), RIGHT(M297,LEN(M297)-FIND(":",M297)))</f>
        <v/>
      </c>
    </row>
    <row r="298" spans="1:17" x14ac:dyDescent="0.25">
      <c r="A298" s="1">
        <f t="shared" si="22"/>
        <v>1293</v>
      </c>
      <c r="I298" s="1" t="str">
        <f t="shared" si="20"/>
        <v/>
      </c>
      <c r="J298" s="1" t="str">
        <f t="shared" si="21"/>
        <v/>
      </c>
      <c r="K298" s="1" t="str">
        <f t="shared" si="23"/>
        <v/>
      </c>
      <c r="L298" s="6" t="str">
        <f t="shared" si="24"/>
        <v/>
      </c>
      <c r="M298" s="6" t="str" cm="1">
        <f t="array" ref="M298">IFERROR(IF(F298&lt;&gt;"",_FV(E298,"Exchange abbreviation",TRUE) &amp; ":" &amp;_FV(E298,"Ticker symbol",TRUE),""),E298)</f>
        <v/>
      </c>
      <c r="N298" s="6" t="str" cm="1">
        <f t="array" ref="N298">IFERROR(IF(F298&lt;&gt;"",_FV(E298,"Industry",TRUE),""),"ETF")</f>
        <v/>
      </c>
      <c r="O298" s="6" t="str" cm="1">
        <f t="array" ref="O298">IFERROR(IF(F298&lt;&gt;"",_FV(E298,"Exchange abbreviation",TRUE),""),LEFT(M298,FIND(":",M298)-1))</f>
        <v/>
      </c>
      <c r="P298" s="1" t="str" cm="1">
        <f t="array" ref="P298">IFERROR(IF(F298&lt;&gt;"",_FV(E298,"Instrument type",TRUE),""),"Unknown")</f>
        <v/>
      </c>
      <c r="Q298" s="1" t="str" cm="1">
        <f t="array" ref="Q298">IFERROR(IF(F298&lt;&gt;"",_FV(E298,"Ticker symbol",TRUE),""), RIGHT(M298,LEN(M298)-FIND(":",M298)))</f>
        <v/>
      </c>
    </row>
    <row r="299" spans="1:17" x14ac:dyDescent="0.25">
      <c r="A299" s="1">
        <f t="shared" si="22"/>
        <v>1294</v>
      </c>
      <c r="I299" s="1" t="str">
        <f t="shared" si="20"/>
        <v/>
      </c>
      <c r="J299" s="1" t="str">
        <f t="shared" si="21"/>
        <v/>
      </c>
      <c r="K299" s="1" t="str">
        <f t="shared" si="23"/>
        <v/>
      </c>
      <c r="L299" s="6" t="str">
        <f t="shared" si="24"/>
        <v/>
      </c>
      <c r="M299" s="6" t="str" cm="1">
        <f t="array" ref="M299">IFERROR(IF(F299&lt;&gt;"",_FV(E299,"Exchange abbreviation",TRUE) &amp; ":" &amp;_FV(E299,"Ticker symbol",TRUE),""),E299)</f>
        <v/>
      </c>
      <c r="N299" s="6" t="str" cm="1">
        <f t="array" ref="N299">IFERROR(IF(F299&lt;&gt;"",_FV(E299,"Industry",TRUE),""),"ETF")</f>
        <v/>
      </c>
      <c r="O299" s="6" t="str" cm="1">
        <f t="array" ref="O299">IFERROR(IF(F299&lt;&gt;"",_FV(E299,"Exchange abbreviation",TRUE),""),LEFT(M299,FIND(":",M299)-1))</f>
        <v/>
      </c>
      <c r="P299" s="1" t="str" cm="1">
        <f t="array" ref="P299">IFERROR(IF(F299&lt;&gt;"",_FV(E299,"Instrument type",TRUE),""),"Unknown")</f>
        <v/>
      </c>
      <c r="Q299" s="1" t="str" cm="1">
        <f t="array" ref="Q299">IFERROR(IF(F299&lt;&gt;"",_FV(E299,"Ticker symbol",TRUE),""), RIGHT(M299,LEN(M299)-FIND(":",M299)))</f>
        <v/>
      </c>
    </row>
    <row r="300" spans="1:17" x14ac:dyDescent="0.25">
      <c r="A300" s="1">
        <f t="shared" si="22"/>
        <v>1295</v>
      </c>
      <c r="I300" s="1" t="str">
        <f t="shared" si="20"/>
        <v/>
      </c>
      <c r="J300" s="1" t="str">
        <f t="shared" si="21"/>
        <v/>
      </c>
      <c r="K300" s="1" t="str">
        <f t="shared" si="23"/>
        <v/>
      </c>
      <c r="L300" s="6" t="str">
        <f t="shared" si="24"/>
        <v/>
      </c>
      <c r="M300" s="6" t="str" cm="1">
        <f t="array" ref="M300">IFERROR(IF(F300&lt;&gt;"",_FV(E300,"Exchange abbreviation",TRUE) &amp; ":" &amp;_FV(E300,"Ticker symbol",TRUE),""),E300)</f>
        <v/>
      </c>
      <c r="N300" s="6" t="str" cm="1">
        <f t="array" ref="N300">IFERROR(IF(F300&lt;&gt;"",_FV(E300,"Industry",TRUE),""),"ETF")</f>
        <v/>
      </c>
      <c r="O300" s="6" t="str" cm="1">
        <f t="array" ref="O300">IFERROR(IF(F300&lt;&gt;"",_FV(E300,"Exchange abbreviation",TRUE),""),LEFT(M300,FIND(":",M300)-1))</f>
        <v/>
      </c>
      <c r="P300" s="1" t="str" cm="1">
        <f t="array" ref="P300">IFERROR(IF(F300&lt;&gt;"",_FV(E300,"Instrument type",TRUE),""),"Unknown")</f>
        <v/>
      </c>
      <c r="Q300" s="1" t="str" cm="1">
        <f t="array" ref="Q300">IFERROR(IF(F300&lt;&gt;"",_FV(E300,"Ticker symbol",TRUE),""), RIGHT(M300,LEN(M300)-FIND(":",M300)))</f>
        <v/>
      </c>
    </row>
    <row r="301" spans="1:17" x14ac:dyDescent="0.25">
      <c r="A301" s="1">
        <f t="shared" si="22"/>
        <v>1296</v>
      </c>
      <c r="I301" s="1" t="str">
        <f t="shared" si="20"/>
        <v/>
      </c>
      <c r="J301" s="1" t="str">
        <f t="shared" si="21"/>
        <v/>
      </c>
      <c r="K301" s="1" t="str">
        <f t="shared" si="23"/>
        <v/>
      </c>
      <c r="L301" s="6" t="str">
        <f t="shared" si="24"/>
        <v/>
      </c>
      <c r="M301" s="6" t="str" cm="1">
        <f t="array" ref="M301">IFERROR(IF(F301&lt;&gt;"",_FV(E301,"Exchange abbreviation",TRUE) &amp; ":" &amp;_FV(E301,"Ticker symbol",TRUE),""),E301)</f>
        <v/>
      </c>
      <c r="N301" s="6" t="str" cm="1">
        <f t="array" ref="N301">IFERROR(IF(F301&lt;&gt;"",_FV(E301,"Industry",TRUE),""),"ETF")</f>
        <v/>
      </c>
      <c r="O301" s="6" t="str" cm="1">
        <f t="array" ref="O301">IFERROR(IF(F301&lt;&gt;"",_FV(E301,"Exchange abbreviation",TRUE),""),LEFT(M301,FIND(":",M301)-1))</f>
        <v/>
      </c>
      <c r="P301" s="1" t="str" cm="1">
        <f t="array" ref="P301">IFERROR(IF(F301&lt;&gt;"",_FV(E301,"Instrument type",TRUE),""),"Unknown")</f>
        <v/>
      </c>
      <c r="Q301" s="1" t="str" cm="1">
        <f t="array" ref="Q301">IFERROR(IF(F301&lt;&gt;"",_FV(E301,"Ticker symbol",TRUE),""), RIGHT(M301,LEN(M301)-FIND(":",M301)))</f>
        <v/>
      </c>
    </row>
    <row r="302" spans="1:17" x14ac:dyDescent="0.25">
      <c r="A302" s="1">
        <f t="shared" si="22"/>
        <v>1297</v>
      </c>
      <c r="I302" s="1" t="str">
        <f t="shared" si="20"/>
        <v/>
      </c>
      <c r="J302" s="1" t="str">
        <f t="shared" si="21"/>
        <v/>
      </c>
      <c r="K302" s="1" t="str">
        <f t="shared" si="23"/>
        <v/>
      </c>
      <c r="L302" s="6" t="str">
        <f t="shared" si="24"/>
        <v/>
      </c>
      <c r="M302" s="6" t="str" cm="1">
        <f t="array" ref="M302">IFERROR(IF(F302&lt;&gt;"",_FV(E302,"Exchange abbreviation",TRUE) &amp; ":" &amp;_FV(E302,"Ticker symbol",TRUE),""),E302)</f>
        <v/>
      </c>
      <c r="N302" s="6" t="str" cm="1">
        <f t="array" ref="N302">IFERROR(IF(F302&lt;&gt;"",_FV(E302,"Industry",TRUE),""),"ETF")</f>
        <v/>
      </c>
      <c r="O302" s="6" t="str" cm="1">
        <f t="array" ref="O302">IFERROR(IF(F302&lt;&gt;"",_FV(E302,"Exchange abbreviation",TRUE),""),LEFT(M302,FIND(":",M302)-1))</f>
        <v/>
      </c>
      <c r="P302" s="1" t="str" cm="1">
        <f t="array" ref="P302">IFERROR(IF(F302&lt;&gt;"",_FV(E302,"Instrument type",TRUE),""),"Unknown")</f>
        <v/>
      </c>
      <c r="Q302" s="1" t="str" cm="1">
        <f t="array" ref="Q302">IFERROR(IF(F302&lt;&gt;"",_FV(E302,"Ticker symbol",TRUE),""), RIGHT(M302,LEN(M302)-FIND(":",M302)))</f>
        <v/>
      </c>
    </row>
    <row r="303" spans="1:17" x14ac:dyDescent="0.25">
      <c r="A303" s="1">
        <f t="shared" si="22"/>
        <v>1298</v>
      </c>
      <c r="I303" s="1" t="str">
        <f t="shared" si="20"/>
        <v/>
      </c>
      <c r="J303" s="1" t="str">
        <f t="shared" si="21"/>
        <v/>
      </c>
      <c r="K303" s="1" t="str">
        <f t="shared" si="23"/>
        <v/>
      </c>
      <c r="L303" s="6" t="str">
        <f t="shared" si="24"/>
        <v/>
      </c>
      <c r="M303" s="6" t="str" cm="1">
        <f t="array" ref="M303">IFERROR(IF(F303&lt;&gt;"",_FV(E303,"Exchange abbreviation",TRUE) &amp; ":" &amp;_FV(E303,"Ticker symbol",TRUE),""),E303)</f>
        <v/>
      </c>
      <c r="N303" s="6" t="str" cm="1">
        <f t="array" ref="N303">IFERROR(IF(F303&lt;&gt;"",_FV(E303,"Industry",TRUE),""),"ETF")</f>
        <v/>
      </c>
      <c r="O303" s="6" t="str" cm="1">
        <f t="array" ref="O303">IFERROR(IF(F303&lt;&gt;"",_FV(E303,"Exchange abbreviation",TRUE),""),LEFT(M303,FIND(":",M303)-1))</f>
        <v/>
      </c>
      <c r="P303" s="1" t="str" cm="1">
        <f t="array" ref="P303">IFERROR(IF(F303&lt;&gt;"",_FV(E303,"Instrument type",TRUE),""),"Unknown")</f>
        <v/>
      </c>
      <c r="Q303" s="1" t="str" cm="1">
        <f t="array" ref="Q303">IFERROR(IF(F303&lt;&gt;"",_FV(E303,"Ticker symbol",TRUE),""), RIGHT(M303,LEN(M303)-FIND(":",M303)))</f>
        <v/>
      </c>
    </row>
    <row r="304" spans="1:17" x14ac:dyDescent="0.25">
      <c r="A304" s="1">
        <f t="shared" si="22"/>
        <v>1299</v>
      </c>
      <c r="I304" s="1" t="str">
        <f t="shared" si="20"/>
        <v/>
      </c>
      <c r="J304" s="1" t="str">
        <f t="shared" si="21"/>
        <v/>
      </c>
      <c r="K304" s="1" t="str">
        <f t="shared" si="23"/>
        <v/>
      </c>
      <c r="L304" s="6" t="str">
        <f t="shared" si="24"/>
        <v/>
      </c>
      <c r="M304" s="6" t="str" cm="1">
        <f t="array" ref="M304">IFERROR(IF(F304&lt;&gt;"",_FV(E304,"Exchange abbreviation",TRUE) &amp; ":" &amp;_FV(E304,"Ticker symbol",TRUE),""),E304)</f>
        <v/>
      </c>
      <c r="N304" s="6" t="str" cm="1">
        <f t="array" ref="N304">IFERROR(IF(F304&lt;&gt;"",_FV(E304,"Industry",TRUE),""),"ETF")</f>
        <v/>
      </c>
      <c r="O304" s="6" t="str" cm="1">
        <f t="array" ref="O304">IFERROR(IF(F304&lt;&gt;"",_FV(E304,"Exchange abbreviation",TRUE),""),LEFT(M304,FIND(":",M304)-1))</f>
        <v/>
      </c>
      <c r="P304" s="1" t="str" cm="1">
        <f t="array" ref="P304">IFERROR(IF(F304&lt;&gt;"",_FV(E304,"Instrument type",TRUE),""),"Unknown")</f>
        <v/>
      </c>
      <c r="Q304" s="1" t="str" cm="1">
        <f t="array" ref="Q304">IFERROR(IF(F304&lt;&gt;"",_FV(E304,"Ticker symbol",TRUE),""), RIGHT(M304,LEN(M304)-FIND(":",M304)))</f>
        <v/>
      </c>
    </row>
    <row r="305" spans="1:17" x14ac:dyDescent="0.25">
      <c r="A305" s="1">
        <f t="shared" si="22"/>
        <v>1300</v>
      </c>
      <c r="I305" s="1" t="str">
        <f t="shared" si="20"/>
        <v/>
      </c>
      <c r="J305" s="1" t="str">
        <f t="shared" si="21"/>
        <v/>
      </c>
      <c r="K305" s="1" t="str">
        <f t="shared" si="23"/>
        <v/>
      </c>
      <c r="L305" s="6" t="str">
        <f t="shared" si="24"/>
        <v/>
      </c>
      <c r="M305" s="6" t="str" cm="1">
        <f t="array" ref="M305">IFERROR(IF(F305&lt;&gt;"",_FV(E305,"Exchange abbreviation",TRUE) &amp; ":" &amp;_FV(E305,"Ticker symbol",TRUE),""),E305)</f>
        <v/>
      </c>
      <c r="N305" s="6" t="str" cm="1">
        <f t="array" ref="N305">IFERROR(IF(F305&lt;&gt;"",_FV(E305,"Industry",TRUE),""),"ETF")</f>
        <v/>
      </c>
      <c r="O305" s="6" t="str" cm="1">
        <f t="array" ref="O305">IFERROR(IF(F305&lt;&gt;"",_FV(E305,"Exchange abbreviation",TRUE),""),LEFT(M305,FIND(":",M305)-1))</f>
        <v/>
      </c>
      <c r="P305" s="1" t="str" cm="1">
        <f t="array" ref="P305">IFERROR(IF(F305&lt;&gt;"",_FV(E305,"Instrument type",TRUE),""),"Unknown")</f>
        <v/>
      </c>
      <c r="Q305" s="1" t="str" cm="1">
        <f t="array" ref="Q305">IFERROR(IF(F305&lt;&gt;"",_FV(E305,"Ticker symbol",TRUE),""), RIGHT(M305,LEN(M305)-FIND(":",M305)))</f>
        <v/>
      </c>
    </row>
    <row r="306" spans="1:17" x14ac:dyDescent="0.25">
      <c r="A306" s="1">
        <f t="shared" si="22"/>
        <v>1301</v>
      </c>
      <c r="I306" s="1" t="str">
        <f t="shared" si="20"/>
        <v/>
      </c>
      <c r="J306" s="1" t="str">
        <f t="shared" si="21"/>
        <v/>
      </c>
      <c r="K306" s="1" t="str">
        <f t="shared" si="23"/>
        <v/>
      </c>
      <c r="L306" s="6" t="str">
        <f t="shared" si="24"/>
        <v/>
      </c>
      <c r="M306" s="6" t="str" cm="1">
        <f t="array" ref="M306">IFERROR(IF(F306&lt;&gt;"",_FV(E306,"Exchange abbreviation",TRUE) &amp; ":" &amp;_FV(E306,"Ticker symbol",TRUE),""),E306)</f>
        <v/>
      </c>
      <c r="N306" s="6" t="str" cm="1">
        <f t="array" ref="N306">IFERROR(IF(F306&lt;&gt;"",_FV(E306,"Industry",TRUE),""),"ETF")</f>
        <v/>
      </c>
      <c r="O306" s="6" t="str" cm="1">
        <f t="array" ref="O306">IFERROR(IF(F306&lt;&gt;"",_FV(E306,"Exchange abbreviation",TRUE),""),LEFT(M306,FIND(":",M306)-1))</f>
        <v/>
      </c>
      <c r="P306" s="1" t="str" cm="1">
        <f t="array" ref="P306">IFERROR(IF(F306&lt;&gt;"",_FV(E306,"Instrument type",TRUE),""),"Unknown")</f>
        <v/>
      </c>
      <c r="Q306" s="1" t="str" cm="1">
        <f t="array" ref="Q306">IFERROR(IF(F306&lt;&gt;"",_FV(E306,"Ticker symbol",TRUE),""), RIGHT(M306,LEN(M306)-FIND(":",M306)))</f>
        <v/>
      </c>
    </row>
    <row r="307" spans="1:17" x14ac:dyDescent="0.25">
      <c r="A307" s="1">
        <f t="shared" si="22"/>
        <v>1302</v>
      </c>
      <c r="I307" s="1" t="str">
        <f t="shared" si="20"/>
        <v/>
      </c>
      <c r="J307" s="1" t="str">
        <f t="shared" si="21"/>
        <v/>
      </c>
      <c r="K307" s="1" t="str">
        <f t="shared" si="23"/>
        <v/>
      </c>
      <c r="L307" s="6" t="str">
        <f t="shared" si="24"/>
        <v/>
      </c>
      <c r="M307" s="6" t="str" cm="1">
        <f t="array" ref="M307">IFERROR(IF(F307&lt;&gt;"",_FV(E307,"Exchange abbreviation",TRUE) &amp; ":" &amp;_FV(E307,"Ticker symbol",TRUE),""),E307)</f>
        <v/>
      </c>
      <c r="N307" s="6" t="str" cm="1">
        <f t="array" ref="N307">IFERROR(IF(F307&lt;&gt;"",_FV(E307,"Industry",TRUE),""),"ETF")</f>
        <v/>
      </c>
      <c r="O307" s="6" t="str" cm="1">
        <f t="array" ref="O307">IFERROR(IF(F307&lt;&gt;"",_FV(E307,"Exchange abbreviation",TRUE),""),LEFT(M307,FIND(":",M307)-1))</f>
        <v/>
      </c>
      <c r="P307" s="1" t="str" cm="1">
        <f t="array" ref="P307">IFERROR(IF(F307&lt;&gt;"",_FV(E307,"Instrument type",TRUE),""),"Unknown")</f>
        <v/>
      </c>
      <c r="Q307" s="1" t="str" cm="1">
        <f t="array" ref="Q307">IFERROR(IF(F307&lt;&gt;"",_FV(E307,"Ticker symbol",TRUE),""), RIGHT(M307,LEN(M307)-FIND(":",M307)))</f>
        <v/>
      </c>
    </row>
    <row r="308" spans="1:17" x14ac:dyDescent="0.25">
      <c r="A308" s="1">
        <f t="shared" si="22"/>
        <v>1303</v>
      </c>
      <c r="I308" s="1" t="str">
        <f t="shared" si="20"/>
        <v/>
      </c>
      <c r="J308" s="1" t="str">
        <f t="shared" si="21"/>
        <v/>
      </c>
      <c r="K308" s="1" t="str">
        <f t="shared" si="23"/>
        <v/>
      </c>
      <c r="L308" s="6" t="str">
        <f t="shared" si="24"/>
        <v/>
      </c>
      <c r="M308" s="6" t="str" cm="1">
        <f t="array" ref="M308">IFERROR(IF(F308&lt;&gt;"",_FV(E308,"Exchange abbreviation",TRUE) &amp; ":" &amp;_FV(E308,"Ticker symbol",TRUE),""),E308)</f>
        <v/>
      </c>
      <c r="N308" s="6" t="str" cm="1">
        <f t="array" ref="N308">IFERROR(IF(F308&lt;&gt;"",_FV(E308,"Industry",TRUE),""),"ETF")</f>
        <v/>
      </c>
      <c r="O308" s="6" t="str" cm="1">
        <f t="array" ref="O308">IFERROR(IF(F308&lt;&gt;"",_FV(E308,"Exchange abbreviation",TRUE),""),LEFT(M308,FIND(":",M308)-1))</f>
        <v/>
      </c>
      <c r="P308" s="1" t="str" cm="1">
        <f t="array" ref="P308">IFERROR(IF(F308&lt;&gt;"",_FV(E308,"Instrument type",TRUE),""),"Unknown")</f>
        <v/>
      </c>
      <c r="Q308" s="1" t="str" cm="1">
        <f t="array" ref="Q308">IFERROR(IF(F308&lt;&gt;"",_FV(E308,"Ticker symbol",TRUE),""), RIGHT(M308,LEN(M308)-FIND(":",M308)))</f>
        <v/>
      </c>
    </row>
    <row r="309" spans="1:17" x14ac:dyDescent="0.25">
      <c r="A309" s="1">
        <f t="shared" si="22"/>
        <v>1304</v>
      </c>
      <c r="I309" s="1" t="str">
        <f t="shared" si="20"/>
        <v/>
      </c>
      <c r="J309" s="1" t="str">
        <f t="shared" si="21"/>
        <v/>
      </c>
      <c r="K309" s="1" t="str">
        <f t="shared" si="23"/>
        <v/>
      </c>
      <c r="L309" s="6" t="str">
        <f t="shared" si="24"/>
        <v/>
      </c>
      <c r="M309" s="6" t="str" cm="1">
        <f t="array" ref="M309">IFERROR(IF(F309&lt;&gt;"",_FV(E309,"Exchange abbreviation",TRUE) &amp; ":" &amp;_FV(E309,"Ticker symbol",TRUE),""),E309)</f>
        <v/>
      </c>
      <c r="N309" s="6" t="str" cm="1">
        <f t="array" ref="N309">IFERROR(IF(F309&lt;&gt;"",_FV(E309,"Industry",TRUE),""),"ETF")</f>
        <v/>
      </c>
      <c r="O309" s="6" t="str" cm="1">
        <f t="array" ref="O309">IFERROR(IF(F309&lt;&gt;"",_FV(E309,"Exchange abbreviation",TRUE),""),LEFT(M309,FIND(":",M309)-1))</f>
        <v/>
      </c>
      <c r="P309" s="1" t="str" cm="1">
        <f t="array" ref="P309">IFERROR(IF(F309&lt;&gt;"",_FV(E309,"Instrument type",TRUE),""),"Unknown")</f>
        <v/>
      </c>
      <c r="Q309" s="1" t="str" cm="1">
        <f t="array" ref="Q309">IFERROR(IF(F309&lt;&gt;"",_FV(E309,"Ticker symbol",TRUE),""), RIGHT(M309,LEN(M309)-FIND(":",M309)))</f>
        <v/>
      </c>
    </row>
    <row r="310" spans="1:17" x14ac:dyDescent="0.25">
      <c r="A310" s="1">
        <f t="shared" si="22"/>
        <v>1305</v>
      </c>
      <c r="I310" s="1" t="str">
        <f t="shared" si="20"/>
        <v/>
      </c>
      <c r="J310" s="1" t="str">
        <f t="shared" si="21"/>
        <v/>
      </c>
      <c r="K310" s="1" t="str">
        <f t="shared" si="23"/>
        <v/>
      </c>
      <c r="L310" s="6" t="str">
        <f t="shared" si="24"/>
        <v/>
      </c>
      <c r="M310" s="6" t="str" cm="1">
        <f t="array" ref="M310">IFERROR(IF(F310&lt;&gt;"",_FV(E310,"Exchange abbreviation",TRUE) &amp; ":" &amp;_FV(E310,"Ticker symbol",TRUE),""),E310)</f>
        <v/>
      </c>
      <c r="N310" s="6" t="str" cm="1">
        <f t="array" ref="N310">IFERROR(IF(F310&lt;&gt;"",_FV(E310,"Industry",TRUE),""),"ETF")</f>
        <v/>
      </c>
      <c r="O310" s="6" t="str" cm="1">
        <f t="array" ref="O310">IFERROR(IF(F310&lt;&gt;"",_FV(E310,"Exchange abbreviation",TRUE),""),LEFT(M310,FIND(":",M310)-1))</f>
        <v/>
      </c>
      <c r="P310" s="1" t="str" cm="1">
        <f t="array" ref="P310">IFERROR(IF(F310&lt;&gt;"",_FV(E310,"Instrument type",TRUE),""),"Unknown")</f>
        <v/>
      </c>
      <c r="Q310" s="1" t="str" cm="1">
        <f t="array" ref="Q310">IFERROR(IF(F310&lt;&gt;"",_FV(E310,"Ticker symbol",TRUE),""), RIGHT(M310,LEN(M310)-FIND(":",M310)))</f>
        <v/>
      </c>
    </row>
    <row r="311" spans="1:17" x14ac:dyDescent="0.25">
      <c r="A311" s="1">
        <f t="shared" si="22"/>
        <v>1306</v>
      </c>
      <c r="I311" s="1" t="str">
        <f t="shared" si="20"/>
        <v/>
      </c>
      <c r="J311" s="1" t="str">
        <f t="shared" si="21"/>
        <v/>
      </c>
      <c r="K311" s="1" t="str">
        <f t="shared" si="23"/>
        <v/>
      </c>
      <c r="L311" s="6" t="str">
        <f t="shared" si="24"/>
        <v/>
      </c>
      <c r="M311" s="6" t="str" cm="1">
        <f t="array" ref="M311">IFERROR(IF(F311&lt;&gt;"",_FV(E311,"Exchange abbreviation",TRUE) &amp; ":" &amp;_FV(E311,"Ticker symbol",TRUE),""),E311)</f>
        <v/>
      </c>
      <c r="N311" s="6" t="str" cm="1">
        <f t="array" ref="N311">IFERROR(IF(F311&lt;&gt;"",_FV(E311,"Industry",TRUE),""),"ETF")</f>
        <v/>
      </c>
      <c r="O311" s="6" t="str" cm="1">
        <f t="array" ref="O311">IFERROR(IF(F311&lt;&gt;"",_FV(E311,"Exchange abbreviation",TRUE),""),LEFT(M311,FIND(":",M311)-1))</f>
        <v/>
      </c>
      <c r="P311" s="1" t="str" cm="1">
        <f t="array" ref="P311">IFERROR(IF(F311&lt;&gt;"",_FV(E311,"Instrument type",TRUE),""),"Unknown")</f>
        <v/>
      </c>
      <c r="Q311" s="1" t="str" cm="1">
        <f t="array" ref="Q311">IFERROR(IF(F311&lt;&gt;"",_FV(E311,"Ticker symbol",TRUE),""), RIGHT(M311,LEN(M311)-FIND(":",M311)))</f>
        <v/>
      </c>
    </row>
    <row r="312" spans="1:17" x14ac:dyDescent="0.25">
      <c r="A312" s="1">
        <f t="shared" si="22"/>
        <v>1307</v>
      </c>
      <c r="I312" s="1" t="str">
        <f t="shared" si="20"/>
        <v/>
      </c>
      <c r="J312" s="1" t="str">
        <f t="shared" si="21"/>
        <v/>
      </c>
      <c r="K312" s="1" t="str">
        <f t="shared" si="23"/>
        <v/>
      </c>
      <c r="L312" s="6" t="str">
        <f t="shared" si="24"/>
        <v/>
      </c>
      <c r="M312" s="6" t="str" cm="1">
        <f t="array" ref="M312">IFERROR(IF(F312&lt;&gt;"",_FV(E312,"Exchange abbreviation",TRUE) &amp; ":" &amp;_FV(E312,"Ticker symbol",TRUE),""),E312)</f>
        <v/>
      </c>
      <c r="N312" s="6" t="str" cm="1">
        <f t="array" ref="N312">IFERROR(IF(F312&lt;&gt;"",_FV(E312,"Industry",TRUE),""),"ETF")</f>
        <v/>
      </c>
      <c r="O312" s="6" t="str" cm="1">
        <f t="array" ref="O312">IFERROR(IF(F312&lt;&gt;"",_FV(E312,"Exchange abbreviation",TRUE),""),LEFT(M312,FIND(":",M312)-1))</f>
        <v/>
      </c>
      <c r="P312" s="1" t="str" cm="1">
        <f t="array" ref="P312">IFERROR(IF(F312&lt;&gt;"",_FV(E312,"Instrument type",TRUE),""),"Unknown")</f>
        <v/>
      </c>
      <c r="Q312" s="1" t="str" cm="1">
        <f t="array" ref="Q312">IFERROR(IF(F312&lt;&gt;"",_FV(E312,"Ticker symbol",TRUE),""), RIGHT(M312,LEN(M312)-FIND(":",M312)))</f>
        <v/>
      </c>
    </row>
    <row r="313" spans="1:17" x14ac:dyDescent="0.25">
      <c r="A313" s="1">
        <f t="shared" si="22"/>
        <v>1308</v>
      </c>
      <c r="I313" s="1" t="str">
        <f t="shared" si="20"/>
        <v/>
      </c>
      <c r="J313" s="1" t="str">
        <f t="shared" si="21"/>
        <v/>
      </c>
      <c r="K313" s="1" t="str">
        <f t="shared" si="23"/>
        <v/>
      </c>
      <c r="L313" s="6" t="str">
        <f t="shared" si="24"/>
        <v/>
      </c>
      <c r="M313" s="6" t="str" cm="1">
        <f t="array" ref="M313">IFERROR(IF(F313&lt;&gt;"",_FV(E313,"Exchange abbreviation",TRUE) &amp; ":" &amp;_FV(E313,"Ticker symbol",TRUE),""),E313)</f>
        <v/>
      </c>
      <c r="N313" s="6" t="str" cm="1">
        <f t="array" ref="N313">IFERROR(IF(F313&lt;&gt;"",_FV(E313,"Industry",TRUE),""),"ETF")</f>
        <v/>
      </c>
      <c r="O313" s="6" t="str" cm="1">
        <f t="array" ref="O313">IFERROR(IF(F313&lt;&gt;"",_FV(E313,"Exchange abbreviation",TRUE),""),LEFT(M313,FIND(":",M313)-1))</f>
        <v/>
      </c>
      <c r="P313" s="1" t="str" cm="1">
        <f t="array" ref="P313">IFERROR(IF(F313&lt;&gt;"",_FV(E313,"Instrument type",TRUE),""),"Unknown")</f>
        <v/>
      </c>
      <c r="Q313" s="1" t="str" cm="1">
        <f t="array" ref="Q313">IFERROR(IF(F313&lt;&gt;"",_FV(E313,"Ticker symbol",TRUE),""), RIGHT(M313,LEN(M313)-FIND(":",M313)))</f>
        <v/>
      </c>
    </row>
    <row r="314" spans="1:17" x14ac:dyDescent="0.25">
      <c r="A314" s="1">
        <f t="shared" si="22"/>
        <v>1309</v>
      </c>
      <c r="I314" s="1" t="str">
        <f t="shared" si="20"/>
        <v/>
      </c>
      <c r="J314" s="1" t="str">
        <f t="shared" si="21"/>
        <v/>
      </c>
      <c r="K314" s="1" t="str">
        <f t="shared" si="23"/>
        <v/>
      </c>
      <c r="L314" s="6" t="str">
        <f t="shared" si="24"/>
        <v/>
      </c>
      <c r="M314" s="6" t="str" cm="1">
        <f t="array" ref="M314">IFERROR(IF(F314&lt;&gt;"",_FV(E314,"Exchange abbreviation",TRUE) &amp; ":" &amp;_FV(E314,"Ticker symbol",TRUE),""),E314)</f>
        <v/>
      </c>
      <c r="N314" s="6" t="str" cm="1">
        <f t="array" ref="N314">IFERROR(IF(F314&lt;&gt;"",_FV(E314,"Industry",TRUE),""),"ETF")</f>
        <v/>
      </c>
      <c r="O314" s="6" t="str" cm="1">
        <f t="array" ref="O314">IFERROR(IF(F314&lt;&gt;"",_FV(E314,"Exchange abbreviation",TRUE),""),LEFT(M314,FIND(":",M314)-1))</f>
        <v/>
      </c>
      <c r="P314" s="1" t="str" cm="1">
        <f t="array" ref="P314">IFERROR(IF(F314&lt;&gt;"",_FV(E314,"Instrument type",TRUE),""),"Unknown")</f>
        <v/>
      </c>
      <c r="Q314" s="1" t="str" cm="1">
        <f t="array" ref="Q314">IFERROR(IF(F314&lt;&gt;"",_FV(E314,"Ticker symbol",TRUE),""), RIGHT(M314,LEN(M314)-FIND(":",M314)))</f>
        <v/>
      </c>
    </row>
    <row r="315" spans="1:17" x14ac:dyDescent="0.25">
      <c r="A315" s="1">
        <f t="shared" si="22"/>
        <v>1310</v>
      </c>
      <c r="I315" s="1" t="str">
        <f t="shared" si="20"/>
        <v/>
      </c>
      <c r="J315" s="1" t="str">
        <f t="shared" si="21"/>
        <v/>
      </c>
      <c r="K315" s="1" t="str">
        <f t="shared" si="23"/>
        <v/>
      </c>
      <c r="L315" s="6" t="str">
        <f t="shared" si="24"/>
        <v/>
      </c>
      <c r="M315" s="6" t="str" cm="1">
        <f t="array" ref="M315">IFERROR(IF(F315&lt;&gt;"",_FV(E315,"Exchange abbreviation",TRUE) &amp; ":" &amp;_FV(E315,"Ticker symbol",TRUE),""),E315)</f>
        <v/>
      </c>
      <c r="N315" s="6" t="str" cm="1">
        <f t="array" ref="N315">IFERROR(IF(F315&lt;&gt;"",_FV(E315,"Industry",TRUE),""),"ETF")</f>
        <v/>
      </c>
      <c r="O315" s="6" t="str" cm="1">
        <f t="array" ref="O315">IFERROR(IF(F315&lt;&gt;"",_FV(E315,"Exchange abbreviation",TRUE),""),LEFT(M315,FIND(":",M315)-1))</f>
        <v/>
      </c>
      <c r="P315" s="1" t="str" cm="1">
        <f t="array" ref="P315">IFERROR(IF(F315&lt;&gt;"",_FV(E315,"Instrument type",TRUE),""),"Unknown")</f>
        <v/>
      </c>
      <c r="Q315" s="1" t="str" cm="1">
        <f t="array" ref="Q315">IFERROR(IF(F315&lt;&gt;"",_FV(E315,"Ticker symbol",TRUE),""), RIGHT(M315,LEN(M315)-FIND(":",M315)))</f>
        <v/>
      </c>
    </row>
    <row r="316" spans="1:17" x14ac:dyDescent="0.25">
      <c r="A316" s="1">
        <f t="shared" si="22"/>
        <v>1311</v>
      </c>
      <c r="I316" s="1" t="str">
        <f t="shared" si="20"/>
        <v/>
      </c>
      <c r="J316" s="1" t="str">
        <f t="shared" si="21"/>
        <v/>
      </c>
      <c r="K316" s="1" t="str">
        <f t="shared" si="23"/>
        <v/>
      </c>
      <c r="L316" s="6" t="str">
        <f t="shared" si="24"/>
        <v/>
      </c>
      <c r="M316" s="6" t="str" cm="1">
        <f t="array" ref="M316">IFERROR(IF(F316&lt;&gt;"",_FV(E316,"Exchange abbreviation",TRUE) &amp; ":" &amp;_FV(E316,"Ticker symbol",TRUE),""),E316)</f>
        <v/>
      </c>
      <c r="N316" s="6" t="str" cm="1">
        <f t="array" ref="N316">IFERROR(IF(F316&lt;&gt;"",_FV(E316,"Industry",TRUE),""),"ETF")</f>
        <v/>
      </c>
      <c r="O316" s="6" t="str" cm="1">
        <f t="array" ref="O316">IFERROR(IF(F316&lt;&gt;"",_FV(E316,"Exchange abbreviation",TRUE),""),LEFT(M316,FIND(":",M316)-1))</f>
        <v/>
      </c>
      <c r="P316" s="1" t="str" cm="1">
        <f t="array" ref="P316">IFERROR(IF(F316&lt;&gt;"",_FV(E316,"Instrument type",TRUE),""),"Unknown")</f>
        <v/>
      </c>
      <c r="Q316" s="1" t="str" cm="1">
        <f t="array" ref="Q316">IFERROR(IF(F316&lt;&gt;"",_FV(E316,"Ticker symbol",TRUE),""), RIGHT(M316,LEN(M316)-FIND(":",M316)))</f>
        <v/>
      </c>
    </row>
    <row r="317" spans="1:17" x14ac:dyDescent="0.25">
      <c r="A317" s="1">
        <f t="shared" si="22"/>
        <v>1312</v>
      </c>
      <c r="I317" s="1" t="str">
        <f t="shared" si="20"/>
        <v/>
      </c>
      <c r="J317" s="1" t="str">
        <f t="shared" si="21"/>
        <v/>
      </c>
      <c r="K317" s="1" t="str">
        <f t="shared" si="23"/>
        <v/>
      </c>
      <c r="L317" s="6" t="str">
        <f t="shared" si="24"/>
        <v/>
      </c>
      <c r="M317" s="6" t="str" cm="1">
        <f t="array" ref="M317">IFERROR(IF(F317&lt;&gt;"",_FV(E317,"Exchange abbreviation",TRUE) &amp; ":" &amp;_FV(E317,"Ticker symbol",TRUE),""),E317)</f>
        <v/>
      </c>
      <c r="N317" s="6" t="str" cm="1">
        <f t="array" ref="N317">IFERROR(IF(F317&lt;&gt;"",_FV(E317,"Industry",TRUE),""),"ETF")</f>
        <v/>
      </c>
      <c r="O317" s="6" t="str" cm="1">
        <f t="array" ref="O317">IFERROR(IF(F317&lt;&gt;"",_FV(E317,"Exchange abbreviation",TRUE),""),LEFT(M317,FIND(":",M317)-1))</f>
        <v/>
      </c>
      <c r="P317" s="1" t="str" cm="1">
        <f t="array" ref="P317">IFERROR(IF(F317&lt;&gt;"",_FV(E317,"Instrument type",TRUE),""),"Unknown")</f>
        <v/>
      </c>
      <c r="Q317" s="1" t="str" cm="1">
        <f t="array" ref="Q317">IFERROR(IF(F317&lt;&gt;"",_FV(E317,"Ticker symbol",TRUE),""), RIGHT(M317,LEN(M317)-FIND(":",M317)))</f>
        <v/>
      </c>
    </row>
    <row r="318" spans="1:17" x14ac:dyDescent="0.25">
      <c r="A318" s="1">
        <f t="shared" si="22"/>
        <v>1313</v>
      </c>
      <c r="I318" s="1" t="str">
        <f t="shared" si="20"/>
        <v/>
      </c>
      <c r="J318" s="1" t="str">
        <f t="shared" si="21"/>
        <v/>
      </c>
      <c r="K318" s="1" t="str">
        <f t="shared" si="23"/>
        <v/>
      </c>
      <c r="L318" s="6" t="str">
        <f t="shared" si="24"/>
        <v/>
      </c>
      <c r="M318" s="6" t="str" cm="1">
        <f t="array" ref="M318">IFERROR(IF(F318&lt;&gt;"",_FV(E318,"Exchange abbreviation",TRUE) &amp; ":" &amp;_FV(E318,"Ticker symbol",TRUE),""),E318)</f>
        <v/>
      </c>
      <c r="N318" s="6" t="str" cm="1">
        <f t="array" ref="N318">IFERROR(IF(F318&lt;&gt;"",_FV(E318,"Industry",TRUE),""),"ETF")</f>
        <v/>
      </c>
      <c r="O318" s="6" t="str" cm="1">
        <f t="array" ref="O318">IFERROR(IF(F318&lt;&gt;"",_FV(E318,"Exchange abbreviation",TRUE),""),LEFT(M318,FIND(":",M318)-1))</f>
        <v/>
      </c>
      <c r="P318" s="1" t="str" cm="1">
        <f t="array" ref="P318">IFERROR(IF(F318&lt;&gt;"",_FV(E318,"Instrument type",TRUE),""),"Unknown")</f>
        <v/>
      </c>
      <c r="Q318" s="1" t="str" cm="1">
        <f t="array" ref="Q318">IFERROR(IF(F318&lt;&gt;"",_FV(E318,"Ticker symbol",TRUE),""), RIGHT(M318,LEN(M318)-FIND(":",M318)))</f>
        <v/>
      </c>
    </row>
    <row r="319" spans="1:17" x14ac:dyDescent="0.25">
      <c r="A319" s="1">
        <f t="shared" si="22"/>
        <v>1314</v>
      </c>
      <c r="I319" s="1" t="str">
        <f t="shared" si="20"/>
        <v/>
      </c>
      <c r="J319" s="1" t="str">
        <f t="shared" si="21"/>
        <v/>
      </c>
      <c r="K319" s="1" t="str">
        <f t="shared" si="23"/>
        <v/>
      </c>
      <c r="L319" s="6" t="str">
        <f t="shared" si="24"/>
        <v/>
      </c>
      <c r="M319" s="6" t="str" cm="1">
        <f t="array" ref="M319">IFERROR(IF(F319&lt;&gt;"",_FV(E319,"Exchange abbreviation",TRUE) &amp; ":" &amp;_FV(E319,"Ticker symbol",TRUE),""),E319)</f>
        <v/>
      </c>
      <c r="N319" s="6" t="str" cm="1">
        <f t="array" ref="N319">IFERROR(IF(F319&lt;&gt;"",_FV(E319,"Industry",TRUE),""),"ETF")</f>
        <v/>
      </c>
      <c r="O319" s="6" t="str" cm="1">
        <f t="array" ref="O319">IFERROR(IF(F319&lt;&gt;"",_FV(E319,"Exchange abbreviation",TRUE),""),LEFT(M319,FIND(":",M319)-1))</f>
        <v/>
      </c>
      <c r="P319" s="1" t="str" cm="1">
        <f t="array" ref="P319">IFERROR(IF(F319&lt;&gt;"",_FV(E319,"Instrument type",TRUE),""),"Unknown")</f>
        <v/>
      </c>
      <c r="Q319" s="1" t="str" cm="1">
        <f t="array" ref="Q319">IFERROR(IF(F319&lt;&gt;"",_FV(E319,"Ticker symbol",TRUE),""), RIGHT(M319,LEN(M319)-FIND(":",M319)))</f>
        <v/>
      </c>
    </row>
    <row r="320" spans="1:17" x14ac:dyDescent="0.25">
      <c r="A320" s="1">
        <f t="shared" si="22"/>
        <v>1315</v>
      </c>
      <c r="I320" s="1" t="str">
        <f t="shared" si="20"/>
        <v/>
      </c>
      <c r="J320" s="1" t="str">
        <f t="shared" si="21"/>
        <v/>
      </c>
      <c r="K320" s="1" t="str">
        <f t="shared" si="23"/>
        <v/>
      </c>
      <c r="L320" s="6" t="str">
        <f t="shared" si="24"/>
        <v/>
      </c>
      <c r="M320" s="6" t="str" cm="1">
        <f t="array" ref="M320">IFERROR(IF(F320&lt;&gt;"",_FV(E320,"Exchange abbreviation",TRUE) &amp; ":" &amp;_FV(E320,"Ticker symbol",TRUE),""),E320)</f>
        <v/>
      </c>
      <c r="N320" s="6" t="str" cm="1">
        <f t="array" ref="N320">IFERROR(IF(F320&lt;&gt;"",_FV(E320,"Industry",TRUE),""),"ETF")</f>
        <v/>
      </c>
      <c r="O320" s="6" t="str" cm="1">
        <f t="array" ref="O320">IFERROR(IF(F320&lt;&gt;"",_FV(E320,"Exchange abbreviation",TRUE),""),LEFT(M320,FIND(":",M320)-1))</f>
        <v/>
      </c>
      <c r="P320" s="1" t="str" cm="1">
        <f t="array" ref="P320">IFERROR(IF(F320&lt;&gt;"",_FV(E320,"Instrument type",TRUE),""),"Unknown")</f>
        <v/>
      </c>
      <c r="Q320" s="1" t="str" cm="1">
        <f t="array" ref="Q320">IFERROR(IF(F320&lt;&gt;"",_FV(E320,"Ticker symbol",TRUE),""), RIGHT(M320,LEN(M320)-FIND(":",M320)))</f>
        <v/>
      </c>
    </row>
    <row r="321" spans="1:17" x14ac:dyDescent="0.25">
      <c r="A321" s="1">
        <f t="shared" si="22"/>
        <v>1316</v>
      </c>
      <c r="I321" s="1" t="str">
        <f t="shared" si="20"/>
        <v/>
      </c>
      <c r="J321" s="1" t="str">
        <f t="shared" si="21"/>
        <v/>
      </c>
      <c r="K321" s="1" t="str">
        <f t="shared" si="23"/>
        <v/>
      </c>
      <c r="L321" s="6" t="str">
        <f t="shared" si="24"/>
        <v/>
      </c>
      <c r="M321" s="6" t="str" cm="1">
        <f t="array" ref="M321">IFERROR(IF(F321&lt;&gt;"",_FV(E321,"Exchange abbreviation",TRUE) &amp; ":" &amp;_FV(E321,"Ticker symbol",TRUE),""),E321)</f>
        <v/>
      </c>
      <c r="N321" s="6" t="str" cm="1">
        <f t="array" ref="N321">IFERROR(IF(F321&lt;&gt;"",_FV(E321,"Industry",TRUE),""),"ETF")</f>
        <v/>
      </c>
      <c r="O321" s="6" t="str" cm="1">
        <f t="array" ref="O321">IFERROR(IF(F321&lt;&gt;"",_FV(E321,"Exchange abbreviation",TRUE),""),LEFT(M321,FIND(":",M321)-1))</f>
        <v/>
      </c>
      <c r="P321" s="1" t="str" cm="1">
        <f t="array" ref="P321">IFERROR(IF(F321&lt;&gt;"",_FV(E321,"Instrument type",TRUE),""),"Unknown")</f>
        <v/>
      </c>
      <c r="Q321" s="1" t="str" cm="1">
        <f t="array" ref="Q321">IFERROR(IF(F321&lt;&gt;"",_FV(E321,"Ticker symbol",TRUE),""), RIGHT(M321,LEN(M321)-FIND(":",M321)))</f>
        <v/>
      </c>
    </row>
    <row r="322" spans="1:17" x14ac:dyDescent="0.25">
      <c r="A322" s="1">
        <f t="shared" si="22"/>
        <v>1317</v>
      </c>
      <c r="I322" s="1" t="str">
        <f t="shared" si="20"/>
        <v/>
      </c>
      <c r="J322" s="1" t="str">
        <f t="shared" si="21"/>
        <v/>
      </c>
      <c r="K322" s="1" t="str">
        <f t="shared" si="23"/>
        <v/>
      </c>
      <c r="L322" s="6" t="str">
        <f t="shared" si="24"/>
        <v/>
      </c>
      <c r="M322" s="6" t="str" cm="1">
        <f t="array" ref="M322">IFERROR(IF(F322&lt;&gt;"",_FV(E322,"Exchange abbreviation",TRUE) &amp; ":" &amp;_FV(E322,"Ticker symbol",TRUE),""),E322)</f>
        <v/>
      </c>
      <c r="N322" s="6" t="str" cm="1">
        <f t="array" ref="N322">IFERROR(IF(F322&lt;&gt;"",_FV(E322,"Industry",TRUE),""),"ETF")</f>
        <v/>
      </c>
      <c r="O322" s="6" t="str" cm="1">
        <f t="array" ref="O322">IFERROR(IF(F322&lt;&gt;"",_FV(E322,"Exchange abbreviation",TRUE),""),LEFT(M322,FIND(":",M322)-1))</f>
        <v/>
      </c>
      <c r="P322" s="1" t="str" cm="1">
        <f t="array" ref="P322">IFERROR(IF(F322&lt;&gt;"",_FV(E322,"Instrument type",TRUE),""),"Unknown")</f>
        <v/>
      </c>
      <c r="Q322" s="1" t="str" cm="1">
        <f t="array" ref="Q322">IFERROR(IF(F322&lt;&gt;"",_FV(E322,"Ticker symbol",TRUE),""), RIGHT(M322,LEN(M322)-FIND(":",M322)))</f>
        <v/>
      </c>
    </row>
    <row r="323" spans="1:17" x14ac:dyDescent="0.25">
      <c r="A323" s="1">
        <f t="shared" si="22"/>
        <v>1318</v>
      </c>
      <c r="I323" s="1" t="str">
        <f t="shared" si="20"/>
        <v/>
      </c>
      <c r="J323" s="1" t="str">
        <f t="shared" si="21"/>
        <v/>
      </c>
      <c r="K323" s="1" t="str">
        <f t="shared" si="23"/>
        <v/>
      </c>
      <c r="L323" s="6" t="str">
        <f t="shared" si="24"/>
        <v/>
      </c>
      <c r="M323" s="6" t="str" cm="1">
        <f t="array" ref="M323">IFERROR(IF(F323&lt;&gt;"",_FV(E323,"Exchange abbreviation",TRUE) &amp; ":" &amp;_FV(E323,"Ticker symbol",TRUE),""),E323)</f>
        <v/>
      </c>
      <c r="N323" s="6" t="str" cm="1">
        <f t="array" ref="N323">IFERROR(IF(F323&lt;&gt;"",_FV(E323,"Industry",TRUE),""),"ETF")</f>
        <v/>
      </c>
      <c r="O323" s="6" t="str" cm="1">
        <f t="array" ref="O323">IFERROR(IF(F323&lt;&gt;"",_FV(E323,"Exchange abbreviation",TRUE),""),LEFT(M323,FIND(":",M323)-1))</f>
        <v/>
      </c>
      <c r="P323" s="1" t="str" cm="1">
        <f t="array" ref="P323">IFERROR(IF(F323&lt;&gt;"",_FV(E323,"Instrument type",TRUE),""),"Unknown")</f>
        <v/>
      </c>
      <c r="Q323" s="1" t="str" cm="1">
        <f t="array" ref="Q323">IFERROR(IF(F323&lt;&gt;"",_FV(E323,"Ticker symbol",TRUE),""), RIGHT(M323,LEN(M323)-FIND(":",M323)))</f>
        <v/>
      </c>
    </row>
    <row r="324" spans="1:17" x14ac:dyDescent="0.25">
      <c r="A324" s="1">
        <f t="shared" si="22"/>
        <v>1319</v>
      </c>
      <c r="I324" s="1" t="str">
        <f t="shared" si="20"/>
        <v/>
      </c>
      <c r="J324" s="1" t="str">
        <f t="shared" si="21"/>
        <v/>
      </c>
      <c r="K324" s="1" t="str">
        <f t="shared" si="23"/>
        <v/>
      </c>
      <c r="L324" s="6" t="str">
        <f t="shared" si="24"/>
        <v/>
      </c>
      <c r="M324" s="6" t="str" cm="1">
        <f t="array" ref="M324">IFERROR(IF(F324&lt;&gt;"",_FV(E324,"Exchange abbreviation",TRUE) &amp; ":" &amp;_FV(E324,"Ticker symbol",TRUE),""),E324)</f>
        <v/>
      </c>
      <c r="N324" s="6" t="str" cm="1">
        <f t="array" ref="N324">IFERROR(IF(F324&lt;&gt;"",_FV(E324,"Industry",TRUE),""),"ETF")</f>
        <v/>
      </c>
      <c r="O324" s="6" t="str" cm="1">
        <f t="array" ref="O324">IFERROR(IF(F324&lt;&gt;"",_FV(E324,"Exchange abbreviation",TRUE),""),LEFT(M324,FIND(":",M324)-1))</f>
        <v/>
      </c>
      <c r="P324" s="1" t="str" cm="1">
        <f t="array" ref="P324">IFERROR(IF(F324&lt;&gt;"",_FV(E324,"Instrument type",TRUE),""),"Unknown")</f>
        <v/>
      </c>
      <c r="Q324" s="1" t="str" cm="1">
        <f t="array" ref="Q324">IFERROR(IF(F324&lt;&gt;"",_FV(E324,"Ticker symbol",TRUE),""), RIGHT(M324,LEN(M324)-FIND(":",M324)))</f>
        <v/>
      </c>
    </row>
    <row r="325" spans="1:17" x14ac:dyDescent="0.25">
      <c r="A325" s="1">
        <f t="shared" si="22"/>
        <v>1320</v>
      </c>
      <c r="I325" s="1" t="str">
        <f t="shared" si="20"/>
        <v/>
      </c>
      <c r="J325" s="1" t="str">
        <f t="shared" si="21"/>
        <v/>
      </c>
      <c r="K325" s="1" t="str">
        <f t="shared" si="23"/>
        <v/>
      </c>
      <c r="L325" s="6" t="str">
        <f t="shared" si="24"/>
        <v/>
      </c>
      <c r="M325" s="6" t="str" cm="1">
        <f t="array" ref="M325">IFERROR(IF(F325&lt;&gt;"",_FV(E325,"Exchange abbreviation",TRUE) &amp; ":" &amp;_FV(E325,"Ticker symbol",TRUE),""),E325)</f>
        <v/>
      </c>
      <c r="N325" s="6" t="str" cm="1">
        <f t="array" ref="N325">IFERROR(IF(F325&lt;&gt;"",_FV(E325,"Industry",TRUE),""),"ETF")</f>
        <v/>
      </c>
      <c r="O325" s="6" t="str" cm="1">
        <f t="array" ref="O325">IFERROR(IF(F325&lt;&gt;"",_FV(E325,"Exchange abbreviation",TRUE),""),LEFT(M325,FIND(":",M325)-1))</f>
        <v/>
      </c>
      <c r="P325" s="1" t="str" cm="1">
        <f t="array" ref="P325">IFERROR(IF(F325&lt;&gt;"",_FV(E325,"Instrument type",TRUE),""),"Unknown")</f>
        <v/>
      </c>
      <c r="Q325" s="1" t="str" cm="1">
        <f t="array" ref="Q325">IFERROR(IF(F325&lt;&gt;"",_FV(E325,"Ticker symbol",TRUE),""), RIGHT(M325,LEN(M325)-FIND(":",M325)))</f>
        <v/>
      </c>
    </row>
    <row r="326" spans="1:17" x14ac:dyDescent="0.25">
      <c r="A326" s="1">
        <f t="shared" si="22"/>
        <v>1321</v>
      </c>
      <c r="I326" s="1" t="str">
        <f t="shared" ref="I326:I389" si="25">IF(AND(H326="Y",E326&lt;&gt;""),C326,"")</f>
        <v/>
      </c>
      <c r="J326" s="1" t="str">
        <f t="shared" ref="J326:J389" si="26">IF(AND(H326="Y",F326=""),C326,"")</f>
        <v/>
      </c>
      <c r="K326" s="1" t="str">
        <f t="shared" si="23"/>
        <v/>
      </c>
      <c r="L326" s="6" t="str">
        <f t="shared" si="24"/>
        <v/>
      </c>
      <c r="M326" s="6" t="str" cm="1">
        <f t="array" ref="M326">IFERROR(IF(F326&lt;&gt;"",_FV(E326,"Exchange abbreviation",TRUE) &amp; ":" &amp;_FV(E326,"Ticker symbol",TRUE),""),E326)</f>
        <v/>
      </c>
      <c r="N326" s="6" t="str" cm="1">
        <f t="array" ref="N326">IFERROR(IF(F326&lt;&gt;"",_FV(E326,"Industry",TRUE),""),"ETF")</f>
        <v/>
      </c>
      <c r="O326" s="6" t="str" cm="1">
        <f t="array" ref="O326">IFERROR(IF(F326&lt;&gt;"",_FV(E326,"Exchange abbreviation",TRUE),""),LEFT(M326,FIND(":",M326)-1))</f>
        <v/>
      </c>
      <c r="P326" s="1" t="str" cm="1">
        <f t="array" ref="P326">IFERROR(IF(F326&lt;&gt;"",_FV(E326,"Instrument type",TRUE),""),"Unknown")</f>
        <v/>
      </c>
      <c r="Q326" s="1" t="str" cm="1">
        <f t="array" ref="Q326">IFERROR(IF(F326&lt;&gt;"",_FV(E326,"Ticker symbol",TRUE),""), RIGHT(M326,LEN(M326)-FIND(":",M326)))</f>
        <v/>
      </c>
    </row>
    <row r="327" spans="1:17" x14ac:dyDescent="0.25">
      <c r="A327" s="1">
        <f t="shared" si="22"/>
        <v>1322</v>
      </c>
      <c r="I327" s="1" t="str">
        <f t="shared" si="25"/>
        <v/>
      </c>
      <c r="J327" s="1" t="str">
        <f t="shared" si="26"/>
        <v/>
      </c>
      <c r="K327" s="1" t="str">
        <f t="shared" si="23"/>
        <v/>
      </c>
      <c r="L327" s="6" t="str">
        <f t="shared" si="24"/>
        <v/>
      </c>
      <c r="M327" s="6" t="str" cm="1">
        <f t="array" ref="M327">IFERROR(IF(F327&lt;&gt;"",_FV(E327,"Exchange abbreviation",TRUE) &amp; ":" &amp;_FV(E327,"Ticker symbol",TRUE),""),E327)</f>
        <v/>
      </c>
      <c r="N327" s="6" t="str" cm="1">
        <f t="array" ref="N327">IFERROR(IF(F327&lt;&gt;"",_FV(E327,"Industry",TRUE),""),"ETF")</f>
        <v/>
      </c>
      <c r="O327" s="6" t="str" cm="1">
        <f t="array" ref="O327">IFERROR(IF(F327&lt;&gt;"",_FV(E327,"Exchange abbreviation",TRUE),""),LEFT(M327,FIND(":",M327)-1))</f>
        <v/>
      </c>
      <c r="P327" s="1" t="str" cm="1">
        <f t="array" ref="P327">IFERROR(IF(F327&lt;&gt;"",_FV(E327,"Instrument type",TRUE),""),"Unknown")</f>
        <v/>
      </c>
      <c r="Q327" s="1" t="str" cm="1">
        <f t="array" ref="Q327">IFERROR(IF(F327&lt;&gt;"",_FV(E327,"Ticker symbol",TRUE),""), RIGHT(M327,LEN(M327)-FIND(":",M327)))</f>
        <v/>
      </c>
    </row>
    <row r="328" spans="1:17" x14ac:dyDescent="0.25">
      <c r="A328" s="1">
        <f t="shared" ref="A328:A391" si="27">A327+1</f>
        <v>1323</v>
      </c>
      <c r="I328" s="1" t="str">
        <f t="shared" si="25"/>
        <v/>
      </c>
      <c r="J328" s="1" t="str">
        <f t="shared" si="26"/>
        <v/>
      </c>
      <c r="K328" s="1" t="str">
        <f t="shared" si="23"/>
        <v/>
      </c>
      <c r="L328" s="6" t="str">
        <f t="shared" si="24"/>
        <v/>
      </c>
      <c r="M328" s="6" t="str" cm="1">
        <f t="array" ref="M328">IFERROR(IF(F328&lt;&gt;"",_FV(E328,"Exchange abbreviation",TRUE) &amp; ":" &amp;_FV(E328,"Ticker symbol",TRUE),""),E328)</f>
        <v/>
      </c>
      <c r="N328" s="6" t="str" cm="1">
        <f t="array" ref="N328">IFERROR(IF(F328&lt;&gt;"",_FV(E328,"Industry",TRUE),""),"ETF")</f>
        <v/>
      </c>
      <c r="O328" s="6" t="str" cm="1">
        <f t="array" ref="O328">IFERROR(IF(F328&lt;&gt;"",_FV(E328,"Exchange abbreviation",TRUE),""),LEFT(M328,FIND(":",M328)-1))</f>
        <v/>
      </c>
      <c r="P328" s="1" t="str" cm="1">
        <f t="array" ref="P328">IFERROR(IF(F328&lt;&gt;"",_FV(E328,"Instrument type",TRUE),""),"Unknown")</f>
        <v/>
      </c>
      <c r="Q328" s="1" t="str" cm="1">
        <f t="array" ref="Q328">IFERROR(IF(F328&lt;&gt;"",_FV(E328,"Ticker symbol",TRUE),""), RIGHT(M328,LEN(M328)-FIND(":",M328)))</f>
        <v/>
      </c>
    </row>
    <row r="329" spans="1:17" x14ac:dyDescent="0.25">
      <c r="A329" s="1">
        <f t="shared" si="27"/>
        <v>1324</v>
      </c>
      <c r="I329" s="1" t="str">
        <f t="shared" si="25"/>
        <v/>
      </c>
      <c r="J329" s="1" t="str">
        <f t="shared" si="26"/>
        <v/>
      </c>
      <c r="K329" s="1" t="str">
        <f t="shared" si="23"/>
        <v/>
      </c>
      <c r="L329" s="6" t="str">
        <f t="shared" si="24"/>
        <v/>
      </c>
      <c r="M329" s="6" t="str" cm="1">
        <f t="array" ref="M329">IFERROR(IF(F329&lt;&gt;"",_FV(E329,"Exchange abbreviation",TRUE) &amp; ":" &amp;_FV(E329,"Ticker symbol",TRUE),""),E329)</f>
        <v/>
      </c>
      <c r="N329" s="6" t="str" cm="1">
        <f t="array" ref="N329">IFERROR(IF(F329&lt;&gt;"",_FV(E329,"Industry",TRUE),""),"ETF")</f>
        <v/>
      </c>
      <c r="O329" s="6" t="str" cm="1">
        <f t="array" ref="O329">IFERROR(IF(F329&lt;&gt;"",_FV(E329,"Exchange abbreviation",TRUE),""),LEFT(M329,FIND(":",M329)-1))</f>
        <v/>
      </c>
      <c r="P329" s="1" t="str" cm="1">
        <f t="array" ref="P329">IFERROR(IF(F329&lt;&gt;"",_FV(E329,"Instrument type",TRUE),""),"Unknown")</f>
        <v/>
      </c>
      <c r="Q329" s="1" t="str" cm="1">
        <f t="array" ref="Q329">IFERROR(IF(F329&lt;&gt;"",_FV(E329,"Ticker symbol",TRUE),""), RIGHT(M329,LEN(M329)-FIND(":",M329)))</f>
        <v/>
      </c>
    </row>
    <row r="330" spans="1:17" x14ac:dyDescent="0.25">
      <c r="A330" s="1">
        <f t="shared" si="27"/>
        <v>1325</v>
      </c>
      <c r="I330" s="1" t="str">
        <f t="shared" si="25"/>
        <v/>
      </c>
      <c r="J330" s="1" t="str">
        <f t="shared" si="26"/>
        <v/>
      </c>
      <c r="K330" s="1" t="str">
        <f t="shared" si="23"/>
        <v/>
      </c>
      <c r="L330" s="6" t="str">
        <f t="shared" si="24"/>
        <v/>
      </c>
      <c r="M330" s="6" t="str" cm="1">
        <f t="array" ref="M330">IFERROR(IF(F330&lt;&gt;"",_FV(E330,"Exchange abbreviation",TRUE) &amp; ":" &amp;_FV(E330,"Ticker symbol",TRUE),""),E330)</f>
        <v/>
      </c>
      <c r="N330" s="6" t="str" cm="1">
        <f t="array" ref="N330">IFERROR(IF(F330&lt;&gt;"",_FV(E330,"Industry",TRUE),""),"ETF")</f>
        <v/>
      </c>
      <c r="O330" s="6" t="str" cm="1">
        <f t="array" ref="O330">IFERROR(IF(F330&lt;&gt;"",_FV(E330,"Exchange abbreviation",TRUE),""),LEFT(M330,FIND(":",M330)-1))</f>
        <v/>
      </c>
      <c r="P330" s="1" t="str" cm="1">
        <f t="array" ref="P330">IFERROR(IF(F330&lt;&gt;"",_FV(E330,"Instrument type",TRUE),""),"Unknown")</f>
        <v/>
      </c>
      <c r="Q330" s="1" t="str" cm="1">
        <f t="array" ref="Q330">IFERROR(IF(F330&lt;&gt;"",_FV(E330,"Ticker symbol",TRUE),""), RIGHT(M330,LEN(M330)-FIND(":",M330)))</f>
        <v/>
      </c>
    </row>
    <row r="331" spans="1:17" x14ac:dyDescent="0.25">
      <c r="A331" s="1">
        <f t="shared" si="27"/>
        <v>1326</v>
      </c>
      <c r="I331" s="1" t="str">
        <f t="shared" si="25"/>
        <v/>
      </c>
      <c r="J331" s="1" t="str">
        <f t="shared" si="26"/>
        <v/>
      </c>
      <c r="K331" s="1" t="str">
        <f t="shared" ref="K331:K394" si="28">IF(AND(E331&lt;&gt;"",H331="Y"),F331,"")</f>
        <v/>
      </c>
      <c r="L331" s="6" t="str">
        <f t="shared" ref="L331:L394" si="29">IF(H331="Y",G331,"")</f>
        <v/>
      </c>
      <c r="M331" s="6" t="str" cm="1">
        <f t="array" ref="M331">IFERROR(IF(F331&lt;&gt;"",_FV(E331,"Exchange abbreviation",TRUE) &amp; ":" &amp;_FV(E331,"Ticker symbol",TRUE),""),E331)</f>
        <v/>
      </c>
      <c r="N331" s="6" t="str" cm="1">
        <f t="array" ref="N331">IFERROR(IF(F331&lt;&gt;"",_FV(E331,"Industry",TRUE),""),"ETF")</f>
        <v/>
      </c>
      <c r="O331" s="6" t="str" cm="1">
        <f t="array" ref="O331">IFERROR(IF(F331&lt;&gt;"",_FV(E331,"Exchange abbreviation",TRUE),""),LEFT(M331,FIND(":",M331)-1))</f>
        <v/>
      </c>
      <c r="P331" s="1" t="str" cm="1">
        <f t="array" ref="P331">IFERROR(IF(F331&lt;&gt;"",_FV(E331,"Instrument type",TRUE),""),"Unknown")</f>
        <v/>
      </c>
      <c r="Q331" s="1" t="str" cm="1">
        <f t="array" ref="Q331">IFERROR(IF(F331&lt;&gt;"",_FV(E331,"Ticker symbol",TRUE),""), RIGHT(M331,LEN(M331)-FIND(":",M331)))</f>
        <v/>
      </c>
    </row>
    <row r="332" spans="1:17" x14ac:dyDescent="0.25">
      <c r="A332" s="1">
        <f t="shared" si="27"/>
        <v>1327</v>
      </c>
      <c r="I332" s="1" t="str">
        <f t="shared" si="25"/>
        <v/>
      </c>
      <c r="J332" s="1" t="str">
        <f t="shared" si="26"/>
        <v/>
      </c>
      <c r="K332" s="1" t="str">
        <f t="shared" si="28"/>
        <v/>
      </c>
      <c r="L332" s="6" t="str">
        <f t="shared" si="29"/>
        <v/>
      </c>
      <c r="M332" s="6" t="str" cm="1">
        <f t="array" ref="M332">IFERROR(IF(F332&lt;&gt;"",_FV(E332,"Exchange abbreviation",TRUE) &amp; ":" &amp;_FV(E332,"Ticker symbol",TRUE),""),E332)</f>
        <v/>
      </c>
      <c r="N332" s="6" t="str" cm="1">
        <f t="array" ref="N332">IFERROR(IF(F332&lt;&gt;"",_FV(E332,"Industry",TRUE),""),"ETF")</f>
        <v/>
      </c>
      <c r="O332" s="6" t="str" cm="1">
        <f t="array" ref="O332">IFERROR(IF(F332&lt;&gt;"",_FV(E332,"Exchange abbreviation",TRUE),""),LEFT(M332,FIND(":",M332)-1))</f>
        <v/>
      </c>
      <c r="P332" s="1" t="str" cm="1">
        <f t="array" ref="P332">IFERROR(IF(F332&lt;&gt;"",_FV(E332,"Instrument type",TRUE),""),"Unknown")</f>
        <v/>
      </c>
      <c r="Q332" s="1" t="str" cm="1">
        <f t="array" ref="Q332">IFERROR(IF(F332&lt;&gt;"",_FV(E332,"Ticker symbol",TRUE),""), RIGHT(M332,LEN(M332)-FIND(":",M332)))</f>
        <v/>
      </c>
    </row>
    <row r="333" spans="1:17" x14ac:dyDescent="0.25">
      <c r="A333" s="1">
        <f t="shared" si="27"/>
        <v>1328</v>
      </c>
      <c r="I333" s="1" t="str">
        <f t="shared" si="25"/>
        <v/>
      </c>
      <c r="J333" s="1" t="str">
        <f t="shared" si="26"/>
        <v/>
      </c>
      <c r="K333" s="1" t="str">
        <f t="shared" si="28"/>
        <v/>
      </c>
      <c r="L333" s="6" t="str">
        <f t="shared" si="29"/>
        <v/>
      </c>
      <c r="M333" s="6" t="str" cm="1">
        <f t="array" ref="M333">IFERROR(IF(F333&lt;&gt;"",_FV(E333,"Exchange abbreviation",TRUE) &amp; ":" &amp;_FV(E333,"Ticker symbol",TRUE),""),E333)</f>
        <v/>
      </c>
      <c r="N333" s="6" t="str" cm="1">
        <f t="array" ref="N333">IFERROR(IF(F333&lt;&gt;"",_FV(E333,"Industry",TRUE),""),"ETF")</f>
        <v/>
      </c>
      <c r="O333" s="6" t="str" cm="1">
        <f t="array" ref="O333">IFERROR(IF(F333&lt;&gt;"",_FV(E333,"Exchange abbreviation",TRUE),""),LEFT(M333,FIND(":",M333)-1))</f>
        <v/>
      </c>
      <c r="P333" s="1" t="str" cm="1">
        <f t="array" ref="P333">IFERROR(IF(F333&lt;&gt;"",_FV(E333,"Instrument type",TRUE),""),"Unknown")</f>
        <v/>
      </c>
      <c r="Q333" s="1" t="str" cm="1">
        <f t="array" ref="Q333">IFERROR(IF(F333&lt;&gt;"",_FV(E333,"Ticker symbol",TRUE),""), RIGHT(M333,LEN(M333)-FIND(":",M333)))</f>
        <v/>
      </c>
    </row>
    <row r="334" spans="1:17" x14ac:dyDescent="0.25">
      <c r="A334" s="1">
        <f t="shared" si="27"/>
        <v>1329</v>
      </c>
      <c r="I334" s="1" t="str">
        <f t="shared" si="25"/>
        <v/>
      </c>
      <c r="J334" s="1" t="str">
        <f t="shared" si="26"/>
        <v/>
      </c>
      <c r="K334" s="1" t="str">
        <f t="shared" si="28"/>
        <v/>
      </c>
      <c r="L334" s="6" t="str">
        <f t="shared" si="29"/>
        <v/>
      </c>
      <c r="M334" s="6" t="str" cm="1">
        <f t="array" ref="M334">IFERROR(IF(F334&lt;&gt;"",_FV(E334,"Exchange abbreviation",TRUE) &amp; ":" &amp;_FV(E334,"Ticker symbol",TRUE),""),E334)</f>
        <v/>
      </c>
      <c r="N334" s="6" t="str" cm="1">
        <f t="array" ref="N334">IFERROR(IF(F334&lt;&gt;"",_FV(E334,"Industry",TRUE),""),"ETF")</f>
        <v/>
      </c>
      <c r="O334" s="6" t="str" cm="1">
        <f t="array" ref="O334">IFERROR(IF(F334&lt;&gt;"",_FV(E334,"Exchange abbreviation",TRUE),""),LEFT(M334,FIND(":",M334)-1))</f>
        <v/>
      </c>
      <c r="P334" s="1" t="str" cm="1">
        <f t="array" ref="P334">IFERROR(IF(F334&lt;&gt;"",_FV(E334,"Instrument type",TRUE),""),"Unknown")</f>
        <v/>
      </c>
      <c r="Q334" s="1" t="str" cm="1">
        <f t="array" ref="Q334">IFERROR(IF(F334&lt;&gt;"",_FV(E334,"Ticker symbol",TRUE),""), RIGHT(M334,LEN(M334)-FIND(":",M334)))</f>
        <v/>
      </c>
    </row>
    <row r="335" spans="1:17" x14ac:dyDescent="0.25">
      <c r="A335" s="1">
        <f t="shared" si="27"/>
        <v>1330</v>
      </c>
      <c r="I335" s="1" t="str">
        <f t="shared" si="25"/>
        <v/>
      </c>
      <c r="J335" s="1" t="str">
        <f t="shared" si="26"/>
        <v/>
      </c>
      <c r="K335" s="1" t="str">
        <f t="shared" si="28"/>
        <v/>
      </c>
      <c r="L335" s="6" t="str">
        <f t="shared" si="29"/>
        <v/>
      </c>
      <c r="M335" s="6" t="str" cm="1">
        <f t="array" ref="M335">IFERROR(IF(F335&lt;&gt;"",_FV(E335,"Exchange abbreviation",TRUE) &amp; ":" &amp;_FV(E335,"Ticker symbol",TRUE),""),E335)</f>
        <v/>
      </c>
      <c r="N335" s="6" t="str" cm="1">
        <f t="array" ref="N335">IFERROR(IF(F335&lt;&gt;"",_FV(E335,"Industry",TRUE),""),"ETF")</f>
        <v/>
      </c>
      <c r="O335" s="6" t="str" cm="1">
        <f t="array" ref="O335">IFERROR(IF(F335&lt;&gt;"",_FV(E335,"Exchange abbreviation",TRUE),""),LEFT(M335,FIND(":",M335)-1))</f>
        <v/>
      </c>
      <c r="P335" s="1" t="str" cm="1">
        <f t="array" ref="P335">IFERROR(IF(F335&lt;&gt;"",_FV(E335,"Instrument type",TRUE),""),"Unknown")</f>
        <v/>
      </c>
      <c r="Q335" s="1" t="str" cm="1">
        <f t="array" ref="Q335">IFERROR(IF(F335&lt;&gt;"",_FV(E335,"Ticker symbol",TRUE),""), RIGHT(M335,LEN(M335)-FIND(":",M335)))</f>
        <v/>
      </c>
    </row>
    <row r="336" spans="1:17" x14ac:dyDescent="0.25">
      <c r="A336" s="1">
        <f t="shared" si="27"/>
        <v>1331</v>
      </c>
      <c r="I336" s="1" t="str">
        <f t="shared" si="25"/>
        <v/>
      </c>
      <c r="J336" s="1" t="str">
        <f t="shared" si="26"/>
        <v/>
      </c>
      <c r="K336" s="1" t="str">
        <f t="shared" si="28"/>
        <v/>
      </c>
      <c r="L336" s="6" t="str">
        <f t="shared" si="29"/>
        <v/>
      </c>
      <c r="M336" s="6" t="str" cm="1">
        <f t="array" ref="M336">IFERROR(IF(F336&lt;&gt;"",_FV(E336,"Exchange abbreviation",TRUE) &amp; ":" &amp;_FV(E336,"Ticker symbol",TRUE),""),E336)</f>
        <v/>
      </c>
      <c r="N336" s="6" t="str" cm="1">
        <f t="array" ref="N336">IFERROR(IF(F336&lt;&gt;"",_FV(E336,"Industry",TRUE),""),"ETF")</f>
        <v/>
      </c>
      <c r="O336" s="6" t="str" cm="1">
        <f t="array" ref="O336">IFERROR(IF(F336&lt;&gt;"",_FV(E336,"Exchange abbreviation",TRUE),""),LEFT(M336,FIND(":",M336)-1))</f>
        <v/>
      </c>
      <c r="P336" s="1" t="str" cm="1">
        <f t="array" ref="P336">IFERROR(IF(F336&lt;&gt;"",_FV(E336,"Instrument type",TRUE),""),"Unknown")</f>
        <v/>
      </c>
      <c r="Q336" s="1" t="str" cm="1">
        <f t="array" ref="Q336">IFERROR(IF(F336&lt;&gt;"",_FV(E336,"Ticker symbol",TRUE),""), RIGHT(M336,LEN(M336)-FIND(":",M336)))</f>
        <v/>
      </c>
    </row>
    <row r="337" spans="1:17" x14ac:dyDescent="0.25">
      <c r="A337" s="1">
        <f t="shared" si="27"/>
        <v>1332</v>
      </c>
      <c r="I337" s="1" t="str">
        <f t="shared" si="25"/>
        <v/>
      </c>
      <c r="J337" s="1" t="str">
        <f t="shared" si="26"/>
        <v/>
      </c>
      <c r="K337" s="1" t="str">
        <f t="shared" si="28"/>
        <v/>
      </c>
      <c r="L337" s="6" t="str">
        <f t="shared" si="29"/>
        <v/>
      </c>
      <c r="M337" s="6" t="str" cm="1">
        <f t="array" ref="M337">IFERROR(IF(F337&lt;&gt;"",_FV(E337,"Exchange abbreviation",TRUE) &amp; ":" &amp;_FV(E337,"Ticker symbol",TRUE),""),E337)</f>
        <v/>
      </c>
      <c r="N337" s="6" t="str" cm="1">
        <f t="array" ref="N337">IFERROR(IF(F337&lt;&gt;"",_FV(E337,"Industry",TRUE),""),"ETF")</f>
        <v/>
      </c>
      <c r="O337" s="6" t="str" cm="1">
        <f t="array" ref="O337">IFERROR(IF(F337&lt;&gt;"",_FV(E337,"Exchange abbreviation",TRUE),""),LEFT(M337,FIND(":",M337)-1))</f>
        <v/>
      </c>
      <c r="P337" s="1" t="str" cm="1">
        <f t="array" ref="P337">IFERROR(IF(F337&lt;&gt;"",_FV(E337,"Instrument type",TRUE),""),"Unknown")</f>
        <v/>
      </c>
      <c r="Q337" s="1" t="str" cm="1">
        <f t="array" ref="Q337">IFERROR(IF(F337&lt;&gt;"",_FV(E337,"Ticker symbol",TRUE),""), RIGHT(M337,LEN(M337)-FIND(":",M337)))</f>
        <v/>
      </c>
    </row>
    <row r="338" spans="1:17" x14ac:dyDescent="0.25">
      <c r="A338" s="1">
        <f t="shared" si="27"/>
        <v>1333</v>
      </c>
      <c r="I338" s="1" t="str">
        <f t="shared" si="25"/>
        <v/>
      </c>
      <c r="J338" s="1" t="str">
        <f t="shared" si="26"/>
        <v/>
      </c>
      <c r="K338" s="1" t="str">
        <f t="shared" si="28"/>
        <v/>
      </c>
      <c r="L338" s="6" t="str">
        <f t="shared" si="29"/>
        <v/>
      </c>
      <c r="M338" s="6" t="str" cm="1">
        <f t="array" ref="M338">IFERROR(IF(F338&lt;&gt;"",_FV(E338,"Exchange abbreviation",TRUE) &amp; ":" &amp;_FV(E338,"Ticker symbol",TRUE),""),E338)</f>
        <v/>
      </c>
      <c r="N338" s="6" t="str" cm="1">
        <f t="array" ref="N338">IFERROR(IF(F338&lt;&gt;"",_FV(E338,"Industry",TRUE),""),"ETF")</f>
        <v/>
      </c>
      <c r="O338" s="6" t="str" cm="1">
        <f t="array" ref="O338">IFERROR(IF(F338&lt;&gt;"",_FV(E338,"Exchange abbreviation",TRUE),""),LEFT(M338,FIND(":",M338)-1))</f>
        <v/>
      </c>
      <c r="P338" s="1" t="str" cm="1">
        <f t="array" ref="P338">IFERROR(IF(F338&lt;&gt;"",_FV(E338,"Instrument type",TRUE),""),"Unknown")</f>
        <v/>
      </c>
      <c r="Q338" s="1" t="str" cm="1">
        <f t="array" ref="Q338">IFERROR(IF(F338&lt;&gt;"",_FV(E338,"Ticker symbol",TRUE),""), RIGHT(M338,LEN(M338)-FIND(":",M338)))</f>
        <v/>
      </c>
    </row>
    <row r="339" spans="1:17" x14ac:dyDescent="0.25">
      <c r="A339" s="1">
        <f t="shared" si="27"/>
        <v>1334</v>
      </c>
      <c r="I339" s="1" t="str">
        <f t="shared" si="25"/>
        <v/>
      </c>
      <c r="J339" s="1" t="str">
        <f t="shared" si="26"/>
        <v/>
      </c>
      <c r="K339" s="1" t="str">
        <f t="shared" si="28"/>
        <v/>
      </c>
      <c r="L339" s="6" t="str">
        <f t="shared" si="29"/>
        <v/>
      </c>
      <c r="M339" s="6" t="str" cm="1">
        <f t="array" ref="M339">IFERROR(IF(F339&lt;&gt;"",_FV(E339,"Exchange abbreviation",TRUE) &amp; ":" &amp;_FV(E339,"Ticker symbol",TRUE),""),E339)</f>
        <v/>
      </c>
      <c r="N339" s="6" t="str" cm="1">
        <f t="array" ref="N339">IFERROR(IF(F339&lt;&gt;"",_FV(E339,"Industry",TRUE),""),"ETF")</f>
        <v/>
      </c>
      <c r="O339" s="6" t="str" cm="1">
        <f t="array" ref="O339">IFERROR(IF(F339&lt;&gt;"",_FV(E339,"Exchange abbreviation",TRUE),""),LEFT(M339,FIND(":",M339)-1))</f>
        <v/>
      </c>
      <c r="P339" s="1" t="str" cm="1">
        <f t="array" ref="P339">IFERROR(IF(F339&lt;&gt;"",_FV(E339,"Instrument type",TRUE),""),"Unknown")</f>
        <v/>
      </c>
      <c r="Q339" s="1" t="str" cm="1">
        <f t="array" ref="Q339">IFERROR(IF(F339&lt;&gt;"",_FV(E339,"Ticker symbol",TRUE),""), RIGHT(M339,LEN(M339)-FIND(":",M339)))</f>
        <v/>
      </c>
    </row>
    <row r="340" spans="1:17" x14ac:dyDescent="0.25">
      <c r="A340" s="1">
        <f t="shared" si="27"/>
        <v>1335</v>
      </c>
      <c r="I340" s="1" t="str">
        <f t="shared" si="25"/>
        <v/>
      </c>
      <c r="J340" s="1" t="str">
        <f t="shared" si="26"/>
        <v/>
      </c>
      <c r="K340" s="1" t="str">
        <f t="shared" si="28"/>
        <v/>
      </c>
      <c r="L340" s="6" t="str">
        <f t="shared" si="29"/>
        <v/>
      </c>
      <c r="M340" s="6" t="str" cm="1">
        <f t="array" ref="M340">IFERROR(IF(F340&lt;&gt;"",_FV(E340,"Exchange abbreviation",TRUE) &amp; ":" &amp;_FV(E340,"Ticker symbol",TRUE),""),E340)</f>
        <v/>
      </c>
      <c r="N340" s="6" t="str" cm="1">
        <f t="array" ref="N340">IFERROR(IF(F340&lt;&gt;"",_FV(E340,"Industry",TRUE),""),"ETF")</f>
        <v/>
      </c>
      <c r="O340" s="6" t="str" cm="1">
        <f t="array" ref="O340">IFERROR(IF(F340&lt;&gt;"",_FV(E340,"Exchange abbreviation",TRUE),""),LEFT(M340,FIND(":",M340)-1))</f>
        <v/>
      </c>
      <c r="P340" s="1" t="str" cm="1">
        <f t="array" ref="P340">IFERROR(IF(F340&lt;&gt;"",_FV(E340,"Instrument type",TRUE),""),"Unknown")</f>
        <v/>
      </c>
      <c r="Q340" s="1" t="str" cm="1">
        <f t="array" ref="Q340">IFERROR(IF(F340&lt;&gt;"",_FV(E340,"Ticker symbol",TRUE),""), RIGHT(M340,LEN(M340)-FIND(":",M340)))</f>
        <v/>
      </c>
    </row>
    <row r="341" spans="1:17" x14ac:dyDescent="0.25">
      <c r="A341" s="1">
        <f t="shared" si="27"/>
        <v>1336</v>
      </c>
      <c r="I341" s="1" t="str">
        <f t="shared" si="25"/>
        <v/>
      </c>
      <c r="J341" s="1" t="str">
        <f t="shared" si="26"/>
        <v/>
      </c>
      <c r="K341" s="1" t="str">
        <f t="shared" si="28"/>
        <v/>
      </c>
      <c r="L341" s="6" t="str">
        <f t="shared" si="29"/>
        <v/>
      </c>
      <c r="M341" s="6" t="str" cm="1">
        <f t="array" ref="M341">IFERROR(IF(F341&lt;&gt;"",_FV(E341,"Exchange abbreviation",TRUE) &amp; ":" &amp;_FV(E341,"Ticker symbol",TRUE),""),E341)</f>
        <v/>
      </c>
      <c r="N341" s="6" t="str" cm="1">
        <f t="array" ref="N341">IFERROR(IF(F341&lt;&gt;"",_FV(E341,"Industry",TRUE),""),"ETF")</f>
        <v/>
      </c>
      <c r="O341" s="6" t="str" cm="1">
        <f t="array" ref="O341">IFERROR(IF(F341&lt;&gt;"",_FV(E341,"Exchange abbreviation",TRUE),""),LEFT(M341,FIND(":",M341)-1))</f>
        <v/>
      </c>
      <c r="P341" s="1" t="str" cm="1">
        <f t="array" ref="P341">IFERROR(IF(F341&lt;&gt;"",_FV(E341,"Instrument type",TRUE),""),"Unknown")</f>
        <v/>
      </c>
      <c r="Q341" s="1" t="str" cm="1">
        <f t="array" ref="Q341">IFERROR(IF(F341&lt;&gt;"",_FV(E341,"Ticker symbol",TRUE),""), RIGHT(M341,LEN(M341)-FIND(":",M341)))</f>
        <v/>
      </c>
    </row>
    <row r="342" spans="1:17" x14ac:dyDescent="0.25">
      <c r="A342" s="1">
        <f t="shared" si="27"/>
        <v>1337</v>
      </c>
      <c r="I342" s="1" t="str">
        <f t="shared" si="25"/>
        <v/>
      </c>
      <c r="J342" s="1" t="str">
        <f t="shared" si="26"/>
        <v/>
      </c>
      <c r="K342" s="1" t="str">
        <f t="shared" si="28"/>
        <v/>
      </c>
      <c r="L342" s="6" t="str">
        <f t="shared" si="29"/>
        <v/>
      </c>
      <c r="M342" s="6" t="str" cm="1">
        <f t="array" ref="M342">IFERROR(IF(F342&lt;&gt;"",_FV(E342,"Exchange abbreviation",TRUE) &amp; ":" &amp;_FV(E342,"Ticker symbol",TRUE),""),E342)</f>
        <v/>
      </c>
      <c r="N342" s="6" t="str" cm="1">
        <f t="array" ref="N342">IFERROR(IF(F342&lt;&gt;"",_FV(E342,"Industry",TRUE),""),"ETF")</f>
        <v/>
      </c>
      <c r="O342" s="6" t="str" cm="1">
        <f t="array" ref="O342">IFERROR(IF(F342&lt;&gt;"",_FV(E342,"Exchange abbreviation",TRUE),""),LEFT(M342,FIND(":",M342)-1))</f>
        <v/>
      </c>
      <c r="P342" s="1" t="str" cm="1">
        <f t="array" ref="P342">IFERROR(IF(F342&lt;&gt;"",_FV(E342,"Instrument type",TRUE),""),"Unknown")</f>
        <v/>
      </c>
      <c r="Q342" s="1" t="str" cm="1">
        <f t="array" ref="Q342">IFERROR(IF(F342&lt;&gt;"",_FV(E342,"Ticker symbol",TRUE),""), RIGHT(M342,LEN(M342)-FIND(":",M342)))</f>
        <v/>
      </c>
    </row>
    <row r="343" spans="1:17" x14ac:dyDescent="0.25">
      <c r="A343" s="1">
        <f t="shared" si="27"/>
        <v>1338</v>
      </c>
      <c r="I343" s="1" t="str">
        <f t="shared" si="25"/>
        <v/>
      </c>
      <c r="J343" s="1" t="str">
        <f t="shared" si="26"/>
        <v/>
      </c>
      <c r="K343" s="1" t="str">
        <f t="shared" si="28"/>
        <v/>
      </c>
      <c r="L343" s="6" t="str">
        <f t="shared" si="29"/>
        <v/>
      </c>
      <c r="M343" s="6" t="str" cm="1">
        <f t="array" ref="M343">IFERROR(IF(F343&lt;&gt;"",_FV(E343,"Exchange abbreviation",TRUE) &amp; ":" &amp;_FV(E343,"Ticker symbol",TRUE),""),E343)</f>
        <v/>
      </c>
      <c r="N343" s="6" t="str" cm="1">
        <f t="array" ref="N343">IFERROR(IF(F343&lt;&gt;"",_FV(E343,"Industry",TRUE),""),"ETF")</f>
        <v/>
      </c>
      <c r="O343" s="6" t="str" cm="1">
        <f t="array" ref="O343">IFERROR(IF(F343&lt;&gt;"",_FV(E343,"Exchange abbreviation",TRUE),""),LEFT(M343,FIND(":",M343)-1))</f>
        <v/>
      </c>
      <c r="P343" s="1" t="str" cm="1">
        <f t="array" ref="P343">IFERROR(IF(F343&lt;&gt;"",_FV(E343,"Instrument type",TRUE),""),"Unknown")</f>
        <v/>
      </c>
      <c r="Q343" s="1" t="str" cm="1">
        <f t="array" ref="Q343">IFERROR(IF(F343&lt;&gt;"",_FV(E343,"Ticker symbol",TRUE),""), RIGHT(M343,LEN(M343)-FIND(":",M343)))</f>
        <v/>
      </c>
    </row>
    <row r="344" spans="1:17" x14ac:dyDescent="0.25">
      <c r="A344" s="1">
        <f t="shared" si="27"/>
        <v>1339</v>
      </c>
      <c r="I344" s="1" t="str">
        <f t="shared" si="25"/>
        <v/>
      </c>
      <c r="J344" s="1" t="str">
        <f t="shared" si="26"/>
        <v/>
      </c>
      <c r="K344" s="1" t="str">
        <f t="shared" si="28"/>
        <v/>
      </c>
      <c r="L344" s="6" t="str">
        <f t="shared" si="29"/>
        <v/>
      </c>
      <c r="M344" s="6" t="str" cm="1">
        <f t="array" ref="M344">IFERROR(IF(F344&lt;&gt;"",_FV(E344,"Exchange abbreviation",TRUE) &amp; ":" &amp;_FV(E344,"Ticker symbol",TRUE),""),E344)</f>
        <v/>
      </c>
      <c r="N344" s="6" t="str" cm="1">
        <f t="array" ref="N344">IFERROR(IF(F344&lt;&gt;"",_FV(E344,"Industry",TRUE),""),"ETF")</f>
        <v/>
      </c>
      <c r="O344" s="6" t="str" cm="1">
        <f t="array" ref="O344">IFERROR(IF(F344&lt;&gt;"",_FV(E344,"Exchange abbreviation",TRUE),""),LEFT(M344,FIND(":",M344)-1))</f>
        <v/>
      </c>
      <c r="P344" s="1" t="str" cm="1">
        <f t="array" ref="P344">IFERROR(IF(F344&lt;&gt;"",_FV(E344,"Instrument type",TRUE),""),"Unknown")</f>
        <v/>
      </c>
      <c r="Q344" s="1" t="str" cm="1">
        <f t="array" ref="Q344">IFERROR(IF(F344&lt;&gt;"",_FV(E344,"Ticker symbol",TRUE),""), RIGHT(M344,LEN(M344)-FIND(":",M344)))</f>
        <v/>
      </c>
    </row>
    <row r="345" spans="1:17" x14ac:dyDescent="0.25">
      <c r="A345" s="1">
        <f t="shared" si="27"/>
        <v>1340</v>
      </c>
      <c r="I345" s="1" t="str">
        <f t="shared" si="25"/>
        <v/>
      </c>
      <c r="J345" s="1" t="str">
        <f t="shared" si="26"/>
        <v/>
      </c>
      <c r="K345" s="1" t="str">
        <f t="shared" si="28"/>
        <v/>
      </c>
      <c r="L345" s="6" t="str">
        <f t="shared" si="29"/>
        <v/>
      </c>
      <c r="M345" s="6" t="str" cm="1">
        <f t="array" ref="M345">IFERROR(IF(F345&lt;&gt;"",_FV(E345,"Exchange abbreviation",TRUE) &amp; ":" &amp;_FV(E345,"Ticker symbol",TRUE),""),E345)</f>
        <v/>
      </c>
      <c r="N345" s="6" t="str" cm="1">
        <f t="array" ref="N345">IFERROR(IF(F345&lt;&gt;"",_FV(E345,"Industry",TRUE),""),"ETF")</f>
        <v/>
      </c>
      <c r="O345" s="6" t="str" cm="1">
        <f t="array" ref="O345">IFERROR(IF(F345&lt;&gt;"",_FV(E345,"Exchange abbreviation",TRUE),""),LEFT(M345,FIND(":",M345)-1))</f>
        <v/>
      </c>
      <c r="P345" s="1" t="str" cm="1">
        <f t="array" ref="P345">IFERROR(IF(F345&lt;&gt;"",_FV(E345,"Instrument type",TRUE),""),"Unknown")</f>
        <v/>
      </c>
      <c r="Q345" s="1" t="str" cm="1">
        <f t="array" ref="Q345">IFERROR(IF(F345&lt;&gt;"",_FV(E345,"Ticker symbol",TRUE),""), RIGHT(M345,LEN(M345)-FIND(":",M345)))</f>
        <v/>
      </c>
    </row>
    <row r="346" spans="1:17" x14ac:dyDescent="0.25">
      <c r="A346" s="1">
        <f t="shared" si="27"/>
        <v>1341</v>
      </c>
      <c r="I346" s="1" t="str">
        <f t="shared" si="25"/>
        <v/>
      </c>
      <c r="J346" s="1" t="str">
        <f t="shared" si="26"/>
        <v/>
      </c>
      <c r="K346" s="1" t="str">
        <f t="shared" si="28"/>
        <v/>
      </c>
      <c r="L346" s="6" t="str">
        <f t="shared" si="29"/>
        <v/>
      </c>
      <c r="M346" s="6" t="str" cm="1">
        <f t="array" ref="M346">IFERROR(IF(F346&lt;&gt;"",_FV(E346,"Exchange abbreviation",TRUE) &amp; ":" &amp;_FV(E346,"Ticker symbol",TRUE),""),E346)</f>
        <v/>
      </c>
      <c r="N346" s="6" t="str" cm="1">
        <f t="array" ref="N346">IFERROR(IF(F346&lt;&gt;"",_FV(E346,"Industry",TRUE),""),"ETF")</f>
        <v/>
      </c>
      <c r="O346" s="6" t="str" cm="1">
        <f t="array" ref="O346">IFERROR(IF(F346&lt;&gt;"",_FV(E346,"Exchange abbreviation",TRUE),""),LEFT(M346,FIND(":",M346)-1))</f>
        <v/>
      </c>
      <c r="P346" s="1" t="str" cm="1">
        <f t="array" ref="P346">IFERROR(IF(F346&lt;&gt;"",_FV(E346,"Instrument type",TRUE),""),"Unknown")</f>
        <v/>
      </c>
      <c r="Q346" s="1" t="str" cm="1">
        <f t="array" ref="Q346">IFERROR(IF(F346&lt;&gt;"",_FV(E346,"Ticker symbol",TRUE),""), RIGHT(M346,LEN(M346)-FIND(":",M346)))</f>
        <v/>
      </c>
    </row>
    <row r="347" spans="1:17" x14ac:dyDescent="0.25">
      <c r="A347" s="1">
        <f t="shared" si="27"/>
        <v>1342</v>
      </c>
      <c r="I347" s="1" t="str">
        <f t="shared" si="25"/>
        <v/>
      </c>
      <c r="J347" s="1" t="str">
        <f t="shared" si="26"/>
        <v/>
      </c>
      <c r="K347" s="1" t="str">
        <f t="shared" si="28"/>
        <v/>
      </c>
      <c r="L347" s="6" t="str">
        <f t="shared" si="29"/>
        <v/>
      </c>
      <c r="M347" s="6" t="str" cm="1">
        <f t="array" ref="M347">IFERROR(IF(F347&lt;&gt;"",_FV(E347,"Exchange abbreviation",TRUE) &amp; ":" &amp;_FV(E347,"Ticker symbol",TRUE),""),E347)</f>
        <v/>
      </c>
      <c r="N347" s="6" t="str" cm="1">
        <f t="array" ref="N347">IFERROR(IF(F347&lt;&gt;"",_FV(E347,"Industry",TRUE),""),"ETF")</f>
        <v/>
      </c>
      <c r="O347" s="6" t="str" cm="1">
        <f t="array" ref="O347">IFERROR(IF(F347&lt;&gt;"",_FV(E347,"Exchange abbreviation",TRUE),""),LEFT(M347,FIND(":",M347)-1))</f>
        <v/>
      </c>
      <c r="P347" s="1" t="str" cm="1">
        <f t="array" ref="P347">IFERROR(IF(F347&lt;&gt;"",_FV(E347,"Instrument type",TRUE),""),"Unknown")</f>
        <v/>
      </c>
      <c r="Q347" s="1" t="str" cm="1">
        <f t="array" ref="Q347">IFERROR(IF(F347&lt;&gt;"",_FV(E347,"Ticker symbol",TRUE),""), RIGHT(M347,LEN(M347)-FIND(":",M347)))</f>
        <v/>
      </c>
    </row>
    <row r="348" spans="1:17" x14ac:dyDescent="0.25">
      <c r="A348" s="1">
        <f t="shared" si="27"/>
        <v>1343</v>
      </c>
      <c r="I348" s="1" t="str">
        <f t="shared" si="25"/>
        <v/>
      </c>
      <c r="J348" s="1" t="str">
        <f t="shared" si="26"/>
        <v/>
      </c>
      <c r="K348" s="1" t="str">
        <f t="shared" si="28"/>
        <v/>
      </c>
      <c r="L348" s="6" t="str">
        <f t="shared" si="29"/>
        <v/>
      </c>
      <c r="M348" s="6" t="str" cm="1">
        <f t="array" ref="M348">IFERROR(IF(F348&lt;&gt;"",_FV(E348,"Exchange abbreviation",TRUE) &amp; ":" &amp;_FV(E348,"Ticker symbol",TRUE),""),E348)</f>
        <v/>
      </c>
      <c r="N348" s="6" t="str" cm="1">
        <f t="array" ref="N348">IFERROR(IF(F348&lt;&gt;"",_FV(E348,"Industry",TRUE),""),"ETF")</f>
        <v/>
      </c>
      <c r="O348" s="6" t="str" cm="1">
        <f t="array" ref="O348">IFERROR(IF(F348&lt;&gt;"",_FV(E348,"Exchange abbreviation",TRUE),""),LEFT(M348,FIND(":",M348)-1))</f>
        <v/>
      </c>
      <c r="P348" s="1" t="str" cm="1">
        <f t="array" ref="P348">IFERROR(IF(F348&lt;&gt;"",_FV(E348,"Instrument type",TRUE),""),"Unknown")</f>
        <v/>
      </c>
      <c r="Q348" s="1" t="str" cm="1">
        <f t="array" ref="Q348">IFERROR(IF(F348&lt;&gt;"",_FV(E348,"Ticker symbol",TRUE),""), RIGHT(M348,LEN(M348)-FIND(":",M348)))</f>
        <v/>
      </c>
    </row>
    <row r="349" spans="1:17" x14ac:dyDescent="0.25">
      <c r="A349" s="1">
        <f t="shared" si="27"/>
        <v>1344</v>
      </c>
      <c r="I349" s="1" t="str">
        <f t="shared" si="25"/>
        <v/>
      </c>
      <c r="J349" s="1" t="str">
        <f t="shared" si="26"/>
        <v/>
      </c>
      <c r="K349" s="1" t="str">
        <f t="shared" si="28"/>
        <v/>
      </c>
      <c r="L349" s="6" t="str">
        <f t="shared" si="29"/>
        <v/>
      </c>
      <c r="M349" s="6" t="str" cm="1">
        <f t="array" ref="M349">IFERROR(IF(F349&lt;&gt;"",_FV(E349,"Exchange abbreviation",TRUE) &amp; ":" &amp;_FV(E349,"Ticker symbol",TRUE),""),E349)</f>
        <v/>
      </c>
      <c r="N349" s="6" t="str" cm="1">
        <f t="array" ref="N349">IFERROR(IF(F349&lt;&gt;"",_FV(E349,"Industry",TRUE),""),"ETF")</f>
        <v/>
      </c>
      <c r="O349" s="6" t="str" cm="1">
        <f t="array" ref="O349">IFERROR(IF(F349&lt;&gt;"",_FV(E349,"Exchange abbreviation",TRUE),""),LEFT(M349,FIND(":",M349)-1))</f>
        <v/>
      </c>
      <c r="P349" s="1" t="str" cm="1">
        <f t="array" ref="P349">IFERROR(IF(F349&lt;&gt;"",_FV(E349,"Instrument type",TRUE),""),"Unknown")</f>
        <v/>
      </c>
      <c r="Q349" s="1" t="str" cm="1">
        <f t="array" ref="Q349">IFERROR(IF(F349&lt;&gt;"",_FV(E349,"Ticker symbol",TRUE),""), RIGHT(M349,LEN(M349)-FIND(":",M349)))</f>
        <v/>
      </c>
    </row>
    <row r="350" spans="1:17" x14ac:dyDescent="0.25">
      <c r="A350" s="1">
        <f t="shared" si="27"/>
        <v>1345</v>
      </c>
      <c r="I350" s="1" t="str">
        <f t="shared" si="25"/>
        <v/>
      </c>
      <c r="J350" s="1" t="str">
        <f t="shared" si="26"/>
        <v/>
      </c>
      <c r="K350" s="1" t="str">
        <f t="shared" si="28"/>
        <v/>
      </c>
      <c r="L350" s="6" t="str">
        <f t="shared" si="29"/>
        <v/>
      </c>
      <c r="M350" s="6" t="str" cm="1">
        <f t="array" ref="M350">IFERROR(IF(F350&lt;&gt;"",_FV(E350,"Exchange abbreviation",TRUE) &amp; ":" &amp;_FV(E350,"Ticker symbol",TRUE),""),E350)</f>
        <v/>
      </c>
      <c r="N350" s="6" t="str" cm="1">
        <f t="array" ref="N350">IFERROR(IF(F350&lt;&gt;"",_FV(E350,"Industry",TRUE),""),"ETF")</f>
        <v/>
      </c>
      <c r="O350" s="6" t="str" cm="1">
        <f t="array" ref="O350">IFERROR(IF(F350&lt;&gt;"",_FV(E350,"Exchange abbreviation",TRUE),""),LEFT(M350,FIND(":",M350)-1))</f>
        <v/>
      </c>
      <c r="P350" s="1" t="str" cm="1">
        <f t="array" ref="P350">IFERROR(IF(F350&lt;&gt;"",_FV(E350,"Instrument type",TRUE),""),"Unknown")</f>
        <v/>
      </c>
      <c r="Q350" s="1" t="str" cm="1">
        <f t="array" ref="Q350">IFERROR(IF(F350&lt;&gt;"",_FV(E350,"Ticker symbol",TRUE),""), RIGHT(M350,LEN(M350)-FIND(":",M350)))</f>
        <v/>
      </c>
    </row>
    <row r="351" spans="1:17" x14ac:dyDescent="0.25">
      <c r="A351" s="1">
        <f t="shared" si="27"/>
        <v>1346</v>
      </c>
      <c r="I351" s="1" t="str">
        <f t="shared" si="25"/>
        <v/>
      </c>
      <c r="J351" s="1" t="str">
        <f t="shared" si="26"/>
        <v/>
      </c>
      <c r="K351" s="1" t="str">
        <f t="shared" si="28"/>
        <v/>
      </c>
      <c r="L351" s="6" t="str">
        <f t="shared" si="29"/>
        <v/>
      </c>
      <c r="M351" s="6" t="str" cm="1">
        <f t="array" ref="M351">IFERROR(IF(F351&lt;&gt;"",_FV(E351,"Exchange abbreviation",TRUE) &amp; ":" &amp;_FV(E351,"Ticker symbol",TRUE),""),E351)</f>
        <v/>
      </c>
      <c r="N351" s="6" t="str" cm="1">
        <f t="array" ref="N351">IFERROR(IF(F351&lt;&gt;"",_FV(E351,"Industry",TRUE),""),"ETF")</f>
        <v/>
      </c>
      <c r="O351" s="6" t="str" cm="1">
        <f t="array" ref="O351">IFERROR(IF(F351&lt;&gt;"",_FV(E351,"Exchange abbreviation",TRUE),""),LEFT(M351,FIND(":",M351)-1))</f>
        <v/>
      </c>
      <c r="P351" s="1" t="str" cm="1">
        <f t="array" ref="P351">IFERROR(IF(F351&lt;&gt;"",_FV(E351,"Instrument type",TRUE),""),"Unknown")</f>
        <v/>
      </c>
      <c r="Q351" s="1" t="str" cm="1">
        <f t="array" ref="Q351">IFERROR(IF(F351&lt;&gt;"",_FV(E351,"Ticker symbol",TRUE),""), RIGHT(M351,LEN(M351)-FIND(":",M351)))</f>
        <v/>
      </c>
    </row>
    <row r="352" spans="1:17" x14ac:dyDescent="0.25">
      <c r="A352" s="1">
        <f t="shared" si="27"/>
        <v>1347</v>
      </c>
      <c r="I352" s="1" t="str">
        <f t="shared" si="25"/>
        <v/>
      </c>
      <c r="J352" s="1" t="str">
        <f t="shared" si="26"/>
        <v/>
      </c>
      <c r="K352" s="1" t="str">
        <f t="shared" si="28"/>
        <v/>
      </c>
      <c r="L352" s="6" t="str">
        <f t="shared" si="29"/>
        <v/>
      </c>
      <c r="M352" s="6" t="str" cm="1">
        <f t="array" ref="M352">IFERROR(IF(F352&lt;&gt;"",_FV(E352,"Exchange abbreviation",TRUE) &amp; ":" &amp;_FV(E352,"Ticker symbol",TRUE),""),E352)</f>
        <v/>
      </c>
      <c r="N352" s="6" t="str" cm="1">
        <f t="array" ref="N352">IFERROR(IF(F352&lt;&gt;"",_FV(E352,"Industry",TRUE),""),"ETF")</f>
        <v/>
      </c>
      <c r="O352" s="6" t="str" cm="1">
        <f t="array" ref="O352">IFERROR(IF(F352&lt;&gt;"",_FV(E352,"Exchange abbreviation",TRUE),""),LEFT(M352,FIND(":",M352)-1))</f>
        <v/>
      </c>
      <c r="P352" s="1" t="str" cm="1">
        <f t="array" ref="P352">IFERROR(IF(F352&lt;&gt;"",_FV(E352,"Instrument type",TRUE),""),"Unknown")</f>
        <v/>
      </c>
      <c r="Q352" s="1" t="str" cm="1">
        <f t="array" ref="Q352">IFERROR(IF(F352&lt;&gt;"",_FV(E352,"Ticker symbol",TRUE),""), RIGHT(M352,LEN(M352)-FIND(":",M352)))</f>
        <v/>
      </c>
    </row>
    <row r="353" spans="1:17" x14ac:dyDescent="0.25">
      <c r="A353" s="1">
        <f t="shared" si="27"/>
        <v>1348</v>
      </c>
      <c r="I353" s="1" t="str">
        <f t="shared" si="25"/>
        <v/>
      </c>
      <c r="J353" s="1" t="str">
        <f t="shared" si="26"/>
        <v/>
      </c>
      <c r="K353" s="1" t="str">
        <f t="shared" si="28"/>
        <v/>
      </c>
      <c r="L353" s="6" t="str">
        <f t="shared" si="29"/>
        <v/>
      </c>
      <c r="M353" s="6" t="str" cm="1">
        <f t="array" ref="M353">IFERROR(IF(F353&lt;&gt;"",_FV(E353,"Exchange abbreviation",TRUE) &amp; ":" &amp;_FV(E353,"Ticker symbol",TRUE),""),E353)</f>
        <v/>
      </c>
      <c r="N353" s="6" t="str" cm="1">
        <f t="array" ref="N353">IFERROR(IF(F353&lt;&gt;"",_FV(E353,"Industry",TRUE),""),"ETF")</f>
        <v/>
      </c>
      <c r="O353" s="6" t="str" cm="1">
        <f t="array" ref="O353">IFERROR(IF(F353&lt;&gt;"",_FV(E353,"Exchange abbreviation",TRUE),""),LEFT(M353,FIND(":",M353)-1))</f>
        <v/>
      </c>
      <c r="P353" s="1" t="str" cm="1">
        <f t="array" ref="P353">IFERROR(IF(F353&lt;&gt;"",_FV(E353,"Instrument type",TRUE),""),"Unknown")</f>
        <v/>
      </c>
      <c r="Q353" s="1" t="str" cm="1">
        <f t="array" ref="Q353">IFERROR(IF(F353&lt;&gt;"",_FV(E353,"Ticker symbol",TRUE),""), RIGHT(M353,LEN(M353)-FIND(":",M353)))</f>
        <v/>
      </c>
    </row>
    <row r="354" spans="1:17" x14ac:dyDescent="0.25">
      <c r="A354" s="1">
        <f t="shared" si="27"/>
        <v>1349</v>
      </c>
      <c r="I354" s="1" t="str">
        <f t="shared" si="25"/>
        <v/>
      </c>
      <c r="J354" s="1" t="str">
        <f t="shared" si="26"/>
        <v/>
      </c>
      <c r="K354" s="1" t="str">
        <f t="shared" si="28"/>
        <v/>
      </c>
      <c r="L354" s="6" t="str">
        <f t="shared" si="29"/>
        <v/>
      </c>
      <c r="M354" s="6" t="str" cm="1">
        <f t="array" ref="M354">IFERROR(IF(F354&lt;&gt;"",_FV(E354,"Exchange abbreviation",TRUE) &amp; ":" &amp;_FV(E354,"Ticker symbol",TRUE),""),E354)</f>
        <v/>
      </c>
      <c r="N354" s="6" t="str" cm="1">
        <f t="array" ref="N354">IFERROR(IF(F354&lt;&gt;"",_FV(E354,"Industry",TRUE),""),"ETF")</f>
        <v/>
      </c>
      <c r="O354" s="6" t="str" cm="1">
        <f t="array" ref="O354">IFERROR(IF(F354&lt;&gt;"",_FV(E354,"Exchange abbreviation",TRUE),""),LEFT(M354,FIND(":",M354)-1))</f>
        <v/>
      </c>
      <c r="P354" s="1" t="str" cm="1">
        <f t="array" ref="P354">IFERROR(IF(F354&lt;&gt;"",_FV(E354,"Instrument type",TRUE),""),"Unknown")</f>
        <v/>
      </c>
      <c r="Q354" s="1" t="str" cm="1">
        <f t="array" ref="Q354">IFERROR(IF(F354&lt;&gt;"",_FV(E354,"Ticker symbol",TRUE),""), RIGHT(M354,LEN(M354)-FIND(":",M354)))</f>
        <v/>
      </c>
    </row>
    <row r="355" spans="1:17" x14ac:dyDescent="0.25">
      <c r="A355" s="1">
        <f t="shared" si="27"/>
        <v>1350</v>
      </c>
      <c r="I355" s="1" t="str">
        <f t="shared" si="25"/>
        <v/>
      </c>
      <c r="J355" s="1" t="str">
        <f t="shared" si="26"/>
        <v/>
      </c>
      <c r="K355" s="1" t="str">
        <f t="shared" si="28"/>
        <v/>
      </c>
      <c r="L355" s="6" t="str">
        <f t="shared" si="29"/>
        <v/>
      </c>
      <c r="M355" s="6" t="str" cm="1">
        <f t="array" ref="M355">IFERROR(IF(F355&lt;&gt;"",_FV(E355,"Exchange abbreviation",TRUE) &amp; ":" &amp;_FV(E355,"Ticker symbol",TRUE),""),E355)</f>
        <v/>
      </c>
      <c r="N355" s="6" t="str" cm="1">
        <f t="array" ref="N355">IFERROR(IF(F355&lt;&gt;"",_FV(E355,"Industry",TRUE),""),"ETF")</f>
        <v/>
      </c>
      <c r="O355" s="6" t="str" cm="1">
        <f t="array" ref="O355">IFERROR(IF(F355&lt;&gt;"",_FV(E355,"Exchange abbreviation",TRUE),""),LEFT(M355,FIND(":",M355)-1))</f>
        <v/>
      </c>
      <c r="P355" s="1" t="str" cm="1">
        <f t="array" ref="P355">IFERROR(IF(F355&lt;&gt;"",_FV(E355,"Instrument type",TRUE),""),"Unknown")</f>
        <v/>
      </c>
      <c r="Q355" s="1" t="str" cm="1">
        <f t="array" ref="Q355">IFERROR(IF(F355&lt;&gt;"",_FV(E355,"Ticker symbol",TRUE),""), RIGHT(M355,LEN(M355)-FIND(":",M355)))</f>
        <v/>
      </c>
    </row>
    <row r="356" spans="1:17" x14ac:dyDescent="0.25">
      <c r="A356" s="1">
        <f t="shared" si="27"/>
        <v>1351</v>
      </c>
      <c r="I356" s="1" t="str">
        <f t="shared" si="25"/>
        <v/>
      </c>
      <c r="J356" s="1" t="str">
        <f t="shared" si="26"/>
        <v/>
      </c>
      <c r="K356" s="1" t="str">
        <f t="shared" si="28"/>
        <v/>
      </c>
      <c r="L356" s="6" t="str">
        <f t="shared" si="29"/>
        <v/>
      </c>
      <c r="M356" s="6" t="str" cm="1">
        <f t="array" ref="M356">IFERROR(IF(F356&lt;&gt;"",_FV(E356,"Exchange abbreviation",TRUE) &amp; ":" &amp;_FV(E356,"Ticker symbol",TRUE),""),E356)</f>
        <v/>
      </c>
      <c r="N356" s="6" t="str" cm="1">
        <f t="array" ref="N356">IFERROR(IF(F356&lt;&gt;"",_FV(E356,"Industry",TRUE),""),"ETF")</f>
        <v/>
      </c>
      <c r="O356" s="6" t="str" cm="1">
        <f t="array" ref="O356">IFERROR(IF(F356&lt;&gt;"",_FV(E356,"Exchange abbreviation",TRUE),""),LEFT(M356,FIND(":",M356)-1))</f>
        <v/>
      </c>
      <c r="P356" s="1" t="str" cm="1">
        <f t="array" ref="P356">IFERROR(IF(F356&lt;&gt;"",_FV(E356,"Instrument type",TRUE),""),"Unknown")</f>
        <v/>
      </c>
      <c r="Q356" s="1" t="str" cm="1">
        <f t="array" ref="Q356">IFERROR(IF(F356&lt;&gt;"",_FV(E356,"Ticker symbol",TRUE),""), RIGHT(M356,LEN(M356)-FIND(":",M356)))</f>
        <v/>
      </c>
    </row>
    <row r="357" spans="1:17" x14ac:dyDescent="0.25">
      <c r="A357" s="1">
        <f t="shared" si="27"/>
        <v>1352</v>
      </c>
      <c r="I357" s="1" t="str">
        <f t="shared" si="25"/>
        <v/>
      </c>
      <c r="J357" s="1" t="str">
        <f t="shared" si="26"/>
        <v/>
      </c>
      <c r="K357" s="1" t="str">
        <f t="shared" si="28"/>
        <v/>
      </c>
      <c r="L357" s="6" t="str">
        <f t="shared" si="29"/>
        <v/>
      </c>
      <c r="M357" s="6" t="str" cm="1">
        <f t="array" ref="M357">IFERROR(IF(F357&lt;&gt;"",_FV(E357,"Exchange abbreviation",TRUE) &amp; ":" &amp;_FV(E357,"Ticker symbol",TRUE),""),E357)</f>
        <v/>
      </c>
      <c r="N357" s="6" t="str" cm="1">
        <f t="array" ref="N357">IFERROR(IF(F357&lt;&gt;"",_FV(E357,"Industry",TRUE),""),"ETF")</f>
        <v/>
      </c>
      <c r="O357" s="6" t="str" cm="1">
        <f t="array" ref="O357">IFERROR(IF(F357&lt;&gt;"",_FV(E357,"Exchange abbreviation",TRUE),""),LEFT(M357,FIND(":",M357)-1))</f>
        <v/>
      </c>
      <c r="P357" s="1" t="str" cm="1">
        <f t="array" ref="P357">IFERROR(IF(F357&lt;&gt;"",_FV(E357,"Instrument type",TRUE),""),"Unknown")</f>
        <v/>
      </c>
      <c r="Q357" s="1" t="str" cm="1">
        <f t="array" ref="Q357">IFERROR(IF(F357&lt;&gt;"",_FV(E357,"Ticker symbol",TRUE),""), RIGHT(M357,LEN(M357)-FIND(":",M357)))</f>
        <v/>
      </c>
    </row>
    <row r="358" spans="1:17" x14ac:dyDescent="0.25">
      <c r="A358" s="1">
        <f t="shared" si="27"/>
        <v>1353</v>
      </c>
      <c r="I358" s="1" t="str">
        <f t="shared" si="25"/>
        <v/>
      </c>
      <c r="J358" s="1" t="str">
        <f t="shared" si="26"/>
        <v/>
      </c>
      <c r="K358" s="1" t="str">
        <f t="shared" si="28"/>
        <v/>
      </c>
      <c r="L358" s="6" t="str">
        <f t="shared" si="29"/>
        <v/>
      </c>
      <c r="M358" s="6" t="str" cm="1">
        <f t="array" ref="M358">IFERROR(IF(F358&lt;&gt;"",_FV(E358,"Exchange abbreviation",TRUE) &amp; ":" &amp;_FV(E358,"Ticker symbol",TRUE),""),E358)</f>
        <v/>
      </c>
      <c r="N358" s="6" t="str" cm="1">
        <f t="array" ref="N358">IFERROR(IF(F358&lt;&gt;"",_FV(E358,"Industry",TRUE),""),"ETF")</f>
        <v/>
      </c>
      <c r="O358" s="6" t="str" cm="1">
        <f t="array" ref="O358">IFERROR(IF(F358&lt;&gt;"",_FV(E358,"Exchange abbreviation",TRUE),""),LEFT(M358,FIND(":",M358)-1))</f>
        <v/>
      </c>
      <c r="P358" s="1" t="str" cm="1">
        <f t="array" ref="P358">IFERROR(IF(F358&lt;&gt;"",_FV(E358,"Instrument type",TRUE),""),"Unknown")</f>
        <v/>
      </c>
      <c r="Q358" s="1" t="str" cm="1">
        <f t="array" ref="Q358">IFERROR(IF(F358&lt;&gt;"",_FV(E358,"Ticker symbol",TRUE),""), RIGHT(M358,LEN(M358)-FIND(":",M358)))</f>
        <v/>
      </c>
    </row>
    <row r="359" spans="1:17" x14ac:dyDescent="0.25">
      <c r="A359" s="1">
        <f t="shared" si="27"/>
        <v>1354</v>
      </c>
      <c r="I359" s="1" t="str">
        <f t="shared" si="25"/>
        <v/>
      </c>
      <c r="J359" s="1" t="str">
        <f t="shared" si="26"/>
        <v/>
      </c>
      <c r="K359" s="1" t="str">
        <f t="shared" si="28"/>
        <v/>
      </c>
      <c r="L359" s="6" t="str">
        <f t="shared" si="29"/>
        <v/>
      </c>
      <c r="M359" s="6" t="str" cm="1">
        <f t="array" ref="M359">IFERROR(IF(F359&lt;&gt;"",_FV(E359,"Exchange abbreviation",TRUE) &amp; ":" &amp;_FV(E359,"Ticker symbol",TRUE),""),E359)</f>
        <v/>
      </c>
      <c r="N359" s="6" t="str" cm="1">
        <f t="array" ref="N359">IFERROR(IF(F359&lt;&gt;"",_FV(E359,"Industry",TRUE),""),"ETF")</f>
        <v/>
      </c>
      <c r="O359" s="6" t="str" cm="1">
        <f t="array" ref="O359">IFERROR(IF(F359&lt;&gt;"",_FV(E359,"Exchange abbreviation",TRUE),""),LEFT(M359,FIND(":",M359)-1))</f>
        <v/>
      </c>
      <c r="P359" s="1" t="str" cm="1">
        <f t="array" ref="P359">IFERROR(IF(F359&lt;&gt;"",_FV(E359,"Instrument type",TRUE),""),"Unknown")</f>
        <v/>
      </c>
      <c r="Q359" s="1" t="str" cm="1">
        <f t="array" ref="Q359">IFERROR(IF(F359&lt;&gt;"",_FV(E359,"Ticker symbol",TRUE),""), RIGHT(M359,LEN(M359)-FIND(":",M359)))</f>
        <v/>
      </c>
    </row>
    <row r="360" spans="1:17" x14ac:dyDescent="0.25">
      <c r="A360" s="1">
        <f t="shared" si="27"/>
        <v>1355</v>
      </c>
      <c r="I360" s="1" t="str">
        <f t="shared" si="25"/>
        <v/>
      </c>
      <c r="J360" s="1" t="str">
        <f t="shared" si="26"/>
        <v/>
      </c>
      <c r="K360" s="1" t="str">
        <f t="shared" si="28"/>
        <v/>
      </c>
      <c r="L360" s="6" t="str">
        <f t="shared" si="29"/>
        <v/>
      </c>
      <c r="M360" s="6" t="str" cm="1">
        <f t="array" ref="M360">IFERROR(IF(F360&lt;&gt;"",_FV(E360,"Exchange abbreviation",TRUE) &amp; ":" &amp;_FV(E360,"Ticker symbol",TRUE),""),E360)</f>
        <v/>
      </c>
      <c r="N360" s="6" t="str" cm="1">
        <f t="array" ref="N360">IFERROR(IF(F360&lt;&gt;"",_FV(E360,"Industry",TRUE),""),"ETF")</f>
        <v/>
      </c>
      <c r="O360" s="6" t="str" cm="1">
        <f t="array" ref="O360">IFERROR(IF(F360&lt;&gt;"",_FV(E360,"Exchange abbreviation",TRUE),""),LEFT(M360,FIND(":",M360)-1))</f>
        <v/>
      </c>
      <c r="P360" s="1" t="str" cm="1">
        <f t="array" ref="P360">IFERROR(IF(F360&lt;&gt;"",_FV(E360,"Instrument type",TRUE),""),"Unknown")</f>
        <v/>
      </c>
      <c r="Q360" s="1" t="str" cm="1">
        <f t="array" ref="Q360">IFERROR(IF(F360&lt;&gt;"",_FV(E360,"Ticker symbol",TRUE),""), RIGHT(M360,LEN(M360)-FIND(":",M360)))</f>
        <v/>
      </c>
    </row>
    <row r="361" spans="1:17" x14ac:dyDescent="0.25">
      <c r="A361" s="1">
        <f t="shared" si="27"/>
        <v>1356</v>
      </c>
      <c r="I361" s="1" t="str">
        <f t="shared" si="25"/>
        <v/>
      </c>
      <c r="J361" s="1" t="str">
        <f t="shared" si="26"/>
        <v/>
      </c>
      <c r="K361" s="1" t="str">
        <f t="shared" si="28"/>
        <v/>
      </c>
      <c r="L361" s="6" t="str">
        <f t="shared" si="29"/>
        <v/>
      </c>
      <c r="M361" s="6" t="str" cm="1">
        <f t="array" ref="M361">IFERROR(IF(F361&lt;&gt;"",_FV(E361,"Exchange abbreviation",TRUE) &amp; ":" &amp;_FV(E361,"Ticker symbol",TRUE),""),E361)</f>
        <v/>
      </c>
      <c r="N361" s="6" t="str" cm="1">
        <f t="array" ref="N361">IFERROR(IF(F361&lt;&gt;"",_FV(E361,"Industry",TRUE),""),"ETF")</f>
        <v/>
      </c>
      <c r="O361" s="6" t="str" cm="1">
        <f t="array" ref="O361">IFERROR(IF(F361&lt;&gt;"",_FV(E361,"Exchange abbreviation",TRUE),""),LEFT(M361,FIND(":",M361)-1))</f>
        <v/>
      </c>
      <c r="P361" s="1" t="str" cm="1">
        <f t="array" ref="P361">IFERROR(IF(F361&lt;&gt;"",_FV(E361,"Instrument type",TRUE),""),"Unknown")</f>
        <v/>
      </c>
      <c r="Q361" s="1" t="str" cm="1">
        <f t="array" ref="Q361">IFERROR(IF(F361&lt;&gt;"",_FV(E361,"Ticker symbol",TRUE),""), RIGHT(M361,LEN(M361)-FIND(":",M361)))</f>
        <v/>
      </c>
    </row>
    <row r="362" spans="1:17" x14ac:dyDescent="0.25">
      <c r="A362" s="1">
        <f t="shared" si="27"/>
        <v>1357</v>
      </c>
      <c r="I362" s="1" t="str">
        <f t="shared" si="25"/>
        <v/>
      </c>
      <c r="J362" s="1" t="str">
        <f t="shared" si="26"/>
        <v/>
      </c>
      <c r="K362" s="1" t="str">
        <f t="shared" si="28"/>
        <v/>
      </c>
      <c r="L362" s="6" t="str">
        <f t="shared" si="29"/>
        <v/>
      </c>
      <c r="M362" s="6" t="str" cm="1">
        <f t="array" ref="M362">IFERROR(IF(F362&lt;&gt;"",_FV(E362,"Exchange abbreviation",TRUE) &amp; ":" &amp;_FV(E362,"Ticker symbol",TRUE),""),E362)</f>
        <v/>
      </c>
      <c r="N362" s="6" t="str" cm="1">
        <f t="array" ref="N362">IFERROR(IF(F362&lt;&gt;"",_FV(E362,"Industry",TRUE),""),"ETF")</f>
        <v/>
      </c>
      <c r="O362" s="6" t="str" cm="1">
        <f t="array" ref="O362">IFERROR(IF(F362&lt;&gt;"",_FV(E362,"Exchange abbreviation",TRUE),""),LEFT(M362,FIND(":",M362)-1))</f>
        <v/>
      </c>
      <c r="P362" s="1" t="str" cm="1">
        <f t="array" ref="P362">IFERROR(IF(F362&lt;&gt;"",_FV(E362,"Instrument type",TRUE),""),"Unknown")</f>
        <v/>
      </c>
      <c r="Q362" s="1" t="str" cm="1">
        <f t="array" ref="Q362">IFERROR(IF(F362&lt;&gt;"",_FV(E362,"Ticker symbol",TRUE),""), RIGHT(M362,LEN(M362)-FIND(":",M362)))</f>
        <v/>
      </c>
    </row>
    <row r="363" spans="1:17" x14ac:dyDescent="0.25">
      <c r="A363" s="1">
        <f t="shared" si="27"/>
        <v>1358</v>
      </c>
      <c r="I363" s="1" t="str">
        <f t="shared" si="25"/>
        <v/>
      </c>
      <c r="J363" s="1" t="str">
        <f t="shared" si="26"/>
        <v/>
      </c>
      <c r="K363" s="1" t="str">
        <f t="shared" si="28"/>
        <v/>
      </c>
      <c r="L363" s="6" t="str">
        <f t="shared" si="29"/>
        <v/>
      </c>
      <c r="M363" s="6" t="str" cm="1">
        <f t="array" ref="M363">IFERROR(IF(F363&lt;&gt;"",_FV(E363,"Exchange abbreviation",TRUE) &amp; ":" &amp;_FV(E363,"Ticker symbol",TRUE),""),E363)</f>
        <v/>
      </c>
      <c r="N363" s="6" t="str" cm="1">
        <f t="array" ref="N363">IFERROR(IF(F363&lt;&gt;"",_FV(E363,"Industry",TRUE),""),"ETF")</f>
        <v/>
      </c>
      <c r="O363" s="6" t="str" cm="1">
        <f t="array" ref="O363">IFERROR(IF(F363&lt;&gt;"",_FV(E363,"Exchange abbreviation",TRUE),""),LEFT(M363,FIND(":",M363)-1))</f>
        <v/>
      </c>
      <c r="P363" s="1" t="str" cm="1">
        <f t="array" ref="P363">IFERROR(IF(F363&lt;&gt;"",_FV(E363,"Instrument type",TRUE),""),"Unknown")</f>
        <v/>
      </c>
      <c r="Q363" s="1" t="str" cm="1">
        <f t="array" ref="Q363">IFERROR(IF(F363&lt;&gt;"",_FV(E363,"Ticker symbol",TRUE),""), RIGHT(M363,LEN(M363)-FIND(":",M363)))</f>
        <v/>
      </c>
    </row>
    <row r="364" spans="1:17" x14ac:dyDescent="0.25">
      <c r="A364" s="1">
        <f t="shared" si="27"/>
        <v>1359</v>
      </c>
      <c r="I364" s="1" t="str">
        <f t="shared" si="25"/>
        <v/>
      </c>
      <c r="J364" s="1" t="str">
        <f t="shared" si="26"/>
        <v/>
      </c>
      <c r="K364" s="1" t="str">
        <f t="shared" si="28"/>
        <v/>
      </c>
      <c r="L364" s="6" t="str">
        <f t="shared" si="29"/>
        <v/>
      </c>
      <c r="M364" s="6" t="str" cm="1">
        <f t="array" ref="M364">IFERROR(IF(F364&lt;&gt;"",_FV(E364,"Exchange abbreviation",TRUE) &amp; ":" &amp;_FV(E364,"Ticker symbol",TRUE),""),E364)</f>
        <v/>
      </c>
      <c r="N364" s="6" t="str" cm="1">
        <f t="array" ref="N364">IFERROR(IF(F364&lt;&gt;"",_FV(E364,"Industry",TRUE),""),"ETF")</f>
        <v/>
      </c>
      <c r="O364" s="6" t="str" cm="1">
        <f t="array" ref="O364">IFERROR(IF(F364&lt;&gt;"",_FV(E364,"Exchange abbreviation",TRUE),""),LEFT(M364,FIND(":",M364)-1))</f>
        <v/>
      </c>
      <c r="P364" s="1" t="str" cm="1">
        <f t="array" ref="P364">IFERROR(IF(F364&lt;&gt;"",_FV(E364,"Instrument type",TRUE),""),"Unknown")</f>
        <v/>
      </c>
      <c r="Q364" s="1" t="str" cm="1">
        <f t="array" ref="Q364">IFERROR(IF(F364&lt;&gt;"",_FV(E364,"Ticker symbol",TRUE),""), RIGHT(M364,LEN(M364)-FIND(":",M364)))</f>
        <v/>
      </c>
    </row>
    <row r="365" spans="1:17" x14ac:dyDescent="0.25">
      <c r="A365" s="1">
        <f t="shared" si="27"/>
        <v>1360</v>
      </c>
      <c r="I365" s="1" t="str">
        <f t="shared" si="25"/>
        <v/>
      </c>
      <c r="J365" s="1" t="str">
        <f t="shared" si="26"/>
        <v/>
      </c>
      <c r="K365" s="1" t="str">
        <f t="shared" si="28"/>
        <v/>
      </c>
      <c r="L365" s="6" t="str">
        <f t="shared" si="29"/>
        <v/>
      </c>
      <c r="M365" s="6" t="str" cm="1">
        <f t="array" ref="M365">IFERROR(IF(F365&lt;&gt;"",_FV(E365,"Exchange abbreviation",TRUE) &amp; ":" &amp;_FV(E365,"Ticker symbol",TRUE),""),E365)</f>
        <v/>
      </c>
      <c r="N365" s="6" t="str" cm="1">
        <f t="array" ref="N365">IFERROR(IF(F365&lt;&gt;"",_FV(E365,"Industry",TRUE),""),"ETF")</f>
        <v/>
      </c>
      <c r="O365" s="6" t="str" cm="1">
        <f t="array" ref="O365">IFERROR(IF(F365&lt;&gt;"",_FV(E365,"Exchange abbreviation",TRUE),""),LEFT(M365,FIND(":",M365)-1))</f>
        <v/>
      </c>
      <c r="P365" s="1" t="str" cm="1">
        <f t="array" ref="P365">IFERROR(IF(F365&lt;&gt;"",_FV(E365,"Instrument type",TRUE),""),"Unknown")</f>
        <v/>
      </c>
      <c r="Q365" s="1" t="str" cm="1">
        <f t="array" ref="Q365">IFERROR(IF(F365&lt;&gt;"",_FV(E365,"Ticker symbol",TRUE),""), RIGHT(M365,LEN(M365)-FIND(":",M365)))</f>
        <v/>
      </c>
    </row>
    <row r="366" spans="1:17" x14ac:dyDescent="0.25">
      <c r="A366" s="1">
        <f t="shared" si="27"/>
        <v>1361</v>
      </c>
      <c r="I366" s="1" t="str">
        <f t="shared" si="25"/>
        <v/>
      </c>
      <c r="J366" s="1" t="str">
        <f t="shared" si="26"/>
        <v/>
      </c>
      <c r="K366" s="1" t="str">
        <f t="shared" si="28"/>
        <v/>
      </c>
      <c r="L366" s="6" t="str">
        <f t="shared" si="29"/>
        <v/>
      </c>
      <c r="M366" s="6" t="str" cm="1">
        <f t="array" ref="M366">IFERROR(IF(F366&lt;&gt;"",_FV(E366,"Exchange abbreviation",TRUE) &amp; ":" &amp;_FV(E366,"Ticker symbol",TRUE),""),E366)</f>
        <v/>
      </c>
      <c r="N366" s="6" t="str" cm="1">
        <f t="array" ref="N366">IFERROR(IF(F366&lt;&gt;"",_FV(E366,"Industry",TRUE),""),"ETF")</f>
        <v/>
      </c>
      <c r="O366" s="6" t="str" cm="1">
        <f t="array" ref="O366">IFERROR(IF(F366&lt;&gt;"",_FV(E366,"Exchange abbreviation",TRUE),""),LEFT(M366,FIND(":",M366)-1))</f>
        <v/>
      </c>
      <c r="P366" s="1" t="str" cm="1">
        <f t="array" ref="P366">IFERROR(IF(F366&lt;&gt;"",_FV(E366,"Instrument type",TRUE),""),"Unknown")</f>
        <v/>
      </c>
      <c r="Q366" s="1" t="str" cm="1">
        <f t="array" ref="Q366">IFERROR(IF(F366&lt;&gt;"",_FV(E366,"Ticker symbol",TRUE),""), RIGHT(M366,LEN(M366)-FIND(":",M366)))</f>
        <v/>
      </c>
    </row>
    <row r="367" spans="1:17" x14ac:dyDescent="0.25">
      <c r="A367" s="1">
        <f t="shared" si="27"/>
        <v>1362</v>
      </c>
      <c r="I367" s="1" t="str">
        <f t="shared" si="25"/>
        <v/>
      </c>
      <c r="J367" s="1" t="str">
        <f t="shared" si="26"/>
        <v/>
      </c>
      <c r="K367" s="1" t="str">
        <f t="shared" si="28"/>
        <v/>
      </c>
      <c r="L367" s="6" t="str">
        <f t="shared" si="29"/>
        <v/>
      </c>
      <c r="M367" s="6" t="str" cm="1">
        <f t="array" ref="M367">IFERROR(IF(F367&lt;&gt;"",_FV(E367,"Exchange abbreviation",TRUE) &amp; ":" &amp;_FV(E367,"Ticker symbol",TRUE),""),E367)</f>
        <v/>
      </c>
      <c r="N367" s="6" t="str" cm="1">
        <f t="array" ref="N367">IFERROR(IF(F367&lt;&gt;"",_FV(E367,"Industry",TRUE),""),"ETF")</f>
        <v/>
      </c>
      <c r="O367" s="6" t="str" cm="1">
        <f t="array" ref="O367">IFERROR(IF(F367&lt;&gt;"",_FV(E367,"Exchange abbreviation",TRUE),""),LEFT(M367,FIND(":",M367)-1))</f>
        <v/>
      </c>
      <c r="P367" s="1" t="str" cm="1">
        <f t="array" ref="P367">IFERROR(IF(F367&lt;&gt;"",_FV(E367,"Instrument type",TRUE),""),"Unknown")</f>
        <v/>
      </c>
      <c r="Q367" s="1" t="str" cm="1">
        <f t="array" ref="Q367">IFERROR(IF(F367&lt;&gt;"",_FV(E367,"Ticker symbol",TRUE),""), RIGHT(M367,LEN(M367)-FIND(":",M367)))</f>
        <v/>
      </c>
    </row>
    <row r="368" spans="1:17" x14ac:dyDescent="0.25">
      <c r="A368" s="1">
        <f t="shared" si="27"/>
        <v>1363</v>
      </c>
      <c r="I368" s="1" t="str">
        <f t="shared" si="25"/>
        <v/>
      </c>
      <c r="J368" s="1" t="str">
        <f t="shared" si="26"/>
        <v/>
      </c>
      <c r="K368" s="1" t="str">
        <f t="shared" si="28"/>
        <v/>
      </c>
      <c r="L368" s="6" t="str">
        <f t="shared" si="29"/>
        <v/>
      </c>
      <c r="M368" s="6" t="str" cm="1">
        <f t="array" ref="M368">IFERROR(IF(F368&lt;&gt;"",_FV(E368,"Exchange abbreviation",TRUE) &amp; ":" &amp;_FV(E368,"Ticker symbol",TRUE),""),E368)</f>
        <v/>
      </c>
      <c r="N368" s="6" t="str" cm="1">
        <f t="array" ref="N368">IFERROR(IF(F368&lt;&gt;"",_FV(E368,"Industry",TRUE),""),"ETF")</f>
        <v/>
      </c>
      <c r="O368" s="6" t="str" cm="1">
        <f t="array" ref="O368">IFERROR(IF(F368&lt;&gt;"",_FV(E368,"Exchange abbreviation",TRUE),""),LEFT(M368,FIND(":",M368)-1))</f>
        <v/>
      </c>
      <c r="P368" s="1" t="str" cm="1">
        <f t="array" ref="P368">IFERROR(IF(F368&lt;&gt;"",_FV(E368,"Instrument type",TRUE),""),"Unknown")</f>
        <v/>
      </c>
      <c r="Q368" s="1" t="str" cm="1">
        <f t="array" ref="Q368">IFERROR(IF(F368&lt;&gt;"",_FV(E368,"Ticker symbol",TRUE),""), RIGHT(M368,LEN(M368)-FIND(":",M368)))</f>
        <v/>
      </c>
    </row>
    <row r="369" spans="1:17" x14ac:dyDescent="0.25">
      <c r="A369" s="1">
        <f t="shared" si="27"/>
        <v>1364</v>
      </c>
      <c r="I369" s="1" t="str">
        <f t="shared" si="25"/>
        <v/>
      </c>
      <c r="J369" s="1" t="str">
        <f t="shared" si="26"/>
        <v/>
      </c>
      <c r="K369" s="1" t="str">
        <f t="shared" si="28"/>
        <v/>
      </c>
      <c r="L369" s="6" t="str">
        <f t="shared" si="29"/>
        <v/>
      </c>
      <c r="M369" s="6" t="str" cm="1">
        <f t="array" ref="M369">IFERROR(IF(F369&lt;&gt;"",_FV(E369,"Exchange abbreviation",TRUE) &amp; ":" &amp;_FV(E369,"Ticker symbol",TRUE),""),E369)</f>
        <v/>
      </c>
      <c r="N369" s="6" t="str" cm="1">
        <f t="array" ref="N369">IFERROR(IF(F369&lt;&gt;"",_FV(E369,"Industry",TRUE),""),"ETF")</f>
        <v/>
      </c>
      <c r="O369" s="6" t="str" cm="1">
        <f t="array" ref="O369">IFERROR(IF(F369&lt;&gt;"",_FV(E369,"Exchange abbreviation",TRUE),""),LEFT(M369,FIND(":",M369)-1))</f>
        <v/>
      </c>
      <c r="P369" s="1" t="str" cm="1">
        <f t="array" ref="P369">IFERROR(IF(F369&lt;&gt;"",_FV(E369,"Instrument type",TRUE),""),"Unknown")</f>
        <v/>
      </c>
      <c r="Q369" s="1" t="str" cm="1">
        <f t="array" ref="Q369">IFERROR(IF(F369&lt;&gt;"",_FV(E369,"Ticker symbol",TRUE),""), RIGHT(M369,LEN(M369)-FIND(":",M369)))</f>
        <v/>
      </c>
    </row>
    <row r="370" spans="1:17" x14ac:dyDescent="0.25">
      <c r="A370" s="1">
        <f t="shared" si="27"/>
        <v>1365</v>
      </c>
      <c r="I370" s="1" t="str">
        <f t="shared" si="25"/>
        <v/>
      </c>
      <c r="J370" s="1" t="str">
        <f t="shared" si="26"/>
        <v/>
      </c>
      <c r="K370" s="1" t="str">
        <f t="shared" si="28"/>
        <v/>
      </c>
      <c r="L370" s="6" t="str">
        <f t="shared" si="29"/>
        <v/>
      </c>
      <c r="M370" s="6" t="str" cm="1">
        <f t="array" ref="M370">IFERROR(IF(F370&lt;&gt;"",_FV(E370,"Exchange abbreviation",TRUE) &amp; ":" &amp;_FV(E370,"Ticker symbol",TRUE),""),E370)</f>
        <v/>
      </c>
      <c r="N370" s="6" t="str" cm="1">
        <f t="array" ref="N370">IFERROR(IF(F370&lt;&gt;"",_FV(E370,"Industry",TRUE),""),"ETF")</f>
        <v/>
      </c>
      <c r="O370" s="6" t="str" cm="1">
        <f t="array" ref="O370">IFERROR(IF(F370&lt;&gt;"",_FV(E370,"Exchange abbreviation",TRUE),""),LEFT(M370,FIND(":",M370)-1))</f>
        <v/>
      </c>
      <c r="P370" s="1" t="str" cm="1">
        <f t="array" ref="P370">IFERROR(IF(F370&lt;&gt;"",_FV(E370,"Instrument type",TRUE),""),"Unknown")</f>
        <v/>
      </c>
      <c r="Q370" s="1" t="str" cm="1">
        <f t="array" ref="Q370">IFERROR(IF(F370&lt;&gt;"",_FV(E370,"Ticker symbol",TRUE),""), RIGHT(M370,LEN(M370)-FIND(":",M370)))</f>
        <v/>
      </c>
    </row>
    <row r="371" spans="1:17" x14ac:dyDescent="0.25">
      <c r="A371" s="1">
        <f t="shared" si="27"/>
        <v>1366</v>
      </c>
      <c r="I371" s="1" t="str">
        <f t="shared" si="25"/>
        <v/>
      </c>
      <c r="J371" s="1" t="str">
        <f t="shared" si="26"/>
        <v/>
      </c>
      <c r="K371" s="1" t="str">
        <f t="shared" si="28"/>
        <v/>
      </c>
      <c r="L371" s="6" t="str">
        <f t="shared" si="29"/>
        <v/>
      </c>
      <c r="M371" s="6" t="str" cm="1">
        <f t="array" ref="M371">IFERROR(IF(F371&lt;&gt;"",_FV(E371,"Exchange abbreviation",TRUE) &amp; ":" &amp;_FV(E371,"Ticker symbol",TRUE),""),E371)</f>
        <v/>
      </c>
      <c r="N371" s="6" t="str" cm="1">
        <f t="array" ref="N371">IFERROR(IF(F371&lt;&gt;"",_FV(E371,"Industry",TRUE),""),"ETF")</f>
        <v/>
      </c>
      <c r="O371" s="6" t="str" cm="1">
        <f t="array" ref="O371">IFERROR(IF(F371&lt;&gt;"",_FV(E371,"Exchange abbreviation",TRUE),""),LEFT(M371,FIND(":",M371)-1))</f>
        <v/>
      </c>
      <c r="P371" s="1" t="str" cm="1">
        <f t="array" ref="P371">IFERROR(IF(F371&lt;&gt;"",_FV(E371,"Instrument type",TRUE),""),"Unknown")</f>
        <v/>
      </c>
      <c r="Q371" s="1" t="str" cm="1">
        <f t="array" ref="Q371">IFERROR(IF(F371&lt;&gt;"",_FV(E371,"Ticker symbol",TRUE),""), RIGHT(M371,LEN(M371)-FIND(":",M371)))</f>
        <v/>
      </c>
    </row>
    <row r="372" spans="1:17" x14ac:dyDescent="0.25">
      <c r="A372" s="1">
        <f t="shared" si="27"/>
        <v>1367</v>
      </c>
      <c r="I372" s="1" t="str">
        <f t="shared" si="25"/>
        <v/>
      </c>
      <c r="J372" s="1" t="str">
        <f t="shared" si="26"/>
        <v/>
      </c>
      <c r="K372" s="1" t="str">
        <f t="shared" si="28"/>
        <v/>
      </c>
      <c r="L372" s="6" t="str">
        <f t="shared" si="29"/>
        <v/>
      </c>
      <c r="M372" s="6" t="str" cm="1">
        <f t="array" ref="M372">IFERROR(IF(F372&lt;&gt;"",_FV(E372,"Exchange abbreviation",TRUE) &amp; ":" &amp;_FV(E372,"Ticker symbol",TRUE),""),E372)</f>
        <v/>
      </c>
      <c r="N372" s="6" t="str" cm="1">
        <f t="array" ref="N372">IFERROR(IF(F372&lt;&gt;"",_FV(E372,"Industry",TRUE),""),"ETF")</f>
        <v/>
      </c>
      <c r="O372" s="6" t="str" cm="1">
        <f t="array" ref="O372">IFERROR(IF(F372&lt;&gt;"",_FV(E372,"Exchange abbreviation",TRUE),""),LEFT(M372,FIND(":",M372)-1))</f>
        <v/>
      </c>
      <c r="P372" s="1" t="str" cm="1">
        <f t="array" ref="P372">IFERROR(IF(F372&lt;&gt;"",_FV(E372,"Instrument type",TRUE),""),"Unknown")</f>
        <v/>
      </c>
      <c r="Q372" s="1" t="str" cm="1">
        <f t="array" ref="Q372">IFERROR(IF(F372&lt;&gt;"",_FV(E372,"Ticker symbol",TRUE),""), RIGHT(M372,LEN(M372)-FIND(":",M372)))</f>
        <v/>
      </c>
    </row>
    <row r="373" spans="1:17" x14ac:dyDescent="0.25">
      <c r="A373" s="1">
        <f t="shared" si="27"/>
        <v>1368</v>
      </c>
      <c r="I373" s="1" t="str">
        <f t="shared" si="25"/>
        <v/>
      </c>
      <c r="J373" s="1" t="str">
        <f t="shared" si="26"/>
        <v/>
      </c>
      <c r="K373" s="1" t="str">
        <f t="shared" si="28"/>
        <v/>
      </c>
      <c r="L373" s="6" t="str">
        <f t="shared" si="29"/>
        <v/>
      </c>
      <c r="M373" s="6" t="str" cm="1">
        <f t="array" ref="M373">IFERROR(IF(F373&lt;&gt;"",_FV(E373,"Exchange abbreviation",TRUE) &amp; ":" &amp;_FV(E373,"Ticker symbol",TRUE),""),E373)</f>
        <v/>
      </c>
      <c r="N373" s="6" t="str" cm="1">
        <f t="array" ref="N373">IFERROR(IF(F373&lt;&gt;"",_FV(E373,"Industry",TRUE),""),"ETF")</f>
        <v/>
      </c>
      <c r="O373" s="6" t="str" cm="1">
        <f t="array" ref="O373">IFERROR(IF(F373&lt;&gt;"",_FV(E373,"Exchange abbreviation",TRUE),""),LEFT(M373,FIND(":",M373)-1))</f>
        <v/>
      </c>
      <c r="P373" s="1" t="str" cm="1">
        <f t="array" ref="P373">IFERROR(IF(F373&lt;&gt;"",_FV(E373,"Instrument type",TRUE),""),"Unknown")</f>
        <v/>
      </c>
      <c r="Q373" s="1" t="str" cm="1">
        <f t="array" ref="Q373">IFERROR(IF(F373&lt;&gt;"",_FV(E373,"Ticker symbol",TRUE),""), RIGHT(M373,LEN(M373)-FIND(":",M373)))</f>
        <v/>
      </c>
    </row>
    <row r="374" spans="1:17" x14ac:dyDescent="0.25">
      <c r="A374" s="1">
        <f t="shared" si="27"/>
        <v>1369</v>
      </c>
      <c r="I374" s="1" t="str">
        <f t="shared" si="25"/>
        <v/>
      </c>
      <c r="J374" s="1" t="str">
        <f t="shared" si="26"/>
        <v/>
      </c>
      <c r="K374" s="1" t="str">
        <f t="shared" si="28"/>
        <v/>
      </c>
      <c r="L374" s="6" t="str">
        <f t="shared" si="29"/>
        <v/>
      </c>
      <c r="M374" s="6" t="str" cm="1">
        <f t="array" ref="M374">IFERROR(IF(F374&lt;&gt;"",_FV(E374,"Exchange abbreviation",TRUE) &amp; ":" &amp;_FV(E374,"Ticker symbol",TRUE),""),E374)</f>
        <v/>
      </c>
      <c r="N374" s="6" t="str" cm="1">
        <f t="array" ref="N374">IFERROR(IF(F374&lt;&gt;"",_FV(E374,"Industry",TRUE),""),"ETF")</f>
        <v/>
      </c>
      <c r="O374" s="6" t="str" cm="1">
        <f t="array" ref="O374">IFERROR(IF(F374&lt;&gt;"",_FV(E374,"Exchange abbreviation",TRUE),""),LEFT(M374,FIND(":",M374)-1))</f>
        <v/>
      </c>
      <c r="P374" s="1" t="str" cm="1">
        <f t="array" ref="P374">IFERROR(IF(F374&lt;&gt;"",_FV(E374,"Instrument type",TRUE),""),"Unknown")</f>
        <v/>
      </c>
      <c r="Q374" s="1" t="str" cm="1">
        <f t="array" ref="Q374">IFERROR(IF(F374&lt;&gt;"",_FV(E374,"Ticker symbol",TRUE),""), RIGHT(M374,LEN(M374)-FIND(":",M374)))</f>
        <v/>
      </c>
    </row>
    <row r="375" spans="1:17" x14ac:dyDescent="0.25">
      <c r="A375" s="1">
        <f t="shared" si="27"/>
        <v>1370</v>
      </c>
      <c r="I375" s="1" t="str">
        <f t="shared" si="25"/>
        <v/>
      </c>
      <c r="J375" s="1" t="str">
        <f t="shared" si="26"/>
        <v/>
      </c>
      <c r="K375" s="1" t="str">
        <f t="shared" si="28"/>
        <v/>
      </c>
      <c r="L375" s="6" t="str">
        <f t="shared" si="29"/>
        <v/>
      </c>
      <c r="M375" s="6" t="str" cm="1">
        <f t="array" ref="M375">IFERROR(IF(F375&lt;&gt;"",_FV(E375,"Exchange abbreviation",TRUE) &amp; ":" &amp;_FV(E375,"Ticker symbol",TRUE),""),E375)</f>
        <v/>
      </c>
      <c r="N375" s="6" t="str" cm="1">
        <f t="array" ref="N375">IFERROR(IF(F375&lt;&gt;"",_FV(E375,"Industry",TRUE),""),"ETF")</f>
        <v/>
      </c>
      <c r="O375" s="6" t="str" cm="1">
        <f t="array" ref="O375">IFERROR(IF(F375&lt;&gt;"",_FV(E375,"Exchange abbreviation",TRUE),""),LEFT(M375,FIND(":",M375)-1))</f>
        <v/>
      </c>
      <c r="P375" s="1" t="str" cm="1">
        <f t="array" ref="P375">IFERROR(IF(F375&lt;&gt;"",_FV(E375,"Instrument type",TRUE),""),"Unknown")</f>
        <v/>
      </c>
      <c r="Q375" s="1" t="str" cm="1">
        <f t="array" ref="Q375">IFERROR(IF(F375&lt;&gt;"",_FV(E375,"Ticker symbol",TRUE),""), RIGHT(M375,LEN(M375)-FIND(":",M375)))</f>
        <v/>
      </c>
    </row>
    <row r="376" spans="1:17" x14ac:dyDescent="0.25">
      <c r="A376" s="1">
        <f t="shared" si="27"/>
        <v>1371</v>
      </c>
      <c r="I376" s="1" t="str">
        <f t="shared" si="25"/>
        <v/>
      </c>
      <c r="J376" s="1" t="str">
        <f t="shared" si="26"/>
        <v/>
      </c>
      <c r="K376" s="1" t="str">
        <f t="shared" si="28"/>
        <v/>
      </c>
      <c r="L376" s="6" t="str">
        <f t="shared" si="29"/>
        <v/>
      </c>
      <c r="M376" s="6" t="str" cm="1">
        <f t="array" ref="M376">IFERROR(IF(F376&lt;&gt;"",_FV(E376,"Exchange abbreviation",TRUE) &amp; ":" &amp;_FV(E376,"Ticker symbol",TRUE),""),E376)</f>
        <v/>
      </c>
      <c r="N376" s="6" t="str" cm="1">
        <f t="array" ref="N376">IFERROR(IF(F376&lt;&gt;"",_FV(E376,"Industry",TRUE),""),"ETF")</f>
        <v/>
      </c>
      <c r="O376" s="6" t="str" cm="1">
        <f t="array" ref="O376">IFERROR(IF(F376&lt;&gt;"",_FV(E376,"Exchange abbreviation",TRUE),""),LEFT(M376,FIND(":",M376)-1))</f>
        <v/>
      </c>
      <c r="P376" s="1" t="str" cm="1">
        <f t="array" ref="P376">IFERROR(IF(F376&lt;&gt;"",_FV(E376,"Instrument type",TRUE),""),"Unknown")</f>
        <v/>
      </c>
      <c r="Q376" s="1" t="str" cm="1">
        <f t="array" ref="Q376">IFERROR(IF(F376&lt;&gt;"",_FV(E376,"Ticker symbol",TRUE),""), RIGHT(M376,LEN(M376)-FIND(":",M376)))</f>
        <v/>
      </c>
    </row>
    <row r="377" spans="1:17" x14ac:dyDescent="0.25">
      <c r="A377" s="1">
        <f t="shared" si="27"/>
        <v>1372</v>
      </c>
      <c r="I377" s="1" t="str">
        <f t="shared" si="25"/>
        <v/>
      </c>
      <c r="J377" s="1" t="str">
        <f t="shared" si="26"/>
        <v/>
      </c>
      <c r="K377" s="1" t="str">
        <f t="shared" si="28"/>
        <v/>
      </c>
      <c r="L377" s="6" t="str">
        <f t="shared" si="29"/>
        <v/>
      </c>
      <c r="M377" s="6" t="str" cm="1">
        <f t="array" ref="M377">IFERROR(IF(F377&lt;&gt;"",_FV(E377,"Exchange abbreviation",TRUE) &amp; ":" &amp;_FV(E377,"Ticker symbol",TRUE),""),E377)</f>
        <v/>
      </c>
      <c r="N377" s="6" t="str" cm="1">
        <f t="array" ref="N377">IFERROR(IF(F377&lt;&gt;"",_FV(E377,"Industry",TRUE),""),"ETF")</f>
        <v/>
      </c>
      <c r="O377" s="6" t="str" cm="1">
        <f t="array" ref="O377">IFERROR(IF(F377&lt;&gt;"",_FV(E377,"Exchange abbreviation",TRUE),""),LEFT(M377,FIND(":",M377)-1))</f>
        <v/>
      </c>
      <c r="P377" s="1" t="str" cm="1">
        <f t="array" ref="P377">IFERROR(IF(F377&lt;&gt;"",_FV(E377,"Instrument type",TRUE),""),"Unknown")</f>
        <v/>
      </c>
      <c r="Q377" s="1" t="str" cm="1">
        <f t="array" ref="Q377">IFERROR(IF(F377&lt;&gt;"",_FV(E377,"Ticker symbol",TRUE),""), RIGHT(M377,LEN(M377)-FIND(":",M377)))</f>
        <v/>
      </c>
    </row>
    <row r="378" spans="1:17" x14ac:dyDescent="0.25">
      <c r="A378" s="1">
        <f t="shared" si="27"/>
        <v>1373</v>
      </c>
      <c r="I378" s="1" t="str">
        <f t="shared" si="25"/>
        <v/>
      </c>
      <c r="J378" s="1" t="str">
        <f t="shared" si="26"/>
        <v/>
      </c>
      <c r="K378" s="1" t="str">
        <f t="shared" si="28"/>
        <v/>
      </c>
      <c r="L378" s="6" t="str">
        <f t="shared" si="29"/>
        <v/>
      </c>
      <c r="M378" s="6" t="str" cm="1">
        <f t="array" ref="M378">IFERROR(IF(F378&lt;&gt;"",_FV(E378,"Exchange abbreviation",TRUE) &amp; ":" &amp;_FV(E378,"Ticker symbol",TRUE),""),E378)</f>
        <v/>
      </c>
      <c r="N378" s="6" t="str" cm="1">
        <f t="array" ref="N378">IFERROR(IF(F378&lt;&gt;"",_FV(E378,"Industry",TRUE),""),"ETF")</f>
        <v/>
      </c>
      <c r="O378" s="6" t="str" cm="1">
        <f t="array" ref="O378">IFERROR(IF(F378&lt;&gt;"",_FV(E378,"Exchange abbreviation",TRUE),""),LEFT(M378,FIND(":",M378)-1))</f>
        <v/>
      </c>
      <c r="P378" s="1" t="str" cm="1">
        <f t="array" ref="P378">IFERROR(IF(F378&lt;&gt;"",_FV(E378,"Instrument type",TRUE),""),"Unknown")</f>
        <v/>
      </c>
      <c r="Q378" s="1" t="str" cm="1">
        <f t="array" ref="Q378">IFERROR(IF(F378&lt;&gt;"",_FV(E378,"Ticker symbol",TRUE),""), RIGHT(M378,LEN(M378)-FIND(":",M378)))</f>
        <v/>
      </c>
    </row>
    <row r="379" spans="1:17" x14ac:dyDescent="0.25">
      <c r="A379" s="1">
        <f t="shared" si="27"/>
        <v>1374</v>
      </c>
      <c r="I379" s="1" t="str">
        <f t="shared" si="25"/>
        <v/>
      </c>
      <c r="J379" s="1" t="str">
        <f t="shared" si="26"/>
        <v/>
      </c>
      <c r="K379" s="1" t="str">
        <f t="shared" si="28"/>
        <v/>
      </c>
      <c r="L379" s="6" t="str">
        <f t="shared" si="29"/>
        <v/>
      </c>
      <c r="M379" s="6" t="str" cm="1">
        <f t="array" ref="M379">IFERROR(IF(F379&lt;&gt;"",_FV(E379,"Exchange abbreviation",TRUE) &amp; ":" &amp;_FV(E379,"Ticker symbol",TRUE),""),E379)</f>
        <v/>
      </c>
      <c r="N379" s="6" t="str" cm="1">
        <f t="array" ref="N379">IFERROR(IF(F379&lt;&gt;"",_FV(E379,"Industry",TRUE),""),"ETF")</f>
        <v/>
      </c>
      <c r="O379" s="6" t="str" cm="1">
        <f t="array" ref="O379">IFERROR(IF(F379&lt;&gt;"",_FV(E379,"Exchange abbreviation",TRUE),""),LEFT(M379,FIND(":",M379)-1))</f>
        <v/>
      </c>
      <c r="P379" s="1" t="str" cm="1">
        <f t="array" ref="P379">IFERROR(IF(F379&lt;&gt;"",_FV(E379,"Instrument type",TRUE),""),"Unknown")</f>
        <v/>
      </c>
      <c r="Q379" s="1" t="str" cm="1">
        <f t="array" ref="Q379">IFERROR(IF(F379&lt;&gt;"",_FV(E379,"Ticker symbol",TRUE),""), RIGHT(M379,LEN(M379)-FIND(":",M379)))</f>
        <v/>
      </c>
    </row>
    <row r="380" spans="1:17" x14ac:dyDescent="0.25">
      <c r="A380" s="1">
        <f t="shared" si="27"/>
        <v>1375</v>
      </c>
      <c r="I380" s="1" t="str">
        <f t="shared" si="25"/>
        <v/>
      </c>
      <c r="J380" s="1" t="str">
        <f t="shared" si="26"/>
        <v/>
      </c>
      <c r="K380" s="1" t="str">
        <f t="shared" si="28"/>
        <v/>
      </c>
      <c r="L380" s="6" t="str">
        <f t="shared" si="29"/>
        <v/>
      </c>
      <c r="M380" s="6" t="str" cm="1">
        <f t="array" ref="M380">IFERROR(IF(F380&lt;&gt;"",_FV(E380,"Exchange abbreviation",TRUE) &amp; ":" &amp;_FV(E380,"Ticker symbol",TRUE),""),E380)</f>
        <v/>
      </c>
      <c r="N380" s="6" t="str" cm="1">
        <f t="array" ref="N380">IFERROR(IF(F380&lt;&gt;"",_FV(E380,"Industry",TRUE),""),"ETF")</f>
        <v/>
      </c>
      <c r="O380" s="6" t="str" cm="1">
        <f t="array" ref="O380">IFERROR(IF(F380&lt;&gt;"",_FV(E380,"Exchange abbreviation",TRUE),""),LEFT(M380,FIND(":",M380)-1))</f>
        <v/>
      </c>
      <c r="P380" s="1" t="str" cm="1">
        <f t="array" ref="P380">IFERROR(IF(F380&lt;&gt;"",_FV(E380,"Instrument type",TRUE),""),"Unknown")</f>
        <v/>
      </c>
      <c r="Q380" s="1" t="str" cm="1">
        <f t="array" ref="Q380">IFERROR(IF(F380&lt;&gt;"",_FV(E380,"Ticker symbol",TRUE),""), RIGHT(M380,LEN(M380)-FIND(":",M380)))</f>
        <v/>
      </c>
    </row>
    <row r="381" spans="1:17" x14ac:dyDescent="0.25">
      <c r="A381" s="1">
        <f t="shared" si="27"/>
        <v>1376</v>
      </c>
      <c r="I381" s="1" t="str">
        <f t="shared" si="25"/>
        <v/>
      </c>
      <c r="J381" s="1" t="str">
        <f t="shared" si="26"/>
        <v/>
      </c>
      <c r="K381" s="1" t="str">
        <f t="shared" si="28"/>
        <v/>
      </c>
      <c r="L381" s="6" t="str">
        <f t="shared" si="29"/>
        <v/>
      </c>
      <c r="M381" s="6" t="str" cm="1">
        <f t="array" ref="M381">IFERROR(IF(F381&lt;&gt;"",_FV(E381,"Exchange abbreviation",TRUE) &amp; ":" &amp;_FV(E381,"Ticker symbol",TRUE),""),E381)</f>
        <v/>
      </c>
      <c r="N381" s="6" t="str" cm="1">
        <f t="array" ref="N381">IFERROR(IF(F381&lt;&gt;"",_FV(E381,"Industry",TRUE),""),"ETF")</f>
        <v/>
      </c>
      <c r="O381" s="6" t="str" cm="1">
        <f t="array" ref="O381">IFERROR(IF(F381&lt;&gt;"",_FV(E381,"Exchange abbreviation",TRUE),""),LEFT(M381,FIND(":",M381)-1))</f>
        <v/>
      </c>
      <c r="P381" s="1" t="str" cm="1">
        <f t="array" ref="P381">IFERROR(IF(F381&lt;&gt;"",_FV(E381,"Instrument type",TRUE),""),"Unknown")</f>
        <v/>
      </c>
      <c r="Q381" s="1" t="str" cm="1">
        <f t="array" ref="Q381">IFERROR(IF(F381&lt;&gt;"",_FV(E381,"Ticker symbol",TRUE),""), RIGHT(M381,LEN(M381)-FIND(":",M381)))</f>
        <v/>
      </c>
    </row>
    <row r="382" spans="1:17" x14ac:dyDescent="0.25">
      <c r="A382" s="1">
        <f t="shared" si="27"/>
        <v>1377</v>
      </c>
      <c r="I382" s="1" t="str">
        <f t="shared" si="25"/>
        <v/>
      </c>
      <c r="J382" s="1" t="str">
        <f t="shared" si="26"/>
        <v/>
      </c>
      <c r="K382" s="1" t="str">
        <f t="shared" si="28"/>
        <v/>
      </c>
      <c r="L382" s="6" t="str">
        <f t="shared" si="29"/>
        <v/>
      </c>
      <c r="M382" s="6" t="str" cm="1">
        <f t="array" ref="M382">IFERROR(IF(F382&lt;&gt;"",_FV(E382,"Exchange abbreviation",TRUE) &amp; ":" &amp;_FV(E382,"Ticker symbol",TRUE),""),E382)</f>
        <v/>
      </c>
      <c r="N382" s="6" t="str" cm="1">
        <f t="array" ref="N382">IFERROR(IF(F382&lt;&gt;"",_FV(E382,"Industry",TRUE),""),"ETF")</f>
        <v/>
      </c>
      <c r="O382" s="6" t="str" cm="1">
        <f t="array" ref="O382">IFERROR(IF(F382&lt;&gt;"",_FV(E382,"Exchange abbreviation",TRUE),""),LEFT(M382,FIND(":",M382)-1))</f>
        <v/>
      </c>
      <c r="P382" s="1" t="str" cm="1">
        <f t="array" ref="P382">IFERROR(IF(F382&lt;&gt;"",_FV(E382,"Instrument type",TRUE),""),"Unknown")</f>
        <v/>
      </c>
      <c r="Q382" s="1" t="str" cm="1">
        <f t="array" ref="Q382">IFERROR(IF(F382&lt;&gt;"",_FV(E382,"Ticker symbol",TRUE),""), RIGHT(M382,LEN(M382)-FIND(":",M382)))</f>
        <v/>
      </c>
    </row>
    <row r="383" spans="1:17" x14ac:dyDescent="0.25">
      <c r="A383" s="1">
        <f t="shared" si="27"/>
        <v>1378</v>
      </c>
      <c r="I383" s="1" t="str">
        <f t="shared" si="25"/>
        <v/>
      </c>
      <c r="J383" s="1" t="str">
        <f t="shared" si="26"/>
        <v/>
      </c>
      <c r="K383" s="1" t="str">
        <f t="shared" si="28"/>
        <v/>
      </c>
      <c r="L383" s="6" t="str">
        <f t="shared" si="29"/>
        <v/>
      </c>
      <c r="M383" s="6" t="str" cm="1">
        <f t="array" ref="M383">IFERROR(IF(F383&lt;&gt;"",_FV(E383,"Exchange abbreviation",TRUE) &amp; ":" &amp;_FV(E383,"Ticker symbol",TRUE),""),E383)</f>
        <v/>
      </c>
      <c r="N383" s="6" t="str" cm="1">
        <f t="array" ref="N383">IFERROR(IF(F383&lt;&gt;"",_FV(E383,"Industry",TRUE),""),"ETF")</f>
        <v/>
      </c>
      <c r="O383" s="6" t="str" cm="1">
        <f t="array" ref="O383">IFERROR(IF(F383&lt;&gt;"",_FV(E383,"Exchange abbreviation",TRUE),""),LEFT(M383,FIND(":",M383)-1))</f>
        <v/>
      </c>
      <c r="P383" s="1" t="str" cm="1">
        <f t="array" ref="P383">IFERROR(IF(F383&lt;&gt;"",_FV(E383,"Instrument type",TRUE),""),"Unknown")</f>
        <v/>
      </c>
      <c r="Q383" s="1" t="str" cm="1">
        <f t="array" ref="Q383">IFERROR(IF(F383&lt;&gt;"",_FV(E383,"Ticker symbol",TRUE),""), RIGHT(M383,LEN(M383)-FIND(":",M383)))</f>
        <v/>
      </c>
    </row>
    <row r="384" spans="1:17" x14ac:dyDescent="0.25">
      <c r="A384" s="1">
        <f t="shared" si="27"/>
        <v>1379</v>
      </c>
      <c r="I384" s="1" t="str">
        <f t="shared" si="25"/>
        <v/>
      </c>
      <c r="J384" s="1" t="str">
        <f t="shared" si="26"/>
        <v/>
      </c>
      <c r="K384" s="1" t="str">
        <f t="shared" si="28"/>
        <v/>
      </c>
      <c r="L384" s="6" t="str">
        <f t="shared" si="29"/>
        <v/>
      </c>
      <c r="M384" s="6" t="str" cm="1">
        <f t="array" ref="M384">IFERROR(IF(F384&lt;&gt;"",_FV(E384,"Exchange abbreviation",TRUE) &amp; ":" &amp;_FV(E384,"Ticker symbol",TRUE),""),E384)</f>
        <v/>
      </c>
      <c r="N384" s="6" t="str" cm="1">
        <f t="array" ref="N384">IFERROR(IF(F384&lt;&gt;"",_FV(E384,"Industry",TRUE),""),"ETF")</f>
        <v/>
      </c>
      <c r="O384" s="6" t="str" cm="1">
        <f t="array" ref="O384">IFERROR(IF(F384&lt;&gt;"",_FV(E384,"Exchange abbreviation",TRUE),""),LEFT(M384,FIND(":",M384)-1))</f>
        <v/>
      </c>
      <c r="P384" s="1" t="str" cm="1">
        <f t="array" ref="P384">IFERROR(IF(F384&lt;&gt;"",_FV(E384,"Instrument type",TRUE),""),"Unknown")</f>
        <v/>
      </c>
      <c r="Q384" s="1" t="str" cm="1">
        <f t="array" ref="Q384">IFERROR(IF(F384&lt;&gt;"",_FV(E384,"Ticker symbol",TRUE),""), RIGHT(M384,LEN(M384)-FIND(":",M384)))</f>
        <v/>
      </c>
    </row>
    <row r="385" spans="1:17" x14ac:dyDescent="0.25">
      <c r="A385" s="1">
        <f t="shared" si="27"/>
        <v>1380</v>
      </c>
      <c r="I385" s="1" t="str">
        <f t="shared" si="25"/>
        <v/>
      </c>
      <c r="J385" s="1" t="str">
        <f t="shared" si="26"/>
        <v/>
      </c>
      <c r="K385" s="1" t="str">
        <f t="shared" si="28"/>
        <v/>
      </c>
      <c r="L385" s="6" t="str">
        <f t="shared" si="29"/>
        <v/>
      </c>
      <c r="M385" s="6" t="str" cm="1">
        <f t="array" ref="M385">IFERROR(IF(F385&lt;&gt;"",_FV(E385,"Exchange abbreviation",TRUE) &amp; ":" &amp;_FV(E385,"Ticker symbol",TRUE),""),E385)</f>
        <v/>
      </c>
      <c r="N385" s="6" t="str" cm="1">
        <f t="array" ref="N385">IFERROR(IF(F385&lt;&gt;"",_FV(E385,"Industry",TRUE),""),"ETF")</f>
        <v/>
      </c>
      <c r="O385" s="6" t="str" cm="1">
        <f t="array" ref="O385">IFERROR(IF(F385&lt;&gt;"",_FV(E385,"Exchange abbreviation",TRUE),""),LEFT(M385,FIND(":",M385)-1))</f>
        <v/>
      </c>
      <c r="P385" s="1" t="str" cm="1">
        <f t="array" ref="P385">IFERROR(IF(F385&lt;&gt;"",_FV(E385,"Instrument type",TRUE),""),"Unknown")</f>
        <v/>
      </c>
      <c r="Q385" s="1" t="str" cm="1">
        <f t="array" ref="Q385">IFERROR(IF(F385&lt;&gt;"",_FV(E385,"Ticker symbol",TRUE),""), RIGHT(M385,LEN(M385)-FIND(":",M385)))</f>
        <v/>
      </c>
    </row>
    <row r="386" spans="1:17" x14ac:dyDescent="0.25">
      <c r="A386" s="1">
        <f t="shared" si="27"/>
        <v>1381</v>
      </c>
      <c r="I386" s="1" t="str">
        <f t="shared" si="25"/>
        <v/>
      </c>
      <c r="J386" s="1" t="str">
        <f t="shared" si="26"/>
        <v/>
      </c>
      <c r="K386" s="1" t="str">
        <f t="shared" si="28"/>
        <v/>
      </c>
      <c r="L386" s="6" t="str">
        <f t="shared" si="29"/>
        <v/>
      </c>
      <c r="M386" s="6" t="str" cm="1">
        <f t="array" ref="M386">IFERROR(IF(F386&lt;&gt;"",_FV(E386,"Exchange abbreviation",TRUE) &amp; ":" &amp;_FV(E386,"Ticker symbol",TRUE),""),E386)</f>
        <v/>
      </c>
      <c r="N386" s="6" t="str" cm="1">
        <f t="array" ref="N386">IFERROR(IF(F386&lt;&gt;"",_FV(E386,"Industry",TRUE),""),"ETF")</f>
        <v/>
      </c>
      <c r="O386" s="6" t="str" cm="1">
        <f t="array" ref="O386">IFERROR(IF(F386&lt;&gt;"",_FV(E386,"Exchange abbreviation",TRUE),""),LEFT(M386,FIND(":",M386)-1))</f>
        <v/>
      </c>
      <c r="P386" s="1" t="str" cm="1">
        <f t="array" ref="P386">IFERROR(IF(F386&lt;&gt;"",_FV(E386,"Instrument type",TRUE),""),"Unknown")</f>
        <v/>
      </c>
      <c r="Q386" s="1" t="str" cm="1">
        <f t="array" ref="Q386">IFERROR(IF(F386&lt;&gt;"",_FV(E386,"Ticker symbol",TRUE),""), RIGHT(M386,LEN(M386)-FIND(":",M386)))</f>
        <v/>
      </c>
    </row>
    <row r="387" spans="1:17" x14ac:dyDescent="0.25">
      <c r="A387" s="1">
        <f t="shared" si="27"/>
        <v>1382</v>
      </c>
      <c r="I387" s="1" t="str">
        <f t="shared" si="25"/>
        <v/>
      </c>
      <c r="J387" s="1" t="str">
        <f t="shared" si="26"/>
        <v/>
      </c>
      <c r="K387" s="1" t="str">
        <f t="shared" si="28"/>
        <v/>
      </c>
      <c r="L387" s="6" t="str">
        <f t="shared" si="29"/>
        <v/>
      </c>
      <c r="M387" s="6" t="str" cm="1">
        <f t="array" ref="M387">IFERROR(IF(F387&lt;&gt;"",_FV(E387,"Exchange abbreviation",TRUE) &amp; ":" &amp;_FV(E387,"Ticker symbol",TRUE),""),E387)</f>
        <v/>
      </c>
      <c r="N387" s="6" t="str" cm="1">
        <f t="array" ref="N387">IFERROR(IF(F387&lt;&gt;"",_FV(E387,"Industry",TRUE),""),"ETF")</f>
        <v/>
      </c>
      <c r="O387" s="6" t="str" cm="1">
        <f t="array" ref="O387">IFERROR(IF(F387&lt;&gt;"",_FV(E387,"Exchange abbreviation",TRUE),""),LEFT(M387,FIND(":",M387)-1))</f>
        <v/>
      </c>
      <c r="P387" s="1" t="str" cm="1">
        <f t="array" ref="P387">IFERROR(IF(F387&lt;&gt;"",_FV(E387,"Instrument type",TRUE),""),"Unknown")</f>
        <v/>
      </c>
      <c r="Q387" s="1" t="str" cm="1">
        <f t="array" ref="Q387">IFERROR(IF(F387&lt;&gt;"",_FV(E387,"Ticker symbol",TRUE),""), RIGHT(M387,LEN(M387)-FIND(":",M387)))</f>
        <v/>
      </c>
    </row>
    <row r="388" spans="1:17" x14ac:dyDescent="0.25">
      <c r="A388" s="1">
        <f t="shared" si="27"/>
        <v>1383</v>
      </c>
      <c r="I388" s="1" t="str">
        <f t="shared" si="25"/>
        <v/>
      </c>
      <c r="J388" s="1" t="str">
        <f t="shared" si="26"/>
        <v/>
      </c>
      <c r="K388" s="1" t="str">
        <f t="shared" si="28"/>
        <v/>
      </c>
      <c r="L388" s="6" t="str">
        <f t="shared" si="29"/>
        <v/>
      </c>
      <c r="M388" s="6" t="str" cm="1">
        <f t="array" ref="M388">IFERROR(IF(F388&lt;&gt;"",_FV(E388,"Exchange abbreviation",TRUE) &amp; ":" &amp;_FV(E388,"Ticker symbol",TRUE),""),E388)</f>
        <v/>
      </c>
      <c r="N388" s="6" t="str" cm="1">
        <f t="array" ref="N388">IFERROR(IF(F388&lt;&gt;"",_FV(E388,"Industry",TRUE),""),"ETF")</f>
        <v/>
      </c>
      <c r="O388" s="6" t="str" cm="1">
        <f t="array" ref="O388">IFERROR(IF(F388&lt;&gt;"",_FV(E388,"Exchange abbreviation",TRUE),""),LEFT(M388,FIND(":",M388)-1))</f>
        <v/>
      </c>
      <c r="P388" s="1" t="str" cm="1">
        <f t="array" ref="P388">IFERROR(IF(F388&lt;&gt;"",_FV(E388,"Instrument type",TRUE),""),"Unknown")</f>
        <v/>
      </c>
      <c r="Q388" s="1" t="str" cm="1">
        <f t="array" ref="Q388">IFERROR(IF(F388&lt;&gt;"",_FV(E388,"Ticker symbol",TRUE),""), RIGHT(M388,LEN(M388)-FIND(":",M388)))</f>
        <v/>
      </c>
    </row>
    <row r="389" spans="1:17" x14ac:dyDescent="0.25">
      <c r="A389" s="1">
        <f t="shared" si="27"/>
        <v>1384</v>
      </c>
      <c r="I389" s="1" t="str">
        <f t="shared" si="25"/>
        <v/>
      </c>
      <c r="J389" s="1" t="str">
        <f t="shared" si="26"/>
        <v/>
      </c>
      <c r="K389" s="1" t="str">
        <f t="shared" si="28"/>
        <v/>
      </c>
      <c r="L389" s="6" t="str">
        <f t="shared" si="29"/>
        <v/>
      </c>
      <c r="M389" s="6" t="str" cm="1">
        <f t="array" ref="M389">IFERROR(IF(F389&lt;&gt;"",_FV(E389,"Exchange abbreviation",TRUE) &amp; ":" &amp;_FV(E389,"Ticker symbol",TRUE),""),E389)</f>
        <v/>
      </c>
      <c r="N389" s="6" t="str" cm="1">
        <f t="array" ref="N389">IFERROR(IF(F389&lt;&gt;"",_FV(E389,"Industry",TRUE),""),"ETF")</f>
        <v/>
      </c>
      <c r="O389" s="6" t="str" cm="1">
        <f t="array" ref="O389">IFERROR(IF(F389&lt;&gt;"",_FV(E389,"Exchange abbreviation",TRUE),""),LEFT(M389,FIND(":",M389)-1))</f>
        <v/>
      </c>
      <c r="P389" s="1" t="str" cm="1">
        <f t="array" ref="P389">IFERROR(IF(F389&lt;&gt;"",_FV(E389,"Instrument type",TRUE),""),"Unknown")</f>
        <v/>
      </c>
      <c r="Q389" s="1" t="str" cm="1">
        <f t="array" ref="Q389">IFERROR(IF(F389&lt;&gt;"",_FV(E389,"Ticker symbol",TRUE),""), RIGHT(M389,LEN(M389)-FIND(":",M389)))</f>
        <v/>
      </c>
    </row>
    <row r="390" spans="1:17" x14ac:dyDescent="0.25">
      <c r="A390" s="1">
        <f t="shared" si="27"/>
        <v>1385</v>
      </c>
      <c r="I390" s="1" t="str">
        <f t="shared" ref="I390:I453" si="30">IF(AND(H390="Y",E390&lt;&gt;""),C390,"")</f>
        <v/>
      </c>
      <c r="J390" s="1" t="str">
        <f t="shared" ref="J390:J453" si="31">IF(AND(H390="Y",F390=""),C390,"")</f>
        <v/>
      </c>
      <c r="K390" s="1" t="str">
        <f t="shared" si="28"/>
        <v/>
      </c>
      <c r="L390" s="6" t="str">
        <f t="shared" si="29"/>
        <v/>
      </c>
      <c r="M390" s="6" t="str" cm="1">
        <f t="array" ref="M390">IFERROR(IF(F390&lt;&gt;"",_FV(E390,"Exchange abbreviation",TRUE) &amp; ":" &amp;_FV(E390,"Ticker symbol",TRUE),""),E390)</f>
        <v/>
      </c>
      <c r="N390" s="6" t="str" cm="1">
        <f t="array" ref="N390">IFERROR(IF(F390&lt;&gt;"",_FV(E390,"Industry",TRUE),""),"ETF")</f>
        <v/>
      </c>
      <c r="O390" s="6" t="str" cm="1">
        <f t="array" ref="O390">IFERROR(IF(F390&lt;&gt;"",_FV(E390,"Exchange abbreviation",TRUE),""),LEFT(M390,FIND(":",M390)-1))</f>
        <v/>
      </c>
      <c r="P390" s="1" t="str" cm="1">
        <f t="array" ref="P390">IFERROR(IF(F390&lt;&gt;"",_FV(E390,"Instrument type",TRUE),""),"Unknown")</f>
        <v/>
      </c>
      <c r="Q390" s="1" t="str" cm="1">
        <f t="array" ref="Q390">IFERROR(IF(F390&lt;&gt;"",_FV(E390,"Ticker symbol",TRUE),""), RIGHT(M390,LEN(M390)-FIND(":",M390)))</f>
        <v/>
      </c>
    </row>
    <row r="391" spans="1:17" x14ac:dyDescent="0.25">
      <c r="A391" s="1">
        <f t="shared" si="27"/>
        <v>1386</v>
      </c>
      <c r="I391" s="1" t="str">
        <f t="shared" si="30"/>
        <v/>
      </c>
      <c r="J391" s="1" t="str">
        <f t="shared" si="31"/>
        <v/>
      </c>
      <c r="K391" s="1" t="str">
        <f t="shared" si="28"/>
        <v/>
      </c>
      <c r="L391" s="6" t="str">
        <f t="shared" si="29"/>
        <v/>
      </c>
      <c r="M391" s="6" t="str" cm="1">
        <f t="array" ref="M391">IFERROR(IF(F391&lt;&gt;"",_FV(E391,"Exchange abbreviation",TRUE) &amp; ":" &amp;_FV(E391,"Ticker symbol",TRUE),""),E391)</f>
        <v/>
      </c>
      <c r="N391" s="6" t="str" cm="1">
        <f t="array" ref="N391">IFERROR(IF(F391&lt;&gt;"",_FV(E391,"Industry",TRUE),""),"ETF")</f>
        <v/>
      </c>
      <c r="O391" s="6" t="str" cm="1">
        <f t="array" ref="O391">IFERROR(IF(F391&lt;&gt;"",_FV(E391,"Exchange abbreviation",TRUE),""),LEFT(M391,FIND(":",M391)-1))</f>
        <v/>
      </c>
      <c r="P391" s="1" t="str" cm="1">
        <f t="array" ref="P391">IFERROR(IF(F391&lt;&gt;"",_FV(E391,"Instrument type",TRUE),""),"Unknown")</f>
        <v/>
      </c>
      <c r="Q391" s="1" t="str" cm="1">
        <f t="array" ref="Q391">IFERROR(IF(F391&lt;&gt;"",_FV(E391,"Ticker symbol",TRUE),""), RIGHT(M391,LEN(M391)-FIND(":",M391)))</f>
        <v/>
      </c>
    </row>
    <row r="392" spans="1:17" x14ac:dyDescent="0.25">
      <c r="A392" s="1">
        <f t="shared" ref="A392:A455" si="32">A391+1</f>
        <v>1387</v>
      </c>
      <c r="I392" s="1" t="str">
        <f t="shared" si="30"/>
        <v/>
      </c>
      <c r="J392" s="1" t="str">
        <f t="shared" si="31"/>
        <v/>
      </c>
      <c r="K392" s="1" t="str">
        <f t="shared" si="28"/>
        <v/>
      </c>
      <c r="L392" s="6" t="str">
        <f t="shared" si="29"/>
        <v/>
      </c>
      <c r="M392" s="6" t="str" cm="1">
        <f t="array" ref="M392">IFERROR(IF(F392&lt;&gt;"",_FV(E392,"Exchange abbreviation",TRUE) &amp; ":" &amp;_FV(E392,"Ticker symbol",TRUE),""),E392)</f>
        <v/>
      </c>
      <c r="N392" s="6" t="str" cm="1">
        <f t="array" ref="N392">IFERROR(IF(F392&lt;&gt;"",_FV(E392,"Industry",TRUE),""),"ETF")</f>
        <v/>
      </c>
      <c r="O392" s="6" t="str" cm="1">
        <f t="array" ref="O392">IFERROR(IF(F392&lt;&gt;"",_FV(E392,"Exchange abbreviation",TRUE),""),LEFT(M392,FIND(":",M392)-1))</f>
        <v/>
      </c>
      <c r="P392" s="1" t="str" cm="1">
        <f t="array" ref="P392">IFERROR(IF(F392&lt;&gt;"",_FV(E392,"Instrument type",TRUE),""),"Unknown")</f>
        <v/>
      </c>
      <c r="Q392" s="1" t="str" cm="1">
        <f t="array" ref="Q392">IFERROR(IF(F392&lt;&gt;"",_FV(E392,"Ticker symbol",TRUE),""), RIGHT(M392,LEN(M392)-FIND(":",M392)))</f>
        <v/>
      </c>
    </row>
    <row r="393" spans="1:17" x14ac:dyDescent="0.25">
      <c r="A393" s="1">
        <f t="shared" si="32"/>
        <v>1388</v>
      </c>
      <c r="I393" s="1" t="str">
        <f t="shared" si="30"/>
        <v/>
      </c>
      <c r="J393" s="1" t="str">
        <f t="shared" si="31"/>
        <v/>
      </c>
      <c r="K393" s="1" t="str">
        <f t="shared" si="28"/>
        <v/>
      </c>
      <c r="L393" s="6" t="str">
        <f t="shared" si="29"/>
        <v/>
      </c>
      <c r="M393" s="6" t="str" cm="1">
        <f t="array" ref="M393">IFERROR(IF(F393&lt;&gt;"",_FV(E393,"Exchange abbreviation",TRUE) &amp; ":" &amp;_FV(E393,"Ticker symbol",TRUE),""),E393)</f>
        <v/>
      </c>
      <c r="N393" s="6" t="str" cm="1">
        <f t="array" ref="N393">IFERROR(IF(F393&lt;&gt;"",_FV(E393,"Industry",TRUE),""),"ETF")</f>
        <v/>
      </c>
      <c r="O393" s="6" t="str" cm="1">
        <f t="array" ref="O393">IFERROR(IF(F393&lt;&gt;"",_FV(E393,"Exchange abbreviation",TRUE),""),LEFT(M393,FIND(":",M393)-1))</f>
        <v/>
      </c>
      <c r="P393" s="1" t="str" cm="1">
        <f t="array" ref="P393">IFERROR(IF(F393&lt;&gt;"",_FV(E393,"Instrument type",TRUE),""),"Unknown")</f>
        <v/>
      </c>
      <c r="Q393" s="1" t="str" cm="1">
        <f t="array" ref="Q393">IFERROR(IF(F393&lt;&gt;"",_FV(E393,"Ticker symbol",TRUE),""), RIGHT(M393,LEN(M393)-FIND(":",M393)))</f>
        <v/>
      </c>
    </row>
    <row r="394" spans="1:17" x14ac:dyDescent="0.25">
      <c r="A394" s="1">
        <f t="shared" si="32"/>
        <v>1389</v>
      </c>
      <c r="I394" s="1" t="str">
        <f t="shared" si="30"/>
        <v/>
      </c>
      <c r="J394" s="1" t="str">
        <f t="shared" si="31"/>
        <v/>
      </c>
      <c r="K394" s="1" t="str">
        <f t="shared" si="28"/>
        <v/>
      </c>
      <c r="L394" s="6" t="str">
        <f t="shared" si="29"/>
        <v/>
      </c>
      <c r="M394" s="6" t="str" cm="1">
        <f t="array" ref="M394">IFERROR(IF(F394&lt;&gt;"",_FV(E394,"Exchange abbreviation",TRUE) &amp; ":" &amp;_FV(E394,"Ticker symbol",TRUE),""),E394)</f>
        <v/>
      </c>
      <c r="N394" s="6" t="str" cm="1">
        <f t="array" ref="N394">IFERROR(IF(F394&lt;&gt;"",_FV(E394,"Industry",TRUE),""),"ETF")</f>
        <v/>
      </c>
      <c r="O394" s="6" t="str" cm="1">
        <f t="array" ref="O394">IFERROR(IF(F394&lt;&gt;"",_FV(E394,"Exchange abbreviation",TRUE),""),LEFT(M394,FIND(":",M394)-1))</f>
        <v/>
      </c>
      <c r="P394" s="1" t="str" cm="1">
        <f t="array" ref="P394">IFERROR(IF(F394&lt;&gt;"",_FV(E394,"Instrument type",TRUE),""),"Unknown")</f>
        <v/>
      </c>
      <c r="Q394" s="1" t="str" cm="1">
        <f t="array" ref="Q394">IFERROR(IF(F394&lt;&gt;"",_FV(E394,"Ticker symbol",TRUE),""), RIGHT(M394,LEN(M394)-FIND(":",M394)))</f>
        <v/>
      </c>
    </row>
    <row r="395" spans="1:17" x14ac:dyDescent="0.25">
      <c r="A395" s="1">
        <f t="shared" si="32"/>
        <v>1390</v>
      </c>
      <c r="I395" s="1" t="str">
        <f t="shared" si="30"/>
        <v/>
      </c>
      <c r="J395" s="1" t="str">
        <f t="shared" si="31"/>
        <v/>
      </c>
      <c r="K395" s="1" t="str">
        <f t="shared" ref="K395:K458" si="33">IF(AND(E395&lt;&gt;"",H395="Y"),F395,"")</f>
        <v/>
      </c>
      <c r="L395" s="6" t="str">
        <f t="shared" ref="L395:L458" si="34">IF(H395="Y",G395,"")</f>
        <v/>
      </c>
      <c r="M395" s="6" t="str" cm="1">
        <f t="array" ref="M395">IFERROR(IF(F395&lt;&gt;"",_FV(E395,"Exchange abbreviation",TRUE) &amp; ":" &amp;_FV(E395,"Ticker symbol",TRUE),""),E395)</f>
        <v/>
      </c>
      <c r="N395" s="6" t="str" cm="1">
        <f t="array" ref="N395">IFERROR(IF(F395&lt;&gt;"",_FV(E395,"Industry",TRUE),""),"ETF")</f>
        <v/>
      </c>
      <c r="O395" s="6" t="str" cm="1">
        <f t="array" ref="O395">IFERROR(IF(F395&lt;&gt;"",_FV(E395,"Exchange abbreviation",TRUE),""),LEFT(M395,FIND(":",M395)-1))</f>
        <v/>
      </c>
      <c r="P395" s="1" t="str" cm="1">
        <f t="array" ref="P395">IFERROR(IF(F395&lt;&gt;"",_FV(E395,"Instrument type",TRUE),""),"Unknown")</f>
        <v/>
      </c>
      <c r="Q395" s="1" t="str" cm="1">
        <f t="array" ref="Q395">IFERROR(IF(F395&lt;&gt;"",_FV(E395,"Ticker symbol",TRUE),""), RIGHT(M395,LEN(M395)-FIND(":",M395)))</f>
        <v/>
      </c>
    </row>
    <row r="396" spans="1:17" x14ac:dyDescent="0.25">
      <c r="A396" s="1">
        <f t="shared" si="32"/>
        <v>1391</v>
      </c>
      <c r="I396" s="1" t="str">
        <f t="shared" si="30"/>
        <v/>
      </c>
      <c r="J396" s="1" t="str">
        <f t="shared" si="31"/>
        <v/>
      </c>
      <c r="K396" s="1" t="str">
        <f t="shared" si="33"/>
        <v/>
      </c>
      <c r="L396" s="6" t="str">
        <f t="shared" si="34"/>
        <v/>
      </c>
      <c r="M396" s="6" t="str" cm="1">
        <f t="array" ref="M396">IFERROR(IF(F396&lt;&gt;"",_FV(E396,"Exchange abbreviation",TRUE) &amp; ":" &amp;_FV(E396,"Ticker symbol",TRUE),""),E396)</f>
        <v/>
      </c>
      <c r="N396" s="6" t="str" cm="1">
        <f t="array" ref="N396">IFERROR(IF(F396&lt;&gt;"",_FV(E396,"Industry",TRUE),""),"ETF")</f>
        <v/>
      </c>
      <c r="O396" s="6" t="str" cm="1">
        <f t="array" ref="O396">IFERROR(IF(F396&lt;&gt;"",_FV(E396,"Exchange abbreviation",TRUE),""),LEFT(M396,FIND(":",M396)-1))</f>
        <v/>
      </c>
      <c r="P396" s="1" t="str" cm="1">
        <f t="array" ref="P396">IFERROR(IF(F396&lt;&gt;"",_FV(E396,"Instrument type",TRUE),""),"Unknown")</f>
        <v/>
      </c>
      <c r="Q396" s="1" t="str" cm="1">
        <f t="array" ref="Q396">IFERROR(IF(F396&lt;&gt;"",_FV(E396,"Ticker symbol",TRUE),""), RIGHT(M396,LEN(M396)-FIND(":",M396)))</f>
        <v/>
      </c>
    </row>
    <row r="397" spans="1:17" x14ac:dyDescent="0.25">
      <c r="A397" s="1">
        <f t="shared" si="32"/>
        <v>1392</v>
      </c>
      <c r="I397" s="1" t="str">
        <f t="shared" si="30"/>
        <v/>
      </c>
      <c r="J397" s="1" t="str">
        <f t="shared" si="31"/>
        <v/>
      </c>
      <c r="K397" s="1" t="str">
        <f t="shared" si="33"/>
        <v/>
      </c>
      <c r="L397" s="6" t="str">
        <f t="shared" si="34"/>
        <v/>
      </c>
      <c r="M397" s="6" t="str" cm="1">
        <f t="array" ref="M397">IFERROR(IF(F397&lt;&gt;"",_FV(E397,"Exchange abbreviation",TRUE) &amp; ":" &amp;_FV(E397,"Ticker symbol",TRUE),""),E397)</f>
        <v/>
      </c>
      <c r="N397" s="6" t="str" cm="1">
        <f t="array" ref="N397">IFERROR(IF(F397&lt;&gt;"",_FV(E397,"Industry",TRUE),""),"ETF")</f>
        <v/>
      </c>
      <c r="O397" s="6" t="str" cm="1">
        <f t="array" ref="O397">IFERROR(IF(F397&lt;&gt;"",_FV(E397,"Exchange abbreviation",TRUE),""),LEFT(M397,FIND(":",M397)-1))</f>
        <v/>
      </c>
      <c r="P397" s="1" t="str" cm="1">
        <f t="array" ref="P397">IFERROR(IF(F397&lt;&gt;"",_FV(E397,"Instrument type",TRUE),""),"Unknown")</f>
        <v/>
      </c>
      <c r="Q397" s="1" t="str" cm="1">
        <f t="array" ref="Q397">IFERROR(IF(F397&lt;&gt;"",_FV(E397,"Ticker symbol",TRUE),""), RIGHT(M397,LEN(M397)-FIND(":",M397)))</f>
        <v/>
      </c>
    </row>
    <row r="398" spans="1:17" x14ac:dyDescent="0.25">
      <c r="A398" s="1">
        <f t="shared" si="32"/>
        <v>1393</v>
      </c>
      <c r="I398" s="1" t="str">
        <f t="shared" si="30"/>
        <v/>
      </c>
      <c r="J398" s="1" t="str">
        <f t="shared" si="31"/>
        <v/>
      </c>
      <c r="K398" s="1" t="str">
        <f t="shared" si="33"/>
        <v/>
      </c>
      <c r="L398" s="6" t="str">
        <f t="shared" si="34"/>
        <v/>
      </c>
      <c r="M398" s="6" t="str" cm="1">
        <f t="array" ref="M398">IFERROR(IF(F398&lt;&gt;"",_FV(E398,"Exchange abbreviation",TRUE) &amp; ":" &amp;_FV(E398,"Ticker symbol",TRUE),""),E398)</f>
        <v/>
      </c>
      <c r="N398" s="6" t="str" cm="1">
        <f t="array" ref="N398">IFERROR(IF(F398&lt;&gt;"",_FV(E398,"Industry",TRUE),""),"ETF")</f>
        <v/>
      </c>
      <c r="O398" s="6" t="str" cm="1">
        <f t="array" ref="O398">IFERROR(IF(F398&lt;&gt;"",_FV(E398,"Exchange abbreviation",TRUE),""),LEFT(M398,FIND(":",M398)-1))</f>
        <v/>
      </c>
      <c r="P398" s="1" t="str" cm="1">
        <f t="array" ref="P398">IFERROR(IF(F398&lt;&gt;"",_FV(E398,"Instrument type",TRUE),""),"Unknown")</f>
        <v/>
      </c>
      <c r="Q398" s="1" t="str" cm="1">
        <f t="array" ref="Q398">IFERROR(IF(F398&lt;&gt;"",_FV(E398,"Ticker symbol",TRUE),""), RIGHT(M398,LEN(M398)-FIND(":",M398)))</f>
        <v/>
      </c>
    </row>
    <row r="399" spans="1:17" x14ac:dyDescent="0.25">
      <c r="A399" s="1">
        <f t="shared" si="32"/>
        <v>1394</v>
      </c>
      <c r="I399" s="1" t="str">
        <f t="shared" si="30"/>
        <v/>
      </c>
      <c r="J399" s="1" t="str">
        <f t="shared" si="31"/>
        <v/>
      </c>
      <c r="K399" s="1" t="str">
        <f t="shared" si="33"/>
        <v/>
      </c>
      <c r="L399" s="6" t="str">
        <f t="shared" si="34"/>
        <v/>
      </c>
      <c r="M399" s="6" t="str" cm="1">
        <f t="array" ref="M399">IFERROR(IF(F399&lt;&gt;"",_FV(E399,"Exchange abbreviation",TRUE) &amp; ":" &amp;_FV(E399,"Ticker symbol",TRUE),""),E399)</f>
        <v/>
      </c>
      <c r="N399" s="6" t="str" cm="1">
        <f t="array" ref="N399">IFERROR(IF(F399&lt;&gt;"",_FV(E399,"Industry",TRUE),""),"ETF")</f>
        <v/>
      </c>
      <c r="O399" s="6" t="str" cm="1">
        <f t="array" ref="O399">IFERROR(IF(F399&lt;&gt;"",_FV(E399,"Exchange abbreviation",TRUE),""),LEFT(M399,FIND(":",M399)-1))</f>
        <v/>
      </c>
      <c r="P399" s="1" t="str" cm="1">
        <f t="array" ref="P399">IFERROR(IF(F399&lt;&gt;"",_FV(E399,"Instrument type",TRUE),""),"Unknown")</f>
        <v/>
      </c>
      <c r="Q399" s="1" t="str" cm="1">
        <f t="array" ref="Q399">IFERROR(IF(F399&lt;&gt;"",_FV(E399,"Ticker symbol",TRUE),""), RIGHT(M399,LEN(M399)-FIND(":",M399)))</f>
        <v/>
      </c>
    </row>
    <row r="400" spans="1:17" x14ac:dyDescent="0.25">
      <c r="A400" s="1">
        <f t="shared" si="32"/>
        <v>1395</v>
      </c>
      <c r="I400" s="1" t="str">
        <f t="shared" si="30"/>
        <v/>
      </c>
      <c r="J400" s="1" t="str">
        <f t="shared" si="31"/>
        <v/>
      </c>
      <c r="K400" s="1" t="str">
        <f t="shared" si="33"/>
        <v/>
      </c>
      <c r="L400" s="6" t="str">
        <f t="shared" si="34"/>
        <v/>
      </c>
      <c r="M400" s="6" t="str" cm="1">
        <f t="array" ref="M400">IFERROR(IF(F400&lt;&gt;"",_FV(E400,"Exchange abbreviation",TRUE) &amp; ":" &amp;_FV(E400,"Ticker symbol",TRUE),""),E400)</f>
        <v/>
      </c>
      <c r="N400" s="6" t="str" cm="1">
        <f t="array" ref="N400">IFERROR(IF(F400&lt;&gt;"",_FV(E400,"Industry",TRUE),""),"ETF")</f>
        <v/>
      </c>
      <c r="O400" s="6" t="str" cm="1">
        <f t="array" ref="O400">IFERROR(IF(F400&lt;&gt;"",_FV(E400,"Exchange abbreviation",TRUE),""),LEFT(M400,FIND(":",M400)-1))</f>
        <v/>
      </c>
      <c r="P400" s="1" t="str" cm="1">
        <f t="array" ref="P400">IFERROR(IF(F400&lt;&gt;"",_FV(E400,"Instrument type",TRUE),""),"Unknown")</f>
        <v/>
      </c>
      <c r="Q400" s="1" t="str" cm="1">
        <f t="array" ref="Q400">IFERROR(IF(F400&lt;&gt;"",_FV(E400,"Ticker symbol",TRUE),""), RIGHT(M400,LEN(M400)-FIND(":",M400)))</f>
        <v/>
      </c>
    </row>
    <row r="401" spans="1:17" x14ac:dyDescent="0.25">
      <c r="A401" s="1">
        <f t="shared" si="32"/>
        <v>1396</v>
      </c>
      <c r="I401" s="1" t="str">
        <f t="shared" si="30"/>
        <v/>
      </c>
      <c r="J401" s="1" t="str">
        <f t="shared" si="31"/>
        <v/>
      </c>
      <c r="K401" s="1" t="str">
        <f t="shared" si="33"/>
        <v/>
      </c>
      <c r="L401" s="6" t="str">
        <f t="shared" si="34"/>
        <v/>
      </c>
      <c r="M401" s="6" t="str" cm="1">
        <f t="array" ref="M401">IFERROR(IF(F401&lt;&gt;"",_FV(E401,"Exchange abbreviation",TRUE) &amp; ":" &amp;_FV(E401,"Ticker symbol",TRUE),""),E401)</f>
        <v/>
      </c>
      <c r="N401" s="6" t="str" cm="1">
        <f t="array" ref="N401">IFERROR(IF(F401&lt;&gt;"",_FV(E401,"Industry",TRUE),""),"ETF")</f>
        <v/>
      </c>
      <c r="O401" s="6" t="str" cm="1">
        <f t="array" ref="O401">IFERROR(IF(F401&lt;&gt;"",_FV(E401,"Exchange abbreviation",TRUE),""),LEFT(M401,FIND(":",M401)-1))</f>
        <v/>
      </c>
      <c r="P401" s="1" t="str" cm="1">
        <f t="array" ref="P401">IFERROR(IF(F401&lt;&gt;"",_FV(E401,"Instrument type",TRUE),""),"Unknown")</f>
        <v/>
      </c>
      <c r="Q401" s="1" t="str" cm="1">
        <f t="array" ref="Q401">IFERROR(IF(F401&lt;&gt;"",_FV(E401,"Ticker symbol",TRUE),""), RIGHT(M401,LEN(M401)-FIND(":",M401)))</f>
        <v/>
      </c>
    </row>
    <row r="402" spans="1:17" x14ac:dyDescent="0.25">
      <c r="A402" s="1">
        <f t="shared" si="32"/>
        <v>1397</v>
      </c>
      <c r="I402" s="1" t="str">
        <f t="shared" si="30"/>
        <v/>
      </c>
      <c r="J402" s="1" t="str">
        <f t="shared" si="31"/>
        <v/>
      </c>
      <c r="K402" s="1" t="str">
        <f t="shared" si="33"/>
        <v/>
      </c>
      <c r="L402" s="6" t="str">
        <f t="shared" si="34"/>
        <v/>
      </c>
      <c r="M402" s="6" t="str" cm="1">
        <f t="array" ref="M402">IFERROR(IF(F402&lt;&gt;"",_FV(E402,"Exchange abbreviation",TRUE) &amp; ":" &amp;_FV(E402,"Ticker symbol",TRUE),""),E402)</f>
        <v/>
      </c>
      <c r="N402" s="6" t="str" cm="1">
        <f t="array" ref="N402">IFERROR(IF(F402&lt;&gt;"",_FV(E402,"Industry",TRUE),""),"ETF")</f>
        <v/>
      </c>
      <c r="O402" s="6" t="str" cm="1">
        <f t="array" ref="O402">IFERROR(IF(F402&lt;&gt;"",_FV(E402,"Exchange abbreviation",TRUE),""),LEFT(M402,FIND(":",M402)-1))</f>
        <v/>
      </c>
      <c r="P402" s="1" t="str" cm="1">
        <f t="array" ref="P402">IFERROR(IF(F402&lt;&gt;"",_FV(E402,"Instrument type",TRUE),""),"Unknown")</f>
        <v/>
      </c>
      <c r="Q402" s="1" t="str" cm="1">
        <f t="array" ref="Q402">IFERROR(IF(F402&lt;&gt;"",_FV(E402,"Ticker symbol",TRUE),""), RIGHT(M402,LEN(M402)-FIND(":",M402)))</f>
        <v/>
      </c>
    </row>
    <row r="403" spans="1:17" x14ac:dyDescent="0.25">
      <c r="A403" s="1">
        <f t="shared" si="32"/>
        <v>1398</v>
      </c>
      <c r="I403" s="1" t="str">
        <f t="shared" si="30"/>
        <v/>
      </c>
      <c r="J403" s="1" t="str">
        <f t="shared" si="31"/>
        <v/>
      </c>
      <c r="K403" s="1" t="str">
        <f t="shared" si="33"/>
        <v/>
      </c>
      <c r="L403" s="6" t="str">
        <f t="shared" si="34"/>
        <v/>
      </c>
      <c r="M403" s="6" t="str" cm="1">
        <f t="array" ref="M403">IFERROR(IF(F403&lt;&gt;"",_FV(E403,"Exchange abbreviation",TRUE) &amp; ":" &amp;_FV(E403,"Ticker symbol",TRUE),""),E403)</f>
        <v/>
      </c>
      <c r="N403" s="6" t="str" cm="1">
        <f t="array" ref="N403">IFERROR(IF(F403&lt;&gt;"",_FV(E403,"Industry",TRUE),""),"ETF")</f>
        <v/>
      </c>
      <c r="O403" s="6" t="str" cm="1">
        <f t="array" ref="O403">IFERROR(IF(F403&lt;&gt;"",_FV(E403,"Exchange abbreviation",TRUE),""),LEFT(M403,FIND(":",M403)-1))</f>
        <v/>
      </c>
      <c r="P403" s="1" t="str" cm="1">
        <f t="array" ref="P403">IFERROR(IF(F403&lt;&gt;"",_FV(E403,"Instrument type",TRUE),""),"Unknown")</f>
        <v/>
      </c>
      <c r="Q403" s="1" t="str" cm="1">
        <f t="array" ref="Q403">IFERROR(IF(F403&lt;&gt;"",_FV(E403,"Ticker symbol",TRUE),""), RIGHT(M403,LEN(M403)-FIND(":",M403)))</f>
        <v/>
      </c>
    </row>
    <row r="404" spans="1:17" x14ac:dyDescent="0.25">
      <c r="A404" s="1">
        <f t="shared" si="32"/>
        <v>1399</v>
      </c>
      <c r="I404" s="1" t="str">
        <f t="shared" si="30"/>
        <v/>
      </c>
      <c r="J404" s="1" t="str">
        <f t="shared" si="31"/>
        <v/>
      </c>
      <c r="K404" s="1" t="str">
        <f t="shared" si="33"/>
        <v/>
      </c>
      <c r="L404" s="6" t="str">
        <f t="shared" si="34"/>
        <v/>
      </c>
      <c r="M404" s="6" t="str" cm="1">
        <f t="array" ref="M404">IFERROR(IF(F404&lt;&gt;"",_FV(E404,"Exchange abbreviation",TRUE) &amp; ":" &amp;_FV(E404,"Ticker symbol",TRUE),""),E404)</f>
        <v/>
      </c>
      <c r="N404" s="6" t="str" cm="1">
        <f t="array" ref="N404">IFERROR(IF(F404&lt;&gt;"",_FV(E404,"Industry",TRUE),""),"ETF")</f>
        <v/>
      </c>
      <c r="O404" s="6" t="str" cm="1">
        <f t="array" ref="O404">IFERROR(IF(F404&lt;&gt;"",_FV(E404,"Exchange abbreviation",TRUE),""),LEFT(M404,FIND(":",M404)-1))</f>
        <v/>
      </c>
      <c r="P404" s="1" t="str" cm="1">
        <f t="array" ref="P404">IFERROR(IF(F404&lt;&gt;"",_FV(E404,"Instrument type",TRUE),""),"Unknown")</f>
        <v/>
      </c>
      <c r="Q404" s="1" t="str" cm="1">
        <f t="array" ref="Q404">IFERROR(IF(F404&lt;&gt;"",_FV(E404,"Ticker symbol",TRUE),""), RIGHT(M404,LEN(M404)-FIND(":",M404)))</f>
        <v/>
      </c>
    </row>
    <row r="405" spans="1:17" x14ac:dyDescent="0.25">
      <c r="A405" s="1">
        <f t="shared" si="32"/>
        <v>1400</v>
      </c>
      <c r="I405" s="1" t="str">
        <f t="shared" si="30"/>
        <v/>
      </c>
      <c r="J405" s="1" t="str">
        <f t="shared" si="31"/>
        <v/>
      </c>
      <c r="K405" s="1" t="str">
        <f t="shared" si="33"/>
        <v/>
      </c>
      <c r="L405" s="6" t="str">
        <f t="shared" si="34"/>
        <v/>
      </c>
      <c r="M405" s="6" t="str" cm="1">
        <f t="array" ref="M405">IFERROR(IF(F405&lt;&gt;"",_FV(E405,"Exchange abbreviation",TRUE) &amp; ":" &amp;_FV(E405,"Ticker symbol",TRUE),""),E405)</f>
        <v/>
      </c>
      <c r="N405" s="6" t="str" cm="1">
        <f t="array" ref="N405">IFERROR(IF(F405&lt;&gt;"",_FV(E405,"Industry",TRUE),""),"ETF")</f>
        <v/>
      </c>
      <c r="O405" s="6" t="str" cm="1">
        <f t="array" ref="O405">IFERROR(IF(F405&lt;&gt;"",_FV(E405,"Exchange abbreviation",TRUE),""),LEFT(M405,FIND(":",M405)-1))</f>
        <v/>
      </c>
      <c r="P405" s="1" t="str" cm="1">
        <f t="array" ref="P405">IFERROR(IF(F405&lt;&gt;"",_FV(E405,"Instrument type",TRUE),""),"Unknown")</f>
        <v/>
      </c>
      <c r="Q405" s="1" t="str" cm="1">
        <f t="array" ref="Q405">IFERROR(IF(F405&lt;&gt;"",_FV(E405,"Ticker symbol",TRUE),""), RIGHT(M405,LEN(M405)-FIND(":",M405)))</f>
        <v/>
      </c>
    </row>
    <row r="406" spans="1:17" x14ac:dyDescent="0.25">
      <c r="A406" s="1">
        <f t="shared" si="32"/>
        <v>1401</v>
      </c>
      <c r="I406" s="1" t="str">
        <f t="shared" si="30"/>
        <v/>
      </c>
      <c r="J406" s="1" t="str">
        <f t="shared" si="31"/>
        <v/>
      </c>
      <c r="K406" s="1" t="str">
        <f t="shared" si="33"/>
        <v/>
      </c>
      <c r="L406" s="6" t="str">
        <f t="shared" si="34"/>
        <v/>
      </c>
      <c r="M406" s="6" t="str" cm="1">
        <f t="array" ref="M406">IFERROR(IF(F406&lt;&gt;"",_FV(E406,"Exchange abbreviation",TRUE) &amp; ":" &amp;_FV(E406,"Ticker symbol",TRUE),""),E406)</f>
        <v/>
      </c>
      <c r="N406" s="6" t="str" cm="1">
        <f t="array" ref="N406">IFERROR(IF(F406&lt;&gt;"",_FV(E406,"Industry",TRUE),""),"ETF")</f>
        <v/>
      </c>
      <c r="O406" s="6" t="str" cm="1">
        <f t="array" ref="O406">IFERROR(IF(F406&lt;&gt;"",_FV(E406,"Exchange abbreviation",TRUE),""),LEFT(M406,FIND(":",M406)-1))</f>
        <v/>
      </c>
      <c r="P406" s="1" t="str" cm="1">
        <f t="array" ref="P406">IFERROR(IF(F406&lt;&gt;"",_FV(E406,"Instrument type",TRUE),""),"Unknown")</f>
        <v/>
      </c>
      <c r="Q406" s="1" t="str" cm="1">
        <f t="array" ref="Q406">IFERROR(IF(F406&lt;&gt;"",_FV(E406,"Ticker symbol",TRUE),""), RIGHT(M406,LEN(M406)-FIND(":",M406)))</f>
        <v/>
      </c>
    </row>
    <row r="407" spans="1:17" x14ac:dyDescent="0.25">
      <c r="A407" s="1">
        <f t="shared" si="32"/>
        <v>1402</v>
      </c>
      <c r="I407" s="1" t="str">
        <f t="shared" si="30"/>
        <v/>
      </c>
      <c r="J407" s="1" t="str">
        <f t="shared" si="31"/>
        <v/>
      </c>
      <c r="K407" s="1" t="str">
        <f t="shared" si="33"/>
        <v/>
      </c>
      <c r="L407" s="6" t="str">
        <f t="shared" si="34"/>
        <v/>
      </c>
      <c r="M407" s="6" t="str" cm="1">
        <f t="array" ref="M407">IFERROR(IF(F407&lt;&gt;"",_FV(E407,"Exchange abbreviation",TRUE) &amp; ":" &amp;_FV(E407,"Ticker symbol",TRUE),""),E407)</f>
        <v/>
      </c>
      <c r="N407" s="6" t="str" cm="1">
        <f t="array" ref="N407">IFERROR(IF(F407&lt;&gt;"",_FV(E407,"Industry",TRUE),""),"ETF")</f>
        <v/>
      </c>
      <c r="O407" s="6" t="str" cm="1">
        <f t="array" ref="O407">IFERROR(IF(F407&lt;&gt;"",_FV(E407,"Exchange abbreviation",TRUE),""),LEFT(M407,FIND(":",M407)-1))</f>
        <v/>
      </c>
      <c r="P407" s="1" t="str" cm="1">
        <f t="array" ref="P407">IFERROR(IF(F407&lt;&gt;"",_FV(E407,"Instrument type",TRUE),""),"Unknown")</f>
        <v/>
      </c>
      <c r="Q407" s="1" t="str" cm="1">
        <f t="array" ref="Q407">IFERROR(IF(F407&lt;&gt;"",_FV(E407,"Ticker symbol",TRUE),""), RIGHT(M407,LEN(M407)-FIND(":",M407)))</f>
        <v/>
      </c>
    </row>
    <row r="408" spans="1:17" x14ac:dyDescent="0.25">
      <c r="A408" s="1">
        <f t="shared" si="32"/>
        <v>1403</v>
      </c>
      <c r="I408" s="1" t="str">
        <f t="shared" si="30"/>
        <v/>
      </c>
      <c r="J408" s="1" t="str">
        <f t="shared" si="31"/>
        <v/>
      </c>
      <c r="K408" s="1" t="str">
        <f t="shared" si="33"/>
        <v/>
      </c>
      <c r="L408" s="6" t="str">
        <f t="shared" si="34"/>
        <v/>
      </c>
      <c r="M408" s="6" t="str" cm="1">
        <f t="array" ref="M408">IFERROR(IF(F408&lt;&gt;"",_FV(E408,"Exchange abbreviation",TRUE) &amp; ":" &amp;_FV(E408,"Ticker symbol",TRUE),""),E408)</f>
        <v/>
      </c>
      <c r="N408" s="6" t="str" cm="1">
        <f t="array" ref="N408">IFERROR(IF(F408&lt;&gt;"",_FV(E408,"Industry",TRUE),""),"ETF")</f>
        <v/>
      </c>
      <c r="O408" s="6" t="str" cm="1">
        <f t="array" ref="O408">IFERROR(IF(F408&lt;&gt;"",_FV(E408,"Exchange abbreviation",TRUE),""),LEFT(M408,FIND(":",M408)-1))</f>
        <v/>
      </c>
      <c r="P408" s="1" t="str" cm="1">
        <f t="array" ref="P408">IFERROR(IF(F408&lt;&gt;"",_FV(E408,"Instrument type",TRUE),""),"Unknown")</f>
        <v/>
      </c>
      <c r="Q408" s="1" t="str" cm="1">
        <f t="array" ref="Q408">IFERROR(IF(F408&lt;&gt;"",_FV(E408,"Ticker symbol",TRUE),""), RIGHT(M408,LEN(M408)-FIND(":",M408)))</f>
        <v/>
      </c>
    </row>
    <row r="409" spans="1:17" x14ac:dyDescent="0.25">
      <c r="A409" s="1">
        <f t="shared" si="32"/>
        <v>1404</v>
      </c>
      <c r="I409" s="1" t="str">
        <f t="shared" si="30"/>
        <v/>
      </c>
      <c r="J409" s="1" t="str">
        <f t="shared" si="31"/>
        <v/>
      </c>
      <c r="K409" s="1" t="str">
        <f t="shared" si="33"/>
        <v/>
      </c>
      <c r="L409" s="6" t="str">
        <f t="shared" si="34"/>
        <v/>
      </c>
      <c r="M409" s="6" t="str" cm="1">
        <f t="array" ref="M409">IFERROR(IF(F409&lt;&gt;"",_FV(E409,"Exchange abbreviation",TRUE) &amp; ":" &amp;_FV(E409,"Ticker symbol",TRUE),""),E409)</f>
        <v/>
      </c>
      <c r="N409" s="6" t="str" cm="1">
        <f t="array" ref="N409">IFERROR(IF(F409&lt;&gt;"",_FV(E409,"Industry",TRUE),""),"ETF")</f>
        <v/>
      </c>
      <c r="O409" s="6" t="str" cm="1">
        <f t="array" ref="O409">IFERROR(IF(F409&lt;&gt;"",_FV(E409,"Exchange abbreviation",TRUE),""),LEFT(M409,FIND(":",M409)-1))</f>
        <v/>
      </c>
      <c r="P409" s="1" t="str" cm="1">
        <f t="array" ref="P409">IFERROR(IF(F409&lt;&gt;"",_FV(E409,"Instrument type",TRUE),""),"Unknown")</f>
        <v/>
      </c>
      <c r="Q409" s="1" t="str" cm="1">
        <f t="array" ref="Q409">IFERROR(IF(F409&lt;&gt;"",_FV(E409,"Ticker symbol",TRUE),""), RIGHT(M409,LEN(M409)-FIND(":",M409)))</f>
        <v/>
      </c>
    </row>
    <row r="410" spans="1:17" x14ac:dyDescent="0.25">
      <c r="A410" s="1">
        <f t="shared" si="32"/>
        <v>1405</v>
      </c>
      <c r="I410" s="1" t="str">
        <f t="shared" si="30"/>
        <v/>
      </c>
      <c r="J410" s="1" t="str">
        <f t="shared" si="31"/>
        <v/>
      </c>
      <c r="K410" s="1" t="str">
        <f t="shared" si="33"/>
        <v/>
      </c>
      <c r="L410" s="6" t="str">
        <f t="shared" si="34"/>
        <v/>
      </c>
      <c r="M410" s="6" t="str" cm="1">
        <f t="array" ref="M410">IFERROR(IF(F410&lt;&gt;"",_FV(E410,"Exchange abbreviation",TRUE) &amp; ":" &amp;_FV(E410,"Ticker symbol",TRUE),""),E410)</f>
        <v/>
      </c>
      <c r="N410" s="6" t="str" cm="1">
        <f t="array" ref="N410">IFERROR(IF(F410&lt;&gt;"",_FV(E410,"Industry",TRUE),""),"ETF")</f>
        <v/>
      </c>
      <c r="O410" s="6" t="str" cm="1">
        <f t="array" ref="O410">IFERROR(IF(F410&lt;&gt;"",_FV(E410,"Exchange abbreviation",TRUE),""),LEFT(M410,FIND(":",M410)-1))</f>
        <v/>
      </c>
      <c r="P410" s="1" t="str" cm="1">
        <f t="array" ref="P410">IFERROR(IF(F410&lt;&gt;"",_FV(E410,"Instrument type",TRUE),""),"Unknown")</f>
        <v/>
      </c>
      <c r="Q410" s="1" t="str" cm="1">
        <f t="array" ref="Q410">IFERROR(IF(F410&lt;&gt;"",_FV(E410,"Ticker symbol",TRUE),""), RIGHT(M410,LEN(M410)-FIND(":",M410)))</f>
        <v/>
      </c>
    </row>
    <row r="411" spans="1:17" x14ac:dyDescent="0.25">
      <c r="A411" s="1">
        <f t="shared" si="32"/>
        <v>1406</v>
      </c>
      <c r="I411" s="1" t="str">
        <f t="shared" si="30"/>
        <v/>
      </c>
      <c r="J411" s="1" t="str">
        <f t="shared" si="31"/>
        <v/>
      </c>
      <c r="K411" s="1" t="str">
        <f t="shared" si="33"/>
        <v/>
      </c>
      <c r="L411" s="6" t="str">
        <f t="shared" si="34"/>
        <v/>
      </c>
      <c r="M411" s="6" t="str" cm="1">
        <f t="array" ref="M411">IFERROR(IF(F411&lt;&gt;"",_FV(E411,"Exchange abbreviation",TRUE) &amp; ":" &amp;_FV(E411,"Ticker symbol",TRUE),""),E411)</f>
        <v/>
      </c>
      <c r="N411" s="6" t="str" cm="1">
        <f t="array" ref="N411">IFERROR(IF(F411&lt;&gt;"",_FV(E411,"Industry",TRUE),""),"ETF")</f>
        <v/>
      </c>
      <c r="O411" s="6" t="str" cm="1">
        <f t="array" ref="O411">IFERROR(IF(F411&lt;&gt;"",_FV(E411,"Exchange abbreviation",TRUE),""),LEFT(M411,FIND(":",M411)-1))</f>
        <v/>
      </c>
      <c r="P411" s="1" t="str" cm="1">
        <f t="array" ref="P411">IFERROR(IF(F411&lt;&gt;"",_FV(E411,"Instrument type",TRUE),""),"Unknown")</f>
        <v/>
      </c>
      <c r="Q411" s="1" t="str" cm="1">
        <f t="array" ref="Q411">IFERROR(IF(F411&lt;&gt;"",_FV(E411,"Ticker symbol",TRUE),""), RIGHT(M411,LEN(M411)-FIND(":",M411)))</f>
        <v/>
      </c>
    </row>
    <row r="412" spans="1:17" x14ac:dyDescent="0.25">
      <c r="A412" s="1">
        <f t="shared" si="32"/>
        <v>1407</v>
      </c>
      <c r="I412" s="1" t="str">
        <f t="shared" si="30"/>
        <v/>
      </c>
      <c r="J412" s="1" t="str">
        <f t="shared" si="31"/>
        <v/>
      </c>
      <c r="K412" s="1" t="str">
        <f t="shared" si="33"/>
        <v/>
      </c>
      <c r="L412" s="6" t="str">
        <f t="shared" si="34"/>
        <v/>
      </c>
      <c r="M412" s="6" t="str" cm="1">
        <f t="array" ref="M412">IFERROR(IF(F412&lt;&gt;"",_FV(E412,"Exchange abbreviation",TRUE) &amp; ":" &amp;_FV(E412,"Ticker symbol",TRUE),""),E412)</f>
        <v/>
      </c>
      <c r="N412" s="6" t="str" cm="1">
        <f t="array" ref="N412">IFERROR(IF(F412&lt;&gt;"",_FV(E412,"Industry",TRUE),""),"ETF")</f>
        <v/>
      </c>
      <c r="O412" s="6" t="str" cm="1">
        <f t="array" ref="O412">IFERROR(IF(F412&lt;&gt;"",_FV(E412,"Exchange abbreviation",TRUE),""),LEFT(M412,FIND(":",M412)-1))</f>
        <v/>
      </c>
      <c r="P412" s="1" t="str" cm="1">
        <f t="array" ref="P412">IFERROR(IF(F412&lt;&gt;"",_FV(E412,"Instrument type",TRUE),""),"Unknown")</f>
        <v/>
      </c>
      <c r="Q412" s="1" t="str" cm="1">
        <f t="array" ref="Q412">IFERROR(IF(F412&lt;&gt;"",_FV(E412,"Ticker symbol",TRUE),""), RIGHT(M412,LEN(M412)-FIND(":",M412)))</f>
        <v/>
      </c>
    </row>
    <row r="413" spans="1:17" x14ac:dyDescent="0.25">
      <c r="A413" s="1">
        <f t="shared" si="32"/>
        <v>1408</v>
      </c>
      <c r="I413" s="1" t="str">
        <f t="shared" si="30"/>
        <v/>
      </c>
      <c r="J413" s="1" t="str">
        <f t="shared" si="31"/>
        <v/>
      </c>
      <c r="K413" s="1" t="str">
        <f t="shared" si="33"/>
        <v/>
      </c>
      <c r="L413" s="6" t="str">
        <f t="shared" si="34"/>
        <v/>
      </c>
      <c r="M413" s="6" t="str" cm="1">
        <f t="array" ref="M413">IFERROR(IF(F413&lt;&gt;"",_FV(E413,"Exchange abbreviation",TRUE) &amp; ":" &amp;_FV(E413,"Ticker symbol",TRUE),""),E413)</f>
        <v/>
      </c>
      <c r="N413" s="6" t="str" cm="1">
        <f t="array" ref="N413">IFERROR(IF(F413&lt;&gt;"",_FV(E413,"Industry",TRUE),""),"ETF")</f>
        <v/>
      </c>
      <c r="O413" s="6" t="str" cm="1">
        <f t="array" ref="O413">IFERROR(IF(F413&lt;&gt;"",_FV(E413,"Exchange abbreviation",TRUE),""),LEFT(M413,FIND(":",M413)-1))</f>
        <v/>
      </c>
      <c r="P413" s="1" t="str" cm="1">
        <f t="array" ref="P413">IFERROR(IF(F413&lt;&gt;"",_FV(E413,"Instrument type",TRUE),""),"Unknown")</f>
        <v/>
      </c>
      <c r="Q413" s="1" t="str" cm="1">
        <f t="array" ref="Q413">IFERROR(IF(F413&lt;&gt;"",_FV(E413,"Ticker symbol",TRUE),""), RIGHT(M413,LEN(M413)-FIND(":",M413)))</f>
        <v/>
      </c>
    </row>
    <row r="414" spans="1:17" x14ac:dyDescent="0.25">
      <c r="A414" s="1">
        <f t="shared" si="32"/>
        <v>1409</v>
      </c>
      <c r="I414" s="1" t="str">
        <f t="shared" si="30"/>
        <v/>
      </c>
      <c r="J414" s="1" t="str">
        <f t="shared" si="31"/>
        <v/>
      </c>
      <c r="K414" s="1" t="str">
        <f t="shared" si="33"/>
        <v/>
      </c>
      <c r="L414" s="6" t="str">
        <f t="shared" si="34"/>
        <v/>
      </c>
      <c r="M414" s="6" t="str" cm="1">
        <f t="array" ref="M414">IFERROR(IF(F414&lt;&gt;"",_FV(E414,"Exchange abbreviation",TRUE) &amp; ":" &amp;_FV(E414,"Ticker symbol",TRUE),""),E414)</f>
        <v/>
      </c>
      <c r="N414" s="6" t="str" cm="1">
        <f t="array" ref="N414">IFERROR(IF(F414&lt;&gt;"",_FV(E414,"Industry",TRUE),""),"ETF")</f>
        <v/>
      </c>
      <c r="O414" s="6" t="str" cm="1">
        <f t="array" ref="O414">IFERROR(IF(F414&lt;&gt;"",_FV(E414,"Exchange abbreviation",TRUE),""),LEFT(M414,FIND(":",M414)-1))</f>
        <v/>
      </c>
      <c r="P414" s="1" t="str" cm="1">
        <f t="array" ref="P414">IFERROR(IF(F414&lt;&gt;"",_FV(E414,"Instrument type",TRUE),""),"Unknown")</f>
        <v/>
      </c>
      <c r="Q414" s="1" t="str" cm="1">
        <f t="array" ref="Q414">IFERROR(IF(F414&lt;&gt;"",_FV(E414,"Ticker symbol",TRUE),""), RIGHT(M414,LEN(M414)-FIND(":",M414)))</f>
        <v/>
      </c>
    </row>
    <row r="415" spans="1:17" x14ac:dyDescent="0.25">
      <c r="A415" s="1">
        <f t="shared" si="32"/>
        <v>1410</v>
      </c>
      <c r="I415" s="1" t="str">
        <f t="shared" si="30"/>
        <v/>
      </c>
      <c r="J415" s="1" t="str">
        <f t="shared" si="31"/>
        <v/>
      </c>
      <c r="K415" s="1" t="str">
        <f t="shared" si="33"/>
        <v/>
      </c>
      <c r="L415" s="6" t="str">
        <f t="shared" si="34"/>
        <v/>
      </c>
      <c r="M415" s="6" t="str" cm="1">
        <f t="array" ref="M415">IFERROR(IF(F415&lt;&gt;"",_FV(E415,"Exchange abbreviation",TRUE) &amp; ":" &amp;_FV(E415,"Ticker symbol",TRUE),""),E415)</f>
        <v/>
      </c>
      <c r="N415" s="6" t="str" cm="1">
        <f t="array" ref="N415">IFERROR(IF(F415&lt;&gt;"",_FV(E415,"Industry",TRUE),""),"ETF")</f>
        <v/>
      </c>
      <c r="O415" s="6" t="str" cm="1">
        <f t="array" ref="O415">IFERROR(IF(F415&lt;&gt;"",_FV(E415,"Exchange abbreviation",TRUE),""),LEFT(M415,FIND(":",M415)-1))</f>
        <v/>
      </c>
      <c r="P415" s="1" t="str" cm="1">
        <f t="array" ref="P415">IFERROR(IF(F415&lt;&gt;"",_FV(E415,"Instrument type",TRUE),""),"Unknown")</f>
        <v/>
      </c>
      <c r="Q415" s="1" t="str" cm="1">
        <f t="array" ref="Q415">IFERROR(IF(F415&lt;&gt;"",_FV(E415,"Ticker symbol",TRUE),""), RIGHT(M415,LEN(M415)-FIND(":",M415)))</f>
        <v/>
      </c>
    </row>
    <row r="416" spans="1:17" x14ac:dyDescent="0.25">
      <c r="A416" s="1">
        <f t="shared" si="32"/>
        <v>1411</v>
      </c>
      <c r="I416" s="1" t="str">
        <f t="shared" si="30"/>
        <v/>
      </c>
      <c r="J416" s="1" t="str">
        <f t="shared" si="31"/>
        <v/>
      </c>
      <c r="K416" s="1" t="str">
        <f t="shared" si="33"/>
        <v/>
      </c>
      <c r="L416" s="6" t="str">
        <f t="shared" si="34"/>
        <v/>
      </c>
      <c r="M416" s="6" t="str" cm="1">
        <f t="array" ref="M416">IFERROR(IF(F416&lt;&gt;"",_FV(E416,"Exchange abbreviation",TRUE) &amp; ":" &amp;_FV(E416,"Ticker symbol",TRUE),""),E416)</f>
        <v/>
      </c>
      <c r="N416" s="6" t="str" cm="1">
        <f t="array" ref="N416">IFERROR(IF(F416&lt;&gt;"",_FV(E416,"Industry",TRUE),""),"ETF")</f>
        <v/>
      </c>
      <c r="O416" s="6" t="str" cm="1">
        <f t="array" ref="O416">IFERROR(IF(F416&lt;&gt;"",_FV(E416,"Exchange abbreviation",TRUE),""),LEFT(M416,FIND(":",M416)-1))</f>
        <v/>
      </c>
      <c r="P416" s="1" t="str" cm="1">
        <f t="array" ref="P416">IFERROR(IF(F416&lt;&gt;"",_FV(E416,"Instrument type",TRUE),""),"Unknown")</f>
        <v/>
      </c>
      <c r="Q416" s="1" t="str" cm="1">
        <f t="array" ref="Q416">IFERROR(IF(F416&lt;&gt;"",_FV(E416,"Ticker symbol",TRUE),""), RIGHT(M416,LEN(M416)-FIND(":",M416)))</f>
        <v/>
      </c>
    </row>
    <row r="417" spans="1:17" x14ac:dyDescent="0.25">
      <c r="A417" s="1">
        <f t="shared" si="32"/>
        <v>1412</v>
      </c>
      <c r="I417" s="1" t="str">
        <f t="shared" si="30"/>
        <v/>
      </c>
      <c r="J417" s="1" t="str">
        <f t="shared" si="31"/>
        <v/>
      </c>
      <c r="K417" s="1" t="str">
        <f t="shared" si="33"/>
        <v/>
      </c>
      <c r="L417" s="6" t="str">
        <f t="shared" si="34"/>
        <v/>
      </c>
      <c r="M417" s="6" t="str" cm="1">
        <f t="array" ref="M417">IFERROR(IF(F417&lt;&gt;"",_FV(E417,"Exchange abbreviation",TRUE) &amp; ":" &amp;_FV(E417,"Ticker symbol",TRUE),""),E417)</f>
        <v/>
      </c>
      <c r="N417" s="6" t="str" cm="1">
        <f t="array" ref="N417">IFERROR(IF(F417&lt;&gt;"",_FV(E417,"Industry",TRUE),""),"ETF")</f>
        <v/>
      </c>
      <c r="O417" s="6" t="str" cm="1">
        <f t="array" ref="O417">IFERROR(IF(F417&lt;&gt;"",_FV(E417,"Exchange abbreviation",TRUE),""),LEFT(M417,FIND(":",M417)-1))</f>
        <v/>
      </c>
      <c r="P417" s="1" t="str" cm="1">
        <f t="array" ref="P417">IFERROR(IF(F417&lt;&gt;"",_FV(E417,"Instrument type",TRUE),""),"Unknown")</f>
        <v/>
      </c>
      <c r="Q417" s="1" t="str" cm="1">
        <f t="array" ref="Q417">IFERROR(IF(F417&lt;&gt;"",_FV(E417,"Ticker symbol",TRUE),""), RIGHT(M417,LEN(M417)-FIND(":",M417)))</f>
        <v/>
      </c>
    </row>
    <row r="418" spans="1:17" x14ac:dyDescent="0.25">
      <c r="A418" s="1">
        <f t="shared" si="32"/>
        <v>1413</v>
      </c>
      <c r="I418" s="1" t="str">
        <f t="shared" si="30"/>
        <v/>
      </c>
      <c r="J418" s="1" t="str">
        <f t="shared" si="31"/>
        <v/>
      </c>
      <c r="K418" s="1" t="str">
        <f t="shared" si="33"/>
        <v/>
      </c>
      <c r="L418" s="6" t="str">
        <f t="shared" si="34"/>
        <v/>
      </c>
      <c r="M418" s="6" t="str" cm="1">
        <f t="array" ref="M418">IFERROR(IF(F418&lt;&gt;"",_FV(E418,"Exchange abbreviation",TRUE) &amp; ":" &amp;_FV(E418,"Ticker symbol",TRUE),""),E418)</f>
        <v/>
      </c>
      <c r="N418" s="6" t="str" cm="1">
        <f t="array" ref="N418">IFERROR(IF(F418&lt;&gt;"",_FV(E418,"Industry",TRUE),""),"ETF")</f>
        <v/>
      </c>
      <c r="O418" s="6" t="str" cm="1">
        <f t="array" ref="O418">IFERROR(IF(F418&lt;&gt;"",_FV(E418,"Exchange abbreviation",TRUE),""),LEFT(M418,FIND(":",M418)-1))</f>
        <v/>
      </c>
      <c r="P418" s="1" t="str" cm="1">
        <f t="array" ref="P418">IFERROR(IF(F418&lt;&gt;"",_FV(E418,"Instrument type",TRUE),""),"Unknown")</f>
        <v/>
      </c>
      <c r="Q418" s="1" t="str" cm="1">
        <f t="array" ref="Q418">IFERROR(IF(F418&lt;&gt;"",_FV(E418,"Ticker symbol",TRUE),""), RIGHT(M418,LEN(M418)-FIND(":",M418)))</f>
        <v/>
      </c>
    </row>
    <row r="419" spans="1:17" x14ac:dyDescent="0.25">
      <c r="A419" s="1">
        <f t="shared" si="32"/>
        <v>1414</v>
      </c>
      <c r="I419" s="1" t="str">
        <f t="shared" si="30"/>
        <v/>
      </c>
      <c r="J419" s="1" t="str">
        <f t="shared" si="31"/>
        <v/>
      </c>
      <c r="K419" s="1" t="str">
        <f t="shared" si="33"/>
        <v/>
      </c>
      <c r="L419" s="6" t="str">
        <f t="shared" si="34"/>
        <v/>
      </c>
      <c r="M419" s="6" t="str" cm="1">
        <f t="array" ref="M419">IFERROR(IF(F419&lt;&gt;"",_FV(E419,"Exchange abbreviation",TRUE) &amp; ":" &amp;_FV(E419,"Ticker symbol",TRUE),""),E419)</f>
        <v/>
      </c>
      <c r="N419" s="6" t="str" cm="1">
        <f t="array" ref="N419">IFERROR(IF(F419&lt;&gt;"",_FV(E419,"Industry",TRUE),""),"ETF")</f>
        <v/>
      </c>
      <c r="O419" s="6" t="str" cm="1">
        <f t="array" ref="O419">IFERROR(IF(F419&lt;&gt;"",_FV(E419,"Exchange abbreviation",TRUE),""),LEFT(M419,FIND(":",M419)-1))</f>
        <v/>
      </c>
      <c r="P419" s="1" t="str" cm="1">
        <f t="array" ref="P419">IFERROR(IF(F419&lt;&gt;"",_FV(E419,"Instrument type",TRUE),""),"Unknown")</f>
        <v/>
      </c>
      <c r="Q419" s="1" t="str" cm="1">
        <f t="array" ref="Q419">IFERROR(IF(F419&lt;&gt;"",_FV(E419,"Ticker symbol",TRUE),""), RIGHT(M419,LEN(M419)-FIND(":",M419)))</f>
        <v/>
      </c>
    </row>
    <row r="420" spans="1:17" x14ac:dyDescent="0.25">
      <c r="A420" s="1">
        <f t="shared" si="32"/>
        <v>1415</v>
      </c>
      <c r="I420" s="1" t="str">
        <f t="shared" si="30"/>
        <v/>
      </c>
      <c r="J420" s="1" t="str">
        <f t="shared" si="31"/>
        <v/>
      </c>
      <c r="K420" s="1" t="str">
        <f t="shared" si="33"/>
        <v/>
      </c>
      <c r="L420" s="6" t="str">
        <f t="shared" si="34"/>
        <v/>
      </c>
      <c r="M420" s="6" t="str" cm="1">
        <f t="array" ref="M420">IFERROR(IF(F420&lt;&gt;"",_FV(E420,"Exchange abbreviation",TRUE) &amp; ":" &amp;_FV(E420,"Ticker symbol",TRUE),""),E420)</f>
        <v/>
      </c>
      <c r="N420" s="6" t="str" cm="1">
        <f t="array" ref="N420">IFERROR(IF(F420&lt;&gt;"",_FV(E420,"Industry",TRUE),""),"ETF")</f>
        <v/>
      </c>
      <c r="O420" s="6" t="str" cm="1">
        <f t="array" ref="O420">IFERROR(IF(F420&lt;&gt;"",_FV(E420,"Exchange abbreviation",TRUE),""),LEFT(M420,FIND(":",M420)-1))</f>
        <v/>
      </c>
      <c r="P420" s="1" t="str" cm="1">
        <f t="array" ref="P420">IFERROR(IF(F420&lt;&gt;"",_FV(E420,"Instrument type",TRUE),""),"Unknown")</f>
        <v/>
      </c>
      <c r="Q420" s="1" t="str" cm="1">
        <f t="array" ref="Q420">IFERROR(IF(F420&lt;&gt;"",_FV(E420,"Ticker symbol",TRUE),""), RIGHT(M420,LEN(M420)-FIND(":",M420)))</f>
        <v/>
      </c>
    </row>
    <row r="421" spans="1:17" x14ac:dyDescent="0.25">
      <c r="A421" s="1">
        <f t="shared" si="32"/>
        <v>1416</v>
      </c>
      <c r="I421" s="1" t="str">
        <f t="shared" si="30"/>
        <v/>
      </c>
      <c r="J421" s="1" t="str">
        <f t="shared" si="31"/>
        <v/>
      </c>
      <c r="K421" s="1" t="str">
        <f t="shared" si="33"/>
        <v/>
      </c>
      <c r="L421" s="6" t="str">
        <f t="shared" si="34"/>
        <v/>
      </c>
      <c r="M421" s="6" t="str" cm="1">
        <f t="array" ref="M421">IFERROR(IF(F421&lt;&gt;"",_FV(E421,"Exchange abbreviation",TRUE) &amp; ":" &amp;_FV(E421,"Ticker symbol",TRUE),""),E421)</f>
        <v/>
      </c>
      <c r="N421" s="6" t="str" cm="1">
        <f t="array" ref="N421">IFERROR(IF(F421&lt;&gt;"",_FV(E421,"Industry",TRUE),""),"ETF")</f>
        <v/>
      </c>
      <c r="O421" s="6" t="str" cm="1">
        <f t="array" ref="O421">IFERROR(IF(F421&lt;&gt;"",_FV(E421,"Exchange abbreviation",TRUE),""),LEFT(M421,FIND(":",M421)-1))</f>
        <v/>
      </c>
      <c r="P421" s="1" t="str" cm="1">
        <f t="array" ref="P421">IFERROR(IF(F421&lt;&gt;"",_FV(E421,"Instrument type",TRUE),""),"Unknown")</f>
        <v/>
      </c>
      <c r="Q421" s="1" t="str" cm="1">
        <f t="array" ref="Q421">IFERROR(IF(F421&lt;&gt;"",_FV(E421,"Ticker symbol",TRUE),""), RIGHT(M421,LEN(M421)-FIND(":",M421)))</f>
        <v/>
      </c>
    </row>
    <row r="422" spans="1:17" x14ac:dyDescent="0.25">
      <c r="A422" s="1">
        <f t="shared" si="32"/>
        <v>1417</v>
      </c>
      <c r="I422" s="1" t="str">
        <f t="shared" si="30"/>
        <v/>
      </c>
      <c r="J422" s="1" t="str">
        <f t="shared" si="31"/>
        <v/>
      </c>
      <c r="K422" s="1" t="str">
        <f t="shared" si="33"/>
        <v/>
      </c>
      <c r="L422" s="6" t="str">
        <f t="shared" si="34"/>
        <v/>
      </c>
      <c r="M422" s="6" t="str" cm="1">
        <f t="array" ref="M422">IFERROR(IF(F422&lt;&gt;"",_FV(E422,"Exchange abbreviation",TRUE) &amp; ":" &amp;_FV(E422,"Ticker symbol",TRUE),""),E422)</f>
        <v/>
      </c>
      <c r="N422" s="6" t="str" cm="1">
        <f t="array" ref="N422">IFERROR(IF(F422&lt;&gt;"",_FV(E422,"Industry",TRUE),""),"ETF")</f>
        <v/>
      </c>
      <c r="O422" s="6" t="str" cm="1">
        <f t="array" ref="O422">IFERROR(IF(F422&lt;&gt;"",_FV(E422,"Exchange abbreviation",TRUE),""),LEFT(M422,FIND(":",M422)-1))</f>
        <v/>
      </c>
      <c r="P422" s="1" t="str" cm="1">
        <f t="array" ref="P422">IFERROR(IF(F422&lt;&gt;"",_FV(E422,"Instrument type",TRUE),""),"Unknown")</f>
        <v/>
      </c>
      <c r="Q422" s="1" t="str" cm="1">
        <f t="array" ref="Q422">IFERROR(IF(F422&lt;&gt;"",_FV(E422,"Ticker symbol",TRUE),""), RIGHT(M422,LEN(M422)-FIND(":",M422)))</f>
        <v/>
      </c>
    </row>
    <row r="423" spans="1:17" x14ac:dyDescent="0.25">
      <c r="A423" s="1">
        <f t="shared" si="32"/>
        <v>1418</v>
      </c>
      <c r="I423" s="1" t="str">
        <f t="shared" si="30"/>
        <v/>
      </c>
      <c r="J423" s="1" t="str">
        <f t="shared" si="31"/>
        <v/>
      </c>
      <c r="K423" s="1" t="str">
        <f t="shared" si="33"/>
        <v/>
      </c>
      <c r="L423" s="6" t="str">
        <f t="shared" si="34"/>
        <v/>
      </c>
      <c r="M423" s="6" t="str" cm="1">
        <f t="array" ref="M423">IFERROR(IF(F423&lt;&gt;"",_FV(E423,"Exchange abbreviation",TRUE) &amp; ":" &amp;_FV(E423,"Ticker symbol",TRUE),""),E423)</f>
        <v/>
      </c>
      <c r="N423" s="6" t="str" cm="1">
        <f t="array" ref="N423">IFERROR(IF(F423&lt;&gt;"",_FV(E423,"Industry",TRUE),""),"ETF")</f>
        <v/>
      </c>
      <c r="O423" s="6" t="str" cm="1">
        <f t="array" ref="O423">IFERROR(IF(F423&lt;&gt;"",_FV(E423,"Exchange abbreviation",TRUE),""),LEFT(M423,FIND(":",M423)-1))</f>
        <v/>
      </c>
      <c r="P423" s="1" t="str" cm="1">
        <f t="array" ref="P423">IFERROR(IF(F423&lt;&gt;"",_FV(E423,"Instrument type",TRUE),""),"Unknown")</f>
        <v/>
      </c>
      <c r="Q423" s="1" t="str" cm="1">
        <f t="array" ref="Q423">IFERROR(IF(F423&lt;&gt;"",_FV(E423,"Ticker symbol",TRUE),""), RIGHT(M423,LEN(M423)-FIND(":",M423)))</f>
        <v/>
      </c>
    </row>
    <row r="424" spans="1:17" x14ac:dyDescent="0.25">
      <c r="A424" s="1">
        <f t="shared" si="32"/>
        <v>1419</v>
      </c>
      <c r="I424" s="1" t="str">
        <f t="shared" si="30"/>
        <v/>
      </c>
      <c r="J424" s="1" t="str">
        <f t="shared" si="31"/>
        <v/>
      </c>
      <c r="K424" s="1" t="str">
        <f t="shared" si="33"/>
        <v/>
      </c>
      <c r="L424" s="6" t="str">
        <f t="shared" si="34"/>
        <v/>
      </c>
      <c r="M424" s="6" t="str" cm="1">
        <f t="array" ref="M424">IFERROR(IF(F424&lt;&gt;"",_FV(E424,"Exchange abbreviation",TRUE) &amp; ":" &amp;_FV(E424,"Ticker symbol",TRUE),""),E424)</f>
        <v/>
      </c>
      <c r="N424" s="6" t="str" cm="1">
        <f t="array" ref="N424">IFERROR(IF(F424&lt;&gt;"",_FV(E424,"Industry",TRUE),""),"ETF")</f>
        <v/>
      </c>
      <c r="O424" s="6" t="str" cm="1">
        <f t="array" ref="O424">IFERROR(IF(F424&lt;&gt;"",_FV(E424,"Exchange abbreviation",TRUE),""),LEFT(M424,FIND(":",M424)-1))</f>
        <v/>
      </c>
      <c r="P424" s="1" t="str" cm="1">
        <f t="array" ref="P424">IFERROR(IF(F424&lt;&gt;"",_FV(E424,"Instrument type",TRUE),""),"Unknown")</f>
        <v/>
      </c>
      <c r="Q424" s="1" t="str" cm="1">
        <f t="array" ref="Q424">IFERROR(IF(F424&lt;&gt;"",_FV(E424,"Ticker symbol",TRUE),""), RIGHT(M424,LEN(M424)-FIND(":",M424)))</f>
        <v/>
      </c>
    </row>
    <row r="425" spans="1:17" x14ac:dyDescent="0.25">
      <c r="A425" s="1">
        <f t="shared" si="32"/>
        <v>1420</v>
      </c>
      <c r="I425" s="1" t="str">
        <f t="shared" si="30"/>
        <v/>
      </c>
      <c r="J425" s="1" t="str">
        <f t="shared" si="31"/>
        <v/>
      </c>
      <c r="K425" s="1" t="str">
        <f t="shared" si="33"/>
        <v/>
      </c>
      <c r="L425" s="6" t="str">
        <f t="shared" si="34"/>
        <v/>
      </c>
      <c r="M425" s="6" t="str" cm="1">
        <f t="array" ref="M425">IFERROR(IF(F425&lt;&gt;"",_FV(E425,"Exchange abbreviation",TRUE) &amp; ":" &amp;_FV(E425,"Ticker symbol",TRUE),""),E425)</f>
        <v/>
      </c>
      <c r="N425" s="6" t="str" cm="1">
        <f t="array" ref="N425">IFERROR(IF(F425&lt;&gt;"",_FV(E425,"Industry",TRUE),""),"ETF")</f>
        <v/>
      </c>
      <c r="O425" s="6" t="str" cm="1">
        <f t="array" ref="O425">IFERROR(IF(F425&lt;&gt;"",_FV(E425,"Exchange abbreviation",TRUE),""),LEFT(M425,FIND(":",M425)-1))</f>
        <v/>
      </c>
      <c r="P425" s="1" t="str" cm="1">
        <f t="array" ref="P425">IFERROR(IF(F425&lt;&gt;"",_FV(E425,"Instrument type",TRUE),""),"Unknown")</f>
        <v/>
      </c>
      <c r="Q425" s="1" t="str" cm="1">
        <f t="array" ref="Q425">IFERROR(IF(F425&lt;&gt;"",_FV(E425,"Ticker symbol",TRUE),""), RIGHT(M425,LEN(M425)-FIND(":",M425)))</f>
        <v/>
      </c>
    </row>
    <row r="426" spans="1:17" x14ac:dyDescent="0.25">
      <c r="A426" s="1">
        <f t="shared" si="32"/>
        <v>1421</v>
      </c>
      <c r="I426" s="1" t="str">
        <f t="shared" si="30"/>
        <v/>
      </c>
      <c r="J426" s="1" t="str">
        <f t="shared" si="31"/>
        <v/>
      </c>
      <c r="K426" s="1" t="str">
        <f t="shared" si="33"/>
        <v/>
      </c>
      <c r="L426" s="6" t="str">
        <f t="shared" si="34"/>
        <v/>
      </c>
      <c r="M426" s="6" t="str" cm="1">
        <f t="array" ref="M426">IFERROR(IF(F426&lt;&gt;"",_FV(E426,"Exchange abbreviation",TRUE) &amp; ":" &amp;_FV(E426,"Ticker symbol",TRUE),""),E426)</f>
        <v/>
      </c>
      <c r="N426" s="6" t="str" cm="1">
        <f t="array" ref="N426">IFERROR(IF(F426&lt;&gt;"",_FV(E426,"Industry",TRUE),""),"ETF")</f>
        <v/>
      </c>
      <c r="O426" s="6" t="str" cm="1">
        <f t="array" ref="O426">IFERROR(IF(F426&lt;&gt;"",_FV(E426,"Exchange abbreviation",TRUE),""),LEFT(M426,FIND(":",M426)-1))</f>
        <v/>
      </c>
      <c r="P426" s="1" t="str" cm="1">
        <f t="array" ref="P426">IFERROR(IF(F426&lt;&gt;"",_FV(E426,"Instrument type",TRUE),""),"Unknown")</f>
        <v/>
      </c>
      <c r="Q426" s="1" t="str" cm="1">
        <f t="array" ref="Q426">IFERROR(IF(F426&lt;&gt;"",_FV(E426,"Ticker symbol",TRUE),""), RIGHT(M426,LEN(M426)-FIND(":",M426)))</f>
        <v/>
      </c>
    </row>
    <row r="427" spans="1:17" x14ac:dyDescent="0.25">
      <c r="A427" s="1">
        <f t="shared" si="32"/>
        <v>1422</v>
      </c>
      <c r="I427" s="1" t="str">
        <f t="shared" si="30"/>
        <v/>
      </c>
      <c r="J427" s="1" t="str">
        <f t="shared" si="31"/>
        <v/>
      </c>
      <c r="K427" s="1" t="str">
        <f t="shared" si="33"/>
        <v/>
      </c>
      <c r="L427" s="6" t="str">
        <f t="shared" si="34"/>
        <v/>
      </c>
      <c r="M427" s="6" t="str" cm="1">
        <f t="array" ref="M427">IFERROR(IF(F427&lt;&gt;"",_FV(E427,"Exchange abbreviation",TRUE) &amp; ":" &amp;_FV(E427,"Ticker symbol",TRUE),""),E427)</f>
        <v/>
      </c>
      <c r="N427" s="6" t="str" cm="1">
        <f t="array" ref="N427">IFERROR(IF(F427&lt;&gt;"",_FV(E427,"Industry",TRUE),""),"ETF")</f>
        <v/>
      </c>
      <c r="O427" s="6" t="str" cm="1">
        <f t="array" ref="O427">IFERROR(IF(F427&lt;&gt;"",_FV(E427,"Exchange abbreviation",TRUE),""),LEFT(M427,FIND(":",M427)-1))</f>
        <v/>
      </c>
      <c r="P427" s="1" t="str" cm="1">
        <f t="array" ref="P427">IFERROR(IF(F427&lt;&gt;"",_FV(E427,"Instrument type",TRUE),""),"Unknown")</f>
        <v/>
      </c>
      <c r="Q427" s="1" t="str" cm="1">
        <f t="array" ref="Q427">IFERROR(IF(F427&lt;&gt;"",_FV(E427,"Ticker symbol",TRUE),""), RIGHT(M427,LEN(M427)-FIND(":",M427)))</f>
        <v/>
      </c>
    </row>
    <row r="428" spans="1:17" x14ac:dyDescent="0.25">
      <c r="A428" s="1">
        <f t="shared" si="32"/>
        <v>1423</v>
      </c>
      <c r="I428" s="1" t="str">
        <f t="shared" si="30"/>
        <v/>
      </c>
      <c r="J428" s="1" t="str">
        <f t="shared" si="31"/>
        <v/>
      </c>
      <c r="K428" s="1" t="str">
        <f t="shared" si="33"/>
        <v/>
      </c>
      <c r="L428" s="6" t="str">
        <f t="shared" si="34"/>
        <v/>
      </c>
      <c r="M428" s="6" t="str" cm="1">
        <f t="array" ref="M428">IFERROR(IF(F428&lt;&gt;"",_FV(E428,"Exchange abbreviation",TRUE) &amp; ":" &amp;_FV(E428,"Ticker symbol",TRUE),""),E428)</f>
        <v/>
      </c>
      <c r="N428" s="6" t="str" cm="1">
        <f t="array" ref="N428">IFERROR(IF(F428&lt;&gt;"",_FV(E428,"Industry",TRUE),""),"ETF")</f>
        <v/>
      </c>
      <c r="O428" s="6" t="str" cm="1">
        <f t="array" ref="O428">IFERROR(IF(F428&lt;&gt;"",_FV(E428,"Exchange abbreviation",TRUE),""),LEFT(M428,FIND(":",M428)-1))</f>
        <v/>
      </c>
      <c r="P428" s="1" t="str" cm="1">
        <f t="array" ref="P428">IFERROR(IF(F428&lt;&gt;"",_FV(E428,"Instrument type",TRUE),""),"Unknown")</f>
        <v/>
      </c>
      <c r="Q428" s="1" t="str" cm="1">
        <f t="array" ref="Q428">IFERROR(IF(F428&lt;&gt;"",_FV(E428,"Ticker symbol",TRUE),""), RIGHT(M428,LEN(M428)-FIND(":",M428)))</f>
        <v/>
      </c>
    </row>
    <row r="429" spans="1:17" x14ac:dyDescent="0.25">
      <c r="A429" s="1">
        <f t="shared" si="32"/>
        <v>1424</v>
      </c>
      <c r="I429" s="1" t="str">
        <f t="shared" si="30"/>
        <v/>
      </c>
      <c r="J429" s="1" t="str">
        <f t="shared" si="31"/>
        <v/>
      </c>
      <c r="K429" s="1" t="str">
        <f t="shared" si="33"/>
        <v/>
      </c>
      <c r="L429" s="6" t="str">
        <f t="shared" si="34"/>
        <v/>
      </c>
      <c r="M429" s="6" t="str" cm="1">
        <f t="array" ref="M429">IFERROR(IF(F429&lt;&gt;"",_FV(E429,"Exchange abbreviation",TRUE) &amp; ":" &amp;_FV(E429,"Ticker symbol",TRUE),""),E429)</f>
        <v/>
      </c>
      <c r="N429" s="6" t="str" cm="1">
        <f t="array" ref="N429">IFERROR(IF(F429&lt;&gt;"",_FV(E429,"Industry",TRUE),""),"ETF")</f>
        <v/>
      </c>
      <c r="O429" s="6" t="str" cm="1">
        <f t="array" ref="O429">IFERROR(IF(F429&lt;&gt;"",_FV(E429,"Exchange abbreviation",TRUE),""),LEFT(M429,FIND(":",M429)-1))</f>
        <v/>
      </c>
      <c r="P429" s="1" t="str" cm="1">
        <f t="array" ref="P429">IFERROR(IF(F429&lt;&gt;"",_FV(E429,"Instrument type",TRUE),""),"Unknown")</f>
        <v/>
      </c>
      <c r="Q429" s="1" t="str" cm="1">
        <f t="array" ref="Q429">IFERROR(IF(F429&lt;&gt;"",_FV(E429,"Ticker symbol",TRUE),""), RIGHT(M429,LEN(M429)-FIND(":",M429)))</f>
        <v/>
      </c>
    </row>
    <row r="430" spans="1:17" x14ac:dyDescent="0.25">
      <c r="A430" s="1">
        <f t="shared" si="32"/>
        <v>1425</v>
      </c>
      <c r="I430" s="1" t="str">
        <f t="shared" si="30"/>
        <v/>
      </c>
      <c r="J430" s="1" t="str">
        <f t="shared" si="31"/>
        <v/>
      </c>
      <c r="K430" s="1" t="str">
        <f t="shared" si="33"/>
        <v/>
      </c>
      <c r="L430" s="6" t="str">
        <f t="shared" si="34"/>
        <v/>
      </c>
      <c r="M430" s="6" t="str" cm="1">
        <f t="array" ref="M430">IFERROR(IF(F430&lt;&gt;"",_FV(E430,"Exchange abbreviation",TRUE) &amp; ":" &amp;_FV(E430,"Ticker symbol",TRUE),""),E430)</f>
        <v/>
      </c>
      <c r="N430" s="6" t="str" cm="1">
        <f t="array" ref="N430">IFERROR(IF(F430&lt;&gt;"",_FV(E430,"Industry",TRUE),""),"ETF")</f>
        <v/>
      </c>
      <c r="O430" s="6" t="str" cm="1">
        <f t="array" ref="O430">IFERROR(IF(F430&lt;&gt;"",_FV(E430,"Exchange abbreviation",TRUE),""),LEFT(M430,FIND(":",M430)-1))</f>
        <v/>
      </c>
      <c r="P430" s="1" t="str" cm="1">
        <f t="array" ref="P430">IFERROR(IF(F430&lt;&gt;"",_FV(E430,"Instrument type",TRUE),""),"Unknown")</f>
        <v/>
      </c>
      <c r="Q430" s="1" t="str" cm="1">
        <f t="array" ref="Q430">IFERROR(IF(F430&lt;&gt;"",_FV(E430,"Ticker symbol",TRUE),""), RIGHT(M430,LEN(M430)-FIND(":",M430)))</f>
        <v/>
      </c>
    </row>
    <row r="431" spans="1:17" x14ac:dyDescent="0.25">
      <c r="A431" s="1">
        <f t="shared" si="32"/>
        <v>1426</v>
      </c>
      <c r="I431" s="1" t="str">
        <f t="shared" si="30"/>
        <v/>
      </c>
      <c r="J431" s="1" t="str">
        <f t="shared" si="31"/>
        <v/>
      </c>
      <c r="K431" s="1" t="str">
        <f t="shared" si="33"/>
        <v/>
      </c>
      <c r="L431" s="6" t="str">
        <f t="shared" si="34"/>
        <v/>
      </c>
      <c r="M431" s="6" t="str" cm="1">
        <f t="array" ref="M431">IFERROR(IF(F431&lt;&gt;"",_FV(E431,"Exchange abbreviation",TRUE) &amp; ":" &amp;_FV(E431,"Ticker symbol",TRUE),""),E431)</f>
        <v/>
      </c>
      <c r="N431" s="6" t="str" cm="1">
        <f t="array" ref="N431">IFERROR(IF(F431&lt;&gt;"",_FV(E431,"Industry",TRUE),""),"ETF")</f>
        <v/>
      </c>
      <c r="O431" s="6" t="str" cm="1">
        <f t="array" ref="O431">IFERROR(IF(F431&lt;&gt;"",_FV(E431,"Exchange abbreviation",TRUE),""),LEFT(M431,FIND(":",M431)-1))</f>
        <v/>
      </c>
      <c r="P431" s="1" t="str" cm="1">
        <f t="array" ref="P431">IFERROR(IF(F431&lt;&gt;"",_FV(E431,"Instrument type",TRUE),""),"Unknown")</f>
        <v/>
      </c>
      <c r="Q431" s="1" t="str" cm="1">
        <f t="array" ref="Q431">IFERROR(IF(F431&lt;&gt;"",_FV(E431,"Ticker symbol",TRUE),""), RIGHT(M431,LEN(M431)-FIND(":",M431)))</f>
        <v/>
      </c>
    </row>
    <row r="432" spans="1:17" x14ac:dyDescent="0.25">
      <c r="A432" s="1">
        <f t="shared" si="32"/>
        <v>1427</v>
      </c>
      <c r="I432" s="1" t="str">
        <f t="shared" si="30"/>
        <v/>
      </c>
      <c r="J432" s="1" t="str">
        <f t="shared" si="31"/>
        <v/>
      </c>
      <c r="K432" s="1" t="str">
        <f t="shared" si="33"/>
        <v/>
      </c>
      <c r="L432" s="6" t="str">
        <f t="shared" si="34"/>
        <v/>
      </c>
      <c r="M432" s="6" t="str" cm="1">
        <f t="array" ref="M432">IFERROR(IF(F432&lt;&gt;"",_FV(E432,"Exchange abbreviation",TRUE) &amp; ":" &amp;_FV(E432,"Ticker symbol",TRUE),""),E432)</f>
        <v/>
      </c>
      <c r="N432" s="6" t="str" cm="1">
        <f t="array" ref="N432">IFERROR(IF(F432&lt;&gt;"",_FV(E432,"Industry",TRUE),""),"ETF")</f>
        <v/>
      </c>
      <c r="O432" s="6" t="str" cm="1">
        <f t="array" ref="O432">IFERROR(IF(F432&lt;&gt;"",_FV(E432,"Exchange abbreviation",TRUE),""),LEFT(M432,FIND(":",M432)-1))</f>
        <v/>
      </c>
      <c r="P432" s="1" t="str" cm="1">
        <f t="array" ref="P432">IFERROR(IF(F432&lt;&gt;"",_FV(E432,"Instrument type",TRUE),""),"Unknown")</f>
        <v/>
      </c>
      <c r="Q432" s="1" t="str" cm="1">
        <f t="array" ref="Q432">IFERROR(IF(F432&lt;&gt;"",_FV(E432,"Ticker symbol",TRUE),""), RIGHT(M432,LEN(M432)-FIND(":",M432)))</f>
        <v/>
      </c>
    </row>
    <row r="433" spans="1:17" x14ac:dyDescent="0.25">
      <c r="A433" s="1">
        <f t="shared" si="32"/>
        <v>1428</v>
      </c>
      <c r="I433" s="1" t="str">
        <f t="shared" si="30"/>
        <v/>
      </c>
      <c r="J433" s="1" t="str">
        <f t="shared" si="31"/>
        <v/>
      </c>
      <c r="K433" s="1" t="str">
        <f t="shared" si="33"/>
        <v/>
      </c>
      <c r="L433" s="6" t="str">
        <f t="shared" si="34"/>
        <v/>
      </c>
      <c r="M433" s="6" t="str" cm="1">
        <f t="array" ref="M433">IFERROR(IF(F433&lt;&gt;"",_FV(E433,"Exchange abbreviation",TRUE) &amp; ":" &amp;_FV(E433,"Ticker symbol",TRUE),""),E433)</f>
        <v/>
      </c>
      <c r="N433" s="6" t="str" cm="1">
        <f t="array" ref="N433">IFERROR(IF(F433&lt;&gt;"",_FV(E433,"Industry",TRUE),""),"ETF")</f>
        <v/>
      </c>
      <c r="O433" s="6" t="str" cm="1">
        <f t="array" ref="O433">IFERROR(IF(F433&lt;&gt;"",_FV(E433,"Exchange abbreviation",TRUE),""),LEFT(M433,FIND(":",M433)-1))</f>
        <v/>
      </c>
      <c r="P433" s="1" t="str" cm="1">
        <f t="array" ref="P433">IFERROR(IF(F433&lt;&gt;"",_FV(E433,"Instrument type",TRUE),""),"Unknown")</f>
        <v/>
      </c>
      <c r="Q433" s="1" t="str" cm="1">
        <f t="array" ref="Q433">IFERROR(IF(F433&lt;&gt;"",_FV(E433,"Ticker symbol",TRUE),""), RIGHT(M433,LEN(M433)-FIND(":",M433)))</f>
        <v/>
      </c>
    </row>
    <row r="434" spans="1:17" x14ac:dyDescent="0.25">
      <c r="A434" s="1">
        <f t="shared" si="32"/>
        <v>1429</v>
      </c>
      <c r="I434" s="1" t="str">
        <f t="shared" si="30"/>
        <v/>
      </c>
      <c r="J434" s="1" t="str">
        <f t="shared" si="31"/>
        <v/>
      </c>
      <c r="K434" s="1" t="str">
        <f t="shared" si="33"/>
        <v/>
      </c>
      <c r="L434" s="6" t="str">
        <f t="shared" si="34"/>
        <v/>
      </c>
      <c r="M434" s="6" t="str" cm="1">
        <f t="array" ref="M434">IFERROR(IF(F434&lt;&gt;"",_FV(E434,"Exchange abbreviation",TRUE) &amp; ":" &amp;_FV(E434,"Ticker symbol",TRUE),""),E434)</f>
        <v/>
      </c>
      <c r="N434" s="6" t="str" cm="1">
        <f t="array" ref="N434">IFERROR(IF(F434&lt;&gt;"",_FV(E434,"Industry",TRUE),""),"ETF")</f>
        <v/>
      </c>
      <c r="O434" s="6" t="str" cm="1">
        <f t="array" ref="O434">IFERROR(IF(F434&lt;&gt;"",_FV(E434,"Exchange abbreviation",TRUE),""),LEFT(M434,FIND(":",M434)-1))</f>
        <v/>
      </c>
      <c r="P434" s="1" t="str" cm="1">
        <f t="array" ref="P434">IFERROR(IF(F434&lt;&gt;"",_FV(E434,"Instrument type",TRUE),""),"Unknown")</f>
        <v/>
      </c>
      <c r="Q434" s="1" t="str" cm="1">
        <f t="array" ref="Q434">IFERROR(IF(F434&lt;&gt;"",_FV(E434,"Ticker symbol",TRUE),""), RIGHT(M434,LEN(M434)-FIND(":",M434)))</f>
        <v/>
      </c>
    </row>
    <row r="435" spans="1:17" x14ac:dyDescent="0.25">
      <c r="A435" s="1">
        <f t="shared" si="32"/>
        <v>1430</v>
      </c>
      <c r="I435" s="1" t="str">
        <f t="shared" si="30"/>
        <v/>
      </c>
      <c r="J435" s="1" t="str">
        <f t="shared" si="31"/>
        <v/>
      </c>
      <c r="K435" s="1" t="str">
        <f t="shared" si="33"/>
        <v/>
      </c>
      <c r="L435" s="6" t="str">
        <f t="shared" si="34"/>
        <v/>
      </c>
      <c r="M435" s="6" t="str" cm="1">
        <f t="array" ref="M435">IFERROR(IF(F435&lt;&gt;"",_FV(E435,"Exchange abbreviation",TRUE) &amp; ":" &amp;_FV(E435,"Ticker symbol",TRUE),""),E435)</f>
        <v/>
      </c>
      <c r="N435" s="6" t="str" cm="1">
        <f t="array" ref="N435">IFERROR(IF(F435&lt;&gt;"",_FV(E435,"Industry",TRUE),""),"ETF")</f>
        <v/>
      </c>
      <c r="O435" s="6" t="str" cm="1">
        <f t="array" ref="O435">IFERROR(IF(F435&lt;&gt;"",_FV(E435,"Exchange abbreviation",TRUE),""),LEFT(M435,FIND(":",M435)-1))</f>
        <v/>
      </c>
      <c r="P435" s="1" t="str" cm="1">
        <f t="array" ref="P435">IFERROR(IF(F435&lt;&gt;"",_FV(E435,"Instrument type",TRUE),""),"Unknown")</f>
        <v/>
      </c>
      <c r="Q435" s="1" t="str" cm="1">
        <f t="array" ref="Q435">IFERROR(IF(F435&lt;&gt;"",_FV(E435,"Ticker symbol",TRUE),""), RIGHT(M435,LEN(M435)-FIND(":",M435)))</f>
        <v/>
      </c>
    </row>
    <row r="436" spans="1:17" x14ac:dyDescent="0.25">
      <c r="A436" s="1">
        <f t="shared" si="32"/>
        <v>1431</v>
      </c>
      <c r="I436" s="1" t="str">
        <f t="shared" si="30"/>
        <v/>
      </c>
      <c r="J436" s="1" t="str">
        <f t="shared" si="31"/>
        <v/>
      </c>
      <c r="K436" s="1" t="str">
        <f t="shared" si="33"/>
        <v/>
      </c>
      <c r="L436" s="6" t="str">
        <f t="shared" si="34"/>
        <v/>
      </c>
      <c r="M436" s="6" t="str" cm="1">
        <f t="array" ref="M436">IFERROR(IF(F436&lt;&gt;"",_FV(E436,"Exchange abbreviation",TRUE) &amp; ":" &amp;_FV(E436,"Ticker symbol",TRUE),""),E436)</f>
        <v/>
      </c>
      <c r="N436" s="6" t="str" cm="1">
        <f t="array" ref="N436">IFERROR(IF(F436&lt;&gt;"",_FV(E436,"Industry",TRUE),""),"ETF")</f>
        <v/>
      </c>
      <c r="O436" s="6" t="str" cm="1">
        <f t="array" ref="O436">IFERROR(IF(F436&lt;&gt;"",_FV(E436,"Exchange abbreviation",TRUE),""),LEFT(M436,FIND(":",M436)-1))</f>
        <v/>
      </c>
      <c r="P436" s="1" t="str" cm="1">
        <f t="array" ref="P436">IFERROR(IF(F436&lt;&gt;"",_FV(E436,"Instrument type",TRUE),""),"Unknown")</f>
        <v/>
      </c>
      <c r="Q436" s="1" t="str" cm="1">
        <f t="array" ref="Q436">IFERROR(IF(F436&lt;&gt;"",_FV(E436,"Ticker symbol",TRUE),""), RIGHT(M436,LEN(M436)-FIND(":",M436)))</f>
        <v/>
      </c>
    </row>
    <row r="437" spans="1:17" x14ac:dyDescent="0.25">
      <c r="A437" s="1">
        <f t="shared" si="32"/>
        <v>1432</v>
      </c>
      <c r="I437" s="1" t="str">
        <f t="shared" si="30"/>
        <v/>
      </c>
      <c r="J437" s="1" t="str">
        <f t="shared" si="31"/>
        <v/>
      </c>
      <c r="K437" s="1" t="str">
        <f t="shared" si="33"/>
        <v/>
      </c>
      <c r="L437" s="6" t="str">
        <f t="shared" si="34"/>
        <v/>
      </c>
      <c r="M437" s="6" t="str" cm="1">
        <f t="array" ref="M437">IFERROR(IF(F437&lt;&gt;"",_FV(E437,"Exchange abbreviation",TRUE) &amp; ":" &amp;_FV(E437,"Ticker symbol",TRUE),""),E437)</f>
        <v/>
      </c>
      <c r="N437" s="6" t="str" cm="1">
        <f t="array" ref="N437">IFERROR(IF(F437&lt;&gt;"",_FV(E437,"Industry",TRUE),""),"ETF")</f>
        <v/>
      </c>
      <c r="O437" s="6" t="str" cm="1">
        <f t="array" ref="O437">IFERROR(IF(F437&lt;&gt;"",_FV(E437,"Exchange abbreviation",TRUE),""),LEFT(M437,FIND(":",M437)-1))</f>
        <v/>
      </c>
      <c r="P437" s="1" t="str" cm="1">
        <f t="array" ref="P437">IFERROR(IF(F437&lt;&gt;"",_FV(E437,"Instrument type",TRUE),""),"Unknown")</f>
        <v/>
      </c>
      <c r="Q437" s="1" t="str" cm="1">
        <f t="array" ref="Q437">IFERROR(IF(F437&lt;&gt;"",_FV(E437,"Ticker symbol",TRUE),""), RIGHT(M437,LEN(M437)-FIND(":",M437)))</f>
        <v/>
      </c>
    </row>
    <row r="438" spans="1:17" x14ac:dyDescent="0.25">
      <c r="A438" s="1">
        <f t="shared" si="32"/>
        <v>1433</v>
      </c>
      <c r="I438" s="1" t="str">
        <f t="shared" si="30"/>
        <v/>
      </c>
      <c r="J438" s="1" t="str">
        <f t="shared" si="31"/>
        <v/>
      </c>
      <c r="K438" s="1" t="str">
        <f t="shared" si="33"/>
        <v/>
      </c>
      <c r="L438" s="6" t="str">
        <f t="shared" si="34"/>
        <v/>
      </c>
      <c r="M438" s="6" t="str" cm="1">
        <f t="array" ref="M438">IFERROR(IF(F438&lt;&gt;"",_FV(E438,"Exchange abbreviation",TRUE) &amp; ":" &amp;_FV(E438,"Ticker symbol",TRUE),""),E438)</f>
        <v/>
      </c>
      <c r="N438" s="6" t="str" cm="1">
        <f t="array" ref="N438">IFERROR(IF(F438&lt;&gt;"",_FV(E438,"Industry",TRUE),""),"ETF")</f>
        <v/>
      </c>
      <c r="O438" s="6" t="str" cm="1">
        <f t="array" ref="O438">IFERROR(IF(F438&lt;&gt;"",_FV(E438,"Exchange abbreviation",TRUE),""),LEFT(M438,FIND(":",M438)-1))</f>
        <v/>
      </c>
      <c r="P438" s="1" t="str" cm="1">
        <f t="array" ref="P438">IFERROR(IF(F438&lt;&gt;"",_FV(E438,"Instrument type",TRUE),""),"Unknown")</f>
        <v/>
      </c>
      <c r="Q438" s="1" t="str" cm="1">
        <f t="array" ref="Q438">IFERROR(IF(F438&lt;&gt;"",_FV(E438,"Ticker symbol",TRUE),""), RIGHT(M438,LEN(M438)-FIND(":",M438)))</f>
        <v/>
      </c>
    </row>
    <row r="439" spans="1:17" x14ac:dyDescent="0.25">
      <c r="A439" s="1">
        <f t="shared" si="32"/>
        <v>1434</v>
      </c>
      <c r="I439" s="1" t="str">
        <f t="shared" si="30"/>
        <v/>
      </c>
      <c r="J439" s="1" t="str">
        <f t="shared" si="31"/>
        <v/>
      </c>
      <c r="K439" s="1" t="str">
        <f t="shared" si="33"/>
        <v/>
      </c>
      <c r="L439" s="6" t="str">
        <f t="shared" si="34"/>
        <v/>
      </c>
      <c r="M439" s="6" t="str" cm="1">
        <f t="array" ref="M439">IFERROR(IF(F439&lt;&gt;"",_FV(E439,"Exchange abbreviation",TRUE) &amp; ":" &amp;_FV(E439,"Ticker symbol",TRUE),""),E439)</f>
        <v/>
      </c>
      <c r="N439" s="6" t="str" cm="1">
        <f t="array" ref="N439">IFERROR(IF(F439&lt;&gt;"",_FV(E439,"Industry",TRUE),""),"ETF")</f>
        <v/>
      </c>
      <c r="O439" s="6" t="str" cm="1">
        <f t="array" ref="O439">IFERROR(IF(F439&lt;&gt;"",_FV(E439,"Exchange abbreviation",TRUE),""),LEFT(M439,FIND(":",M439)-1))</f>
        <v/>
      </c>
      <c r="P439" s="1" t="str" cm="1">
        <f t="array" ref="P439">IFERROR(IF(F439&lt;&gt;"",_FV(E439,"Instrument type",TRUE),""),"Unknown")</f>
        <v/>
      </c>
      <c r="Q439" s="1" t="str" cm="1">
        <f t="array" ref="Q439">IFERROR(IF(F439&lt;&gt;"",_FV(E439,"Ticker symbol",TRUE),""), RIGHT(M439,LEN(M439)-FIND(":",M439)))</f>
        <v/>
      </c>
    </row>
    <row r="440" spans="1:17" x14ac:dyDescent="0.25">
      <c r="A440" s="1">
        <f t="shared" si="32"/>
        <v>1435</v>
      </c>
      <c r="I440" s="1" t="str">
        <f t="shared" si="30"/>
        <v/>
      </c>
      <c r="J440" s="1" t="str">
        <f t="shared" si="31"/>
        <v/>
      </c>
      <c r="K440" s="1" t="str">
        <f t="shared" si="33"/>
        <v/>
      </c>
      <c r="L440" s="6" t="str">
        <f t="shared" si="34"/>
        <v/>
      </c>
      <c r="M440" s="6" t="str" cm="1">
        <f t="array" ref="M440">IFERROR(IF(F440&lt;&gt;"",_FV(E440,"Exchange abbreviation",TRUE) &amp; ":" &amp;_FV(E440,"Ticker symbol",TRUE),""),E440)</f>
        <v/>
      </c>
      <c r="N440" s="6" t="str" cm="1">
        <f t="array" ref="N440">IFERROR(IF(F440&lt;&gt;"",_FV(E440,"Industry",TRUE),""),"ETF")</f>
        <v/>
      </c>
      <c r="O440" s="6" t="str" cm="1">
        <f t="array" ref="O440">IFERROR(IF(F440&lt;&gt;"",_FV(E440,"Exchange abbreviation",TRUE),""),LEFT(M440,FIND(":",M440)-1))</f>
        <v/>
      </c>
      <c r="P440" s="1" t="str" cm="1">
        <f t="array" ref="P440">IFERROR(IF(F440&lt;&gt;"",_FV(E440,"Instrument type",TRUE),""),"Unknown")</f>
        <v/>
      </c>
      <c r="Q440" s="1" t="str" cm="1">
        <f t="array" ref="Q440">IFERROR(IF(F440&lt;&gt;"",_FV(E440,"Ticker symbol",TRUE),""), RIGHT(M440,LEN(M440)-FIND(":",M440)))</f>
        <v/>
      </c>
    </row>
    <row r="441" spans="1:17" x14ac:dyDescent="0.25">
      <c r="A441" s="1">
        <f t="shared" si="32"/>
        <v>1436</v>
      </c>
      <c r="I441" s="1" t="str">
        <f t="shared" si="30"/>
        <v/>
      </c>
      <c r="J441" s="1" t="str">
        <f t="shared" si="31"/>
        <v/>
      </c>
      <c r="K441" s="1" t="str">
        <f t="shared" si="33"/>
        <v/>
      </c>
      <c r="L441" s="6" t="str">
        <f t="shared" si="34"/>
        <v/>
      </c>
      <c r="M441" s="6" t="str" cm="1">
        <f t="array" ref="M441">IFERROR(IF(F441&lt;&gt;"",_FV(E441,"Exchange abbreviation",TRUE) &amp; ":" &amp;_FV(E441,"Ticker symbol",TRUE),""),E441)</f>
        <v/>
      </c>
      <c r="N441" s="6" t="str" cm="1">
        <f t="array" ref="N441">IFERROR(IF(F441&lt;&gt;"",_FV(E441,"Industry",TRUE),""),"ETF")</f>
        <v/>
      </c>
      <c r="O441" s="6" t="str" cm="1">
        <f t="array" ref="O441">IFERROR(IF(F441&lt;&gt;"",_FV(E441,"Exchange abbreviation",TRUE),""),LEFT(M441,FIND(":",M441)-1))</f>
        <v/>
      </c>
      <c r="P441" s="1" t="str" cm="1">
        <f t="array" ref="P441">IFERROR(IF(F441&lt;&gt;"",_FV(E441,"Instrument type",TRUE),""),"Unknown")</f>
        <v/>
      </c>
      <c r="Q441" s="1" t="str" cm="1">
        <f t="array" ref="Q441">IFERROR(IF(F441&lt;&gt;"",_FV(E441,"Ticker symbol",TRUE),""), RIGHT(M441,LEN(M441)-FIND(":",M441)))</f>
        <v/>
      </c>
    </row>
    <row r="442" spans="1:17" x14ac:dyDescent="0.25">
      <c r="A442" s="1">
        <f t="shared" si="32"/>
        <v>1437</v>
      </c>
      <c r="I442" s="1" t="str">
        <f t="shared" si="30"/>
        <v/>
      </c>
      <c r="J442" s="1" t="str">
        <f t="shared" si="31"/>
        <v/>
      </c>
      <c r="K442" s="1" t="str">
        <f t="shared" si="33"/>
        <v/>
      </c>
      <c r="L442" s="6" t="str">
        <f t="shared" si="34"/>
        <v/>
      </c>
      <c r="M442" s="6" t="str" cm="1">
        <f t="array" ref="M442">IFERROR(IF(F442&lt;&gt;"",_FV(E442,"Exchange abbreviation",TRUE) &amp; ":" &amp;_FV(E442,"Ticker symbol",TRUE),""),E442)</f>
        <v/>
      </c>
      <c r="N442" s="6" t="str" cm="1">
        <f t="array" ref="N442">IFERROR(IF(F442&lt;&gt;"",_FV(E442,"Industry",TRUE),""),"ETF")</f>
        <v/>
      </c>
      <c r="O442" s="6" t="str" cm="1">
        <f t="array" ref="O442">IFERROR(IF(F442&lt;&gt;"",_FV(E442,"Exchange abbreviation",TRUE),""),LEFT(M442,FIND(":",M442)-1))</f>
        <v/>
      </c>
      <c r="P442" s="1" t="str" cm="1">
        <f t="array" ref="P442">IFERROR(IF(F442&lt;&gt;"",_FV(E442,"Instrument type",TRUE),""),"Unknown")</f>
        <v/>
      </c>
      <c r="Q442" s="1" t="str" cm="1">
        <f t="array" ref="Q442">IFERROR(IF(F442&lt;&gt;"",_FV(E442,"Ticker symbol",TRUE),""), RIGHT(M442,LEN(M442)-FIND(":",M442)))</f>
        <v/>
      </c>
    </row>
    <row r="443" spans="1:17" x14ac:dyDescent="0.25">
      <c r="A443" s="1">
        <f t="shared" si="32"/>
        <v>1438</v>
      </c>
      <c r="I443" s="1" t="str">
        <f t="shared" si="30"/>
        <v/>
      </c>
      <c r="J443" s="1" t="str">
        <f t="shared" si="31"/>
        <v/>
      </c>
      <c r="K443" s="1" t="str">
        <f t="shared" si="33"/>
        <v/>
      </c>
      <c r="L443" s="6" t="str">
        <f t="shared" si="34"/>
        <v/>
      </c>
      <c r="M443" s="6" t="str" cm="1">
        <f t="array" ref="M443">IFERROR(IF(F443&lt;&gt;"",_FV(E443,"Exchange abbreviation",TRUE) &amp; ":" &amp;_FV(E443,"Ticker symbol",TRUE),""),E443)</f>
        <v/>
      </c>
      <c r="N443" s="6" t="str" cm="1">
        <f t="array" ref="N443">IFERROR(IF(F443&lt;&gt;"",_FV(E443,"Industry",TRUE),""),"ETF")</f>
        <v/>
      </c>
      <c r="O443" s="6" t="str" cm="1">
        <f t="array" ref="O443">IFERROR(IF(F443&lt;&gt;"",_FV(E443,"Exchange abbreviation",TRUE),""),LEFT(M443,FIND(":",M443)-1))</f>
        <v/>
      </c>
      <c r="P443" s="1" t="str" cm="1">
        <f t="array" ref="P443">IFERROR(IF(F443&lt;&gt;"",_FV(E443,"Instrument type",TRUE),""),"Unknown")</f>
        <v/>
      </c>
      <c r="Q443" s="1" t="str" cm="1">
        <f t="array" ref="Q443">IFERROR(IF(F443&lt;&gt;"",_FV(E443,"Ticker symbol",TRUE),""), RIGHT(M443,LEN(M443)-FIND(":",M443)))</f>
        <v/>
      </c>
    </row>
    <row r="444" spans="1:17" x14ac:dyDescent="0.25">
      <c r="A444" s="1">
        <f t="shared" si="32"/>
        <v>1439</v>
      </c>
      <c r="I444" s="1" t="str">
        <f t="shared" si="30"/>
        <v/>
      </c>
      <c r="J444" s="1" t="str">
        <f t="shared" si="31"/>
        <v/>
      </c>
      <c r="K444" s="1" t="str">
        <f t="shared" si="33"/>
        <v/>
      </c>
      <c r="L444" s="6" t="str">
        <f t="shared" si="34"/>
        <v/>
      </c>
      <c r="M444" s="6" t="str" cm="1">
        <f t="array" ref="M444">IFERROR(IF(F444&lt;&gt;"",_FV(E444,"Exchange abbreviation",TRUE) &amp; ":" &amp;_FV(E444,"Ticker symbol",TRUE),""),E444)</f>
        <v/>
      </c>
      <c r="N444" s="6" t="str" cm="1">
        <f t="array" ref="N444">IFERROR(IF(F444&lt;&gt;"",_FV(E444,"Industry",TRUE),""),"ETF")</f>
        <v/>
      </c>
      <c r="O444" s="6" t="str" cm="1">
        <f t="array" ref="O444">IFERROR(IF(F444&lt;&gt;"",_FV(E444,"Exchange abbreviation",TRUE),""),LEFT(M444,FIND(":",M444)-1))</f>
        <v/>
      </c>
      <c r="P444" s="1" t="str" cm="1">
        <f t="array" ref="P444">IFERROR(IF(F444&lt;&gt;"",_FV(E444,"Instrument type",TRUE),""),"Unknown")</f>
        <v/>
      </c>
      <c r="Q444" s="1" t="str" cm="1">
        <f t="array" ref="Q444">IFERROR(IF(F444&lt;&gt;"",_FV(E444,"Ticker symbol",TRUE),""), RIGHT(M444,LEN(M444)-FIND(":",M444)))</f>
        <v/>
      </c>
    </row>
    <row r="445" spans="1:17" x14ac:dyDescent="0.25">
      <c r="A445" s="1">
        <f t="shared" si="32"/>
        <v>1440</v>
      </c>
      <c r="I445" s="1" t="str">
        <f t="shared" si="30"/>
        <v/>
      </c>
      <c r="J445" s="1" t="str">
        <f t="shared" si="31"/>
        <v/>
      </c>
      <c r="K445" s="1" t="str">
        <f t="shared" si="33"/>
        <v/>
      </c>
      <c r="L445" s="6" t="str">
        <f t="shared" si="34"/>
        <v/>
      </c>
      <c r="M445" s="6" t="str" cm="1">
        <f t="array" ref="M445">IFERROR(IF(F445&lt;&gt;"",_FV(E445,"Exchange abbreviation",TRUE) &amp; ":" &amp;_FV(E445,"Ticker symbol",TRUE),""),E445)</f>
        <v/>
      </c>
      <c r="N445" s="6" t="str" cm="1">
        <f t="array" ref="N445">IFERROR(IF(F445&lt;&gt;"",_FV(E445,"Industry",TRUE),""),"ETF")</f>
        <v/>
      </c>
      <c r="O445" s="6" t="str" cm="1">
        <f t="array" ref="O445">IFERROR(IF(F445&lt;&gt;"",_FV(E445,"Exchange abbreviation",TRUE),""),LEFT(M445,FIND(":",M445)-1))</f>
        <v/>
      </c>
      <c r="P445" s="1" t="str" cm="1">
        <f t="array" ref="P445">IFERROR(IF(F445&lt;&gt;"",_FV(E445,"Instrument type",TRUE),""),"Unknown")</f>
        <v/>
      </c>
      <c r="Q445" s="1" t="str" cm="1">
        <f t="array" ref="Q445">IFERROR(IF(F445&lt;&gt;"",_FV(E445,"Ticker symbol",TRUE),""), RIGHT(M445,LEN(M445)-FIND(":",M445)))</f>
        <v/>
      </c>
    </row>
    <row r="446" spans="1:17" x14ac:dyDescent="0.25">
      <c r="A446" s="1">
        <f t="shared" si="32"/>
        <v>1441</v>
      </c>
      <c r="I446" s="1" t="str">
        <f t="shared" si="30"/>
        <v/>
      </c>
      <c r="J446" s="1" t="str">
        <f t="shared" si="31"/>
        <v/>
      </c>
      <c r="K446" s="1" t="str">
        <f t="shared" si="33"/>
        <v/>
      </c>
      <c r="L446" s="6" t="str">
        <f t="shared" si="34"/>
        <v/>
      </c>
      <c r="M446" s="6" t="str" cm="1">
        <f t="array" ref="M446">IFERROR(IF(F446&lt;&gt;"",_FV(E446,"Exchange abbreviation",TRUE) &amp; ":" &amp;_FV(E446,"Ticker symbol",TRUE),""),E446)</f>
        <v/>
      </c>
      <c r="N446" s="6" t="str" cm="1">
        <f t="array" ref="N446">IFERROR(IF(F446&lt;&gt;"",_FV(E446,"Industry",TRUE),""),"ETF")</f>
        <v/>
      </c>
      <c r="O446" s="6" t="str" cm="1">
        <f t="array" ref="O446">IFERROR(IF(F446&lt;&gt;"",_FV(E446,"Exchange abbreviation",TRUE),""),LEFT(M446,FIND(":",M446)-1))</f>
        <v/>
      </c>
      <c r="P446" s="1" t="str" cm="1">
        <f t="array" ref="P446">IFERROR(IF(F446&lt;&gt;"",_FV(E446,"Instrument type",TRUE),""),"Unknown")</f>
        <v/>
      </c>
      <c r="Q446" s="1" t="str" cm="1">
        <f t="array" ref="Q446">IFERROR(IF(F446&lt;&gt;"",_FV(E446,"Ticker symbol",TRUE),""), RIGHT(M446,LEN(M446)-FIND(":",M446)))</f>
        <v/>
      </c>
    </row>
    <row r="447" spans="1:17" x14ac:dyDescent="0.25">
      <c r="A447" s="1">
        <f t="shared" si="32"/>
        <v>1442</v>
      </c>
      <c r="I447" s="1" t="str">
        <f t="shared" si="30"/>
        <v/>
      </c>
      <c r="J447" s="1" t="str">
        <f t="shared" si="31"/>
        <v/>
      </c>
      <c r="K447" s="1" t="str">
        <f t="shared" si="33"/>
        <v/>
      </c>
      <c r="L447" s="6" t="str">
        <f t="shared" si="34"/>
        <v/>
      </c>
      <c r="M447" s="6" t="str" cm="1">
        <f t="array" ref="M447">IFERROR(IF(F447&lt;&gt;"",_FV(E447,"Exchange abbreviation",TRUE) &amp; ":" &amp;_FV(E447,"Ticker symbol",TRUE),""),E447)</f>
        <v/>
      </c>
      <c r="N447" s="6" t="str" cm="1">
        <f t="array" ref="N447">IFERROR(IF(F447&lt;&gt;"",_FV(E447,"Industry",TRUE),""),"ETF")</f>
        <v/>
      </c>
      <c r="O447" s="6" t="str" cm="1">
        <f t="array" ref="O447">IFERROR(IF(F447&lt;&gt;"",_FV(E447,"Exchange abbreviation",TRUE),""),LEFT(M447,FIND(":",M447)-1))</f>
        <v/>
      </c>
      <c r="P447" s="1" t="str" cm="1">
        <f t="array" ref="P447">IFERROR(IF(F447&lt;&gt;"",_FV(E447,"Instrument type",TRUE),""),"Unknown")</f>
        <v/>
      </c>
      <c r="Q447" s="1" t="str" cm="1">
        <f t="array" ref="Q447">IFERROR(IF(F447&lt;&gt;"",_FV(E447,"Ticker symbol",TRUE),""), RIGHT(M447,LEN(M447)-FIND(":",M447)))</f>
        <v/>
      </c>
    </row>
    <row r="448" spans="1:17" x14ac:dyDescent="0.25">
      <c r="A448" s="1">
        <f t="shared" si="32"/>
        <v>1443</v>
      </c>
      <c r="I448" s="1" t="str">
        <f t="shared" si="30"/>
        <v/>
      </c>
      <c r="J448" s="1" t="str">
        <f t="shared" si="31"/>
        <v/>
      </c>
      <c r="K448" s="1" t="str">
        <f t="shared" si="33"/>
        <v/>
      </c>
      <c r="L448" s="6" t="str">
        <f t="shared" si="34"/>
        <v/>
      </c>
      <c r="M448" s="6" t="str" cm="1">
        <f t="array" ref="M448">IFERROR(IF(F448&lt;&gt;"",_FV(E448,"Exchange abbreviation",TRUE) &amp; ":" &amp;_FV(E448,"Ticker symbol",TRUE),""),E448)</f>
        <v/>
      </c>
      <c r="N448" s="6" t="str" cm="1">
        <f t="array" ref="N448">IFERROR(IF(F448&lt;&gt;"",_FV(E448,"Industry",TRUE),""),"ETF")</f>
        <v/>
      </c>
      <c r="O448" s="6" t="str" cm="1">
        <f t="array" ref="O448">IFERROR(IF(F448&lt;&gt;"",_FV(E448,"Exchange abbreviation",TRUE),""),LEFT(M448,FIND(":",M448)-1))</f>
        <v/>
      </c>
      <c r="P448" s="1" t="str" cm="1">
        <f t="array" ref="P448">IFERROR(IF(F448&lt;&gt;"",_FV(E448,"Instrument type",TRUE),""),"Unknown")</f>
        <v/>
      </c>
      <c r="Q448" s="1" t="str" cm="1">
        <f t="array" ref="Q448">IFERROR(IF(F448&lt;&gt;"",_FV(E448,"Ticker symbol",TRUE),""), RIGHT(M448,LEN(M448)-FIND(":",M448)))</f>
        <v/>
      </c>
    </row>
    <row r="449" spans="1:17" x14ac:dyDescent="0.25">
      <c r="A449" s="1">
        <f t="shared" si="32"/>
        <v>1444</v>
      </c>
      <c r="I449" s="1" t="str">
        <f t="shared" si="30"/>
        <v/>
      </c>
      <c r="J449" s="1" t="str">
        <f t="shared" si="31"/>
        <v/>
      </c>
      <c r="K449" s="1" t="str">
        <f t="shared" si="33"/>
        <v/>
      </c>
      <c r="L449" s="6" t="str">
        <f t="shared" si="34"/>
        <v/>
      </c>
      <c r="M449" s="6" t="str" cm="1">
        <f t="array" ref="M449">IFERROR(IF(F449&lt;&gt;"",_FV(E449,"Exchange abbreviation",TRUE) &amp; ":" &amp;_FV(E449,"Ticker symbol",TRUE),""),E449)</f>
        <v/>
      </c>
      <c r="N449" s="6" t="str" cm="1">
        <f t="array" ref="N449">IFERROR(IF(F449&lt;&gt;"",_FV(E449,"Industry",TRUE),""),"ETF")</f>
        <v/>
      </c>
      <c r="O449" s="6" t="str" cm="1">
        <f t="array" ref="O449">IFERROR(IF(F449&lt;&gt;"",_FV(E449,"Exchange abbreviation",TRUE),""),LEFT(M449,FIND(":",M449)-1))</f>
        <v/>
      </c>
      <c r="P449" s="1" t="str" cm="1">
        <f t="array" ref="P449">IFERROR(IF(F449&lt;&gt;"",_FV(E449,"Instrument type",TRUE),""),"Unknown")</f>
        <v/>
      </c>
      <c r="Q449" s="1" t="str" cm="1">
        <f t="array" ref="Q449">IFERROR(IF(F449&lt;&gt;"",_FV(E449,"Ticker symbol",TRUE),""), RIGHT(M449,LEN(M449)-FIND(":",M449)))</f>
        <v/>
      </c>
    </row>
    <row r="450" spans="1:17" x14ac:dyDescent="0.25">
      <c r="A450" s="1">
        <f t="shared" si="32"/>
        <v>1445</v>
      </c>
      <c r="I450" s="1" t="str">
        <f t="shared" si="30"/>
        <v/>
      </c>
      <c r="J450" s="1" t="str">
        <f t="shared" si="31"/>
        <v/>
      </c>
      <c r="K450" s="1" t="str">
        <f t="shared" si="33"/>
        <v/>
      </c>
      <c r="L450" s="6" t="str">
        <f t="shared" si="34"/>
        <v/>
      </c>
      <c r="M450" s="6" t="str" cm="1">
        <f t="array" ref="M450">IFERROR(IF(F450&lt;&gt;"",_FV(E450,"Exchange abbreviation",TRUE) &amp; ":" &amp;_FV(E450,"Ticker symbol",TRUE),""),E450)</f>
        <v/>
      </c>
      <c r="N450" s="6" t="str" cm="1">
        <f t="array" ref="N450">IFERROR(IF(F450&lt;&gt;"",_FV(E450,"Industry",TRUE),""),"ETF")</f>
        <v/>
      </c>
      <c r="O450" s="6" t="str" cm="1">
        <f t="array" ref="O450">IFERROR(IF(F450&lt;&gt;"",_FV(E450,"Exchange abbreviation",TRUE),""),LEFT(M450,FIND(":",M450)-1))</f>
        <v/>
      </c>
      <c r="P450" s="1" t="str" cm="1">
        <f t="array" ref="P450">IFERROR(IF(F450&lt;&gt;"",_FV(E450,"Instrument type",TRUE),""),"Unknown")</f>
        <v/>
      </c>
      <c r="Q450" s="1" t="str" cm="1">
        <f t="array" ref="Q450">IFERROR(IF(F450&lt;&gt;"",_FV(E450,"Ticker symbol",TRUE),""), RIGHT(M450,LEN(M450)-FIND(":",M450)))</f>
        <v/>
      </c>
    </row>
    <row r="451" spans="1:17" x14ac:dyDescent="0.25">
      <c r="A451" s="1">
        <f t="shared" si="32"/>
        <v>1446</v>
      </c>
      <c r="I451" s="1" t="str">
        <f t="shared" si="30"/>
        <v/>
      </c>
      <c r="J451" s="1" t="str">
        <f t="shared" si="31"/>
        <v/>
      </c>
      <c r="K451" s="1" t="str">
        <f t="shared" si="33"/>
        <v/>
      </c>
      <c r="L451" s="6" t="str">
        <f t="shared" si="34"/>
        <v/>
      </c>
      <c r="M451" s="6" t="str" cm="1">
        <f t="array" ref="M451">IFERROR(IF(F451&lt;&gt;"",_FV(E451,"Exchange abbreviation",TRUE) &amp; ":" &amp;_FV(E451,"Ticker symbol",TRUE),""),E451)</f>
        <v/>
      </c>
      <c r="N451" s="6" t="str" cm="1">
        <f t="array" ref="N451">IFERROR(IF(F451&lt;&gt;"",_FV(E451,"Industry",TRUE),""),"ETF")</f>
        <v/>
      </c>
      <c r="O451" s="6" t="str" cm="1">
        <f t="array" ref="O451">IFERROR(IF(F451&lt;&gt;"",_FV(E451,"Exchange abbreviation",TRUE),""),LEFT(M451,FIND(":",M451)-1))</f>
        <v/>
      </c>
      <c r="P451" s="1" t="str" cm="1">
        <f t="array" ref="P451">IFERROR(IF(F451&lt;&gt;"",_FV(E451,"Instrument type",TRUE),""),"Unknown")</f>
        <v/>
      </c>
      <c r="Q451" s="1" t="str" cm="1">
        <f t="array" ref="Q451">IFERROR(IF(F451&lt;&gt;"",_FV(E451,"Ticker symbol",TRUE),""), RIGHT(M451,LEN(M451)-FIND(":",M451)))</f>
        <v/>
      </c>
    </row>
    <row r="452" spans="1:17" x14ac:dyDescent="0.25">
      <c r="A452" s="1">
        <f t="shared" si="32"/>
        <v>1447</v>
      </c>
      <c r="I452" s="1" t="str">
        <f t="shared" si="30"/>
        <v/>
      </c>
      <c r="J452" s="1" t="str">
        <f t="shared" si="31"/>
        <v/>
      </c>
      <c r="K452" s="1" t="str">
        <f t="shared" si="33"/>
        <v/>
      </c>
      <c r="L452" s="6" t="str">
        <f t="shared" si="34"/>
        <v/>
      </c>
      <c r="M452" s="6" t="str" cm="1">
        <f t="array" ref="M452">IFERROR(IF(F452&lt;&gt;"",_FV(E452,"Exchange abbreviation",TRUE) &amp; ":" &amp;_FV(E452,"Ticker symbol",TRUE),""),E452)</f>
        <v/>
      </c>
      <c r="N452" s="6" t="str" cm="1">
        <f t="array" ref="N452">IFERROR(IF(F452&lt;&gt;"",_FV(E452,"Industry",TRUE),""),"ETF")</f>
        <v/>
      </c>
      <c r="O452" s="6" t="str" cm="1">
        <f t="array" ref="O452">IFERROR(IF(F452&lt;&gt;"",_FV(E452,"Exchange abbreviation",TRUE),""),LEFT(M452,FIND(":",M452)-1))</f>
        <v/>
      </c>
      <c r="P452" s="1" t="str" cm="1">
        <f t="array" ref="P452">IFERROR(IF(F452&lt;&gt;"",_FV(E452,"Instrument type",TRUE),""),"Unknown")</f>
        <v/>
      </c>
      <c r="Q452" s="1" t="str" cm="1">
        <f t="array" ref="Q452">IFERROR(IF(F452&lt;&gt;"",_FV(E452,"Ticker symbol",TRUE),""), RIGHT(M452,LEN(M452)-FIND(":",M452)))</f>
        <v/>
      </c>
    </row>
    <row r="453" spans="1:17" x14ac:dyDescent="0.25">
      <c r="A453" s="1">
        <f t="shared" si="32"/>
        <v>1448</v>
      </c>
      <c r="I453" s="1" t="str">
        <f t="shared" si="30"/>
        <v/>
      </c>
      <c r="J453" s="1" t="str">
        <f t="shared" si="31"/>
        <v/>
      </c>
      <c r="K453" s="1" t="str">
        <f t="shared" si="33"/>
        <v/>
      </c>
      <c r="L453" s="6" t="str">
        <f t="shared" si="34"/>
        <v/>
      </c>
      <c r="M453" s="6" t="str" cm="1">
        <f t="array" ref="M453">IFERROR(IF(F453&lt;&gt;"",_FV(E453,"Exchange abbreviation",TRUE) &amp; ":" &amp;_FV(E453,"Ticker symbol",TRUE),""),E453)</f>
        <v/>
      </c>
      <c r="N453" s="6" t="str" cm="1">
        <f t="array" ref="N453">IFERROR(IF(F453&lt;&gt;"",_FV(E453,"Industry",TRUE),""),"ETF")</f>
        <v/>
      </c>
      <c r="O453" s="6" t="str" cm="1">
        <f t="array" ref="O453">IFERROR(IF(F453&lt;&gt;"",_FV(E453,"Exchange abbreviation",TRUE),""),LEFT(M453,FIND(":",M453)-1))</f>
        <v/>
      </c>
      <c r="P453" s="1" t="str" cm="1">
        <f t="array" ref="P453">IFERROR(IF(F453&lt;&gt;"",_FV(E453,"Instrument type",TRUE),""),"Unknown")</f>
        <v/>
      </c>
      <c r="Q453" s="1" t="str" cm="1">
        <f t="array" ref="Q453">IFERROR(IF(F453&lt;&gt;"",_FV(E453,"Ticker symbol",TRUE),""), RIGHT(M453,LEN(M453)-FIND(":",M453)))</f>
        <v/>
      </c>
    </row>
    <row r="454" spans="1:17" x14ac:dyDescent="0.25">
      <c r="A454" s="1">
        <f t="shared" si="32"/>
        <v>1449</v>
      </c>
      <c r="I454" s="1" t="str">
        <f t="shared" ref="I454:I517" si="35">IF(AND(H454="Y",E454&lt;&gt;""),C454,"")</f>
        <v/>
      </c>
      <c r="J454" s="1" t="str">
        <f t="shared" ref="J454:J517" si="36">IF(AND(H454="Y",F454=""),C454,"")</f>
        <v/>
      </c>
      <c r="K454" s="1" t="str">
        <f t="shared" si="33"/>
        <v/>
      </c>
      <c r="L454" s="6" t="str">
        <f t="shared" si="34"/>
        <v/>
      </c>
      <c r="M454" s="6" t="str" cm="1">
        <f t="array" ref="M454">IFERROR(IF(F454&lt;&gt;"",_FV(E454,"Exchange abbreviation",TRUE) &amp; ":" &amp;_FV(E454,"Ticker symbol",TRUE),""),E454)</f>
        <v/>
      </c>
      <c r="N454" s="6" t="str" cm="1">
        <f t="array" ref="N454">IFERROR(IF(F454&lt;&gt;"",_FV(E454,"Industry",TRUE),""),"ETF")</f>
        <v/>
      </c>
      <c r="O454" s="6" t="str" cm="1">
        <f t="array" ref="O454">IFERROR(IF(F454&lt;&gt;"",_FV(E454,"Exchange abbreviation",TRUE),""),LEFT(M454,FIND(":",M454)-1))</f>
        <v/>
      </c>
      <c r="P454" s="1" t="str" cm="1">
        <f t="array" ref="P454">IFERROR(IF(F454&lt;&gt;"",_FV(E454,"Instrument type",TRUE),""),"Unknown")</f>
        <v/>
      </c>
      <c r="Q454" s="1" t="str" cm="1">
        <f t="array" ref="Q454">IFERROR(IF(F454&lt;&gt;"",_FV(E454,"Ticker symbol",TRUE),""), RIGHT(M454,LEN(M454)-FIND(":",M454)))</f>
        <v/>
      </c>
    </row>
    <row r="455" spans="1:17" x14ac:dyDescent="0.25">
      <c r="A455" s="1">
        <f t="shared" si="32"/>
        <v>1450</v>
      </c>
      <c r="I455" s="1" t="str">
        <f t="shared" si="35"/>
        <v/>
      </c>
      <c r="J455" s="1" t="str">
        <f t="shared" si="36"/>
        <v/>
      </c>
      <c r="K455" s="1" t="str">
        <f t="shared" si="33"/>
        <v/>
      </c>
      <c r="L455" s="6" t="str">
        <f t="shared" si="34"/>
        <v/>
      </c>
      <c r="M455" s="6" t="str" cm="1">
        <f t="array" ref="M455">IFERROR(IF(F455&lt;&gt;"",_FV(E455,"Exchange abbreviation",TRUE) &amp; ":" &amp;_FV(E455,"Ticker symbol",TRUE),""),E455)</f>
        <v/>
      </c>
      <c r="N455" s="6" t="str" cm="1">
        <f t="array" ref="N455">IFERROR(IF(F455&lt;&gt;"",_FV(E455,"Industry",TRUE),""),"ETF")</f>
        <v/>
      </c>
      <c r="O455" s="6" t="str" cm="1">
        <f t="array" ref="O455">IFERROR(IF(F455&lt;&gt;"",_FV(E455,"Exchange abbreviation",TRUE),""),LEFT(M455,FIND(":",M455)-1))</f>
        <v/>
      </c>
      <c r="P455" s="1" t="str" cm="1">
        <f t="array" ref="P455">IFERROR(IF(F455&lt;&gt;"",_FV(E455,"Instrument type",TRUE),""),"Unknown")</f>
        <v/>
      </c>
      <c r="Q455" s="1" t="str" cm="1">
        <f t="array" ref="Q455">IFERROR(IF(F455&lt;&gt;"",_FV(E455,"Ticker symbol",TRUE),""), RIGHT(M455,LEN(M455)-FIND(":",M455)))</f>
        <v/>
      </c>
    </row>
    <row r="456" spans="1:17" x14ac:dyDescent="0.25">
      <c r="A456" s="1">
        <f t="shared" ref="A456:A500" si="37">A455+1</f>
        <v>1451</v>
      </c>
      <c r="I456" s="1" t="str">
        <f t="shared" si="35"/>
        <v/>
      </c>
      <c r="J456" s="1" t="str">
        <f t="shared" si="36"/>
        <v/>
      </c>
      <c r="K456" s="1" t="str">
        <f t="shared" si="33"/>
        <v/>
      </c>
      <c r="L456" s="6" t="str">
        <f t="shared" si="34"/>
        <v/>
      </c>
      <c r="M456" s="6" t="str" cm="1">
        <f t="array" ref="M456">IFERROR(IF(F456&lt;&gt;"",_FV(E456,"Exchange abbreviation",TRUE) &amp; ":" &amp;_FV(E456,"Ticker symbol",TRUE),""),E456)</f>
        <v/>
      </c>
      <c r="N456" s="6" t="str" cm="1">
        <f t="array" ref="N456">IFERROR(IF(F456&lt;&gt;"",_FV(E456,"Industry",TRUE),""),"ETF")</f>
        <v/>
      </c>
      <c r="O456" s="6" t="str" cm="1">
        <f t="array" ref="O456">IFERROR(IF(F456&lt;&gt;"",_FV(E456,"Exchange abbreviation",TRUE),""),LEFT(M456,FIND(":",M456)-1))</f>
        <v/>
      </c>
      <c r="P456" s="1" t="str" cm="1">
        <f t="array" ref="P456">IFERROR(IF(F456&lt;&gt;"",_FV(E456,"Instrument type",TRUE),""),"Unknown")</f>
        <v/>
      </c>
      <c r="Q456" s="1" t="str" cm="1">
        <f t="array" ref="Q456">IFERROR(IF(F456&lt;&gt;"",_FV(E456,"Ticker symbol",TRUE),""), RIGHT(M456,LEN(M456)-FIND(":",M456)))</f>
        <v/>
      </c>
    </row>
    <row r="457" spans="1:17" x14ac:dyDescent="0.25">
      <c r="A457" s="1">
        <f t="shared" si="37"/>
        <v>1452</v>
      </c>
      <c r="I457" s="1" t="str">
        <f t="shared" si="35"/>
        <v/>
      </c>
      <c r="J457" s="1" t="str">
        <f t="shared" si="36"/>
        <v/>
      </c>
      <c r="K457" s="1" t="str">
        <f t="shared" si="33"/>
        <v/>
      </c>
      <c r="L457" s="6" t="str">
        <f t="shared" si="34"/>
        <v/>
      </c>
      <c r="M457" s="6" t="str" cm="1">
        <f t="array" ref="M457">IFERROR(IF(F457&lt;&gt;"",_FV(E457,"Exchange abbreviation",TRUE) &amp; ":" &amp;_FV(E457,"Ticker symbol",TRUE),""),E457)</f>
        <v/>
      </c>
      <c r="N457" s="6" t="str" cm="1">
        <f t="array" ref="N457">IFERROR(IF(F457&lt;&gt;"",_FV(E457,"Industry",TRUE),""),"ETF")</f>
        <v/>
      </c>
      <c r="O457" s="6" t="str" cm="1">
        <f t="array" ref="O457">IFERROR(IF(F457&lt;&gt;"",_FV(E457,"Exchange abbreviation",TRUE),""),LEFT(M457,FIND(":",M457)-1))</f>
        <v/>
      </c>
      <c r="P457" s="1" t="str" cm="1">
        <f t="array" ref="P457">IFERROR(IF(F457&lt;&gt;"",_FV(E457,"Instrument type",TRUE),""),"Unknown")</f>
        <v/>
      </c>
      <c r="Q457" s="1" t="str" cm="1">
        <f t="array" ref="Q457">IFERROR(IF(F457&lt;&gt;"",_FV(E457,"Ticker symbol",TRUE),""), RIGHT(M457,LEN(M457)-FIND(":",M457)))</f>
        <v/>
      </c>
    </row>
    <row r="458" spans="1:17" x14ac:dyDescent="0.25">
      <c r="A458" s="1">
        <f t="shared" si="37"/>
        <v>1453</v>
      </c>
      <c r="I458" s="1" t="str">
        <f t="shared" si="35"/>
        <v/>
      </c>
      <c r="J458" s="1" t="str">
        <f t="shared" si="36"/>
        <v/>
      </c>
      <c r="K458" s="1" t="str">
        <f t="shared" si="33"/>
        <v/>
      </c>
      <c r="L458" s="6" t="str">
        <f t="shared" si="34"/>
        <v/>
      </c>
      <c r="M458" s="6" t="str" cm="1">
        <f t="array" ref="M458">IFERROR(IF(F458&lt;&gt;"",_FV(E458,"Exchange abbreviation",TRUE) &amp; ":" &amp;_FV(E458,"Ticker symbol",TRUE),""),E458)</f>
        <v/>
      </c>
      <c r="N458" s="6" t="str" cm="1">
        <f t="array" ref="N458">IFERROR(IF(F458&lt;&gt;"",_FV(E458,"Industry",TRUE),""),"ETF")</f>
        <v/>
      </c>
      <c r="O458" s="6" t="str" cm="1">
        <f t="array" ref="O458">IFERROR(IF(F458&lt;&gt;"",_FV(E458,"Exchange abbreviation",TRUE),""),LEFT(M458,FIND(":",M458)-1))</f>
        <v/>
      </c>
      <c r="P458" s="1" t="str" cm="1">
        <f t="array" ref="P458">IFERROR(IF(F458&lt;&gt;"",_FV(E458,"Instrument type",TRUE),""),"Unknown")</f>
        <v/>
      </c>
      <c r="Q458" s="1" t="str" cm="1">
        <f t="array" ref="Q458">IFERROR(IF(F458&lt;&gt;"",_FV(E458,"Ticker symbol",TRUE),""), RIGHT(M458,LEN(M458)-FIND(":",M458)))</f>
        <v/>
      </c>
    </row>
    <row r="459" spans="1:17" x14ac:dyDescent="0.25">
      <c r="A459" s="1">
        <f t="shared" si="37"/>
        <v>1454</v>
      </c>
      <c r="I459" s="1" t="str">
        <f t="shared" si="35"/>
        <v/>
      </c>
      <c r="J459" s="1" t="str">
        <f t="shared" si="36"/>
        <v/>
      </c>
      <c r="K459" s="1" t="str">
        <f t="shared" ref="K459:K522" si="38">IF(AND(E459&lt;&gt;"",H459="Y"),F459,"")</f>
        <v/>
      </c>
      <c r="L459" s="6" t="str">
        <f t="shared" ref="L459:L522" si="39">IF(H459="Y",G459,"")</f>
        <v/>
      </c>
      <c r="M459" s="6" t="str" cm="1">
        <f t="array" ref="M459">IFERROR(IF(F459&lt;&gt;"",_FV(E459,"Exchange abbreviation",TRUE) &amp; ":" &amp;_FV(E459,"Ticker symbol",TRUE),""),E459)</f>
        <v/>
      </c>
      <c r="N459" s="6" t="str" cm="1">
        <f t="array" ref="N459">IFERROR(IF(F459&lt;&gt;"",_FV(E459,"Industry",TRUE),""),"ETF")</f>
        <v/>
      </c>
      <c r="O459" s="6" t="str" cm="1">
        <f t="array" ref="O459">IFERROR(IF(F459&lt;&gt;"",_FV(E459,"Exchange abbreviation",TRUE),""),LEFT(M459,FIND(":",M459)-1))</f>
        <v/>
      </c>
      <c r="P459" s="1" t="str" cm="1">
        <f t="array" ref="P459">IFERROR(IF(F459&lt;&gt;"",_FV(E459,"Instrument type",TRUE),""),"Unknown")</f>
        <v/>
      </c>
      <c r="Q459" s="1" t="str" cm="1">
        <f t="array" ref="Q459">IFERROR(IF(F459&lt;&gt;"",_FV(E459,"Ticker symbol",TRUE),""), RIGHT(M459,LEN(M459)-FIND(":",M459)))</f>
        <v/>
      </c>
    </row>
    <row r="460" spans="1:17" x14ac:dyDescent="0.25">
      <c r="A460" s="1">
        <f t="shared" si="37"/>
        <v>1455</v>
      </c>
      <c r="I460" s="1" t="str">
        <f t="shared" si="35"/>
        <v/>
      </c>
      <c r="J460" s="1" t="str">
        <f t="shared" si="36"/>
        <v/>
      </c>
      <c r="K460" s="1" t="str">
        <f t="shared" si="38"/>
        <v/>
      </c>
      <c r="L460" s="6" t="str">
        <f t="shared" si="39"/>
        <v/>
      </c>
      <c r="M460" s="6" t="str" cm="1">
        <f t="array" ref="M460">IFERROR(IF(F460&lt;&gt;"",_FV(E460,"Exchange abbreviation",TRUE) &amp; ":" &amp;_FV(E460,"Ticker symbol",TRUE),""),E460)</f>
        <v/>
      </c>
      <c r="N460" s="6" t="str" cm="1">
        <f t="array" ref="N460">IFERROR(IF(F460&lt;&gt;"",_FV(E460,"Industry",TRUE),""),"ETF")</f>
        <v/>
      </c>
      <c r="O460" s="6" t="str" cm="1">
        <f t="array" ref="O460">IFERROR(IF(F460&lt;&gt;"",_FV(E460,"Exchange abbreviation",TRUE),""),LEFT(M460,FIND(":",M460)-1))</f>
        <v/>
      </c>
      <c r="P460" s="1" t="str" cm="1">
        <f t="array" ref="P460">IFERROR(IF(F460&lt;&gt;"",_FV(E460,"Instrument type",TRUE),""),"Unknown")</f>
        <v/>
      </c>
      <c r="Q460" s="1" t="str" cm="1">
        <f t="array" ref="Q460">IFERROR(IF(F460&lt;&gt;"",_FV(E460,"Ticker symbol",TRUE),""), RIGHT(M460,LEN(M460)-FIND(":",M460)))</f>
        <v/>
      </c>
    </row>
    <row r="461" spans="1:17" x14ac:dyDescent="0.25">
      <c r="A461" s="1">
        <f t="shared" si="37"/>
        <v>1456</v>
      </c>
      <c r="I461" s="1" t="str">
        <f t="shared" si="35"/>
        <v/>
      </c>
      <c r="J461" s="1" t="str">
        <f t="shared" si="36"/>
        <v/>
      </c>
      <c r="K461" s="1" t="str">
        <f t="shared" si="38"/>
        <v/>
      </c>
      <c r="L461" s="6" t="str">
        <f t="shared" si="39"/>
        <v/>
      </c>
      <c r="M461" s="6" t="str" cm="1">
        <f t="array" ref="M461">IFERROR(IF(F461&lt;&gt;"",_FV(E461,"Exchange abbreviation",TRUE) &amp; ":" &amp;_FV(E461,"Ticker symbol",TRUE),""),E461)</f>
        <v/>
      </c>
      <c r="N461" s="6" t="str" cm="1">
        <f t="array" ref="N461">IFERROR(IF(F461&lt;&gt;"",_FV(E461,"Industry",TRUE),""),"ETF")</f>
        <v/>
      </c>
      <c r="O461" s="6" t="str" cm="1">
        <f t="array" ref="O461">IFERROR(IF(F461&lt;&gt;"",_FV(E461,"Exchange abbreviation",TRUE),""),LEFT(M461,FIND(":",M461)-1))</f>
        <v/>
      </c>
      <c r="P461" s="1" t="str" cm="1">
        <f t="array" ref="P461">IFERROR(IF(F461&lt;&gt;"",_FV(E461,"Instrument type",TRUE),""),"Unknown")</f>
        <v/>
      </c>
      <c r="Q461" s="1" t="str" cm="1">
        <f t="array" ref="Q461">IFERROR(IF(F461&lt;&gt;"",_FV(E461,"Ticker symbol",TRUE),""), RIGHT(M461,LEN(M461)-FIND(":",M461)))</f>
        <v/>
      </c>
    </row>
    <row r="462" spans="1:17" x14ac:dyDescent="0.25">
      <c r="A462" s="1">
        <f t="shared" si="37"/>
        <v>1457</v>
      </c>
      <c r="I462" s="1" t="str">
        <f t="shared" si="35"/>
        <v/>
      </c>
      <c r="J462" s="1" t="str">
        <f t="shared" si="36"/>
        <v/>
      </c>
      <c r="K462" s="1" t="str">
        <f t="shared" si="38"/>
        <v/>
      </c>
      <c r="L462" s="6" t="str">
        <f t="shared" si="39"/>
        <v/>
      </c>
      <c r="M462" s="6" t="str" cm="1">
        <f t="array" ref="M462">IFERROR(IF(F462&lt;&gt;"",_FV(E462,"Exchange abbreviation",TRUE) &amp; ":" &amp;_FV(E462,"Ticker symbol",TRUE),""),E462)</f>
        <v/>
      </c>
      <c r="N462" s="6" t="str" cm="1">
        <f t="array" ref="N462">IFERROR(IF(F462&lt;&gt;"",_FV(E462,"Industry",TRUE),""),"ETF")</f>
        <v/>
      </c>
      <c r="O462" s="6" t="str" cm="1">
        <f t="array" ref="O462">IFERROR(IF(F462&lt;&gt;"",_FV(E462,"Exchange abbreviation",TRUE),""),LEFT(M462,FIND(":",M462)-1))</f>
        <v/>
      </c>
      <c r="P462" s="1" t="str" cm="1">
        <f t="array" ref="P462">IFERROR(IF(F462&lt;&gt;"",_FV(E462,"Instrument type",TRUE),""),"Unknown")</f>
        <v/>
      </c>
      <c r="Q462" s="1" t="str" cm="1">
        <f t="array" ref="Q462">IFERROR(IF(F462&lt;&gt;"",_FV(E462,"Ticker symbol",TRUE),""), RIGHT(M462,LEN(M462)-FIND(":",M462)))</f>
        <v/>
      </c>
    </row>
    <row r="463" spans="1:17" x14ac:dyDescent="0.25">
      <c r="A463" s="1">
        <f t="shared" si="37"/>
        <v>1458</v>
      </c>
      <c r="I463" s="1" t="str">
        <f t="shared" si="35"/>
        <v/>
      </c>
      <c r="J463" s="1" t="str">
        <f t="shared" si="36"/>
        <v/>
      </c>
      <c r="K463" s="1" t="str">
        <f t="shared" si="38"/>
        <v/>
      </c>
      <c r="L463" s="6" t="str">
        <f t="shared" si="39"/>
        <v/>
      </c>
      <c r="M463" s="6" t="str" cm="1">
        <f t="array" ref="M463">IFERROR(IF(F463&lt;&gt;"",_FV(E463,"Exchange abbreviation",TRUE) &amp; ":" &amp;_FV(E463,"Ticker symbol",TRUE),""),E463)</f>
        <v/>
      </c>
      <c r="N463" s="6" t="str" cm="1">
        <f t="array" ref="N463">IFERROR(IF(F463&lt;&gt;"",_FV(E463,"Industry",TRUE),""),"ETF")</f>
        <v/>
      </c>
      <c r="O463" s="6" t="str" cm="1">
        <f t="array" ref="O463">IFERROR(IF(F463&lt;&gt;"",_FV(E463,"Exchange abbreviation",TRUE),""),LEFT(M463,FIND(":",M463)-1))</f>
        <v/>
      </c>
      <c r="P463" s="1" t="str" cm="1">
        <f t="array" ref="P463">IFERROR(IF(F463&lt;&gt;"",_FV(E463,"Instrument type",TRUE),""),"Unknown")</f>
        <v/>
      </c>
      <c r="Q463" s="1" t="str" cm="1">
        <f t="array" ref="Q463">IFERROR(IF(F463&lt;&gt;"",_FV(E463,"Ticker symbol",TRUE),""), RIGHT(M463,LEN(M463)-FIND(":",M463)))</f>
        <v/>
      </c>
    </row>
    <row r="464" spans="1:17" x14ac:dyDescent="0.25">
      <c r="A464" s="1">
        <f t="shared" si="37"/>
        <v>1459</v>
      </c>
      <c r="I464" s="1" t="str">
        <f t="shared" si="35"/>
        <v/>
      </c>
      <c r="J464" s="1" t="str">
        <f t="shared" si="36"/>
        <v/>
      </c>
      <c r="K464" s="1" t="str">
        <f t="shared" si="38"/>
        <v/>
      </c>
      <c r="L464" s="6" t="str">
        <f t="shared" si="39"/>
        <v/>
      </c>
      <c r="M464" s="6" t="str" cm="1">
        <f t="array" ref="M464">IFERROR(IF(F464&lt;&gt;"",_FV(E464,"Exchange abbreviation",TRUE) &amp; ":" &amp;_FV(E464,"Ticker symbol",TRUE),""),E464)</f>
        <v/>
      </c>
      <c r="N464" s="6" t="str" cm="1">
        <f t="array" ref="N464">IFERROR(IF(F464&lt;&gt;"",_FV(E464,"Industry",TRUE),""),"ETF")</f>
        <v/>
      </c>
      <c r="O464" s="6" t="str" cm="1">
        <f t="array" ref="O464">IFERROR(IF(F464&lt;&gt;"",_FV(E464,"Exchange abbreviation",TRUE),""),LEFT(M464,FIND(":",M464)-1))</f>
        <v/>
      </c>
      <c r="P464" s="1" t="str" cm="1">
        <f t="array" ref="P464">IFERROR(IF(F464&lt;&gt;"",_FV(E464,"Instrument type",TRUE),""),"Unknown")</f>
        <v/>
      </c>
      <c r="Q464" s="1" t="str" cm="1">
        <f t="array" ref="Q464">IFERROR(IF(F464&lt;&gt;"",_FV(E464,"Ticker symbol",TRUE),""), RIGHT(M464,LEN(M464)-FIND(":",M464)))</f>
        <v/>
      </c>
    </row>
    <row r="465" spans="1:17" x14ac:dyDescent="0.25">
      <c r="A465" s="1">
        <f t="shared" si="37"/>
        <v>1460</v>
      </c>
      <c r="I465" s="1" t="str">
        <f t="shared" si="35"/>
        <v/>
      </c>
      <c r="J465" s="1" t="str">
        <f t="shared" si="36"/>
        <v/>
      </c>
      <c r="K465" s="1" t="str">
        <f t="shared" si="38"/>
        <v/>
      </c>
      <c r="L465" s="6" t="str">
        <f t="shared" si="39"/>
        <v/>
      </c>
      <c r="M465" s="6" t="str" cm="1">
        <f t="array" ref="M465">IFERROR(IF(F465&lt;&gt;"",_FV(E465,"Exchange abbreviation",TRUE) &amp; ":" &amp;_FV(E465,"Ticker symbol",TRUE),""),E465)</f>
        <v/>
      </c>
      <c r="N465" s="6" t="str" cm="1">
        <f t="array" ref="N465">IFERROR(IF(F465&lt;&gt;"",_FV(E465,"Industry",TRUE),""),"ETF")</f>
        <v/>
      </c>
      <c r="O465" s="6" t="str" cm="1">
        <f t="array" ref="O465">IFERROR(IF(F465&lt;&gt;"",_FV(E465,"Exchange abbreviation",TRUE),""),LEFT(M465,FIND(":",M465)-1))</f>
        <v/>
      </c>
      <c r="P465" s="1" t="str" cm="1">
        <f t="array" ref="P465">IFERROR(IF(F465&lt;&gt;"",_FV(E465,"Instrument type",TRUE),""),"Unknown")</f>
        <v/>
      </c>
      <c r="Q465" s="1" t="str" cm="1">
        <f t="array" ref="Q465">IFERROR(IF(F465&lt;&gt;"",_FV(E465,"Ticker symbol",TRUE),""), RIGHT(M465,LEN(M465)-FIND(":",M465)))</f>
        <v/>
      </c>
    </row>
    <row r="466" spans="1:17" x14ac:dyDescent="0.25">
      <c r="A466" s="1">
        <f t="shared" si="37"/>
        <v>1461</v>
      </c>
      <c r="I466" s="1" t="str">
        <f t="shared" si="35"/>
        <v/>
      </c>
      <c r="J466" s="1" t="str">
        <f t="shared" si="36"/>
        <v/>
      </c>
      <c r="K466" s="1" t="str">
        <f t="shared" si="38"/>
        <v/>
      </c>
      <c r="L466" s="6" t="str">
        <f t="shared" si="39"/>
        <v/>
      </c>
      <c r="M466" s="6" t="str" cm="1">
        <f t="array" ref="M466">IFERROR(IF(F466&lt;&gt;"",_FV(E466,"Exchange abbreviation",TRUE) &amp; ":" &amp;_FV(E466,"Ticker symbol",TRUE),""),E466)</f>
        <v/>
      </c>
      <c r="N466" s="6" t="str" cm="1">
        <f t="array" ref="N466">IFERROR(IF(F466&lt;&gt;"",_FV(E466,"Industry",TRUE),""),"ETF")</f>
        <v/>
      </c>
      <c r="O466" s="6" t="str" cm="1">
        <f t="array" ref="O466">IFERROR(IF(F466&lt;&gt;"",_FV(E466,"Exchange abbreviation",TRUE),""),LEFT(M466,FIND(":",M466)-1))</f>
        <v/>
      </c>
      <c r="P466" s="1" t="str" cm="1">
        <f t="array" ref="P466">IFERROR(IF(F466&lt;&gt;"",_FV(E466,"Instrument type",TRUE),""),"Unknown")</f>
        <v/>
      </c>
      <c r="Q466" s="1" t="str" cm="1">
        <f t="array" ref="Q466">IFERROR(IF(F466&lt;&gt;"",_FV(E466,"Ticker symbol",TRUE),""), RIGHT(M466,LEN(M466)-FIND(":",M466)))</f>
        <v/>
      </c>
    </row>
    <row r="467" spans="1:17" x14ac:dyDescent="0.25">
      <c r="A467" s="1">
        <f t="shared" si="37"/>
        <v>1462</v>
      </c>
      <c r="I467" s="1" t="str">
        <f t="shared" si="35"/>
        <v/>
      </c>
      <c r="J467" s="1" t="str">
        <f t="shared" si="36"/>
        <v/>
      </c>
      <c r="K467" s="1" t="str">
        <f t="shared" si="38"/>
        <v/>
      </c>
      <c r="L467" s="6" t="str">
        <f t="shared" si="39"/>
        <v/>
      </c>
      <c r="M467" s="6" t="str" cm="1">
        <f t="array" ref="M467">IFERROR(IF(F467&lt;&gt;"",_FV(E467,"Exchange abbreviation",TRUE) &amp; ":" &amp;_FV(E467,"Ticker symbol",TRUE),""),E467)</f>
        <v/>
      </c>
      <c r="N467" s="6" t="str" cm="1">
        <f t="array" ref="N467">IFERROR(IF(F467&lt;&gt;"",_FV(E467,"Industry",TRUE),""),"ETF")</f>
        <v/>
      </c>
      <c r="O467" s="6" t="str" cm="1">
        <f t="array" ref="O467">IFERROR(IF(F467&lt;&gt;"",_FV(E467,"Exchange abbreviation",TRUE),""),LEFT(M467,FIND(":",M467)-1))</f>
        <v/>
      </c>
      <c r="P467" s="1" t="str" cm="1">
        <f t="array" ref="P467">IFERROR(IF(F467&lt;&gt;"",_FV(E467,"Instrument type",TRUE),""),"Unknown")</f>
        <v/>
      </c>
      <c r="Q467" s="1" t="str" cm="1">
        <f t="array" ref="Q467">IFERROR(IF(F467&lt;&gt;"",_FV(E467,"Ticker symbol",TRUE),""), RIGHT(M467,LEN(M467)-FIND(":",M467)))</f>
        <v/>
      </c>
    </row>
    <row r="468" spans="1:17" x14ac:dyDescent="0.25">
      <c r="A468" s="1">
        <f t="shared" si="37"/>
        <v>1463</v>
      </c>
      <c r="I468" s="1" t="str">
        <f t="shared" si="35"/>
        <v/>
      </c>
      <c r="J468" s="1" t="str">
        <f t="shared" si="36"/>
        <v/>
      </c>
      <c r="K468" s="1" t="str">
        <f t="shared" si="38"/>
        <v/>
      </c>
      <c r="L468" s="6" t="str">
        <f t="shared" si="39"/>
        <v/>
      </c>
      <c r="M468" s="6" t="str" cm="1">
        <f t="array" ref="M468">IFERROR(IF(F468&lt;&gt;"",_FV(E468,"Exchange abbreviation",TRUE) &amp; ":" &amp;_FV(E468,"Ticker symbol",TRUE),""),E468)</f>
        <v/>
      </c>
      <c r="N468" s="6" t="str" cm="1">
        <f t="array" ref="N468">IFERROR(IF(F468&lt;&gt;"",_FV(E468,"Industry",TRUE),""),"ETF")</f>
        <v/>
      </c>
      <c r="O468" s="6" t="str" cm="1">
        <f t="array" ref="O468">IFERROR(IF(F468&lt;&gt;"",_FV(E468,"Exchange abbreviation",TRUE),""),LEFT(M468,FIND(":",M468)-1))</f>
        <v/>
      </c>
      <c r="P468" s="1" t="str" cm="1">
        <f t="array" ref="P468">IFERROR(IF(F468&lt;&gt;"",_FV(E468,"Instrument type",TRUE),""),"Unknown")</f>
        <v/>
      </c>
      <c r="Q468" s="1" t="str" cm="1">
        <f t="array" ref="Q468">IFERROR(IF(F468&lt;&gt;"",_FV(E468,"Ticker symbol",TRUE),""), RIGHT(M468,LEN(M468)-FIND(":",M468)))</f>
        <v/>
      </c>
    </row>
    <row r="469" spans="1:17" x14ac:dyDescent="0.25">
      <c r="A469" s="1">
        <f t="shared" si="37"/>
        <v>1464</v>
      </c>
      <c r="I469" s="1" t="str">
        <f t="shared" si="35"/>
        <v/>
      </c>
      <c r="J469" s="1" t="str">
        <f t="shared" si="36"/>
        <v/>
      </c>
      <c r="K469" s="1" t="str">
        <f t="shared" si="38"/>
        <v/>
      </c>
      <c r="L469" s="6" t="str">
        <f t="shared" si="39"/>
        <v/>
      </c>
      <c r="M469" s="6" t="str" cm="1">
        <f t="array" ref="M469">IFERROR(IF(F469&lt;&gt;"",_FV(E469,"Exchange abbreviation",TRUE) &amp; ":" &amp;_FV(E469,"Ticker symbol",TRUE),""),E469)</f>
        <v/>
      </c>
      <c r="N469" s="6" t="str" cm="1">
        <f t="array" ref="N469">IFERROR(IF(F469&lt;&gt;"",_FV(E469,"Industry",TRUE),""),"ETF")</f>
        <v/>
      </c>
      <c r="O469" s="6" t="str" cm="1">
        <f t="array" ref="O469">IFERROR(IF(F469&lt;&gt;"",_FV(E469,"Exchange abbreviation",TRUE),""),LEFT(M469,FIND(":",M469)-1))</f>
        <v/>
      </c>
      <c r="P469" s="1" t="str" cm="1">
        <f t="array" ref="P469">IFERROR(IF(F469&lt;&gt;"",_FV(E469,"Instrument type",TRUE),""),"Unknown")</f>
        <v/>
      </c>
      <c r="Q469" s="1" t="str" cm="1">
        <f t="array" ref="Q469">IFERROR(IF(F469&lt;&gt;"",_FV(E469,"Ticker symbol",TRUE),""), RIGHT(M469,LEN(M469)-FIND(":",M469)))</f>
        <v/>
      </c>
    </row>
    <row r="470" spans="1:17" x14ac:dyDescent="0.25">
      <c r="A470" s="1">
        <f t="shared" si="37"/>
        <v>1465</v>
      </c>
      <c r="I470" s="1" t="str">
        <f t="shared" si="35"/>
        <v/>
      </c>
      <c r="J470" s="1" t="str">
        <f t="shared" si="36"/>
        <v/>
      </c>
      <c r="K470" s="1" t="str">
        <f t="shared" si="38"/>
        <v/>
      </c>
      <c r="L470" s="6" t="str">
        <f t="shared" si="39"/>
        <v/>
      </c>
      <c r="M470" s="6" t="str" cm="1">
        <f t="array" ref="M470">IFERROR(IF(F470&lt;&gt;"",_FV(E470,"Exchange abbreviation",TRUE) &amp; ":" &amp;_FV(E470,"Ticker symbol",TRUE),""),E470)</f>
        <v/>
      </c>
      <c r="N470" s="6" t="str" cm="1">
        <f t="array" ref="N470">IFERROR(IF(F470&lt;&gt;"",_FV(E470,"Industry",TRUE),""),"ETF")</f>
        <v/>
      </c>
      <c r="O470" s="6" t="str" cm="1">
        <f t="array" ref="O470">IFERROR(IF(F470&lt;&gt;"",_FV(E470,"Exchange abbreviation",TRUE),""),LEFT(M470,FIND(":",M470)-1))</f>
        <v/>
      </c>
      <c r="P470" s="1" t="str" cm="1">
        <f t="array" ref="P470">IFERROR(IF(F470&lt;&gt;"",_FV(E470,"Instrument type",TRUE),""),"Unknown")</f>
        <v/>
      </c>
      <c r="Q470" s="1" t="str" cm="1">
        <f t="array" ref="Q470">IFERROR(IF(F470&lt;&gt;"",_FV(E470,"Ticker symbol",TRUE),""), RIGHT(M470,LEN(M470)-FIND(":",M470)))</f>
        <v/>
      </c>
    </row>
    <row r="471" spans="1:17" x14ac:dyDescent="0.25">
      <c r="A471" s="1">
        <f t="shared" si="37"/>
        <v>1466</v>
      </c>
      <c r="I471" s="1" t="str">
        <f t="shared" si="35"/>
        <v/>
      </c>
      <c r="J471" s="1" t="str">
        <f t="shared" si="36"/>
        <v/>
      </c>
      <c r="K471" s="1" t="str">
        <f t="shared" si="38"/>
        <v/>
      </c>
      <c r="L471" s="6" t="str">
        <f t="shared" si="39"/>
        <v/>
      </c>
      <c r="M471" s="6" t="str" cm="1">
        <f t="array" ref="M471">IFERROR(IF(F471&lt;&gt;"",_FV(E471,"Exchange abbreviation",TRUE) &amp; ":" &amp;_FV(E471,"Ticker symbol",TRUE),""),E471)</f>
        <v/>
      </c>
      <c r="N471" s="6" t="str" cm="1">
        <f t="array" ref="N471">IFERROR(IF(F471&lt;&gt;"",_FV(E471,"Industry",TRUE),""),"ETF")</f>
        <v/>
      </c>
      <c r="O471" s="6" t="str" cm="1">
        <f t="array" ref="O471">IFERROR(IF(F471&lt;&gt;"",_FV(E471,"Exchange abbreviation",TRUE),""),LEFT(M471,FIND(":",M471)-1))</f>
        <v/>
      </c>
      <c r="P471" s="1" t="str" cm="1">
        <f t="array" ref="P471">IFERROR(IF(F471&lt;&gt;"",_FV(E471,"Instrument type",TRUE),""),"Unknown")</f>
        <v/>
      </c>
      <c r="Q471" s="1" t="str" cm="1">
        <f t="array" ref="Q471">IFERROR(IF(F471&lt;&gt;"",_FV(E471,"Ticker symbol",TRUE),""), RIGHT(M471,LEN(M471)-FIND(":",M471)))</f>
        <v/>
      </c>
    </row>
    <row r="472" spans="1:17" x14ac:dyDescent="0.25">
      <c r="A472" s="1">
        <f t="shared" si="37"/>
        <v>1467</v>
      </c>
      <c r="I472" s="1" t="str">
        <f t="shared" si="35"/>
        <v/>
      </c>
      <c r="J472" s="1" t="str">
        <f t="shared" si="36"/>
        <v/>
      </c>
      <c r="K472" s="1" t="str">
        <f t="shared" si="38"/>
        <v/>
      </c>
      <c r="L472" s="6" t="str">
        <f t="shared" si="39"/>
        <v/>
      </c>
      <c r="M472" s="6" t="str" cm="1">
        <f t="array" ref="M472">IFERROR(IF(F472&lt;&gt;"",_FV(E472,"Exchange abbreviation",TRUE) &amp; ":" &amp;_FV(E472,"Ticker symbol",TRUE),""),E472)</f>
        <v/>
      </c>
      <c r="N472" s="6" t="str" cm="1">
        <f t="array" ref="N472">IFERROR(IF(F472&lt;&gt;"",_FV(E472,"Industry",TRUE),""),"ETF")</f>
        <v/>
      </c>
      <c r="O472" s="6" t="str" cm="1">
        <f t="array" ref="O472">IFERROR(IF(F472&lt;&gt;"",_FV(E472,"Exchange abbreviation",TRUE),""),LEFT(M472,FIND(":",M472)-1))</f>
        <v/>
      </c>
      <c r="P472" s="1" t="str" cm="1">
        <f t="array" ref="P472">IFERROR(IF(F472&lt;&gt;"",_FV(E472,"Instrument type",TRUE),""),"Unknown")</f>
        <v/>
      </c>
      <c r="Q472" s="1" t="str" cm="1">
        <f t="array" ref="Q472">IFERROR(IF(F472&lt;&gt;"",_FV(E472,"Ticker symbol",TRUE),""), RIGHT(M472,LEN(M472)-FIND(":",M472)))</f>
        <v/>
      </c>
    </row>
    <row r="473" spans="1:17" x14ac:dyDescent="0.25">
      <c r="A473" s="1">
        <f t="shared" si="37"/>
        <v>1468</v>
      </c>
      <c r="I473" s="1" t="str">
        <f t="shared" si="35"/>
        <v/>
      </c>
      <c r="J473" s="1" t="str">
        <f t="shared" si="36"/>
        <v/>
      </c>
      <c r="K473" s="1" t="str">
        <f t="shared" si="38"/>
        <v/>
      </c>
      <c r="L473" s="6" t="str">
        <f t="shared" si="39"/>
        <v/>
      </c>
      <c r="M473" s="6" t="str" cm="1">
        <f t="array" ref="M473">IFERROR(IF(F473&lt;&gt;"",_FV(E473,"Exchange abbreviation",TRUE) &amp; ":" &amp;_FV(E473,"Ticker symbol",TRUE),""),E473)</f>
        <v/>
      </c>
      <c r="N473" s="6" t="str" cm="1">
        <f t="array" ref="N473">IFERROR(IF(F473&lt;&gt;"",_FV(E473,"Industry",TRUE),""),"ETF")</f>
        <v/>
      </c>
      <c r="O473" s="6" t="str" cm="1">
        <f t="array" ref="O473">IFERROR(IF(F473&lt;&gt;"",_FV(E473,"Exchange abbreviation",TRUE),""),LEFT(M473,FIND(":",M473)-1))</f>
        <v/>
      </c>
      <c r="P473" s="1" t="str" cm="1">
        <f t="array" ref="P473">IFERROR(IF(F473&lt;&gt;"",_FV(E473,"Instrument type",TRUE),""),"Unknown")</f>
        <v/>
      </c>
      <c r="Q473" s="1" t="str" cm="1">
        <f t="array" ref="Q473">IFERROR(IF(F473&lt;&gt;"",_FV(E473,"Ticker symbol",TRUE),""), RIGHT(M473,LEN(M473)-FIND(":",M473)))</f>
        <v/>
      </c>
    </row>
    <row r="474" spans="1:17" x14ac:dyDescent="0.25">
      <c r="A474" s="1">
        <f t="shared" si="37"/>
        <v>1469</v>
      </c>
      <c r="I474" s="1" t="str">
        <f t="shared" si="35"/>
        <v/>
      </c>
      <c r="J474" s="1" t="str">
        <f t="shared" si="36"/>
        <v/>
      </c>
      <c r="K474" s="1" t="str">
        <f t="shared" si="38"/>
        <v/>
      </c>
      <c r="L474" s="6" t="str">
        <f t="shared" si="39"/>
        <v/>
      </c>
      <c r="M474" s="6" t="str" cm="1">
        <f t="array" ref="M474">IFERROR(IF(F474&lt;&gt;"",_FV(E474,"Exchange abbreviation",TRUE) &amp; ":" &amp;_FV(E474,"Ticker symbol",TRUE),""),E474)</f>
        <v/>
      </c>
      <c r="N474" s="6" t="str" cm="1">
        <f t="array" ref="N474">IFERROR(IF(F474&lt;&gt;"",_FV(E474,"Industry",TRUE),""),"ETF")</f>
        <v/>
      </c>
      <c r="O474" s="6" t="str" cm="1">
        <f t="array" ref="O474">IFERROR(IF(F474&lt;&gt;"",_FV(E474,"Exchange abbreviation",TRUE),""),LEFT(M474,FIND(":",M474)-1))</f>
        <v/>
      </c>
      <c r="P474" s="1" t="str" cm="1">
        <f t="array" ref="P474">IFERROR(IF(F474&lt;&gt;"",_FV(E474,"Instrument type",TRUE),""),"Unknown")</f>
        <v/>
      </c>
      <c r="Q474" s="1" t="str" cm="1">
        <f t="array" ref="Q474">IFERROR(IF(F474&lt;&gt;"",_FV(E474,"Ticker symbol",TRUE),""), RIGHT(M474,LEN(M474)-FIND(":",M474)))</f>
        <v/>
      </c>
    </row>
    <row r="475" spans="1:17" x14ac:dyDescent="0.25">
      <c r="A475" s="1">
        <f t="shared" si="37"/>
        <v>1470</v>
      </c>
      <c r="I475" s="1" t="str">
        <f t="shared" si="35"/>
        <v/>
      </c>
      <c r="J475" s="1" t="str">
        <f t="shared" si="36"/>
        <v/>
      </c>
      <c r="K475" s="1" t="str">
        <f t="shared" si="38"/>
        <v/>
      </c>
      <c r="L475" s="6" t="str">
        <f t="shared" si="39"/>
        <v/>
      </c>
      <c r="M475" s="6" t="str" cm="1">
        <f t="array" ref="M475">IFERROR(IF(F475&lt;&gt;"",_FV(E475,"Exchange abbreviation",TRUE) &amp; ":" &amp;_FV(E475,"Ticker symbol",TRUE),""),E475)</f>
        <v/>
      </c>
      <c r="N475" s="6" t="str" cm="1">
        <f t="array" ref="N475">IFERROR(IF(F475&lt;&gt;"",_FV(E475,"Industry",TRUE),""),"ETF")</f>
        <v/>
      </c>
      <c r="O475" s="6" t="str" cm="1">
        <f t="array" ref="O475">IFERROR(IF(F475&lt;&gt;"",_FV(E475,"Exchange abbreviation",TRUE),""),LEFT(M475,FIND(":",M475)-1))</f>
        <v/>
      </c>
      <c r="P475" s="1" t="str" cm="1">
        <f t="array" ref="P475">IFERROR(IF(F475&lt;&gt;"",_FV(E475,"Instrument type",TRUE),""),"Unknown")</f>
        <v/>
      </c>
      <c r="Q475" s="1" t="str" cm="1">
        <f t="array" ref="Q475">IFERROR(IF(F475&lt;&gt;"",_FV(E475,"Ticker symbol",TRUE),""), RIGHT(M475,LEN(M475)-FIND(":",M475)))</f>
        <v/>
      </c>
    </row>
    <row r="476" spans="1:17" x14ac:dyDescent="0.25">
      <c r="A476" s="1">
        <f t="shared" si="37"/>
        <v>1471</v>
      </c>
      <c r="I476" s="1" t="str">
        <f t="shared" si="35"/>
        <v/>
      </c>
      <c r="J476" s="1" t="str">
        <f t="shared" si="36"/>
        <v/>
      </c>
      <c r="K476" s="1" t="str">
        <f t="shared" si="38"/>
        <v/>
      </c>
      <c r="L476" s="6" t="str">
        <f t="shared" si="39"/>
        <v/>
      </c>
      <c r="M476" s="6" t="str" cm="1">
        <f t="array" ref="M476">IFERROR(IF(F476&lt;&gt;"",_FV(E476,"Exchange abbreviation",TRUE) &amp; ":" &amp;_FV(E476,"Ticker symbol",TRUE),""),E476)</f>
        <v/>
      </c>
      <c r="N476" s="6" t="str" cm="1">
        <f t="array" ref="N476">IFERROR(IF(F476&lt;&gt;"",_FV(E476,"Industry",TRUE),""),"ETF")</f>
        <v/>
      </c>
      <c r="O476" s="6" t="str" cm="1">
        <f t="array" ref="O476">IFERROR(IF(F476&lt;&gt;"",_FV(E476,"Exchange abbreviation",TRUE),""),LEFT(M476,FIND(":",M476)-1))</f>
        <v/>
      </c>
      <c r="P476" s="1" t="str" cm="1">
        <f t="array" ref="P476">IFERROR(IF(F476&lt;&gt;"",_FV(E476,"Instrument type",TRUE),""),"Unknown")</f>
        <v/>
      </c>
      <c r="Q476" s="1" t="str" cm="1">
        <f t="array" ref="Q476">IFERROR(IF(F476&lt;&gt;"",_FV(E476,"Ticker symbol",TRUE),""), RIGHT(M476,LEN(M476)-FIND(":",M476)))</f>
        <v/>
      </c>
    </row>
    <row r="477" spans="1:17" x14ac:dyDescent="0.25">
      <c r="A477" s="1">
        <f t="shared" si="37"/>
        <v>1472</v>
      </c>
      <c r="I477" s="1" t="str">
        <f t="shared" si="35"/>
        <v/>
      </c>
      <c r="J477" s="1" t="str">
        <f t="shared" si="36"/>
        <v/>
      </c>
      <c r="K477" s="1" t="str">
        <f t="shared" si="38"/>
        <v/>
      </c>
      <c r="L477" s="6" t="str">
        <f t="shared" si="39"/>
        <v/>
      </c>
      <c r="M477" s="6" t="str" cm="1">
        <f t="array" ref="M477">IFERROR(IF(F477&lt;&gt;"",_FV(E477,"Exchange abbreviation",TRUE) &amp; ":" &amp;_FV(E477,"Ticker symbol",TRUE),""),E477)</f>
        <v/>
      </c>
      <c r="N477" s="6" t="str" cm="1">
        <f t="array" ref="N477">IFERROR(IF(F477&lt;&gt;"",_FV(E477,"Industry",TRUE),""),"ETF")</f>
        <v/>
      </c>
      <c r="O477" s="6" t="str" cm="1">
        <f t="array" ref="O477">IFERROR(IF(F477&lt;&gt;"",_FV(E477,"Exchange abbreviation",TRUE),""),LEFT(M477,FIND(":",M477)-1))</f>
        <v/>
      </c>
      <c r="P477" s="1" t="str" cm="1">
        <f t="array" ref="P477">IFERROR(IF(F477&lt;&gt;"",_FV(E477,"Instrument type",TRUE),""),"Unknown")</f>
        <v/>
      </c>
      <c r="Q477" s="1" t="str" cm="1">
        <f t="array" ref="Q477">IFERROR(IF(F477&lt;&gt;"",_FV(E477,"Ticker symbol",TRUE),""), RIGHT(M477,LEN(M477)-FIND(":",M477)))</f>
        <v/>
      </c>
    </row>
    <row r="478" spans="1:17" x14ac:dyDescent="0.25">
      <c r="A478" s="1">
        <f t="shared" si="37"/>
        <v>1473</v>
      </c>
      <c r="I478" s="1" t="str">
        <f t="shared" si="35"/>
        <v/>
      </c>
      <c r="J478" s="1" t="str">
        <f t="shared" si="36"/>
        <v/>
      </c>
      <c r="K478" s="1" t="str">
        <f t="shared" si="38"/>
        <v/>
      </c>
      <c r="L478" s="6" t="str">
        <f t="shared" si="39"/>
        <v/>
      </c>
      <c r="M478" s="6" t="str" cm="1">
        <f t="array" ref="M478">IFERROR(IF(F478&lt;&gt;"",_FV(E478,"Exchange abbreviation",TRUE) &amp; ":" &amp;_FV(E478,"Ticker symbol",TRUE),""),E478)</f>
        <v/>
      </c>
      <c r="N478" s="6" t="str" cm="1">
        <f t="array" ref="N478">IFERROR(IF(F478&lt;&gt;"",_FV(E478,"Industry",TRUE),""),"ETF")</f>
        <v/>
      </c>
      <c r="O478" s="6" t="str" cm="1">
        <f t="array" ref="O478">IFERROR(IF(F478&lt;&gt;"",_FV(E478,"Exchange abbreviation",TRUE),""),LEFT(M478,FIND(":",M478)-1))</f>
        <v/>
      </c>
      <c r="P478" s="1" t="str" cm="1">
        <f t="array" ref="P478">IFERROR(IF(F478&lt;&gt;"",_FV(E478,"Instrument type",TRUE),""),"Unknown")</f>
        <v/>
      </c>
      <c r="Q478" s="1" t="str" cm="1">
        <f t="array" ref="Q478">IFERROR(IF(F478&lt;&gt;"",_FV(E478,"Ticker symbol",TRUE),""), RIGHT(M478,LEN(M478)-FIND(":",M478)))</f>
        <v/>
      </c>
    </row>
    <row r="479" spans="1:17" x14ac:dyDescent="0.25">
      <c r="A479" s="1">
        <f t="shared" si="37"/>
        <v>1474</v>
      </c>
      <c r="I479" s="1" t="str">
        <f t="shared" si="35"/>
        <v/>
      </c>
      <c r="J479" s="1" t="str">
        <f t="shared" si="36"/>
        <v/>
      </c>
      <c r="K479" s="1" t="str">
        <f t="shared" si="38"/>
        <v/>
      </c>
      <c r="L479" s="6" t="str">
        <f t="shared" si="39"/>
        <v/>
      </c>
      <c r="M479" s="6" t="str" cm="1">
        <f t="array" ref="M479">IFERROR(IF(F479&lt;&gt;"",_FV(E479,"Exchange abbreviation",TRUE) &amp; ":" &amp;_FV(E479,"Ticker symbol",TRUE),""),E479)</f>
        <v/>
      </c>
      <c r="N479" s="6" t="str" cm="1">
        <f t="array" ref="N479">IFERROR(IF(F479&lt;&gt;"",_FV(E479,"Industry",TRUE),""),"ETF")</f>
        <v/>
      </c>
      <c r="O479" s="6" t="str" cm="1">
        <f t="array" ref="O479">IFERROR(IF(F479&lt;&gt;"",_FV(E479,"Exchange abbreviation",TRUE),""),LEFT(M479,FIND(":",M479)-1))</f>
        <v/>
      </c>
      <c r="P479" s="1" t="str" cm="1">
        <f t="array" ref="P479">IFERROR(IF(F479&lt;&gt;"",_FV(E479,"Instrument type",TRUE),""),"Unknown")</f>
        <v/>
      </c>
      <c r="Q479" s="1" t="str" cm="1">
        <f t="array" ref="Q479">IFERROR(IF(F479&lt;&gt;"",_FV(E479,"Ticker symbol",TRUE),""), RIGHT(M479,LEN(M479)-FIND(":",M479)))</f>
        <v/>
      </c>
    </row>
    <row r="480" spans="1:17" x14ac:dyDescent="0.25">
      <c r="A480" s="1">
        <f t="shared" si="37"/>
        <v>1475</v>
      </c>
      <c r="I480" s="1" t="str">
        <f t="shared" si="35"/>
        <v/>
      </c>
      <c r="J480" s="1" t="str">
        <f t="shared" si="36"/>
        <v/>
      </c>
      <c r="K480" s="1" t="str">
        <f t="shared" si="38"/>
        <v/>
      </c>
      <c r="L480" s="6" t="str">
        <f t="shared" si="39"/>
        <v/>
      </c>
      <c r="M480" s="6" t="str" cm="1">
        <f t="array" ref="M480">IFERROR(IF(F480&lt;&gt;"",_FV(E480,"Exchange abbreviation",TRUE) &amp; ":" &amp;_FV(E480,"Ticker symbol",TRUE),""),E480)</f>
        <v/>
      </c>
      <c r="N480" s="6" t="str" cm="1">
        <f t="array" ref="N480">IFERROR(IF(F480&lt;&gt;"",_FV(E480,"Industry",TRUE),""),"ETF")</f>
        <v/>
      </c>
      <c r="O480" s="6" t="str" cm="1">
        <f t="array" ref="O480">IFERROR(IF(F480&lt;&gt;"",_FV(E480,"Exchange abbreviation",TRUE),""),LEFT(M480,FIND(":",M480)-1))</f>
        <v/>
      </c>
      <c r="P480" s="1" t="str" cm="1">
        <f t="array" ref="P480">IFERROR(IF(F480&lt;&gt;"",_FV(E480,"Instrument type",TRUE),""),"Unknown")</f>
        <v/>
      </c>
      <c r="Q480" s="1" t="str" cm="1">
        <f t="array" ref="Q480">IFERROR(IF(F480&lt;&gt;"",_FV(E480,"Ticker symbol",TRUE),""), RIGHT(M480,LEN(M480)-FIND(":",M480)))</f>
        <v/>
      </c>
    </row>
    <row r="481" spans="1:17" x14ac:dyDescent="0.25">
      <c r="A481" s="1">
        <f t="shared" si="37"/>
        <v>1476</v>
      </c>
      <c r="I481" s="1" t="str">
        <f t="shared" si="35"/>
        <v/>
      </c>
      <c r="J481" s="1" t="str">
        <f t="shared" si="36"/>
        <v/>
      </c>
      <c r="K481" s="1" t="str">
        <f t="shared" si="38"/>
        <v/>
      </c>
      <c r="L481" s="6" t="str">
        <f t="shared" si="39"/>
        <v/>
      </c>
      <c r="M481" s="6" t="str" cm="1">
        <f t="array" ref="M481">IFERROR(IF(F481&lt;&gt;"",_FV(E481,"Exchange abbreviation",TRUE) &amp; ":" &amp;_FV(E481,"Ticker symbol",TRUE),""),E481)</f>
        <v/>
      </c>
      <c r="N481" s="6" t="str" cm="1">
        <f t="array" ref="N481">IFERROR(IF(F481&lt;&gt;"",_FV(E481,"Industry",TRUE),""),"ETF")</f>
        <v/>
      </c>
      <c r="O481" s="6" t="str" cm="1">
        <f t="array" ref="O481">IFERROR(IF(F481&lt;&gt;"",_FV(E481,"Exchange abbreviation",TRUE),""),LEFT(M481,FIND(":",M481)-1))</f>
        <v/>
      </c>
      <c r="P481" s="1" t="str" cm="1">
        <f t="array" ref="P481">IFERROR(IF(F481&lt;&gt;"",_FV(E481,"Instrument type",TRUE),""),"Unknown")</f>
        <v/>
      </c>
      <c r="Q481" s="1" t="str" cm="1">
        <f t="array" ref="Q481">IFERROR(IF(F481&lt;&gt;"",_FV(E481,"Ticker symbol",TRUE),""), RIGHT(M481,LEN(M481)-FIND(":",M481)))</f>
        <v/>
      </c>
    </row>
    <row r="482" spans="1:17" x14ac:dyDescent="0.25">
      <c r="A482" s="1">
        <f t="shared" si="37"/>
        <v>1477</v>
      </c>
      <c r="I482" s="1" t="str">
        <f t="shared" si="35"/>
        <v/>
      </c>
      <c r="J482" s="1" t="str">
        <f t="shared" si="36"/>
        <v/>
      </c>
      <c r="K482" s="1" t="str">
        <f t="shared" si="38"/>
        <v/>
      </c>
      <c r="L482" s="6" t="str">
        <f t="shared" si="39"/>
        <v/>
      </c>
      <c r="M482" s="6" t="str" cm="1">
        <f t="array" ref="M482">IFERROR(IF(F482&lt;&gt;"",_FV(E482,"Exchange abbreviation",TRUE) &amp; ":" &amp;_FV(E482,"Ticker symbol",TRUE),""),E482)</f>
        <v/>
      </c>
      <c r="N482" s="6" t="str" cm="1">
        <f t="array" ref="N482">IFERROR(IF(F482&lt;&gt;"",_FV(E482,"Industry",TRUE),""),"ETF")</f>
        <v/>
      </c>
      <c r="O482" s="6" t="str" cm="1">
        <f t="array" ref="O482">IFERROR(IF(F482&lt;&gt;"",_FV(E482,"Exchange abbreviation",TRUE),""),LEFT(M482,FIND(":",M482)-1))</f>
        <v/>
      </c>
      <c r="P482" s="1" t="str" cm="1">
        <f t="array" ref="P482">IFERROR(IF(F482&lt;&gt;"",_FV(E482,"Instrument type",TRUE),""),"Unknown")</f>
        <v/>
      </c>
      <c r="Q482" s="1" t="str" cm="1">
        <f t="array" ref="Q482">IFERROR(IF(F482&lt;&gt;"",_FV(E482,"Ticker symbol",TRUE),""), RIGHT(M482,LEN(M482)-FIND(":",M482)))</f>
        <v/>
      </c>
    </row>
    <row r="483" spans="1:17" x14ac:dyDescent="0.25">
      <c r="A483" s="1">
        <f t="shared" si="37"/>
        <v>1478</v>
      </c>
      <c r="I483" s="1" t="str">
        <f t="shared" si="35"/>
        <v/>
      </c>
      <c r="J483" s="1" t="str">
        <f t="shared" si="36"/>
        <v/>
      </c>
      <c r="K483" s="1" t="str">
        <f t="shared" si="38"/>
        <v/>
      </c>
      <c r="L483" s="6" t="str">
        <f t="shared" si="39"/>
        <v/>
      </c>
      <c r="M483" s="6" t="str" cm="1">
        <f t="array" ref="M483">IFERROR(IF(F483&lt;&gt;"",_FV(E483,"Exchange abbreviation",TRUE) &amp; ":" &amp;_FV(E483,"Ticker symbol",TRUE),""),E483)</f>
        <v/>
      </c>
      <c r="N483" s="6" t="str" cm="1">
        <f t="array" ref="N483">IFERROR(IF(F483&lt;&gt;"",_FV(E483,"Industry",TRUE),""),"ETF")</f>
        <v/>
      </c>
      <c r="O483" s="6" t="str" cm="1">
        <f t="array" ref="O483">IFERROR(IF(F483&lt;&gt;"",_FV(E483,"Exchange abbreviation",TRUE),""),LEFT(M483,FIND(":",M483)-1))</f>
        <v/>
      </c>
      <c r="P483" s="1" t="str" cm="1">
        <f t="array" ref="P483">IFERROR(IF(F483&lt;&gt;"",_FV(E483,"Instrument type",TRUE),""),"Unknown")</f>
        <v/>
      </c>
      <c r="Q483" s="1" t="str" cm="1">
        <f t="array" ref="Q483">IFERROR(IF(F483&lt;&gt;"",_FV(E483,"Ticker symbol",TRUE),""), RIGHT(M483,LEN(M483)-FIND(":",M483)))</f>
        <v/>
      </c>
    </row>
    <row r="484" spans="1:17" x14ac:dyDescent="0.25">
      <c r="A484" s="1">
        <f t="shared" si="37"/>
        <v>1479</v>
      </c>
      <c r="I484" s="1" t="str">
        <f t="shared" si="35"/>
        <v/>
      </c>
      <c r="J484" s="1" t="str">
        <f t="shared" si="36"/>
        <v/>
      </c>
      <c r="K484" s="1" t="str">
        <f t="shared" si="38"/>
        <v/>
      </c>
      <c r="L484" s="6" t="str">
        <f t="shared" si="39"/>
        <v/>
      </c>
      <c r="M484" s="6" t="str" cm="1">
        <f t="array" ref="M484">IFERROR(IF(F484&lt;&gt;"",_FV(E484,"Exchange abbreviation",TRUE) &amp; ":" &amp;_FV(E484,"Ticker symbol",TRUE),""),E484)</f>
        <v/>
      </c>
      <c r="N484" s="6" t="str" cm="1">
        <f t="array" ref="N484">IFERROR(IF(F484&lt;&gt;"",_FV(E484,"Industry",TRUE),""),"ETF")</f>
        <v/>
      </c>
      <c r="O484" s="6" t="str" cm="1">
        <f t="array" ref="O484">IFERROR(IF(F484&lt;&gt;"",_FV(E484,"Exchange abbreviation",TRUE),""),LEFT(M484,FIND(":",M484)-1))</f>
        <v/>
      </c>
      <c r="P484" s="1" t="str" cm="1">
        <f t="array" ref="P484">IFERROR(IF(F484&lt;&gt;"",_FV(E484,"Instrument type",TRUE),""),"Unknown")</f>
        <v/>
      </c>
      <c r="Q484" s="1" t="str" cm="1">
        <f t="array" ref="Q484">IFERROR(IF(F484&lt;&gt;"",_FV(E484,"Ticker symbol",TRUE),""), RIGHT(M484,LEN(M484)-FIND(":",M484)))</f>
        <v/>
      </c>
    </row>
    <row r="485" spans="1:17" x14ac:dyDescent="0.25">
      <c r="A485" s="1">
        <f t="shared" si="37"/>
        <v>1480</v>
      </c>
      <c r="I485" s="1" t="str">
        <f t="shared" si="35"/>
        <v/>
      </c>
      <c r="J485" s="1" t="str">
        <f t="shared" si="36"/>
        <v/>
      </c>
      <c r="K485" s="1" t="str">
        <f t="shared" si="38"/>
        <v/>
      </c>
      <c r="L485" s="6" t="str">
        <f t="shared" si="39"/>
        <v/>
      </c>
      <c r="M485" s="6" t="str" cm="1">
        <f t="array" ref="M485">IFERROR(IF(F485&lt;&gt;"",_FV(E485,"Exchange abbreviation",TRUE) &amp; ":" &amp;_FV(E485,"Ticker symbol",TRUE),""),E485)</f>
        <v/>
      </c>
      <c r="N485" s="6" t="str" cm="1">
        <f t="array" ref="N485">IFERROR(IF(F485&lt;&gt;"",_FV(E485,"Industry",TRUE),""),"ETF")</f>
        <v/>
      </c>
      <c r="O485" s="6" t="str" cm="1">
        <f t="array" ref="O485">IFERROR(IF(F485&lt;&gt;"",_FV(E485,"Exchange abbreviation",TRUE),""),LEFT(M485,FIND(":",M485)-1))</f>
        <v/>
      </c>
      <c r="P485" s="1" t="str" cm="1">
        <f t="array" ref="P485">IFERROR(IF(F485&lt;&gt;"",_FV(E485,"Instrument type",TRUE),""),"Unknown")</f>
        <v/>
      </c>
      <c r="Q485" s="1" t="str" cm="1">
        <f t="array" ref="Q485">IFERROR(IF(F485&lt;&gt;"",_FV(E485,"Ticker symbol",TRUE),""), RIGHT(M485,LEN(M485)-FIND(":",M485)))</f>
        <v/>
      </c>
    </row>
    <row r="486" spans="1:17" x14ac:dyDescent="0.25">
      <c r="A486" s="1">
        <f t="shared" si="37"/>
        <v>1481</v>
      </c>
      <c r="I486" s="1" t="str">
        <f t="shared" si="35"/>
        <v/>
      </c>
      <c r="J486" s="1" t="str">
        <f t="shared" si="36"/>
        <v/>
      </c>
      <c r="K486" s="1" t="str">
        <f t="shared" si="38"/>
        <v/>
      </c>
      <c r="L486" s="6" t="str">
        <f t="shared" si="39"/>
        <v/>
      </c>
      <c r="M486" s="6" t="str" cm="1">
        <f t="array" ref="M486">IFERROR(IF(F486&lt;&gt;"",_FV(E486,"Exchange abbreviation",TRUE) &amp; ":" &amp;_FV(E486,"Ticker symbol",TRUE),""),E486)</f>
        <v/>
      </c>
      <c r="N486" s="6" t="str" cm="1">
        <f t="array" ref="N486">IFERROR(IF(F486&lt;&gt;"",_FV(E486,"Industry",TRUE),""),"ETF")</f>
        <v/>
      </c>
      <c r="O486" s="6" t="str" cm="1">
        <f t="array" ref="O486">IFERROR(IF(F486&lt;&gt;"",_FV(E486,"Exchange abbreviation",TRUE),""),LEFT(M486,FIND(":",M486)-1))</f>
        <v/>
      </c>
      <c r="P486" s="1" t="str" cm="1">
        <f t="array" ref="P486">IFERROR(IF(F486&lt;&gt;"",_FV(E486,"Instrument type",TRUE),""),"Unknown")</f>
        <v/>
      </c>
      <c r="Q486" s="1" t="str" cm="1">
        <f t="array" ref="Q486">IFERROR(IF(F486&lt;&gt;"",_FV(E486,"Ticker symbol",TRUE),""), RIGHT(M486,LEN(M486)-FIND(":",M486)))</f>
        <v/>
      </c>
    </row>
    <row r="487" spans="1:17" x14ac:dyDescent="0.25">
      <c r="A487" s="1">
        <f t="shared" si="37"/>
        <v>1482</v>
      </c>
      <c r="I487" s="1" t="str">
        <f t="shared" si="35"/>
        <v/>
      </c>
      <c r="J487" s="1" t="str">
        <f t="shared" si="36"/>
        <v/>
      </c>
      <c r="K487" s="1" t="str">
        <f t="shared" si="38"/>
        <v/>
      </c>
      <c r="L487" s="6" t="str">
        <f t="shared" si="39"/>
        <v/>
      </c>
      <c r="M487" s="6" t="str" cm="1">
        <f t="array" ref="M487">IFERROR(IF(F487&lt;&gt;"",_FV(E487,"Exchange abbreviation",TRUE) &amp; ":" &amp;_FV(E487,"Ticker symbol",TRUE),""),E487)</f>
        <v/>
      </c>
      <c r="N487" s="6" t="str" cm="1">
        <f t="array" ref="N487">IFERROR(IF(F487&lt;&gt;"",_FV(E487,"Industry",TRUE),""),"ETF")</f>
        <v/>
      </c>
      <c r="O487" s="6" t="str" cm="1">
        <f t="array" ref="O487">IFERROR(IF(F487&lt;&gt;"",_FV(E487,"Exchange abbreviation",TRUE),""),LEFT(M487,FIND(":",M487)-1))</f>
        <v/>
      </c>
      <c r="P487" s="1" t="str" cm="1">
        <f t="array" ref="P487">IFERROR(IF(F487&lt;&gt;"",_FV(E487,"Instrument type",TRUE),""),"Unknown")</f>
        <v/>
      </c>
      <c r="Q487" s="1" t="str" cm="1">
        <f t="array" ref="Q487">IFERROR(IF(F487&lt;&gt;"",_FV(E487,"Ticker symbol",TRUE),""), RIGHT(M487,LEN(M487)-FIND(":",M487)))</f>
        <v/>
      </c>
    </row>
    <row r="488" spans="1:17" x14ac:dyDescent="0.25">
      <c r="A488" s="1">
        <f t="shared" si="37"/>
        <v>1483</v>
      </c>
      <c r="I488" s="1" t="str">
        <f t="shared" si="35"/>
        <v/>
      </c>
      <c r="J488" s="1" t="str">
        <f t="shared" si="36"/>
        <v/>
      </c>
      <c r="K488" s="1" t="str">
        <f t="shared" si="38"/>
        <v/>
      </c>
      <c r="L488" s="6" t="str">
        <f t="shared" si="39"/>
        <v/>
      </c>
      <c r="M488" s="6" t="str" cm="1">
        <f t="array" ref="M488">IFERROR(IF(F488&lt;&gt;"",_FV(E488,"Exchange abbreviation",TRUE) &amp; ":" &amp;_FV(E488,"Ticker symbol",TRUE),""),E488)</f>
        <v/>
      </c>
      <c r="N488" s="6" t="str" cm="1">
        <f t="array" ref="N488">IFERROR(IF(F488&lt;&gt;"",_FV(E488,"Industry",TRUE),""),"ETF")</f>
        <v/>
      </c>
      <c r="O488" s="6" t="str" cm="1">
        <f t="array" ref="O488">IFERROR(IF(F488&lt;&gt;"",_FV(E488,"Exchange abbreviation",TRUE),""),LEFT(M488,FIND(":",M488)-1))</f>
        <v/>
      </c>
      <c r="P488" s="1" t="str" cm="1">
        <f t="array" ref="P488">IFERROR(IF(F488&lt;&gt;"",_FV(E488,"Instrument type",TRUE),""),"Unknown")</f>
        <v/>
      </c>
      <c r="Q488" s="1" t="str" cm="1">
        <f t="array" ref="Q488">IFERROR(IF(F488&lt;&gt;"",_FV(E488,"Ticker symbol",TRUE),""), RIGHT(M488,LEN(M488)-FIND(":",M488)))</f>
        <v/>
      </c>
    </row>
    <row r="489" spans="1:17" x14ac:dyDescent="0.25">
      <c r="A489" s="1">
        <f t="shared" si="37"/>
        <v>1484</v>
      </c>
      <c r="I489" s="1" t="str">
        <f t="shared" si="35"/>
        <v/>
      </c>
      <c r="J489" s="1" t="str">
        <f t="shared" si="36"/>
        <v/>
      </c>
      <c r="K489" s="1" t="str">
        <f t="shared" si="38"/>
        <v/>
      </c>
      <c r="L489" s="6" t="str">
        <f t="shared" si="39"/>
        <v/>
      </c>
      <c r="M489" s="6" t="str" cm="1">
        <f t="array" ref="M489">IFERROR(IF(F489&lt;&gt;"",_FV(E489,"Exchange abbreviation",TRUE) &amp; ":" &amp;_FV(E489,"Ticker symbol",TRUE),""),E489)</f>
        <v/>
      </c>
      <c r="N489" s="6" t="str" cm="1">
        <f t="array" ref="N489">IFERROR(IF(F489&lt;&gt;"",_FV(E489,"Industry",TRUE),""),"ETF")</f>
        <v/>
      </c>
      <c r="O489" s="6" t="str" cm="1">
        <f t="array" ref="O489">IFERROR(IF(F489&lt;&gt;"",_FV(E489,"Exchange abbreviation",TRUE),""),LEFT(M489,FIND(":",M489)-1))</f>
        <v/>
      </c>
      <c r="P489" s="1" t="str" cm="1">
        <f t="array" ref="P489">IFERROR(IF(F489&lt;&gt;"",_FV(E489,"Instrument type",TRUE),""),"Unknown")</f>
        <v/>
      </c>
      <c r="Q489" s="1" t="str" cm="1">
        <f t="array" ref="Q489">IFERROR(IF(F489&lt;&gt;"",_FV(E489,"Ticker symbol",TRUE),""), RIGHT(M489,LEN(M489)-FIND(":",M489)))</f>
        <v/>
      </c>
    </row>
    <row r="490" spans="1:17" x14ac:dyDescent="0.25">
      <c r="A490" s="1">
        <f t="shared" si="37"/>
        <v>1485</v>
      </c>
      <c r="I490" s="1" t="str">
        <f t="shared" si="35"/>
        <v/>
      </c>
      <c r="J490" s="1" t="str">
        <f t="shared" si="36"/>
        <v/>
      </c>
      <c r="K490" s="1" t="str">
        <f t="shared" si="38"/>
        <v/>
      </c>
      <c r="L490" s="6" t="str">
        <f t="shared" si="39"/>
        <v/>
      </c>
      <c r="M490" s="6" t="str" cm="1">
        <f t="array" ref="M490">IFERROR(IF(F490&lt;&gt;"",_FV(E490,"Exchange abbreviation",TRUE) &amp; ":" &amp;_FV(E490,"Ticker symbol",TRUE),""),E490)</f>
        <v/>
      </c>
      <c r="N490" s="6" t="str" cm="1">
        <f t="array" ref="N490">IFERROR(IF(F490&lt;&gt;"",_FV(E490,"Industry",TRUE),""),"ETF")</f>
        <v/>
      </c>
      <c r="O490" s="6" t="str" cm="1">
        <f t="array" ref="O490">IFERROR(IF(F490&lt;&gt;"",_FV(E490,"Exchange abbreviation",TRUE),""),LEFT(M490,FIND(":",M490)-1))</f>
        <v/>
      </c>
      <c r="P490" s="1" t="str" cm="1">
        <f t="array" ref="P490">IFERROR(IF(F490&lt;&gt;"",_FV(E490,"Instrument type",TRUE),""),"Unknown")</f>
        <v/>
      </c>
      <c r="Q490" s="1" t="str" cm="1">
        <f t="array" ref="Q490">IFERROR(IF(F490&lt;&gt;"",_FV(E490,"Ticker symbol",TRUE),""), RIGHT(M490,LEN(M490)-FIND(":",M490)))</f>
        <v/>
      </c>
    </row>
    <row r="491" spans="1:17" x14ac:dyDescent="0.25">
      <c r="A491" s="1">
        <f t="shared" si="37"/>
        <v>1486</v>
      </c>
      <c r="I491" s="1" t="str">
        <f t="shared" si="35"/>
        <v/>
      </c>
      <c r="J491" s="1" t="str">
        <f t="shared" si="36"/>
        <v/>
      </c>
      <c r="K491" s="1" t="str">
        <f t="shared" si="38"/>
        <v/>
      </c>
      <c r="L491" s="6" t="str">
        <f t="shared" si="39"/>
        <v/>
      </c>
      <c r="M491" s="6" t="str" cm="1">
        <f t="array" ref="M491">IFERROR(IF(F491&lt;&gt;"",_FV(E491,"Exchange abbreviation",TRUE) &amp; ":" &amp;_FV(E491,"Ticker symbol",TRUE),""),E491)</f>
        <v/>
      </c>
      <c r="N491" s="6" t="str" cm="1">
        <f t="array" ref="N491">IFERROR(IF(F491&lt;&gt;"",_FV(E491,"Industry",TRUE),""),"ETF")</f>
        <v/>
      </c>
      <c r="O491" s="6" t="str" cm="1">
        <f t="array" ref="O491">IFERROR(IF(F491&lt;&gt;"",_FV(E491,"Exchange abbreviation",TRUE),""),LEFT(M491,FIND(":",M491)-1))</f>
        <v/>
      </c>
      <c r="P491" s="1" t="str" cm="1">
        <f t="array" ref="P491">IFERROR(IF(F491&lt;&gt;"",_FV(E491,"Instrument type",TRUE),""),"Unknown")</f>
        <v/>
      </c>
      <c r="Q491" s="1" t="str" cm="1">
        <f t="array" ref="Q491">IFERROR(IF(F491&lt;&gt;"",_FV(E491,"Ticker symbol",TRUE),""), RIGHT(M491,LEN(M491)-FIND(":",M491)))</f>
        <v/>
      </c>
    </row>
    <row r="492" spans="1:17" x14ac:dyDescent="0.25">
      <c r="A492" s="1">
        <f t="shared" si="37"/>
        <v>1487</v>
      </c>
      <c r="I492" s="1" t="str">
        <f t="shared" si="35"/>
        <v/>
      </c>
      <c r="J492" s="1" t="str">
        <f t="shared" si="36"/>
        <v/>
      </c>
      <c r="K492" s="1" t="str">
        <f t="shared" si="38"/>
        <v/>
      </c>
      <c r="L492" s="6" t="str">
        <f t="shared" si="39"/>
        <v/>
      </c>
      <c r="M492" s="6" t="str" cm="1">
        <f t="array" ref="M492">IFERROR(IF(F492&lt;&gt;"",_FV(E492,"Exchange abbreviation",TRUE) &amp; ":" &amp;_FV(E492,"Ticker symbol",TRUE),""),E492)</f>
        <v/>
      </c>
      <c r="N492" s="6" t="str" cm="1">
        <f t="array" ref="N492">IFERROR(IF(F492&lt;&gt;"",_FV(E492,"Industry",TRUE),""),"ETF")</f>
        <v/>
      </c>
      <c r="O492" s="6" t="str" cm="1">
        <f t="array" ref="O492">IFERROR(IF(F492&lt;&gt;"",_FV(E492,"Exchange abbreviation",TRUE),""),LEFT(M492,FIND(":",M492)-1))</f>
        <v/>
      </c>
      <c r="P492" s="1" t="str" cm="1">
        <f t="array" ref="P492">IFERROR(IF(F492&lt;&gt;"",_FV(E492,"Instrument type",TRUE),""),"Unknown")</f>
        <v/>
      </c>
      <c r="Q492" s="1" t="str" cm="1">
        <f t="array" ref="Q492">IFERROR(IF(F492&lt;&gt;"",_FV(E492,"Ticker symbol",TRUE),""), RIGHT(M492,LEN(M492)-FIND(":",M492)))</f>
        <v/>
      </c>
    </row>
    <row r="493" spans="1:17" x14ac:dyDescent="0.25">
      <c r="A493" s="1">
        <f t="shared" si="37"/>
        <v>1488</v>
      </c>
      <c r="I493" s="1" t="str">
        <f t="shared" si="35"/>
        <v/>
      </c>
      <c r="J493" s="1" t="str">
        <f t="shared" si="36"/>
        <v/>
      </c>
      <c r="K493" s="1" t="str">
        <f t="shared" si="38"/>
        <v/>
      </c>
      <c r="L493" s="6" t="str">
        <f t="shared" si="39"/>
        <v/>
      </c>
      <c r="M493" s="6" t="str" cm="1">
        <f t="array" ref="M493">IFERROR(IF(F493&lt;&gt;"",_FV(E493,"Exchange abbreviation",TRUE) &amp; ":" &amp;_FV(E493,"Ticker symbol",TRUE),""),E493)</f>
        <v/>
      </c>
      <c r="N493" s="6" t="str" cm="1">
        <f t="array" ref="N493">IFERROR(IF(F493&lt;&gt;"",_FV(E493,"Industry",TRUE),""),"ETF")</f>
        <v/>
      </c>
      <c r="O493" s="6" t="str" cm="1">
        <f t="array" ref="O493">IFERROR(IF(F493&lt;&gt;"",_FV(E493,"Exchange abbreviation",TRUE),""),LEFT(M493,FIND(":",M493)-1))</f>
        <v/>
      </c>
      <c r="P493" s="1" t="str" cm="1">
        <f t="array" ref="P493">IFERROR(IF(F493&lt;&gt;"",_FV(E493,"Instrument type",TRUE),""),"Unknown")</f>
        <v/>
      </c>
      <c r="Q493" s="1" t="str" cm="1">
        <f t="array" ref="Q493">IFERROR(IF(F493&lt;&gt;"",_FV(E493,"Ticker symbol",TRUE),""), RIGHT(M493,LEN(M493)-FIND(":",M493)))</f>
        <v/>
      </c>
    </row>
    <row r="494" spans="1:17" x14ac:dyDescent="0.25">
      <c r="A494" s="1">
        <f t="shared" si="37"/>
        <v>1489</v>
      </c>
      <c r="I494" s="1" t="str">
        <f t="shared" si="35"/>
        <v/>
      </c>
      <c r="J494" s="1" t="str">
        <f t="shared" si="36"/>
        <v/>
      </c>
      <c r="K494" s="1" t="str">
        <f t="shared" si="38"/>
        <v/>
      </c>
      <c r="L494" s="6" t="str">
        <f t="shared" si="39"/>
        <v/>
      </c>
      <c r="M494" s="6" t="str" cm="1">
        <f t="array" ref="M494">IFERROR(IF(F494&lt;&gt;"",_FV(E494,"Exchange abbreviation",TRUE) &amp; ":" &amp;_FV(E494,"Ticker symbol",TRUE),""),E494)</f>
        <v/>
      </c>
      <c r="N494" s="6" t="str" cm="1">
        <f t="array" ref="N494">IFERROR(IF(F494&lt;&gt;"",_FV(E494,"Industry",TRUE),""),"ETF")</f>
        <v/>
      </c>
      <c r="O494" s="6" t="str" cm="1">
        <f t="array" ref="O494">IFERROR(IF(F494&lt;&gt;"",_FV(E494,"Exchange abbreviation",TRUE),""),LEFT(M494,FIND(":",M494)-1))</f>
        <v/>
      </c>
      <c r="P494" s="1" t="str" cm="1">
        <f t="array" ref="P494">IFERROR(IF(F494&lt;&gt;"",_FV(E494,"Instrument type",TRUE),""),"Unknown")</f>
        <v/>
      </c>
      <c r="Q494" s="1" t="str" cm="1">
        <f t="array" ref="Q494">IFERROR(IF(F494&lt;&gt;"",_FV(E494,"Ticker symbol",TRUE),""), RIGHT(M494,LEN(M494)-FIND(":",M494)))</f>
        <v/>
      </c>
    </row>
    <row r="495" spans="1:17" x14ac:dyDescent="0.25">
      <c r="A495" s="1">
        <f t="shared" si="37"/>
        <v>1490</v>
      </c>
      <c r="I495" s="1" t="str">
        <f t="shared" si="35"/>
        <v/>
      </c>
      <c r="J495" s="1" t="str">
        <f t="shared" si="36"/>
        <v/>
      </c>
      <c r="K495" s="1" t="str">
        <f t="shared" si="38"/>
        <v/>
      </c>
      <c r="L495" s="6" t="str">
        <f t="shared" si="39"/>
        <v/>
      </c>
      <c r="M495" s="6" t="str" cm="1">
        <f t="array" ref="M495">IFERROR(IF(F495&lt;&gt;"",_FV(E495,"Exchange abbreviation",TRUE) &amp; ":" &amp;_FV(E495,"Ticker symbol",TRUE),""),E495)</f>
        <v/>
      </c>
      <c r="N495" s="6" t="str" cm="1">
        <f t="array" ref="N495">IFERROR(IF(F495&lt;&gt;"",_FV(E495,"Industry",TRUE),""),"ETF")</f>
        <v/>
      </c>
      <c r="O495" s="6" t="str" cm="1">
        <f t="array" ref="O495">IFERROR(IF(F495&lt;&gt;"",_FV(E495,"Exchange abbreviation",TRUE),""),LEFT(M495,FIND(":",M495)-1))</f>
        <v/>
      </c>
      <c r="P495" s="1" t="str" cm="1">
        <f t="array" ref="P495">IFERROR(IF(F495&lt;&gt;"",_FV(E495,"Instrument type",TRUE),""),"Unknown")</f>
        <v/>
      </c>
      <c r="Q495" s="1" t="str" cm="1">
        <f t="array" ref="Q495">IFERROR(IF(F495&lt;&gt;"",_FV(E495,"Ticker symbol",TRUE),""), RIGHT(M495,LEN(M495)-FIND(":",M495)))</f>
        <v/>
      </c>
    </row>
    <row r="496" spans="1:17" x14ac:dyDescent="0.25">
      <c r="A496" s="1">
        <f t="shared" si="37"/>
        <v>1491</v>
      </c>
      <c r="I496" s="1" t="str">
        <f t="shared" si="35"/>
        <v/>
      </c>
      <c r="J496" s="1" t="str">
        <f t="shared" si="36"/>
        <v/>
      </c>
      <c r="K496" s="1" t="str">
        <f t="shared" si="38"/>
        <v/>
      </c>
      <c r="L496" s="6" t="str">
        <f t="shared" si="39"/>
        <v/>
      </c>
      <c r="M496" s="6" t="str" cm="1">
        <f t="array" ref="M496">IFERROR(IF(F496&lt;&gt;"",_FV(E496,"Exchange abbreviation",TRUE) &amp; ":" &amp;_FV(E496,"Ticker symbol",TRUE),""),E496)</f>
        <v/>
      </c>
      <c r="N496" s="6" t="str" cm="1">
        <f t="array" ref="N496">IFERROR(IF(F496&lt;&gt;"",_FV(E496,"Industry",TRUE),""),"ETF")</f>
        <v/>
      </c>
      <c r="O496" s="6" t="str" cm="1">
        <f t="array" ref="O496">IFERROR(IF(F496&lt;&gt;"",_FV(E496,"Exchange abbreviation",TRUE),""),LEFT(M496,FIND(":",M496)-1))</f>
        <v/>
      </c>
      <c r="P496" s="1" t="str" cm="1">
        <f t="array" ref="P496">IFERROR(IF(F496&lt;&gt;"",_FV(E496,"Instrument type",TRUE),""),"Unknown")</f>
        <v/>
      </c>
      <c r="Q496" s="1" t="str" cm="1">
        <f t="array" ref="Q496">IFERROR(IF(F496&lt;&gt;"",_FV(E496,"Ticker symbol",TRUE),""), RIGHT(M496,LEN(M496)-FIND(":",M496)))</f>
        <v/>
      </c>
    </row>
    <row r="497" spans="1:17" x14ac:dyDescent="0.25">
      <c r="A497" s="1">
        <f t="shared" si="37"/>
        <v>1492</v>
      </c>
      <c r="I497" s="1" t="str">
        <f t="shared" si="35"/>
        <v/>
      </c>
      <c r="J497" s="1" t="str">
        <f t="shared" si="36"/>
        <v/>
      </c>
      <c r="K497" s="1" t="str">
        <f t="shared" si="38"/>
        <v/>
      </c>
      <c r="L497" s="6" t="str">
        <f t="shared" si="39"/>
        <v/>
      </c>
      <c r="M497" s="6" t="str" cm="1">
        <f t="array" ref="M497">IFERROR(IF(F497&lt;&gt;"",_FV(E497,"Exchange abbreviation",TRUE) &amp; ":" &amp;_FV(E497,"Ticker symbol",TRUE),""),E497)</f>
        <v/>
      </c>
      <c r="N497" s="6" t="str" cm="1">
        <f t="array" ref="N497">IFERROR(IF(F497&lt;&gt;"",_FV(E497,"Industry",TRUE),""),"ETF")</f>
        <v/>
      </c>
      <c r="O497" s="6" t="str" cm="1">
        <f t="array" ref="O497">IFERROR(IF(F497&lt;&gt;"",_FV(E497,"Exchange abbreviation",TRUE),""),LEFT(M497,FIND(":",M497)-1))</f>
        <v/>
      </c>
      <c r="P497" s="1" t="str" cm="1">
        <f t="array" ref="P497">IFERROR(IF(F497&lt;&gt;"",_FV(E497,"Instrument type",TRUE),""),"Unknown")</f>
        <v/>
      </c>
      <c r="Q497" s="1" t="str" cm="1">
        <f t="array" ref="Q497">IFERROR(IF(F497&lt;&gt;"",_FV(E497,"Ticker symbol",TRUE),""), RIGHT(M497,LEN(M497)-FIND(":",M497)))</f>
        <v/>
      </c>
    </row>
    <row r="498" spans="1:17" x14ac:dyDescent="0.25">
      <c r="A498" s="1">
        <f t="shared" si="37"/>
        <v>1493</v>
      </c>
      <c r="I498" s="1" t="str">
        <f t="shared" si="35"/>
        <v/>
      </c>
      <c r="J498" s="1" t="str">
        <f t="shared" si="36"/>
        <v/>
      </c>
      <c r="K498" s="1" t="str">
        <f t="shared" si="38"/>
        <v/>
      </c>
      <c r="L498" s="6" t="str">
        <f t="shared" si="39"/>
        <v/>
      </c>
      <c r="M498" s="6" t="str" cm="1">
        <f t="array" ref="M498">IFERROR(IF(F498&lt;&gt;"",_FV(E498,"Exchange abbreviation",TRUE) &amp; ":" &amp;_FV(E498,"Ticker symbol",TRUE),""),E498)</f>
        <v/>
      </c>
      <c r="N498" s="6" t="str" cm="1">
        <f t="array" ref="N498">IFERROR(IF(F498&lt;&gt;"",_FV(E498,"Industry",TRUE),""),"ETF")</f>
        <v/>
      </c>
      <c r="O498" s="6" t="str" cm="1">
        <f t="array" ref="O498">IFERROR(IF(F498&lt;&gt;"",_FV(E498,"Exchange abbreviation",TRUE),""),LEFT(M498,FIND(":",M498)-1))</f>
        <v/>
      </c>
      <c r="P498" s="1" t="str" cm="1">
        <f t="array" ref="P498">IFERROR(IF(F498&lt;&gt;"",_FV(E498,"Instrument type",TRUE),""),"Unknown")</f>
        <v/>
      </c>
      <c r="Q498" s="1" t="str" cm="1">
        <f t="array" ref="Q498">IFERROR(IF(F498&lt;&gt;"",_FV(E498,"Ticker symbol",TRUE),""), RIGHT(M498,LEN(M498)-FIND(":",M498)))</f>
        <v/>
      </c>
    </row>
    <row r="499" spans="1:17" x14ac:dyDescent="0.25">
      <c r="A499" s="1">
        <f t="shared" si="37"/>
        <v>1494</v>
      </c>
      <c r="I499" s="1" t="str">
        <f t="shared" si="35"/>
        <v/>
      </c>
      <c r="J499" s="1" t="str">
        <f t="shared" si="36"/>
        <v/>
      </c>
      <c r="K499" s="1" t="str">
        <f t="shared" si="38"/>
        <v/>
      </c>
      <c r="L499" s="6" t="str">
        <f t="shared" si="39"/>
        <v/>
      </c>
      <c r="M499" s="6" t="str" cm="1">
        <f t="array" ref="M499">IFERROR(IF(F499&lt;&gt;"",_FV(E499,"Exchange abbreviation",TRUE) &amp; ":" &amp;_FV(E499,"Ticker symbol",TRUE),""),E499)</f>
        <v/>
      </c>
      <c r="N499" s="6" t="str" cm="1">
        <f t="array" ref="N499">IFERROR(IF(F499&lt;&gt;"",_FV(E499,"Industry",TRUE),""),"ETF")</f>
        <v/>
      </c>
      <c r="O499" s="6" t="str" cm="1">
        <f t="array" ref="O499">IFERROR(IF(F499&lt;&gt;"",_FV(E499,"Exchange abbreviation",TRUE),""),LEFT(M499,FIND(":",M499)-1))</f>
        <v/>
      </c>
      <c r="P499" s="1" t="str" cm="1">
        <f t="array" ref="P499">IFERROR(IF(F499&lt;&gt;"",_FV(E499,"Instrument type",TRUE),""),"Unknown")</f>
        <v/>
      </c>
      <c r="Q499" s="1" t="str" cm="1">
        <f t="array" ref="Q499">IFERROR(IF(F499&lt;&gt;"",_FV(E499,"Ticker symbol",TRUE),""), RIGHT(M499,LEN(M499)-FIND(":",M499)))</f>
        <v/>
      </c>
    </row>
    <row r="500" spans="1:17" x14ac:dyDescent="0.25">
      <c r="A500" s="1">
        <f t="shared" si="37"/>
        <v>1495</v>
      </c>
      <c r="I500" s="1" t="str">
        <f t="shared" si="35"/>
        <v/>
      </c>
      <c r="J500" s="1" t="str">
        <f t="shared" si="36"/>
        <v/>
      </c>
      <c r="K500" s="1" t="str">
        <f t="shared" si="38"/>
        <v/>
      </c>
      <c r="L500" s="6" t="str">
        <f t="shared" si="39"/>
        <v/>
      </c>
      <c r="M500" s="6" t="str" cm="1">
        <f t="array" ref="M500">IFERROR(IF(F500&lt;&gt;"",_FV(E500,"Exchange abbreviation",TRUE) &amp; ":" &amp;_FV(E500,"Ticker symbol",TRUE),""),E500)</f>
        <v/>
      </c>
      <c r="N500" s="6" t="str" cm="1">
        <f t="array" ref="N500">IFERROR(IF(F500&lt;&gt;"",_FV(E500,"Industry",TRUE),""),"ETF")</f>
        <v/>
      </c>
      <c r="O500" s="6" t="str" cm="1">
        <f t="array" ref="O500">IFERROR(IF(F500&lt;&gt;"",_FV(E500,"Exchange abbreviation",TRUE),""),LEFT(M500,FIND(":",M500)-1))</f>
        <v/>
      </c>
      <c r="P500" s="1" t="str" cm="1">
        <f t="array" ref="P500">IFERROR(IF(F500&lt;&gt;"",_FV(E500,"Instrument type",TRUE),""),"Unknown")</f>
        <v/>
      </c>
      <c r="Q500" s="1" t="str" cm="1">
        <f t="array" ref="Q500">IFERROR(IF(F500&lt;&gt;"",_FV(E500,"Ticker symbol",TRUE),""), RIGHT(M500,LEN(M500)-FIND(":",M500)))</f>
        <v/>
      </c>
    </row>
  </sheetData>
  <dataValidations count="1">
    <dataValidation type="whole" operator="greaterThan" allowBlank="1" showInputMessage="1" showErrorMessage="1" sqref="F6:F1048576" xr:uid="{02F9BEF3-E9F8-452B-8678-73B9F2AAF26C}">
      <formula1>0</formula1>
    </dataValidation>
  </dataValidations>
  <pageMargins left="0.7" right="0.7" top="0.75" bottom="0.75" header="0.3" footer="0.3"/>
  <pageSetup orientation="portrait" horizontalDpi="90" verticalDpi="90" r:id="rId1"/>
  <extLst>
    <ext xmlns:x14="http://schemas.microsoft.com/office/spreadsheetml/2009/9/main" uri="{CCE6A557-97BC-4b89-ADB6-D9C93CAAB3DF}">
      <x14:dataValidations xmlns:xm="http://schemas.microsoft.com/office/excel/2006/main" count="1">
        <x14:dataValidation type="list" allowBlank="1" showInputMessage="1" showErrorMessage="1" xr:uid="{A9DE8597-7A16-428C-811B-E6A1F71CBCBC}">
          <x14:formula1>
            <xm:f>'[Trade of the year_Final.xlsm]Team'!#REF!</xm:f>
          </x14:formula1>
          <xm:sqref>C6:D72</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Ledger</vt:lpstr>
    </vt:vector>
  </TitlesOfParts>
  <Company>CPPIB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Kulangara Kandiyil, Faheem</dc:creator>
  <cp:lastModifiedBy>Kulangara Kandiyil, Faheem</cp:lastModifiedBy>
  <dcterms:created xsi:type="dcterms:W3CDTF">2021-01-20T16:30:30Z</dcterms:created>
  <dcterms:modified xsi:type="dcterms:W3CDTF">2021-01-20T16:30:31Z</dcterms:modified>
</cp:coreProperties>
</file>