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imhadimaula/Documents/F01 - YDL Generator/script/database/"/>
    </mc:Choice>
  </mc:AlternateContent>
  <xr:revisionPtr revIDLastSave="0" documentId="13_ncr:1_{56BCAFB6-81AD-D248-8353-B2CFAE7E0245}" xr6:coauthVersionLast="45" xr6:coauthVersionMax="45" xr10:uidLastSave="{00000000-0000-0000-0000-000000000000}"/>
  <bookViews>
    <workbookView xWindow="0" yWindow="460" windowWidth="14400" windowHeight="8320" xr2:uid="{00000000-000D-0000-FFFF-FFFF00000000}"/>
  </bookViews>
  <sheets>
    <sheet name="main" sheetId="1" r:id="rId1"/>
    <sheet name="trainer" sheetId="2" r:id="rId2"/>
    <sheet name="trainee" sheetId="3" r:id="rId3"/>
    <sheet name="training_room" sheetId="4" r:id="rId4"/>
    <sheet name="LPT" sheetId="5" r:id="rId5"/>
    <sheet name="CC" sheetId="6" r:id="rId6"/>
    <sheet name="room_lis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5" l="1"/>
  <c r="F2" i="5"/>
  <c r="E2" i="4"/>
  <c r="D2" i="4"/>
  <c r="J2" i="1"/>
  <c r="E2" i="1"/>
  <c r="A2" i="1"/>
  <c r="B2" i="5" s="1"/>
  <c r="B10" i="3" l="1"/>
  <c r="C10" i="3"/>
  <c r="B3" i="3"/>
  <c r="B7" i="3"/>
  <c r="B11" i="3"/>
  <c r="B2" i="3"/>
  <c r="C2" i="3"/>
  <c r="C3" i="3"/>
  <c r="C7" i="3"/>
  <c r="C11" i="3"/>
  <c r="B4" i="3"/>
  <c r="B8" i="3"/>
  <c r="B2" i="4"/>
  <c r="C4" i="3"/>
  <c r="C8" i="3"/>
  <c r="B5" i="3"/>
  <c r="B9" i="3"/>
  <c r="B6" i="3"/>
  <c r="C6" i="3"/>
  <c r="B2" i="2"/>
  <c r="C5" i="3"/>
  <c r="C9" i="3"/>
</calcChain>
</file>

<file path=xl/sharedStrings.xml><?xml version="1.0" encoding="utf-8"?>
<sst xmlns="http://schemas.openxmlformats.org/spreadsheetml/2006/main" count="301" uniqueCount="163">
  <si>
    <t>event_code</t>
  </si>
  <si>
    <t>event_id_main</t>
  </si>
  <si>
    <t>event_id_lain</t>
  </si>
  <si>
    <t>event_name</t>
  </si>
  <si>
    <t>event_day</t>
  </si>
  <si>
    <t>event_date</t>
  </si>
  <si>
    <t>event_number</t>
  </si>
  <si>
    <t>event_duration</t>
  </si>
  <si>
    <t>event_category</t>
  </si>
  <si>
    <t>eval_training_code</t>
  </si>
  <si>
    <t>meetreq_status</t>
  </si>
  <si>
    <t>fdh_status</t>
  </si>
  <si>
    <t>eti_status</t>
  </si>
  <si>
    <t>orange_status</t>
  </si>
  <si>
    <t>report_status</t>
  </si>
  <si>
    <t>deadline</t>
  </si>
  <si>
    <t>TECH_BASSST_2</t>
  </si>
  <si>
    <t>POK | Basic Statistic</t>
  </si>
  <si>
    <t>Event Biasa</t>
  </si>
  <si>
    <t>trainer_name</t>
  </si>
  <si>
    <t>trainer_email</t>
  </si>
  <si>
    <t>2019-YDL-NFB-TECH_BASSS-1024-1</t>
  </si>
  <si>
    <t>M Rizka Fadhli</t>
  </si>
  <si>
    <t>prameswari.kristal@nutrifood.co.id</t>
  </si>
  <si>
    <t>survey_id</t>
  </si>
  <si>
    <t>trainee_name</t>
  </si>
  <si>
    <t>NIK</t>
  </si>
  <si>
    <t>dept</t>
  </si>
  <si>
    <t>trainee_email</t>
  </si>
  <si>
    <t>presensi</t>
  </si>
  <si>
    <t>absent_remark</t>
  </si>
  <si>
    <t>trainee_status</t>
  </si>
  <si>
    <t>nilai_post_test</t>
  </si>
  <si>
    <t>eti_trainer_materi</t>
  </si>
  <si>
    <t>eti_trainer_penampilan</t>
  </si>
  <si>
    <t>eti_trainer_interaksi</t>
  </si>
  <si>
    <t>eti_trainer_waktu</t>
  </si>
  <si>
    <t>eti_materi_bobot</t>
  </si>
  <si>
    <t>eti_materi_jelas</t>
  </si>
  <si>
    <t>eti_materi_objective</t>
  </si>
  <si>
    <t>eti_metode_objective</t>
  </si>
  <si>
    <t>eti_organizer</t>
  </si>
  <si>
    <t>eti_trainee_relevan</t>
  </si>
  <si>
    <t>eti_trainee_manfaat</t>
  </si>
  <si>
    <t>eti_essay_1</t>
  </si>
  <si>
    <t>eti_essay_2</t>
  </si>
  <si>
    <t>eti_essay_3</t>
  </si>
  <si>
    <t>Andhika Surya</t>
  </si>
  <si>
    <t>xxxx-xxxx-xxxx</t>
  </si>
  <si>
    <t>AAA</t>
  </si>
  <si>
    <t>fahimhadimaula@gmail.com</t>
  </si>
  <si>
    <t>Hadir</t>
  </si>
  <si>
    <t>Terdaftar</t>
  </si>
  <si>
    <t>Tidak ada</t>
  </si>
  <si>
    <t>Dennis Purnama Horizontal Wrapping H</t>
  </si>
  <si>
    <t xml:space="preserve">Doni Afrizal Isnan Operator Hopak </t>
  </si>
  <si>
    <t>Riswan Alamsyah Operator Filling</t>
  </si>
  <si>
    <t>Galang Astu Januar Pratama Operator Hopak</t>
  </si>
  <si>
    <t>Alfiah Nur Hadist</t>
  </si>
  <si>
    <t>Arga Nurfaizi</t>
  </si>
  <si>
    <t xml:space="preserve">Wanda Sukarno Putra Operator Hopak </t>
  </si>
  <si>
    <t>Tidak hadir</t>
  </si>
  <si>
    <t>longshift</t>
  </si>
  <si>
    <t xml:space="preserve">Handika Operator Hopak </t>
  </si>
  <si>
    <t>Saeful Ihsan Operator Hopak</t>
  </si>
  <si>
    <t>meeting_room</t>
  </si>
  <si>
    <t>meeting_room_email</t>
  </si>
  <si>
    <t>meeting_room_category</t>
  </si>
  <si>
    <t>Ruang Meeting Cibitung W'dank</t>
  </si>
  <si>
    <t>lpt_event_category</t>
  </si>
  <si>
    <t>trainee_category</t>
  </si>
  <si>
    <t>plan_year</t>
  </si>
  <si>
    <t>plan_meet</t>
  </si>
  <si>
    <t>actual</t>
  </si>
  <si>
    <t>%_quantity</t>
  </si>
  <si>
    <t>%_presence</t>
  </si>
  <si>
    <t>%_lulus</t>
  </si>
  <si>
    <t>conclusion</t>
  </si>
  <si>
    <t>Terjadwal</t>
  </si>
  <si>
    <t>atasan</t>
  </si>
  <si>
    <t>cc_1</t>
  </si>
  <si>
    <t>cc_2</t>
  </si>
  <si>
    <t>cc_3</t>
  </si>
  <si>
    <t>GLF</t>
  </si>
  <si>
    <t>Hestiana / Fajrina + Penyelia</t>
  </si>
  <si>
    <t>hestiana.rahman@nutrifood.co.id</t>
  </si>
  <si>
    <t>fajrina.atikah@nutrifood.co.id</t>
  </si>
  <si>
    <t>tamtomo.prayoga@nutrifood.co.id</t>
  </si>
  <si>
    <t>GRB</t>
  </si>
  <si>
    <t>Galih N / David Rahmat / Penyelia</t>
  </si>
  <si>
    <t>galih.nugroho@nutrifood.co.id</t>
  </si>
  <si>
    <t>david.iswidibyo@nutrifood.co.id</t>
  </si>
  <si>
    <t>TeamPenyeliaPRECibitung@nutrifood.co.id</t>
  </si>
  <si>
    <t>GLA</t>
  </si>
  <si>
    <t>Hestiana / Arin + Penyelia</t>
  </si>
  <si>
    <t>ariningtyas.kurniasih@nutrifood.co.id</t>
  </si>
  <si>
    <t>imam.setiawan@nutrifood.co.id</t>
  </si>
  <si>
    <t>SQA</t>
  </si>
  <si>
    <t>Hasmy Halid</t>
  </si>
  <si>
    <t>hasmy_h@nutrifood.co.id</t>
  </si>
  <si>
    <t>Ruang Green Spot R&amp;D (Lesehan) NFC D-2</t>
  </si>
  <si>
    <t>system</t>
  </si>
  <si>
    <t>Ruang Meeting Ciawi A-2</t>
  </si>
  <si>
    <t>Ruang Meeting Ciawi F-1</t>
  </si>
  <si>
    <t>Ruang Meeting Ciawi F-1 ( V-Con )</t>
  </si>
  <si>
    <t>Ruang Meeting Ciawi J-2-1</t>
  </si>
  <si>
    <t>Ruang Meeting Ciawi L-2-1 ( V-Con )</t>
  </si>
  <si>
    <t>Ruang Meeting Ciawi R&amp;D D-2</t>
  </si>
  <si>
    <t>Ruang Meeting Ciawi Training A-2</t>
  </si>
  <si>
    <t>Ruang Meeting Ciawi Training J-2-2</t>
  </si>
  <si>
    <t>Ruang Meeting Cibitung Angkringan</t>
  </si>
  <si>
    <t>Ruang Meeting Cibitung Balai Ganesha</t>
  </si>
  <si>
    <t>Ruang Meeting Cibitung Collaboration</t>
  </si>
  <si>
    <t>Ruang Meeting Cibitung Derawan</t>
  </si>
  <si>
    <t>Ruang Meeting Cibitung Ikat</t>
  </si>
  <si>
    <t>Ruang Meeting Cibitung Kakaban ( V-Con )</t>
  </si>
  <si>
    <t>Ruang Meeting Cibitung Maratua</t>
  </si>
  <si>
    <t>Ruang Meeting Cibitung Parang</t>
  </si>
  <si>
    <t>Ruang Meeting Cibitung Pletok</t>
  </si>
  <si>
    <t>Ruang Meeting Cibitung Saraba</t>
  </si>
  <si>
    <t>rwdank@nutrifood.co.id</t>
  </si>
  <si>
    <t>Ruang Meeting Jakarta Active 2A (12 - 20 Kursi)</t>
  </si>
  <si>
    <t>Ruang Meeting Jakarta Collaboration 2B ( V-Con ) (12 - 21 Kursi)</t>
  </si>
  <si>
    <t>Ruang Meeting Jakarta Emporium 3A (12 - 16 Kursi)</t>
  </si>
  <si>
    <t>Ruang Meeting Jakarta Excellence Stage 4A</t>
  </si>
  <si>
    <t>Ruang Meeting Jakarta Golden Lounge 2A (12 - 14 Kursi)</t>
  </si>
  <si>
    <t>Ruang Meeting Jakarta HiLo 1A (10 kursi)</t>
  </si>
  <si>
    <t>Ruang Meeting Jakarta iGeeks Pod</t>
  </si>
  <si>
    <t>Ruang Meeting Jakarta Integrity stage 2A</t>
  </si>
  <si>
    <t>Ruang Meeting Jakarta Lesehan Stage 1B</t>
  </si>
  <si>
    <t>Ruang Meeting Jakarta L-men 1A (6 Kursi)</t>
  </si>
  <si>
    <t>Ruang Meeting Jakarta Lumphini</t>
  </si>
  <si>
    <t>Ruang Meeting Jakarta NASA1 2B ( V-Con ) (8 - 20 Kursi)</t>
  </si>
  <si>
    <t>Ruang Meeting Jakarta NASA2 2B</t>
  </si>
  <si>
    <t>Ruang Meeting Jakarta Nutrifood Inspiring Center lantai 1</t>
  </si>
  <si>
    <t>Ruang Meeting Jakarta Nutrifood Inspiring Center lantai 2</t>
  </si>
  <si>
    <t>Ruang Meeting Jakarta Nutrisari 1A (6 Kursi)</t>
  </si>
  <si>
    <t>Ruang Meeting Jakarta Ohana 1A (6 Kursi)</t>
  </si>
  <si>
    <t>Ruang Meeting Jakarta Organic Stage 3A</t>
  </si>
  <si>
    <t>Ruang Meeting Jakarta Panggung Inovasi Stage 1A</t>
  </si>
  <si>
    <t>Ruang Meeting Jakarta Passion Stage 1A</t>
  </si>
  <si>
    <t>Ruang Meeting Jakarta Platinum</t>
  </si>
  <si>
    <t>Ruang Meeting Jakarta Recycle 3A ( 10 - 17 kursi)</t>
  </si>
  <si>
    <t>Ruang Meeting Jakarta Reduce 3A ( Berdiri )</t>
  </si>
  <si>
    <t>Ruang Meeting Jakarta Reuse Stage 3A</t>
  </si>
  <si>
    <t>Ruang Meeting Jakarta Sukhotai Stage 3B</t>
  </si>
  <si>
    <t>Ruang Meeting Jakarta Tropicana Slim 1A (7 Kursi)</t>
  </si>
  <si>
    <t>Ruang Meeting Jakarta W’Dank 4A</t>
  </si>
  <si>
    <t>Ruang Meeting Jakarta WRP 1A (6 Kursi)</t>
  </si>
  <si>
    <t>Ruang Meeting Sentul Acidopillus ( V-Con )</t>
  </si>
  <si>
    <t>Ruang Meeting Sentul Cyanocobalamin</t>
  </si>
  <si>
    <t>Ruang Meeting Sentul Deinococcus</t>
  </si>
  <si>
    <t>Ruang Meeting Sentul Frozen Yoghurt</t>
  </si>
  <si>
    <t>Ruang Meeting Sentul Greek Yoghurt</t>
  </si>
  <si>
    <t>Ruang Meeting Sentul Tobacillus</t>
  </si>
  <si>
    <t>Ruang Sensory R&amp;D NFC D-2</t>
  </si>
  <si>
    <t>Cibitung Office HR</t>
  </si>
  <si>
    <t>non system</t>
  </si>
  <si>
    <t>Cibitung Office YAB</t>
  </si>
  <si>
    <t xml:space="preserve">Cibitung Workshop Engineering </t>
  </si>
  <si>
    <t>El Royale Hotel, Kelapa Gading</t>
  </si>
  <si>
    <t>Hotel Swiss Belinn, Balikpapan, Kalimantan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</si>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</sst>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\:mm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F1" workbookViewId="0">
      <selection activeCell="K3" sqref="K3"/>
    </sheetView>
  </sheetViews>
  <sheetFormatPr baseColWidth="10" defaultRowHeight="16" x14ac:dyDescent="0.2"/>
  <cols>
    <col min="1" max="1" width="31.1640625" style="4" bestFit="1" customWidth="1"/>
    <col min="2" max="3" width="31.1640625" style="4" customWidth="1"/>
    <col min="4" max="4" width="32.33203125" style="4" bestFit="1" customWidth="1"/>
    <col min="5" max="5" width="9.5" style="4" bestFit="1" customWidth="1"/>
    <col min="6" max="6" width="15.5" style="4" bestFit="1" customWidth="1"/>
    <col min="7" max="7" width="15.5" style="4" customWidth="1"/>
    <col min="8" max="8" width="13.5" style="4" bestFit="1" customWidth="1"/>
    <col min="9" max="9" width="18.33203125" style="4" bestFit="1" customWidth="1"/>
    <col min="10" max="10" width="16.83203125" style="4" bestFit="1" customWidth="1"/>
    <col min="11" max="11" width="14.1640625" style="4" bestFit="1" customWidth="1"/>
    <col min="14" max="14" width="12.83203125" style="4" bestFit="1" customWidth="1"/>
    <col min="15" max="15" width="12.1640625" style="4" bestFit="1" customWidth="1"/>
    <col min="16" max="16" width="15.5" style="4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2" t="str">
        <f>YEAR(F2)&amp;"-YDL-NFB-"&amp;LEFT(B2,10)&amp;"-"&amp;TEXT(F2,"mm")&amp;TEXT(F2,"dd")&amp;"-"&amp;G2</f>
        <v>2019-YDL-NFB-TECH_BASSS-1024-1</v>
      </c>
      <c r="B2" t="s">
        <v>16</v>
      </c>
      <c r="D2" t="s">
        <v>17</v>
      </c>
      <c r="E2" s="2" t="str">
        <f>IF(WEEKDAY(F2)=1,"Minggu",IF(WEEKDAY(F2)=2,"Senin",IF(WEEKDAY(F2)=3,"Selasa",IF(WEEKDAY(F2)=4,"Rabu",IF(WEEKDAY(F2)=5,"Kamis",IF(WEEKDAY(F2)=6,"Jumat","Sabtu"))))))</f>
        <v>Kamis</v>
      </c>
      <c r="F2" s="1">
        <v>43762.416666666657</v>
      </c>
      <c r="G2">
        <v>1</v>
      </c>
      <c r="H2">
        <v>120</v>
      </c>
      <c r="I2" t="s">
        <v>18</v>
      </c>
      <c r="J2" s="2" t="str">
        <f>"C"&amp;TEXT(ROW(A2)-1,"0000")</f>
        <v>C0001</v>
      </c>
      <c r="K2" t="s">
        <v>162</v>
      </c>
      <c r="P2" s="1">
        <v>43665.583333333343</v>
      </c>
    </row>
    <row r="3" spans="1:16" x14ac:dyDescent="0.2">
      <c r="F3" s="1"/>
      <c r="G3" s="1"/>
    </row>
    <row r="4" spans="1:16" x14ac:dyDescent="0.2">
      <c r="F4" s="1"/>
      <c r="G4" s="1"/>
    </row>
    <row r="5" spans="1:16" x14ac:dyDescent="0.2">
      <c r="F5" s="1"/>
      <c r="G5" s="1"/>
    </row>
    <row r="6" spans="1:16" x14ac:dyDescent="0.2">
      <c r="F6" s="1"/>
      <c r="G6" s="1"/>
    </row>
    <row r="7" spans="1:16" x14ac:dyDescent="0.2">
      <c r="F7" s="1"/>
      <c r="G7" s="1"/>
    </row>
    <row r="8" spans="1:16" x14ac:dyDescent="0.2">
      <c r="F8" s="1"/>
      <c r="G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A2" sqref="A2"/>
    </sheetView>
  </sheetViews>
  <sheetFormatPr baseColWidth="10" defaultRowHeight="16" x14ac:dyDescent="0.2"/>
  <cols>
    <col min="1" max="1" width="31.1640625" style="4" bestFit="1" customWidth="1"/>
    <col min="2" max="2" width="32.33203125" style="4" bestFit="1" customWidth="1"/>
    <col min="3" max="3" width="12.83203125" style="4" bestFit="1" customWidth="1"/>
    <col min="4" max="4" width="30.6640625" style="4" bestFit="1" customWidth="1"/>
  </cols>
  <sheetData>
    <row r="1" spans="1:4" x14ac:dyDescent="0.2">
      <c r="A1" t="s">
        <v>0</v>
      </c>
      <c r="B1" t="s">
        <v>3</v>
      </c>
      <c r="C1" t="s">
        <v>19</v>
      </c>
      <c r="D1" t="s">
        <v>20</v>
      </c>
    </row>
    <row r="2" spans="1:4" x14ac:dyDescent="0.2">
      <c r="A2" t="s">
        <v>21</v>
      </c>
      <c r="B2" s="2" t="str">
        <f>INDEX(main!$D:$D,MATCH(trainer!$A2,main!$A:$A,0))</f>
        <v>POK | Basic Statistic</v>
      </c>
      <c r="C2" t="s">
        <v>22</v>
      </c>
      <c r="D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"/>
  <sheetViews>
    <sheetView workbookViewId="0">
      <selection activeCell="A7" sqref="A7"/>
    </sheetView>
  </sheetViews>
  <sheetFormatPr baseColWidth="10" defaultRowHeight="16" x14ac:dyDescent="0.2"/>
  <cols>
    <col min="1" max="1" width="31.1640625" style="4" bestFit="1" customWidth="1"/>
    <col min="2" max="2" width="18.1640625" style="4" bestFit="1" customWidth="1"/>
    <col min="3" max="3" width="16.83203125" style="4" bestFit="1" customWidth="1"/>
    <col min="4" max="4" width="8.83203125" style="4" bestFit="1" customWidth="1"/>
    <col min="5" max="5" width="38.6640625" style="4" bestFit="1" customWidth="1"/>
    <col min="6" max="6" width="12.5" style="4" bestFit="1" customWidth="1"/>
    <col min="7" max="7" width="4.83203125" style="4" bestFit="1" customWidth="1"/>
    <col min="8" max="8" width="37" style="4" bestFit="1" customWidth="1"/>
    <col min="10" max="10" width="13.5" style="4" bestFit="1" customWidth="1"/>
    <col min="11" max="11" width="13" style="4" bestFit="1" customWidth="1"/>
    <col min="12" max="12" width="13.33203125" style="4" bestFit="1" customWidth="1"/>
    <col min="13" max="13" width="16.5" style="4" bestFit="1" customWidth="1"/>
    <col min="14" max="14" width="20.6640625" style="4" bestFit="1" customWidth="1"/>
    <col min="15" max="15" width="18" style="4" bestFit="1" customWidth="1"/>
    <col min="16" max="16" width="15.83203125" style="4" bestFit="1" customWidth="1"/>
    <col min="17" max="17" width="15.5" style="4" bestFit="1" customWidth="1"/>
    <col min="18" max="18" width="14.6640625" style="4" bestFit="1" customWidth="1"/>
    <col min="19" max="19" width="18.33203125" style="4" bestFit="1" customWidth="1"/>
  </cols>
  <sheetData>
    <row r="1" spans="1:26" x14ac:dyDescent="0.2">
      <c r="A1" t="s">
        <v>0</v>
      </c>
      <c r="B1" t="s">
        <v>3</v>
      </c>
      <c r="C1" t="s">
        <v>9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</row>
    <row r="2" spans="1:26" x14ac:dyDescent="0.2">
      <c r="A2" t="s">
        <v>21</v>
      </c>
      <c r="B2" s="2" t="str">
        <f>INDEX(main!$D:$D,MATCH(trainee!$A2,main!$A:$A,0))</f>
        <v>POK | Basic Statistic</v>
      </c>
      <c r="C2" s="2" t="str">
        <f>INDEX(main!$J:$J,MATCH(trainee!$A2,main!$A:$A,0))</f>
        <v>C0001</v>
      </c>
      <c r="D2">
        <v>1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K2" t="s">
        <v>52</v>
      </c>
      <c r="L2" t="s">
        <v>53</v>
      </c>
    </row>
    <row r="3" spans="1:26" x14ac:dyDescent="0.2">
      <c r="A3" t="s">
        <v>21</v>
      </c>
      <c r="B3" s="2" t="str">
        <f>INDEX(main!$D:$D,MATCH(trainee!$A3,main!$A:$A,0))</f>
        <v>POK | Basic Statistic</v>
      </c>
      <c r="C3" s="2" t="str">
        <f>INDEX(main!$J:$J,MATCH(trainee!$A3,main!$A:$A,0))</f>
        <v>C0001</v>
      </c>
      <c r="D3">
        <v>2</v>
      </c>
      <c r="E3" t="s">
        <v>54</v>
      </c>
      <c r="F3" t="s">
        <v>48</v>
      </c>
      <c r="G3" t="s">
        <v>49</v>
      </c>
      <c r="H3" t="s">
        <v>50</v>
      </c>
      <c r="I3" t="s">
        <v>51</v>
      </c>
      <c r="K3" t="s">
        <v>52</v>
      </c>
      <c r="L3" t="s">
        <v>53</v>
      </c>
    </row>
    <row r="4" spans="1:26" x14ac:dyDescent="0.2">
      <c r="A4" t="s">
        <v>21</v>
      </c>
      <c r="B4" s="2" t="str">
        <f>INDEX(main!$D:$D,MATCH(trainee!$A4,main!$A:$A,0))</f>
        <v>POK | Basic Statistic</v>
      </c>
      <c r="C4" s="2" t="str">
        <f>INDEX(main!$J:$J,MATCH(trainee!$A4,main!$A:$A,0))</f>
        <v>C0001</v>
      </c>
      <c r="D4">
        <v>3</v>
      </c>
      <c r="E4" t="s">
        <v>55</v>
      </c>
      <c r="F4" t="s">
        <v>48</v>
      </c>
      <c r="G4" t="s">
        <v>49</v>
      </c>
      <c r="H4" t="s">
        <v>50</v>
      </c>
      <c r="I4" t="s">
        <v>51</v>
      </c>
      <c r="K4" t="s">
        <v>52</v>
      </c>
      <c r="L4" t="s">
        <v>53</v>
      </c>
    </row>
    <row r="5" spans="1:26" x14ac:dyDescent="0.2">
      <c r="A5" t="s">
        <v>21</v>
      </c>
      <c r="B5" s="2" t="str">
        <f>INDEX(main!$D:$D,MATCH(trainee!$A5,main!$A:$A,0))</f>
        <v>POK | Basic Statistic</v>
      </c>
      <c r="C5" s="2" t="str">
        <f>INDEX(main!$J:$J,MATCH(trainee!$A5,main!$A:$A,0))</f>
        <v>C0001</v>
      </c>
      <c r="D5">
        <v>4</v>
      </c>
      <c r="E5" t="s">
        <v>56</v>
      </c>
      <c r="F5" t="s">
        <v>48</v>
      </c>
      <c r="G5" t="s">
        <v>49</v>
      </c>
      <c r="H5" t="s">
        <v>50</v>
      </c>
      <c r="I5" t="s">
        <v>51</v>
      </c>
      <c r="K5" t="s">
        <v>52</v>
      </c>
      <c r="L5" t="s">
        <v>53</v>
      </c>
    </row>
    <row r="6" spans="1:26" x14ac:dyDescent="0.2">
      <c r="A6" t="s">
        <v>21</v>
      </c>
      <c r="B6" s="2" t="str">
        <f>INDEX(main!$D:$D,MATCH(trainee!$A6,main!$A:$A,0))</f>
        <v>POK | Basic Statistic</v>
      </c>
      <c r="C6" s="2" t="str">
        <f>INDEX(main!$J:$J,MATCH(trainee!$A6,main!$A:$A,0))</f>
        <v>C0001</v>
      </c>
      <c r="D6">
        <v>5</v>
      </c>
      <c r="E6" t="s">
        <v>57</v>
      </c>
      <c r="F6" t="s">
        <v>48</v>
      </c>
      <c r="G6" t="s">
        <v>49</v>
      </c>
      <c r="H6" t="s">
        <v>50</v>
      </c>
      <c r="I6" t="s">
        <v>51</v>
      </c>
      <c r="K6" t="s">
        <v>52</v>
      </c>
      <c r="L6" t="s">
        <v>53</v>
      </c>
    </row>
    <row r="7" spans="1:26" x14ac:dyDescent="0.2">
      <c r="A7" t="s">
        <v>21</v>
      </c>
      <c r="B7" s="2" t="str">
        <f>INDEX(main!$D:$D,MATCH(trainee!$A7,main!$A:$A,0))</f>
        <v>POK | Basic Statistic</v>
      </c>
      <c r="C7" s="2" t="str">
        <f>INDEX(main!$J:$J,MATCH(trainee!$A7,main!$A:$A,0))</f>
        <v>C0001</v>
      </c>
      <c r="D7">
        <v>6</v>
      </c>
      <c r="E7" t="s">
        <v>58</v>
      </c>
      <c r="F7" t="s">
        <v>48</v>
      </c>
      <c r="G7" t="s">
        <v>49</v>
      </c>
      <c r="H7" t="s">
        <v>50</v>
      </c>
      <c r="I7" t="s">
        <v>51</v>
      </c>
      <c r="K7" t="s">
        <v>52</v>
      </c>
      <c r="L7" t="s">
        <v>53</v>
      </c>
    </row>
    <row r="8" spans="1:26" x14ac:dyDescent="0.2">
      <c r="A8" t="s">
        <v>21</v>
      </c>
      <c r="B8" s="2" t="str">
        <f>INDEX(main!$D:$D,MATCH(trainee!$A8,main!$A:$A,0))</f>
        <v>POK | Basic Statistic</v>
      </c>
      <c r="C8" s="2" t="str">
        <f>INDEX(main!$J:$J,MATCH(trainee!$A8,main!$A:$A,0))</f>
        <v>C0001</v>
      </c>
      <c r="D8">
        <v>7</v>
      </c>
      <c r="E8" t="s">
        <v>59</v>
      </c>
      <c r="F8" t="s">
        <v>48</v>
      </c>
      <c r="G8" t="s">
        <v>49</v>
      </c>
      <c r="H8" t="s">
        <v>50</v>
      </c>
      <c r="I8" t="s">
        <v>51</v>
      </c>
      <c r="K8" t="s">
        <v>52</v>
      </c>
      <c r="L8" t="s">
        <v>53</v>
      </c>
    </row>
    <row r="9" spans="1:26" x14ac:dyDescent="0.2">
      <c r="A9" t="s">
        <v>21</v>
      </c>
      <c r="B9" s="2" t="str">
        <f>INDEX(main!$D:$D,MATCH(trainee!$A9,main!$A:$A,0))</f>
        <v>POK | Basic Statistic</v>
      </c>
      <c r="C9" s="2" t="str">
        <f>INDEX(main!$J:$J,MATCH(trainee!$A9,main!$A:$A,0))</f>
        <v>C0001</v>
      </c>
      <c r="D9">
        <v>8</v>
      </c>
      <c r="E9" t="s">
        <v>60</v>
      </c>
      <c r="F9" t="s">
        <v>48</v>
      </c>
      <c r="G9" t="s">
        <v>49</v>
      </c>
      <c r="H9" t="s">
        <v>50</v>
      </c>
      <c r="I9" t="s">
        <v>61</v>
      </c>
      <c r="J9" t="s">
        <v>62</v>
      </c>
      <c r="K9" t="s">
        <v>52</v>
      </c>
      <c r="L9" t="s">
        <v>53</v>
      </c>
    </row>
    <row r="10" spans="1:26" x14ac:dyDescent="0.2">
      <c r="A10" t="s">
        <v>21</v>
      </c>
      <c r="B10" s="2" t="str">
        <f>INDEX(main!$D:$D,MATCH(trainee!$A10,main!$A:$A,0))</f>
        <v>POK | Basic Statistic</v>
      </c>
      <c r="C10" s="2" t="str">
        <f>INDEX(main!$J:$J,MATCH(trainee!$A10,main!$A:$A,0))</f>
        <v>C0001</v>
      </c>
      <c r="D10">
        <v>9</v>
      </c>
      <c r="E10" t="s">
        <v>63</v>
      </c>
      <c r="F10" t="s">
        <v>48</v>
      </c>
      <c r="G10" t="s">
        <v>49</v>
      </c>
      <c r="H10" t="s">
        <v>50</v>
      </c>
      <c r="I10" t="s">
        <v>61</v>
      </c>
      <c r="J10" t="s">
        <v>62</v>
      </c>
      <c r="K10" t="s">
        <v>52</v>
      </c>
      <c r="L10" t="s">
        <v>53</v>
      </c>
    </row>
    <row r="11" spans="1:26" x14ac:dyDescent="0.2">
      <c r="A11" t="s">
        <v>21</v>
      </c>
      <c r="B11" s="2" t="str">
        <f>INDEX(main!$D:$D,MATCH(trainee!$A11,main!$A:$A,0))</f>
        <v>POK | Basic Statistic</v>
      </c>
      <c r="C11" s="2" t="str">
        <f>INDEX(main!$J:$J,MATCH(trainee!$A11,main!$A:$A,0))</f>
        <v>C0001</v>
      </c>
      <c r="D11">
        <v>10</v>
      </c>
      <c r="E11" t="s">
        <v>64</v>
      </c>
      <c r="F11" t="s">
        <v>48</v>
      </c>
      <c r="G11" t="s">
        <v>49</v>
      </c>
      <c r="H11" t="s">
        <v>50</v>
      </c>
      <c r="I11" t="s">
        <v>61</v>
      </c>
      <c r="J11" t="s">
        <v>62</v>
      </c>
      <c r="K11" t="s">
        <v>52</v>
      </c>
      <c r="L11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A2" sqref="A2"/>
    </sheetView>
  </sheetViews>
  <sheetFormatPr baseColWidth="10" defaultRowHeight="16" x14ac:dyDescent="0.2"/>
  <cols>
    <col min="1" max="1" width="31.1640625" style="4" bestFit="1" customWidth="1"/>
    <col min="2" max="2" width="32.33203125" style="4" bestFit="1" customWidth="1"/>
    <col min="3" max="3" width="28.5" style="4" bestFit="1" customWidth="1"/>
    <col min="4" max="4" width="21" style="4" bestFit="1" customWidth="1"/>
    <col min="5" max="5" width="21.6640625" style="4" bestFit="1" customWidth="1"/>
  </cols>
  <sheetData>
    <row r="1" spans="1:5" x14ac:dyDescent="0.2">
      <c r="A1" t="s">
        <v>0</v>
      </c>
      <c r="B1" t="s">
        <v>3</v>
      </c>
      <c r="C1" t="s">
        <v>65</v>
      </c>
      <c r="D1" t="s">
        <v>66</v>
      </c>
      <c r="E1" t="s">
        <v>67</v>
      </c>
    </row>
    <row r="2" spans="1:5" x14ac:dyDescent="0.2">
      <c r="A2" t="s">
        <v>21</v>
      </c>
      <c r="B2" s="2" t="str">
        <f>INDEX(main!$D:$D,MATCH(training_room!$A2,main!$A:$A,0))</f>
        <v>POK | Basic Statistic</v>
      </c>
      <c r="C2" s="3" t="s">
        <v>68</v>
      </c>
      <c r="D2" s="2" t="str">
        <f>INDEX(room_list!$B$1:$B$60,MATCH(training_room!$C2,room_list!$A$1:$A$60,0))</f>
        <v>rwdank@nutrifood.co.id</v>
      </c>
      <c r="E2" s="2" t="str">
        <f>INDEX(room_list!$C$1:$C$60,MATCH(training_room!$C2,room_list!$A$1:$A$60,0))</f>
        <v>system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>
      <selection activeCell="I2" sqref="I2"/>
    </sheetView>
  </sheetViews>
  <sheetFormatPr baseColWidth="10" defaultRowHeight="16" x14ac:dyDescent="0.2"/>
  <cols>
    <col min="1" max="1" width="31" style="4" bestFit="1" customWidth="1"/>
    <col min="2" max="2" width="18.1640625" style="4" bestFit="1" customWidth="1"/>
    <col min="3" max="3" width="18.33203125" style="4" customWidth="1"/>
    <col min="4" max="4" width="15" style="4" bestFit="1" customWidth="1"/>
  </cols>
  <sheetData>
    <row r="1" spans="1:11" x14ac:dyDescent="0.2">
      <c r="A1" t="s">
        <v>0</v>
      </c>
      <c r="B1" t="s">
        <v>3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</row>
    <row r="2" spans="1:11" x14ac:dyDescent="0.2">
      <c r="A2" t="s">
        <v>21</v>
      </c>
      <c r="B2" s="2" t="str">
        <f>INDEX(main!$D:$D,MATCH(LPT!$A2,main!$A:$A,0))</f>
        <v>POK | Basic Statistic</v>
      </c>
      <c r="C2" t="s">
        <v>78</v>
      </c>
      <c r="F2" s="2">
        <f>COUNTIFS(trainee!A:A,LPT!A2,trainee!K:K,"Terdaftar")</f>
        <v>10</v>
      </c>
      <c r="G2" s="2">
        <f>COUNTIFS(trainee!A:A,LPT!A2,trainee!I:I,"Hadir")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>
      <selection activeCell="D5" sqref="D5"/>
    </sheetView>
  </sheetViews>
  <sheetFormatPr baseColWidth="10" defaultRowHeight="16" x14ac:dyDescent="0.2"/>
  <cols>
    <col min="2" max="2" width="29.83203125" style="4" bestFit="1" customWidth="1"/>
    <col min="3" max="3" width="29.1640625" style="4" bestFit="1" customWidth="1"/>
    <col min="4" max="4" width="27.83203125" style="4" bestFit="1" customWidth="1"/>
    <col min="5" max="5" width="37" style="4" bestFit="1" customWidth="1"/>
  </cols>
  <sheetData>
    <row r="1" spans="1:5" x14ac:dyDescent="0.2">
      <c r="A1" t="s">
        <v>27</v>
      </c>
      <c r="B1" t="s">
        <v>79</v>
      </c>
      <c r="C1" t="s">
        <v>80</v>
      </c>
      <c r="D1" t="s">
        <v>81</v>
      </c>
      <c r="E1" t="s">
        <v>82</v>
      </c>
    </row>
    <row r="2" spans="1:5" x14ac:dyDescent="0.2">
      <c r="A2" t="s">
        <v>83</v>
      </c>
      <c r="B2" t="s">
        <v>84</v>
      </c>
      <c r="C2" t="s">
        <v>85</v>
      </c>
      <c r="D2" t="s">
        <v>86</v>
      </c>
      <c r="E2" t="s">
        <v>87</v>
      </c>
    </row>
    <row r="3" spans="1:5" x14ac:dyDescent="0.2">
      <c r="A3" t="s">
        <v>88</v>
      </c>
      <c r="B3" t="s">
        <v>89</v>
      </c>
      <c r="C3" t="s">
        <v>90</v>
      </c>
      <c r="D3" t="s">
        <v>91</v>
      </c>
      <c r="E3" t="s">
        <v>92</v>
      </c>
    </row>
    <row r="4" spans="1:5" x14ac:dyDescent="0.2">
      <c r="A4" t="s">
        <v>93</v>
      </c>
      <c r="B4" t="s">
        <v>94</v>
      </c>
      <c r="C4" t="s">
        <v>85</v>
      </c>
      <c r="D4" t="s">
        <v>95</v>
      </c>
      <c r="E4" t="s">
        <v>96</v>
      </c>
    </row>
    <row r="5" spans="1:5" x14ac:dyDescent="0.2">
      <c r="A5" t="s">
        <v>97</v>
      </c>
      <c r="B5" t="s">
        <v>98</v>
      </c>
      <c r="C5" t="s">
        <v>99</v>
      </c>
      <c r="D5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0"/>
  <sheetViews>
    <sheetView workbookViewId="0">
      <selection activeCell="B56" sqref="B56"/>
    </sheetView>
  </sheetViews>
  <sheetFormatPr baseColWidth="10" defaultRowHeight="16" x14ac:dyDescent="0.2"/>
  <cols>
    <col min="1" max="1" width="55.5" style="4" bestFit="1" customWidth="1"/>
    <col min="2" max="2" width="21" style="4" bestFit="1" customWidth="1"/>
  </cols>
  <sheetData>
    <row r="1" spans="1:3" x14ac:dyDescent="0.2">
      <c r="A1" t="s">
        <v>100</v>
      </c>
      <c r="C1" t="s">
        <v>101</v>
      </c>
    </row>
    <row r="2" spans="1:3" x14ac:dyDescent="0.2">
      <c r="A2" t="s">
        <v>102</v>
      </c>
      <c r="C2" t="s">
        <v>101</v>
      </c>
    </row>
    <row r="3" spans="1:3" x14ac:dyDescent="0.2">
      <c r="A3" t="s">
        <v>103</v>
      </c>
      <c r="C3" t="s">
        <v>101</v>
      </c>
    </row>
    <row r="4" spans="1:3" x14ac:dyDescent="0.2">
      <c r="A4" t="s">
        <v>104</v>
      </c>
      <c r="C4" t="s">
        <v>101</v>
      </c>
    </row>
    <row r="5" spans="1:3" x14ac:dyDescent="0.2">
      <c r="A5" t="s">
        <v>105</v>
      </c>
      <c r="C5" t="s">
        <v>101</v>
      </c>
    </row>
    <row r="6" spans="1:3" x14ac:dyDescent="0.2">
      <c r="A6" t="s">
        <v>106</v>
      </c>
      <c r="C6" t="s">
        <v>101</v>
      </c>
    </row>
    <row r="7" spans="1:3" x14ac:dyDescent="0.2">
      <c r="A7" t="s">
        <v>107</v>
      </c>
      <c r="C7" t="s">
        <v>101</v>
      </c>
    </row>
    <row r="8" spans="1:3" x14ac:dyDescent="0.2">
      <c r="A8" t="s">
        <v>108</v>
      </c>
      <c r="C8" t="s">
        <v>101</v>
      </c>
    </row>
    <row r="9" spans="1:3" x14ac:dyDescent="0.2">
      <c r="A9" t="s">
        <v>109</v>
      </c>
      <c r="C9" t="s">
        <v>101</v>
      </c>
    </row>
    <row r="10" spans="1:3" x14ac:dyDescent="0.2">
      <c r="A10" t="s">
        <v>110</v>
      </c>
      <c r="C10" t="s">
        <v>101</v>
      </c>
    </row>
    <row r="11" spans="1:3" x14ac:dyDescent="0.2">
      <c r="A11" t="s">
        <v>111</v>
      </c>
      <c r="C11" t="s">
        <v>101</v>
      </c>
    </row>
    <row r="12" spans="1:3" x14ac:dyDescent="0.2">
      <c r="A12" t="s">
        <v>112</v>
      </c>
      <c r="C12" t="s">
        <v>101</v>
      </c>
    </row>
    <row r="13" spans="1:3" x14ac:dyDescent="0.2">
      <c r="A13" t="s">
        <v>113</v>
      </c>
      <c r="C13" t="s">
        <v>101</v>
      </c>
    </row>
    <row r="14" spans="1:3" x14ac:dyDescent="0.2">
      <c r="A14" t="s">
        <v>114</v>
      </c>
      <c r="C14" t="s">
        <v>101</v>
      </c>
    </row>
    <row r="15" spans="1:3" x14ac:dyDescent="0.2">
      <c r="A15" t="s">
        <v>115</v>
      </c>
      <c r="C15" t="s">
        <v>101</v>
      </c>
    </row>
    <row r="16" spans="1:3" x14ac:dyDescent="0.2">
      <c r="A16" t="s">
        <v>116</v>
      </c>
      <c r="C16" t="s">
        <v>101</v>
      </c>
    </row>
    <row r="17" spans="1:3" x14ac:dyDescent="0.2">
      <c r="A17" t="s">
        <v>117</v>
      </c>
      <c r="C17" t="s">
        <v>101</v>
      </c>
    </row>
    <row r="18" spans="1:3" x14ac:dyDescent="0.2">
      <c r="A18" t="s">
        <v>118</v>
      </c>
      <c r="C18" t="s">
        <v>101</v>
      </c>
    </row>
    <row r="19" spans="1:3" x14ac:dyDescent="0.2">
      <c r="A19" t="s">
        <v>119</v>
      </c>
      <c r="C19" t="s">
        <v>101</v>
      </c>
    </row>
    <row r="20" spans="1:3" x14ac:dyDescent="0.2">
      <c r="A20" t="s">
        <v>68</v>
      </c>
      <c r="B20" t="s">
        <v>120</v>
      </c>
      <c r="C20" t="s">
        <v>101</v>
      </c>
    </row>
    <row r="21" spans="1:3" x14ac:dyDescent="0.2">
      <c r="A21" t="s">
        <v>121</v>
      </c>
      <c r="C21" t="s">
        <v>101</v>
      </c>
    </row>
    <row r="22" spans="1:3" x14ac:dyDescent="0.2">
      <c r="A22" t="s">
        <v>122</v>
      </c>
      <c r="C22" t="s">
        <v>101</v>
      </c>
    </row>
    <row r="23" spans="1:3" x14ac:dyDescent="0.2">
      <c r="A23" t="s">
        <v>123</v>
      </c>
      <c r="C23" t="s">
        <v>101</v>
      </c>
    </row>
    <row r="24" spans="1:3" x14ac:dyDescent="0.2">
      <c r="A24" t="s">
        <v>124</v>
      </c>
      <c r="C24" t="s">
        <v>101</v>
      </c>
    </row>
    <row r="25" spans="1:3" x14ac:dyDescent="0.2">
      <c r="A25" t="s">
        <v>125</v>
      </c>
      <c r="C25" t="s">
        <v>101</v>
      </c>
    </row>
    <row r="26" spans="1:3" x14ac:dyDescent="0.2">
      <c r="A26" t="s">
        <v>126</v>
      </c>
      <c r="C26" t="s">
        <v>101</v>
      </c>
    </row>
    <row r="27" spans="1:3" x14ac:dyDescent="0.2">
      <c r="A27" t="s">
        <v>127</v>
      </c>
      <c r="C27" t="s">
        <v>101</v>
      </c>
    </row>
    <row r="28" spans="1:3" x14ac:dyDescent="0.2">
      <c r="A28" t="s">
        <v>128</v>
      </c>
      <c r="C28" t="s">
        <v>101</v>
      </c>
    </row>
    <row r="29" spans="1:3" x14ac:dyDescent="0.2">
      <c r="A29" t="s">
        <v>129</v>
      </c>
      <c r="C29" t="s">
        <v>101</v>
      </c>
    </row>
    <row r="30" spans="1:3" x14ac:dyDescent="0.2">
      <c r="A30" t="s">
        <v>130</v>
      </c>
      <c r="C30" t="s">
        <v>101</v>
      </c>
    </row>
    <row r="31" spans="1:3" x14ac:dyDescent="0.2">
      <c r="A31" t="s">
        <v>131</v>
      </c>
      <c r="C31" t="s">
        <v>101</v>
      </c>
    </row>
    <row r="32" spans="1:3" x14ac:dyDescent="0.2">
      <c r="A32" t="s">
        <v>132</v>
      </c>
      <c r="C32" t="s">
        <v>101</v>
      </c>
    </row>
    <row r="33" spans="1:3" x14ac:dyDescent="0.2">
      <c r="A33" t="s">
        <v>133</v>
      </c>
      <c r="C33" t="s">
        <v>101</v>
      </c>
    </row>
    <row r="34" spans="1:3" x14ac:dyDescent="0.2">
      <c r="A34" t="s">
        <v>134</v>
      </c>
      <c r="C34" t="s">
        <v>101</v>
      </c>
    </row>
    <row r="35" spans="1:3" x14ac:dyDescent="0.2">
      <c r="A35" t="s">
        <v>135</v>
      </c>
      <c r="C35" t="s">
        <v>101</v>
      </c>
    </row>
    <row r="36" spans="1:3" x14ac:dyDescent="0.2">
      <c r="A36" t="s">
        <v>136</v>
      </c>
      <c r="C36" t="s">
        <v>101</v>
      </c>
    </row>
    <row r="37" spans="1:3" x14ac:dyDescent="0.2">
      <c r="A37" t="s">
        <v>137</v>
      </c>
      <c r="C37" t="s">
        <v>101</v>
      </c>
    </row>
    <row r="38" spans="1:3" x14ac:dyDescent="0.2">
      <c r="A38" t="s">
        <v>138</v>
      </c>
      <c r="C38" t="s">
        <v>101</v>
      </c>
    </row>
    <row r="39" spans="1:3" x14ac:dyDescent="0.2">
      <c r="A39" t="s">
        <v>139</v>
      </c>
      <c r="C39" t="s">
        <v>101</v>
      </c>
    </row>
    <row r="40" spans="1:3" x14ac:dyDescent="0.2">
      <c r="A40" t="s">
        <v>140</v>
      </c>
      <c r="C40" t="s">
        <v>101</v>
      </c>
    </row>
    <row r="41" spans="1:3" x14ac:dyDescent="0.2">
      <c r="A41" t="s">
        <v>141</v>
      </c>
      <c r="C41" t="s">
        <v>101</v>
      </c>
    </row>
    <row r="42" spans="1:3" x14ac:dyDescent="0.2">
      <c r="A42" t="s">
        <v>142</v>
      </c>
      <c r="C42" t="s">
        <v>101</v>
      </c>
    </row>
    <row r="43" spans="1:3" x14ac:dyDescent="0.2">
      <c r="A43" t="s">
        <v>143</v>
      </c>
      <c r="C43" t="s">
        <v>101</v>
      </c>
    </row>
    <row r="44" spans="1:3" x14ac:dyDescent="0.2">
      <c r="A44" t="s">
        <v>144</v>
      </c>
      <c r="C44" t="s">
        <v>101</v>
      </c>
    </row>
    <row r="45" spans="1:3" x14ac:dyDescent="0.2">
      <c r="A45" t="s">
        <v>145</v>
      </c>
      <c r="C45" t="s">
        <v>101</v>
      </c>
    </row>
    <row r="46" spans="1:3" x14ac:dyDescent="0.2">
      <c r="A46" t="s">
        <v>146</v>
      </c>
      <c r="C46" t="s">
        <v>101</v>
      </c>
    </row>
    <row r="47" spans="1:3" x14ac:dyDescent="0.2">
      <c r="A47" t="s">
        <v>147</v>
      </c>
      <c r="C47" t="s">
        <v>101</v>
      </c>
    </row>
    <row r="48" spans="1:3" x14ac:dyDescent="0.2">
      <c r="A48" t="s">
        <v>148</v>
      </c>
      <c r="C48" t="s">
        <v>101</v>
      </c>
    </row>
    <row r="49" spans="1:3" x14ac:dyDescent="0.2">
      <c r="A49" t="s">
        <v>149</v>
      </c>
      <c r="C49" t="s">
        <v>101</v>
      </c>
    </row>
    <row r="50" spans="1:3" x14ac:dyDescent="0.2">
      <c r="A50" t="s">
        <v>150</v>
      </c>
      <c r="C50" t="s">
        <v>101</v>
      </c>
    </row>
    <row r="51" spans="1:3" x14ac:dyDescent="0.2">
      <c r="A51" t="s">
        <v>151</v>
      </c>
      <c r="C51" t="s">
        <v>101</v>
      </c>
    </row>
    <row r="52" spans="1:3" x14ac:dyDescent="0.2">
      <c r="A52" t="s">
        <v>152</v>
      </c>
      <c r="C52" t="s">
        <v>101</v>
      </c>
    </row>
    <row r="53" spans="1:3" x14ac:dyDescent="0.2">
      <c r="A53" t="s">
        <v>153</v>
      </c>
      <c r="C53" t="s">
        <v>101</v>
      </c>
    </row>
    <row r="54" spans="1:3" x14ac:dyDescent="0.2">
      <c r="A54" t="s">
        <v>154</v>
      </c>
      <c r="C54" t="s">
        <v>101</v>
      </c>
    </row>
    <row r="55" spans="1:3" x14ac:dyDescent="0.2">
      <c r="A55" t="s">
        <v>155</v>
      </c>
      <c r="C55" t="s">
        <v>101</v>
      </c>
    </row>
    <row r="56" spans="1:3" x14ac:dyDescent="0.2">
      <c r="A56" t="s">
        <v>156</v>
      </c>
      <c r="C56" t="s">
        <v>157</v>
      </c>
    </row>
    <row r="57" spans="1:3" x14ac:dyDescent="0.2">
      <c r="A57" t="s">
        <v>158</v>
      </c>
      <c r="C57" t="s">
        <v>157</v>
      </c>
    </row>
    <row r="58" spans="1:3" x14ac:dyDescent="0.2">
      <c r="A58" t="s">
        <v>159</v>
      </c>
      <c r="C58" t="s">
        <v>157</v>
      </c>
    </row>
    <row r="59" spans="1:3" x14ac:dyDescent="0.2">
      <c r="A59" t="s">
        <v>160</v>
      </c>
      <c r="C59" t="s">
        <v>157</v>
      </c>
    </row>
    <row r="60" spans="1:3" x14ac:dyDescent="0.2">
      <c r="A60" t="s">
        <v>161</v>
      </c>
      <c r="C60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trainer</vt:lpstr>
      <vt:lpstr>trainee</vt:lpstr>
      <vt:lpstr>training_room</vt:lpstr>
      <vt:lpstr>LPT</vt:lpstr>
      <vt:lpstr>CC</vt:lpstr>
      <vt:lpstr>room_list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 hadi</dc:creator>
  <cp:lastModifiedBy>fahim hadi</cp:lastModifiedBy>
  <dcterms:created xsi:type="dcterms:W3CDTF">2019-10-17T13:45:08Z</dcterms:created>
  <dcterms:modified xsi:type="dcterms:W3CDTF">2019-11-03T15:37:27Z</dcterms:modified>
</cp:coreProperties>
</file>