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AHMI\Desktop\reals_Excel_pak_joyo_test\Sumber\"/>
    </mc:Choice>
  </mc:AlternateContent>
  <bookViews>
    <workbookView xWindow="0" yWindow="0" windowWidth="20490" windowHeight="7605" activeTab="2"/>
  </bookViews>
  <sheets>
    <sheet name="F_PTK" sheetId="1" r:id="rId1"/>
    <sheet name="Formulir_PTK" sheetId="2" r:id="rId2"/>
    <sheet name="Riwayat_Sertifikasi" sheetId="4" r:id="rId3"/>
    <sheet name="Riwayat_Pendidikan" sheetId="5" r:id="rId4"/>
    <sheet name="Kompetensi" sheetId="6" r:id="rId5"/>
    <sheet name="Anak" sheetId="7" r:id="rId6"/>
    <sheet name="Beasiswa" sheetId="8" r:id="rId7"/>
    <sheet name="Buku_yang_pernah_ditulis" sheetId="9" r:id="rId8"/>
    <sheet name="Diklat" sheetId="10" r:id="rId9"/>
    <sheet name="Karya_Tulis" sheetId="11" r:id="rId10"/>
    <sheet name="Kesejahteraan" sheetId="12" r:id="rId11"/>
    <sheet name="Tunjangan" sheetId="13" r:id="rId12"/>
    <sheet name="Tugas_Tambahan" sheetId="14" r:id="rId13"/>
    <sheet name="Inpassing_Non_PNS" sheetId="15" r:id="rId14"/>
    <sheet name="Penghargaan" sheetId="16" r:id="rId15"/>
    <sheet name="Nilai_Tes" sheetId="17" r:id="rId16"/>
    <sheet name="Riwayat_Gaji_Berkala" sheetId="18" r:id="rId17"/>
    <sheet name="Riwayat_Karir_Guru" sheetId="19" r:id="rId18"/>
    <sheet name="Riwayat_Jabatan_P_TK" sheetId="20" r:id="rId19"/>
    <sheet name="Riwayat_Kepangkatan_Golongan" sheetId="21" r:id="rId20"/>
    <sheet name="Riwayat_Jabatan_Fungsional" sheetId="22" r:id="rId21"/>
    <sheet name="F" sheetId="3" state="hidden" r:id="rId22"/>
  </sheets>
  <calcPr calcId="152511"/>
</workbook>
</file>

<file path=xl/calcChain.xml><?xml version="1.0" encoding="utf-8"?>
<calcChain xmlns="http://schemas.openxmlformats.org/spreadsheetml/2006/main">
  <c r="C16" i="22" l="1"/>
  <c r="B16" i="22"/>
  <c r="A16" i="22"/>
  <c r="C15" i="22"/>
  <c r="B15" i="22"/>
  <c r="A15" i="22"/>
  <c r="C14" i="22"/>
  <c r="B14" i="22"/>
  <c r="A14" i="22"/>
  <c r="C13" i="22"/>
  <c r="B13" i="22"/>
  <c r="A13" i="22"/>
  <c r="C12" i="22"/>
  <c r="B12" i="22"/>
  <c r="A12" i="22"/>
  <c r="C11" i="22"/>
  <c r="B11" i="22"/>
  <c r="A11" i="22"/>
  <c r="C10" i="22"/>
  <c r="B10" i="22"/>
  <c r="A10" i="22"/>
  <c r="C9" i="22"/>
  <c r="B9" i="22"/>
  <c r="A9" i="22"/>
  <c r="C8" i="22"/>
  <c r="B8" i="22"/>
  <c r="A8" i="22"/>
  <c r="C7" i="22"/>
  <c r="B7" i="22"/>
  <c r="A7" i="22"/>
  <c r="C6" i="22"/>
  <c r="B6" i="22"/>
  <c r="A6" i="22"/>
  <c r="C5" i="22"/>
  <c r="B5" i="22"/>
  <c r="A5" i="22"/>
  <c r="C4" i="22"/>
  <c r="B4" i="22"/>
  <c r="A4" i="22"/>
  <c r="C3" i="22"/>
  <c r="B3" i="22"/>
  <c r="A3" i="22"/>
  <c r="C2" i="22"/>
  <c r="B2" i="22"/>
  <c r="A2" i="22"/>
  <c r="F22" i="21"/>
  <c r="E22" i="21"/>
  <c r="D22" i="21"/>
  <c r="C22" i="21"/>
  <c r="B22" i="21"/>
  <c r="A22" i="21"/>
  <c r="F21" i="21"/>
  <c r="E21" i="21"/>
  <c r="D21" i="21"/>
  <c r="C21" i="21"/>
  <c r="B21" i="21"/>
  <c r="A21" i="21"/>
  <c r="F20" i="21"/>
  <c r="E20" i="21"/>
  <c r="D20" i="21"/>
  <c r="C20" i="21"/>
  <c r="B20" i="21"/>
  <c r="A20" i="21"/>
  <c r="F19" i="21"/>
  <c r="E19" i="21"/>
  <c r="D19" i="21"/>
  <c r="C19" i="21"/>
  <c r="B19" i="21"/>
  <c r="A19" i="21"/>
  <c r="F18" i="21"/>
  <c r="E18" i="21"/>
  <c r="D18" i="21"/>
  <c r="C18" i="21"/>
  <c r="B18" i="21"/>
  <c r="A18" i="21"/>
  <c r="F17" i="21"/>
  <c r="E17" i="21"/>
  <c r="D17" i="21"/>
  <c r="C17" i="21"/>
  <c r="B17" i="21"/>
  <c r="A17" i="21"/>
  <c r="F16" i="21"/>
  <c r="E16" i="21"/>
  <c r="D16" i="21"/>
  <c r="C16" i="21"/>
  <c r="B16" i="21"/>
  <c r="A16" i="21"/>
  <c r="F15" i="21"/>
  <c r="E15" i="21"/>
  <c r="D15" i="21"/>
  <c r="C15" i="21"/>
  <c r="B15" i="21"/>
  <c r="A15" i="21"/>
  <c r="F14" i="21"/>
  <c r="E14" i="21"/>
  <c r="D14" i="21"/>
  <c r="C14" i="21"/>
  <c r="B14" i="21"/>
  <c r="A14" i="21"/>
  <c r="F13" i="21"/>
  <c r="E13" i="21"/>
  <c r="D13" i="21"/>
  <c r="C13" i="21"/>
  <c r="B13" i="21"/>
  <c r="A13" i="21"/>
  <c r="F12" i="21"/>
  <c r="E12" i="21"/>
  <c r="D12" i="21"/>
  <c r="C12" i="21"/>
  <c r="B12" i="21"/>
  <c r="A12" i="21"/>
  <c r="F11" i="21"/>
  <c r="E11" i="21"/>
  <c r="D11" i="21"/>
  <c r="C11" i="21"/>
  <c r="B11" i="21"/>
  <c r="A11" i="21"/>
  <c r="F10" i="21"/>
  <c r="E10" i="21"/>
  <c r="D10" i="21"/>
  <c r="C10" i="21"/>
  <c r="B10" i="21"/>
  <c r="A10" i="21"/>
  <c r="F9" i="21"/>
  <c r="E9" i="21"/>
  <c r="D9" i="21"/>
  <c r="C9" i="21"/>
  <c r="B9" i="21"/>
  <c r="A9" i="21"/>
  <c r="F8" i="21"/>
  <c r="E8" i="21"/>
  <c r="D8" i="21"/>
  <c r="C8" i="21"/>
  <c r="B8" i="21"/>
  <c r="A8" i="21"/>
  <c r="F7" i="21"/>
  <c r="E7" i="21"/>
  <c r="D7" i="21"/>
  <c r="C7" i="21"/>
  <c r="B7" i="21"/>
  <c r="A7" i="21"/>
  <c r="F6" i="21"/>
  <c r="E6" i="21"/>
  <c r="D6" i="21"/>
  <c r="C6" i="21"/>
  <c r="B6" i="21"/>
  <c r="A6" i="21"/>
  <c r="F5" i="21"/>
  <c r="E5" i="21"/>
  <c r="D5" i="21"/>
  <c r="C5" i="21"/>
  <c r="B5" i="21"/>
  <c r="A5" i="21"/>
  <c r="F4" i="21"/>
  <c r="E4" i="21"/>
  <c r="D4" i="21"/>
  <c r="C4" i="21"/>
  <c r="B4" i="21"/>
  <c r="A4" i="21"/>
  <c r="F3" i="21"/>
  <c r="E3" i="21"/>
  <c r="D3" i="21"/>
  <c r="C3" i="21"/>
  <c r="B3" i="21"/>
  <c r="A3" i="21"/>
  <c r="F2" i="21"/>
  <c r="E2" i="21"/>
  <c r="D2" i="21"/>
  <c r="C2" i="21"/>
  <c r="B2" i="21"/>
  <c r="A2" i="21"/>
  <c r="A3" i="20"/>
  <c r="B3" i="20"/>
  <c r="C3" i="20"/>
  <c r="A4" i="20"/>
  <c r="B4" i="20"/>
  <c r="C4" i="20"/>
  <c r="A5" i="20"/>
  <c r="B5" i="20"/>
  <c r="C5" i="20"/>
  <c r="A6" i="20"/>
  <c r="B6" i="20"/>
  <c r="C6" i="20"/>
  <c r="A7" i="20"/>
  <c r="B7" i="20"/>
  <c r="C7" i="20"/>
  <c r="C2" i="20"/>
  <c r="B2" i="20"/>
  <c r="A2" i="20"/>
  <c r="B3" i="19"/>
  <c r="C3" i="19"/>
  <c r="D3" i="19"/>
  <c r="E3" i="19"/>
  <c r="F3" i="19"/>
  <c r="G3" i="19"/>
  <c r="H3" i="19"/>
  <c r="I3" i="19"/>
  <c r="J3" i="19"/>
  <c r="K3" i="19"/>
  <c r="L3" i="19"/>
  <c r="B4" i="19"/>
  <c r="C4" i="19"/>
  <c r="D4" i="19"/>
  <c r="E4" i="19"/>
  <c r="F4" i="19"/>
  <c r="G4" i="19"/>
  <c r="H4" i="19"/>
  <c r="I4" i="19"/>
  <c r="J4" i="19"/>
  <c r="K4" i="19"/>
  <c r="L4" i="19"/>
  <c r="B5" i="19"/>
  <c r="C5" i="19"/>
  <c r="D5" i="19"/>
  <c r="E5" i="19"/>
  <c r="F5" i="19"/>
  <c r="G5" i="19"/>
  <c r="H5" i="19"/>
  <c r="I5" i="19"/>
  <c r="J5" i="19"/>
  <c r="K5" i="19"/>
  <c r="L5" i="19"/>
  <c r="B6" i="19"/>
  <c r="C6" i="19"/>
  <c r="D6" i="19"/>
  <c r="E6" i="19"/>
  <c r="F6" i="19"/>
  <c r="G6" i="19"/>
  <c r="H6" i="19"/>
  <c r="I6" i="19"/>
  <c r="J6" i="19"/>
  <c r="K6" i="19"/>
  <c r="L6" i="19"/>
  <c r="B7" i="19"/>
  <c r="C7" i="19"/>
  <c r="D7" i="19"/>
  <c r="E7" i="19"/>
  <c r="F7" i="19"/>
  <c r="G7" i="19"/>
  <c r="H7" i="19"/>
  <c r="I7" i="19"/>
  <c r="J7" i="19"/>
  <c r="K7" i="19"/>
  <c r="L7" i="19"/>
  <c r="B8" i="19"/>
  <c r="C8" i="19"/>
  <c r="D8" i="19"/>
  <c r="E8" i="19"/>
  <c r="F8" i="19"/>
  <c r="G8" i="19"/>
  <c r="H8" i="19"/>
  <c r="I8" i="19"/>
  <c r="J8" i="19"/>
  <c r="K8" i="19"/>
  <c r="L8" i="19"/>
  <c r="B9" i="19"/>
  <c r="C9" i="19"/>
  <c r="D9" i="19"/>
  <c r="E9" i="19"/>
  <c r="F9" i="19"/>
  <c r="G9" i="19"/>
  <c r="H9" i="19"/>
  <c r="I9" i="19"/>
  <c r="J9" i="19"/>
  <c r="K9" i="19"/>
  <c r="L9" i="19"/>
  <c r="B10" i="19"/>
  <c r="C10" i="19"/>
  <c r="D10" i="19"/>
  <c r="E10" i="19"/>
  <c r="F10" i="19"/>
  <c r="G10" i="19"/>
  <c r="H10" i="19"/>
  <c r="I10" i="19"/>
  <c r="J10" i="19"/>
  <c r="K10" i="19"/>
  <c r="L10" i="19"/>
  <c r="B11" i="19"/>
  <c r="C11" i="19"/>
  <c r="D11" i="19"/>
  <c r="E11" i="19"/>
  <c r="F11" i="19"/>
  <c r="G11" i="19"/>
  <c r="H11" i="19"/>
  <c r="I11" i="19"/>
  <c r="J11" i="19"/>
  <c r="K11" i="19"/>
  <c r="L11" i="19"/>
  <c r="B12" i="19"/>
  <c r="C12" i="19"/>
  <c r="D12" i="19"/>
  <c r="E12" i="19"/>
  <c r="F12" i="19"/>
  <c r="G12" i="19"/>
  <c r="H12" i="19"/>
  <c r="I12" i="19"/>
  <c r="J12" i="19"/>
  <c r="K12" i="19"/>
  <c r="L12" i="19"/>
  <c r="B2" i="19"/>
  <c r="L2" i="19"/>
  <c r="K2" i="19"/>
  <c r="J2" i="19"/>
  <c r="I2" i="19"/>
  <c r="H2" i="19"/>
  <c r="G2" i="19"/>
  <c r="F2" i="19"/>
  <c r="E2" i="19"/>
  <c r="D2" i="19"/>
  <c r="C2" i="19"/>
  <c r="A3" i="19"/>
  <c r="A4" i="19"/>
  <c r="A5" i="19"/>
  <c r="A6" i="19"/>
  <c r="A7" i="19"/>
  <c r="A8" i="19"/>
  <c r="A9" i="19"/>
  <c r="A10" i="19"/>
  <c r="A11" i="19"/>
  <c r="A12" i="19"/>
  <c r="A2" i="19"/>
  <c r="G39" i="18"/>
  <c r="F39" i="18"/>
  <c r="E39" i="18"/>
  <c r="D39" i="18"/>
  <c r="C39" i="18"/>
  <c r="B39" i="18"/>
  <c r="G38" i="18"/>
  <c r="F38" i="18"/>
  <c r="E38" i="18"/>
  <c r="D38" i="18"/>
  <c r="C38" i="18"/>
  <c r="B38" i="18"/>
  <c r="G37" i="18"/>
  <c r="F37" i="18"/>
  <c r="E37" i="18"/>
  <c r="D37" i="18"/>
  <c r="C37" i="18"/>
  <c r="B37" i="18"/>
  <c r="G36" i="18"/>
  <c r="F36" i="18"/>
  <c r="E36" i="18"/>
  <c r="D36" i="18"/>
  <c r="C36" i="18"/>
  <c r="B36" i="18"/>
  <c r="G35" i="18"/>
  <c r="F35" i="18"/>
  <c r="E35" i="18"/>
  <c r="D35" i="18"/>
  <c r="C35" i="18"/>
  <c r="B35" i="18"/>
  <c r="G34" i="18"/>
  <c r="F34" i="18"/>
  <c r="E34" i="18"/>
  <c r="D34" i="18"/>
  <c r="C34" i="18"/>
  <c r="B34" i="18"/>
  <c r="G33" i="18"/>
  <c r="F33" i="18"/>
  <c r="E33" i="18"/>
  <c r="D33" i="18"/>
  <c r="C33" i="18"/>
  <c r="B33" i="18"/>
  <c r="G32" i="18"/>
  <c r="F32" i="18"/>
  <c r="E32" i="18"/>
  <c r="D32" i="18"/>
  <c r="C32" i="18"/>
  <c r="B32" i="18"/>
  <c r="G31" i="18"/>
  <c r="F31" i="18"/>
  <c r="E31" i="18"/>
  <c r="D31" i="18"/>
  <c r="C31" i="18"/>
  <c r="B31" i="18"/>
  <c r="G30" i="18"/>
  <c r="F30" i="18"/>
  <c r="E30" i="18"/>
  <c r="D30" i="18"/>
  <c r="C30" i="18"/>
  <c r="B30" i="18"/>
  <c r="G29" i="18"/>
  <c r="F29" i="18"/>
  <c r="E29" i="18"/>
  <c r="D29" i="18"/>
  <c r="C29" i="18"/>
  <c r="B29" i="18"/>
  <c r="G28" i="18"/>
  <c r="F28" i="18"/>
  <c r="E28" i="18"/>
  <c r="D28" i="18"/>
  <c r="C28" i="18"/>
  <c r="B28" i="18"/>
  <c r="G27" i="18"/>
  <c r="F27" i="18"/>
  <c r="E27" i="18"/>
  <c r="D27" i="18"/>
  <c r="C27" i="18"/>
  <c r="B27" i="18"/>
  <c r="G26" i="18"/>
  <c r="F26" i="18"/>
  <c r="E26" i="18"/>
  <c r="D26" i="18"/>
  <c r="C26" i="18"/>
  <c r="B26" i="18"/>
  <c r="G25" i="18"/>
  <c r="F25" i="18"/>
  <c r="E25" i="18"/>
  <c r="D25" i="18"/>
  <c r="C25" i="18"/>
  <c r="B25" i="18"/>
  <c r="G24" i="18"/>
  <c r="F24" i="18"/>
  <c r="E24" i="18"/>
  <c r="D24" i="18"/>
  <c r="C24" i="18"/>
  <c r="B24" i="18"/>
  <c r="G23" i="18"/>
  <c r="F23" i="18"/>
  <c r="E23" i="18"/>
  <c r="D23" i="18"/>
  <c r="C23" i="18"/>
  <c r="B23" i="18"/>
  <c r="G22" i="18"/>
  <c r="F22" i="18"/>
  <c r="E22" i="18"/>
  <c r="D22" i="18"/>
  <c r="C22" i="18"/>
  <c r="B22" i="18"/>
  <c r="G21" i="18"/>
  <c r="F21" i="18"/>
  <c r="E21" i="18"/>
  <c r="D21" i="18"/>
  <c r="C21" i="18"/>
  <c r="B21" i="18"/>
  <c r="G20" i="18"/>
  <c r="F20" i="18"/>
  <c r="E20" i="18"/>
  <c r="D20" i="18"/>
  <c r="C20" i="18"/>
  <c r="B20" i="18"/>
  <c r="G19" i="18"/>
  <c r="F19" i="18"/>
  <c r="E19" i="18"/>
  <c r="D19" i="18"/>
  <c r="C19" i="18"/>
  <c r="B19" i="18"/>
  <c r="G18" i="18"/>
  <c r="F18" i="18"/>
  <c r="E18" i="18"/>
  <c r="D18" i="18"/>
  <c r="C18" i="18"/>
  <c r="B18" i="18"/>
  <c r="G17" i="18"/>
  <c r="F17" i="18"/>
  <c r="E17" i="18"/>
  <c r="D17" i="18"/>
  <c r="C17" i="18"/>
  <c r="B17" i="18"/>
  <c r="G16" i="18"/>
  <c r="F16" i="18"/>
  <c r="E16" i="18"/>
  <c r="D16" i="18"/>
  <c r="C16" i="18"/>
  <c r="B16" i="18"/>
  <c r="G15" i="18"/>
  <c r="F15" i="18"/>
  <c r="E15" i="18"/>
  <c r="D15" i="18"/>
  <c r="C15" i="18"/>
  <c r="B15" i="18"/>
  <c r="G14" i="18"/>
  <c r="F14" i="18"/>
  <c r="E14" i="18"/>
  <c r="D14" i="18"/>
  <c r="C14" i="18"/>
  <c r="B14" i="18"/>
  <c r="G13" i="18"/>
  <c r="F13" i="18"/>
  <c r="E13" i="18"/>
  <c r="D13" i="18"/>
  <c r="C13" i="18"/>
  <c r="B13" i="18"/>
  <c r="G12" i="18"/>
  <c r="F12" i="18"/>
  <c r="E12" i="18"/>
  <c r="D12" i="18"/>
  <c r="C12" i="18"/>
  <c r="B12" i="18"/>
  <c r="G11" i="18"/>
  <c r="F11" i="18"/>
  <c r="E11" i="18"/>
  <c r="D11" i="18"/>
  <c r="C11" i="18"/>
  <c r="B11" i="18"/>
  <c r="G10" i="18"/>
  <c r="F10" i="18"/>
  <c r="E10" i="18"/>
  <c r="D10" i="18"/>
  <c r="C10" i="18"/>
  <c r="B10" i="18"/>
  <c r="G9" i="18"/>
  <c r="F9" i="18"/>
  <c r="E9" i="18"/>
  <c r="D9" i="18"/>
  <c r="C9" i="18"/>
  <c r="B9" i="18"/>
  <c r="G8" i="18"/>
  <c r="F8" i="18"/>
  <c r="E8" i="18"/>
  <c r="D8" i="18"/>
  <c r="C8" i="18"/>
  <c r="B8" i="18"/>
  <c r="G7" i="18"/>
  <c r="F7" i="18"/>
  <c r="E7" i="18"/>
  <c r="D7" i="18"/>
  <c r="C7" i="18"/>
  <c r="B7" i="18"/>
  <c r="G6" i="18"/>
  <c r="F6" i="18"/>
  <c r="E6" i="18"/>
  <c r="D6" i="18"/>
  <c r="C6" i="18"/>
  <c r="B6" i="18"/>
  <c r="G5" i="18"/>
  <c r="F5" i="18"/>
  <c r="E5" i="18"/>
  <c r="D5" i="18"/>
  <c r="C5" i="18"/>
  <c r="B5" i="18"/>
  <c r="G4" i="18"/>
  <c r="F4" i="18"/>
  <c r="E4" i="18"/>
  <c r="D4" i="18"/>
  <c r="C4" i="18"/>
  <c r="B4" i="18"/>
  <c r="G3" i="18"/>
  <c r="F3" i="18"/>
  <c r="E3" i="18"/>
  <c r="D3" i="18"/>
  <c r="C3" i="18"/>
  <c r="B3" i="18"/>
  <c r="G2" i="18"/>
  <c r="F2" i="18"/>
  <c r="E2" i="18"/>
  <c r="D2" i="18"/>
  <c r="C2" i="18"/>
  <c r="B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2" i="18"/>
  <c r="F11" i="17"/>
  <c r="F10" i="17"/>
  <c r="F9" i="17"/>
  <c r="F8" i="17"/>
  <c r="F7" i="17"/>
  <c r="F6" i="17"/>
  <c r="F5" i="17"/>
  <c r="F4" i="17"/>
  <c r="F3" i="17"/>
  <c r="F2" i="17"/>
  <c r="E3" i="17"/>
  <c r="E4" i="17"/>
  <c r="E5" i="17"/>
  <c r="E6" i="17"/>
  <c r="E7" i="17"/>
  <c r="E8" i="17"/>
  <c r="E9" i="17"/>
  <c r="E10" i="17"/>
  <c r="E11" i="17"/>
  <c r="E2" i="17"/>
  <c r="D3" i="17"/>
  <c r="D4" i="17"/>
  <c r="D5" i="17"/>
  <c r="D6" i="17"/>
  <c r="D7" i="17"/>
  <c r="D8" i="17"/>
  <c r="D9" i="17"/>
  <c r="D10" i="17"/>
  <c r="D11" i="17"/>
  <c r="D2" i="17"/>
  <c r="C3" i="17"/>
  <c r="C4" i="17"/>
  <c r="C5" i="17"/>
  <c r="C6" i="17"/>
  <c r="C7" i="17"/>
  <c r="C8" i="17"/>
  <c r="C9" i="17"/>
  <c r="C10" i="17"/>
  <c r="C11" i="17"/>
  <c r="C2" i="17"/>
  <c r="B3" i="17"/>
  <c r="B4" i="17"/>
  <c r="B5" i="17"/>
  <c r="B6" i="17"/>
  <c r="B7" i="17"/>
  <c r="B8" i="17"/>
  <c r="B9" i="17"/>
  <c r="B10" i="17"/>
  <c r="B11" i="17"/>
  <c r="B2" i="17"/>
  <c r="A3" i="17"/>
  <c r="A4" i="17"/>
  <c r="A5" i="17"/>
  <c r="A6" i="17"/>
  <c r="A7" i="17"/>
  <c r="A8" i="17"/>
  <c r="A9" i="17"/>
  <c r="A10" i="17"/>
  <c r="A11" i="17"/>
  <c r="A2" i="17"/>
  <c r="E10" i="16"/>
  <c r="E9" i="16"/>
  <c r="E8" i="16"/>
  <c r="E7" i="16"/>
  <c r="E6" i="16"/>
  <c r="E5" i="16"/>
  <c r="E4" i="16"/>
  <c r="E3" i="16"/>
  <c r="E2" i="16"/>
  <c r="D3" i="16"/>
  <c r="D4" i="16"/>
  <c r="D5" i="16"/>
  <c r="D6" i="16"/>
  <c r="D7" i="16"/>
  <c r="D8" i="16"/>
  <c r="D9" i="16"/>
  <c r="D10" i="16"/>
  <c r="D2" i="16"/>
  <c r="C3" i="16"/>
  <c r="C4" i="16"/>
  <c r="C5" i="16"/>
  <c r="C6" i="16"/>
  <c r="C7" i="16"/>
  <c r="C8" i="16"/>
  <c r="C9" i="16"/>
  <c r="C10" i="16"/>
  <c r="C2" i="16"/>
  <c r="B3" i="16"/>
  <c r="B4" i="16"/>
  <c r="B5" i="16"/>
  <c r="B6" i="16"/>
  <c r="B7" i="16"/>
  <c r="B8" i="16"/>
  <c r="B9" i="16"/>
  <c r="B10" i="16"/>
  <c r="B2" i="16"/>
  <c r="A3" i="16"/>
  <c r="A4" i="16"/>
  <c r="A5" i="16"/>
  <c r="A6" i="16"/>
  <c r="A7" i="16"/>
  <c r="A8" i="16"/>
  <c r="A9" i="16"/>
  <c r="A10" i="16"/>
  <c r="A2" i="16"/>
  <c r="G3" i="15"/>
  <c r="G4" i="15"/>
  <c r="G5" i="15"/>
  <c r="G6" i="15"/>
  <c r="G7" i="15"/>
  <c r="G8" i="15"/>
  <c r="G9" i="15"/>
  <c r="G10" i="15"/>
  <c r="G2" i="15"/>
  <c r="F3" i="15"/>
  <c r="F4" i="15"/>
  <c r="F5" i="15"/>
  <c r="F6" i="15"/>
  <c r="F7" i="15"/>
  <c r="F8" i="15"/>
  <c r="F9" i="15"/>
  <c r="F10" i="15"/>
  <c r="F2" i="15"/>
  <c r="E3" i="15"/>
  <c r="E4" i="15"/>
  <c r="E5" i="15"/>
  <c r="E6" i="15"/>
  <c r="E7" i="15"/>
  <c r="E8" i="15"/>
  <c r="E9" i="15"/>
  <c r="E10" i="15"/>
  <c r="E2" i="15"/>
  <c r="D3" i="15"/>
  <c r="D4" i="15"/>
  <c r="D5" i="15"/>
  <c r="D6" i="15"/>
  <c r="D7" i="15"/>
  <c r="D8" i="15"/>
  <c r="D9" i="15"/>
  <c r="D10" i="15"/>
  <c r="D2" i="15"/>
  <c r="C3" i="15"/>
  <c r="C4" i="15"/>
  <c r="C5" i="15"/>
  <c r="C6" i="15"/>
  <c r="C7" i="15"/>
  <c r="C8" i="15"/>
  <c r="C9" i="15"/>
  <c r="C10" i="15"/>
  <c r="C2" i="15"/>
  <c r="B3" i="15"/>
  <c r="B4" i="15"/>
  <c r="B5" i="15"/>
  <c r="B6" i="15"/>
  <c r="B7" i="15"/>
  <c r="B8" i="15"/>
  <c r="B9" i="15"/>
  <c r="B10" i="15"/>
  <c r="B2" i="15"/>
  <c r="A3" i="15"/>
  <c r="A4" i="15"/>
  <c r="A5" i="15"/>
  <c r="A6" i="15"/>
  <c r="A7" i="15"/>
  <c r="A8" i="15"/>
  <c r="A9" i="15"/>
  <c r="A10" i="15"/>
  <c r="A2" i="15"/>
  <c r="D9" i="14" l="1"/>
  <c r="D8" i="14"/>
  <c r="D7" i="14"/>
  <c r="D6" i="14"/>
  <c r="D5" i="14"/>
  <c r="D4" i="14"/>
  <c r="D3" i="14"/>
  <c r="D2" i="14"/>
  <c r="C9" i="14"/>
  <c r="C8" i="14"/>
  <c r="C7" i="14"/>
  <c r="C6" i="14"/>
  <c r="C5" i="14"/>
  <c r="C4" i="14"/>
  <c r="C3" i="14"/>
  <c r="C2" i="14"/>
  <c r="B9" i="14"/>
  <c r="B8" i="14"/>
  <c r="B7" i="14"/>
  <c r="B6" i="14"/>
  <c r="B5" i="14"/>
  <c r="B4" i="14"/>
  <c r="B3" i="14"/>
  <c r="B2" i="14"/>
  <c r="A9" i="14"/>
  <c r="A8" i="14"/>
  <c r="A7" i="14"/>
  <c r="A6" i="14"/>
  <c r="A5" i="14"/>
  <c r="A4" i="14"/>
  <c r="A3" i="14"/>
  <c r="A2" i="14"/>
  <c r="K10" i="13"/>
  <c r="K9" i="13"/>
  <c r="K8" i="13"/>
  <c r="K7" i="13"/>
  <c r="K6" i="13"/>
  <c r="K5" i="13"/>
  <c r="K4" i="13"/>
  <c r="K3" i="13"/>
  <c r="K2" i="13"/>
  <c r="J10" i="13"/>
  <c r="J9" i="13"/>
  <c r="J8" i="13"/>
  <c r="J7" i="13"/>
  <c r="J6" i="13"/>
  <c r="J5" i="13"/>
  <c r="J4" i="13"/>
  <c r="J3" i="13"/>
  <c r="J2" i="13"/>
  <c r="I10" i="13"/>
  <c r="I9" i="13"/>
  <c r="I8" i="13"/>
  <c r="I7" i="13"/>
  <c r="I6" i="13"/>
  <c r="I5" i="13"/>
  <c r="I4" i="13"/>
  <c r="I3" i="13"/>
  <c r="I2" i="13"/>
  <c r="H10" i="13"/>
  <c r="H9" i="13"/>
  <c r="H8" i="13"/>
  <c r="H7" i="13"/>
  <c r="H6" i="13"/>
  <c r="H5" i="13"/>
  <c r="H4" i="13"/>
  <c r="H3" i="13"/>
  <c r="H2" i="13"/>
  <c r="G10" i="13"/>
  <c r="G9" i="13"/>
  <c r="G8" i="13"/>
  <c r="G7" i="13"/>
  <c r="G6" i="13"/>
  <c r="G5" i="13"/>
  <c r="G4" i="13"/>
  <c r="G3" i="13"/>
  <c r="G2" i="13"/>
  <c r="F10" i="13"/>
  <c r="F9" i="13"/>
  <c r="F8" i="13"/>
  <c r="F7" i="13"/>
  <c r="F6" i="13"/>
  <c r="F5" i="13"/>
  <c r="F4" i="13"/>
  <c r="F3" i="13"/>
  <c r="F2" i="13"/>
  <c r="E10" i="13"/>
  <c r="E9" i="13"/>
  <c r="E8" i="13"/>
  <c r="E7" i="13"/>
  <c r="E6" i="13"/>
  <c r="E5" i="13"/>
  <c r="E4" i="13"/>
  <c r="E3" i="13"/>
  <c r="E2" i="13"/>
  <c r="D10" i="13"/>
  <c r="D9" i="13"/>
  <c r="D8" i="13"/>
  <c r="D7" i="13"/>
  <c r="D6" i="13"/>
  <c r="D5" i="13"/>
  <c r="D4" i="13"/>
  <c r="D3" i="13"/>
  <c r="D2" i="13"/>
  <c r="C10" i="13"/>
  <c r="C9" i="13"/>
  <c r="C8" i="13"/>
  <c r="C7" i="13"/>
  <c r="C6" i="13"/>
  <c r="C5" i="13"/>
  <c r="C4" i="13"/>
  <c r="C3" i="13"/>
  <c r="C2" i="13"/>
  <c r="B3" i="13"/>
  <c r="B4" i="13"/>
  <c r="B5" i="13"/>
  <c r="B6" i="13"/>
  <c r="B7" i="13"/>
  <c r="B8" i="13"/>
  <c r="B9" i="13"/>
  <c r="B10" i="13"/>
  <c r="B2" i="13"/>
  <c r="A3" i="13"/>
  <c r="A4" i="13"/>
  <c r="A5" i="13"/>
  <c r="A6" i="13"/>
  <c r="A7" i="13"/>
  <c r="A8" i="13"/>
  <c r="A9" i="13"/>
  <c r="A10" i="13"/>
  <c r="A2" i="13"/>
  <c r="F9" i="12"/>
  <c r="F8" i="12"/>
  <c r="F7" i="12"/>
  <c r="F6" i="12"/>
  <c r="F5" i="12"/>
  <c r="F4" i="12"/>
  <c r="F3" i="12"/>
  <c r="F2" i="12"/>
  <c r="E9" i="12"/>
  <c r="E8" i="12"/>
  <c r="E7" i="12"/>
  <c r="E6" i="12"/>
  <c r="E5" i="12"/>
  <c r="E4" i="12"/>
  <c r="E3" i="12"/>
  <c r="E2" i="12"/>
  <c r="D9" i="12"/>
  <c r="D8" i="12"/>
  <c r="D7" i="12"/>
  <c r="D6" i="12"/>
  <c r="D5" i="12"/>
  <c r="D4" i="12"/>
  <c r="D3" i="12"/>
  <c r="D2" i="12"/>
  <c r="C9" i="12"/>
  <c r="C8" i="12"/>
  <c r="C7" i="12"/>
  <c r="C6" i="12"/>
  <c r="C5" i="12"/>
  <c r="C4" i="12"/>
  <c r="C3" i="12"/>
  <c r="C2" i="12"/>
  <c r="B9" i="12"/>
  <c r="B8" i="12"/>
  <c r="B7" i="12"/>
  <c r="B6" i="12"/>
  <c r="B5" i="12"/>
  <c r="B4" i="12"/>
  <c r="B3" i="12"/>
  <c r="B2" i="12"/>
  <c r="A3" i="12"/>
  <c r="A4" i="12"/>
  <c r="A5" i="12"/>
  <c r="A6" i="12"/>
  <c r="A7" i="12"/>
  <c r="A8" i="12"/>
  <c r="A9" i="12"/>
  <c r="A2" i="12"/>
  <c r="E10" i="11"/>
  <c r="E9" i="11"/>
  <c r="E8" i="11"/>
  <c r="E7" i="11"/>
  <c r="E6" i="11"/>
  <c r="E5" i="11"/>
  <c r="E4" i="11"/>
  <c r="E3" i="11"/>
  <c r="E2" i="11"/>
  <c r="D10" i="11"/>
  <c r="D9" i="11"/>
  <c r="D8" i="11"/>
  <c r="D7" i="11"/>
  <c r="D6" i="11"/>
  <c r="D5" i="11"/>
  <c r="D4" i="11"/>
  <c r="D3" i="11"/>
  <c r="D2" i="11"/>
  <c r="C10" i="11"/>
  <c r="C9" i="11"/>
  <c r="C8" i="11"/>
  <c r="C7" i="11"/>
  <c r="C6" i="11"/>
  <c r="C5" i="11"/>
  <c r="C4" i="11"/>
  <c r="C3" i="11"/>
  <c r="C2" i="11"/>
  <c r="B10" i="11"/>
  <c r="B9" i="11"/>
  <c r="B8" i="11"/>
  <c r="B7" i="11"/>
  <c r="B6" i="11"/>
  <c r="B5" i="11"/>
  <c r="B4" i="11"/>
  <c r="B3" i="11"/>
  <c r="B2" i="11"/>
  <c r="A10" i="11"/>
  <c r="A9" i="11"/>
  <c r="A8" i="11"/>
  <c r="A7" i="11"/>
  <c r="A6" i="11"/>
  <c r="A5" i="11"/>
  <c r="A4" i="11"/>
  <c r="A3" i="11"/>
  <c r="A2" i="11"/>
  <c r="H15" i="10"/>
  <c r="H14" i="10"/>
  <c r="H13" i="10"/>
  <c r="H12" i="10"/>
  <c r="H11" i="10"/>
  <c r="H10" i="10"/>
  <c r="H9" i="10"/>
  <c r="H8" i="10"/>
  <c r="H7" i="10"/>
  <c r="H6" i="10"/>
  <c r="H5" i="10"/>
  <c r="H4" i="10"/>
  <c r="H3" i="10"/>
  <c r="H2" i="10"/>
  <c r="G15" i="10"/>
  <c r="G14" i="10"/>
  <c r="G13" i="10"/>
  <c r="G12" i="10"/>
  <c r="G11" i="10"/>
  <c r="G10" i="10"/>
  <c r="G9" i="10"/>
  <c r="G8" i="10"/>
  <c r="G7" i="10"/>
  <c r="G6" i="10"/>
  <c r="G5" i="10"/>
  <c r="G4" i="10"/>
  <c r="G3" i="10"/>
  <c r="G2" i="10"/>
  <c r="F15" i="10"/>
  <c r="F14" i="10"/>
  <c r="F13" i="10"/>
  <c r="F12" i="10"/>
  <c r="F11" i="10"/>
  <c r="F10" i="10"/>
  <c r="F9" i="10"/>
  <c r="F8" i="10"/>
  <c r="F7" i="10"/>
  <c r="F6" i="10"/>
  <c r="F5" i="10"/>
  <c r="F4" i="10"/>
  <c r="F3" i="10"/>
  <c r="F2" i="10"/>
  <c r="E15" i="10"/>
  <c r="E14" i="10"/>
  <c r="E13" i="10"/>
  <c r="E12" i="10"/>
  <c r="E11" i="10"/>
  <c r="E10" i="10"/>
  <c r="E9" i="10"/>
  <c r="E8" i="10"/>
  <c r="E7" i="10"/>
  <c r="E6" i="10"/>
  <c r="E5" i="10"/>
  <c r="E4" i="10"/>
  <c r="E3" i="10"/>
  <c r="E2" i="10"/>
  <c r="D15" i="10"/>
  <c r="D14" i="10"/>
  <c r="D13" i="10"/>
  <c r="D12" i="10"/>
  <c r="D11" i="10"/>
  <c r="D10" i="10"/>
  <c r="D9" i="10"/>
  <c r="D8" i="10"/>
  <c r="D7" i="10"/>
  <c r="D6" i="10"/>
  <c r="D5" i="10"/>
  <c r="D4" i="10"/>
  <c r="D3" i="10"/>
  <c r="D2" i="10"/>
  <c r="C15" i="10"/>
  <c r="C14" i="10"/>
  <c r="C13" i="10"/>
  <c r="C12" i="10"/>
  <c r="C11" i="10"/>
  <c r="C10" i="10"/>
  <c r="C9" i="10"/>
  <c r="C8" i="10"/>
  <c r="C7" i="10"/>
  <c r="C6" i="10"/>
  <c r="C5" i="10"/>
  <c r="C4" i="10"/>
  <c r="C3" i="10"/>
  <c r="C2" i="10"/>
  <c r="B15" i="10"/>
  <c r="B14" i="10"/>
  <c r="B13" i="10"/>
  <c r="B12" i="10"/>
  <c r="B11" i="10"/>
  <c r="B10" i="10"/>
  <c r="B9" i="10"/>
  <c r="B8" i="10"/>
  <c r="B7" i="10"/>
  <c r="B6" i="10"/>
  <c r="B5" i="10"/>
  <c r="B4" i="10"/>
  <c r="B3" i="10"/>
  <c r="B2" i="10"/>
  <c r="A3" i="10"/>
  <c r="A4" i="10"/>
  <c r="A5" i="10"/>
  <c r="A6" i="10"/>
  <c r="A7" i="10"/>
  <c r="A8" i="10"/>
  <c r="A9" i="10"/>
  <c r="A10" i="10"/>
  <c r="A11" i="10"/>
  <c r="A12" i="10"/>
  <c r="A13" i="10"/>
  <c r="A14" i="10"/>
  <c r="A15" i="10"/>
  <c r="A2" i="10"/>
  <c r="D3" i="9"/>
  <c r="D4" i="9"/>
  <c r="D5" i="9"/>
  <c r="D6" i="9"/>
  <c r="D7" i="9"/>
  <c r="D8" i="9"/>
  <c r="D9" i="9"/>
  <c r="D2" i="9"/>
  <c r="C3" i="9"/>
  <c r="C4" i="9"/>
  <c r="C5" i="9"/>
  <c r="C6" i="9"/>
  <c r="C7" i="9"/>
  <c r="C8" i="9"/>
  <c r="C9" i="9"/>
  <c r="C2" i="9"/>
  <c r="B3" i="9"/>
  <c r="B4" i="9"/>
  <c r="B5" i="9"/>
  <c r="B6" i="9"/>
  <c r="B7" i="9"/>
  <c r="B8" i="9"/>
  <c r="B9" i="9"/>
  <c r="B2" i="9"/>
  <c r="A3" i="9"/>
  <c r="A4" i="9"/>
  <c r="A5" i="9"/>
  <c r="A6" i="9"/>
  <c r="A7" i="9"/>
  <c r="A8" i="9"/>
  <c r="A9" i="9"/>
  <c r="A2" i="9"/>
  <c r="E9" i="8"/>
  <c r="E8" i="8"/>
  <c r="E7" i="8"/>
  <c r="E6" i="8"/>
  <c r="E5" i="8"/>
  <c r="E4" i="8"/>
  <c r="E3" i="8"/>
  <c r="E2" i="8"/>
  <c r="D9" i="8"/>
  <c r="D8" i="8"/>
  <c r="D7" i="8"/>
  <c r="D6" i="8"/>
  <c r="D5" i="8"/>
  <c r="D4" i="8"/>
  <c r="D3" i="8"/>
  <c r="D2" i="8"/>
  <c r="C9" i="8"/>
  <c r="C8" i="8"/>
  <c r="C7" i="8"/>
  <c r="C6" i="8"/>
  <c r="C5" i="8"/>
  <c r="C4" i="8"/>
  <c r="C3" i="8"/>
  <c r="C2" i="8"/>
  <c r="B3" i="8"/>
  <c r="B4" i="8"/>
  <c r="B5" i="8"/>
  <c r="B6" i="8"/>
  <c r="B7" i="8"/>
  <c r="B8" i="8"/>
  <c r="B9" i="8"/>
  <c r="B2" i="8"/>
  <c r="A9" i="8"/>
  <c r="A8" i="8"/>
  <c r="A7" i="8"/>
  <c r="A6" i="8"/>
  <c r="A5" i="8"/>
  <c r="A4" i="8"/>
  <c r="A3" i="8"/>
  <c r="A2" i="8"/>
  <c r="H3" i="7"/>
  <c r="H4" i="7"/>
  <c r="H5" i="7"/>
  <c r="H6" i="7"/>
  <c r="H7" i="7"/>
  <c r="H8" i="7"/>
  <c r="H9" i="7"/>
  <c r="H2" i="7"/>
  <c r="G3" i="7"/>
  <c r="G4" i="7"/>
  <c r="G5" i="7"/>
  <c r="G6" i="7"/>
  <c r="G7" i="7"/>
  <c r="G8" i="7"/>
  <c r="G9" i="7"/>
  <c r="G2" i="7"/>
  <c r="F3" i="7"/>
  <c r="F4" i="7"/>
  <c r="F5" i="7"/>
  <c r="F6" i="7"/>
  <c r="F7" i="7"/>
  <c r="F8" i="7"/>
  <c r="F9" i="7"/>
  <c r="F2" i="7"/>
  <c r="E3" i="7"/>
  <c r="E4" i="7"/>
  <c r="E5" i="7"/>
  <c r="E6" i="7"/>
  <c r="E7" i="7"/>
  <c r="E8" i="7"/>
  <c r="E9" i="7"/>
  <c r="E2" i="7"/>
  <c r="D3" i="7"/>
  <c r="D4" i="7"/>
  <c r="D5" i="7"/>
  <c r="D6" i="7"/>
  <c r="D7" i="7"/>
  <c r="D8" i="7"/>
  <c r="D9" i="7"/>
  <c r="D2" i="7"/>
  <c r="C3" i="7"/>
  <c r="C4" i="7"/>
  <c r="C5" i="7"/>
  <c r="C6" i="7"/>
  <c r="C7" i="7"/>
  <c r="C8" i="7"/>
  <c r="C9" i="7"/>
  <c r="C2" i="7"/>
  <c r="B3" i="7"/>
  <c r="B4" i="7"/>
  <c r="B5" i="7"/>
  <c r="B6" i="7"/>
  <c r="B7" i="7"/>
  <c r="B8" i="7"/>
  <c r="B9" i="7"/>
  <c r="B2" i="7"/>
  <c r="A3" i="7"/>
  <c r="A4" i="7"/>
  <c r="A5" i="7"/>
  <c r="A6" i="7"/>
  <c r="A7" i="7"/>
  <c r="A8" i="7"/>
  <c r="A9" i="7"/>
  <c r="A2" i="7"/>
  <c r="B3" i="6"/>
  <c r="B4" i="6"/>
  <c r="B5" i="6"/>
  <c r="B6" i="6"/>
  <c r="B7" i="6"/>
  <c r="B8" i="6"/>
  <c r="B9" i="6"/>
  <c r="B2" i="6"/>
  <c r="A3" i="6"/>
  <c r="A4" i="6"/>
  <c r="A5" i="6"/>
  <c r="A6" i="6"/>
  <c r="A7" i="6"/>
  <c r="A8" i="6"/>
  <c r="A9" i="6"/>
  <c r="A2" i="6"/>
  <c r="J3" i="5"/>
  <c r="J4" i="5"/>
  <c r="J5" i="5"/>
  <c r="J6" i="5"/>
  <c r="J7" i="5"/>
  <c r="J8" i="5"/>
  <c r="J9" i="5"/>
  <c r="J10" i="5"/>
  <c r="J11" i="5"/>
  <c r="I3" i="5"/>
  <c r="I4" i="5"/>
  <c r="I5" i="5"/>
  <c r="I6" i="5"/>
  <c r="I7" i="5"/>
  <c r="I8" i="5"/>
  <c r="I9" i="5"/>
  <c r="I10" i="5"/>
  <c r="I11" i="5"/>
  <c r="I2" i="5"/>
  <c r="H3" i="5"/>
  <c r="H4" i="5"/>
  <c r="H5" i="5"/>
  <c r="H6" i="5"/>
  <c r="H7" i="5"/>
  <c r="H8" i="5"/>
  <c r="H9" i="5"/>
  <c r="H10" i="5"/>
  <c r="H11" i="5"/>
  <c r="G3" i="5"/>
  <c r="G4" i="5"/>
  <c r="G5" i="5"/>
  <c r="G6" i="5"/>
  <c r="G7" i="5"/>
  <c r="G8" i="5"/>
  <c r="G9" i="5"/>
  <c r="G10" i="5"/>
  <c r="G11" i="5"/>
  <c r="F3" i="5"/>
  <c r="F4" i="5"/>
  <c r="F5" i="5"/>
  <c r="F6" i="5"/>
  <c r="F7" i="5"/>
  <c r="F8" i="5"/>
  <c r="F9" i="5"/>
  <c r="F10" i="5"/>
  <c r="F11" i="5"/>
  <c r="E3" i="5"/>
  <c r="E4" i="5"/>
  <c r="E5" i="5"/>
  <c r="E6" i="5"/>
  <c r="E7" i="5"/>
  <c r="E8" i="5"/>
  <c r="E9" i="5"/>
  <c r="E10" i="5"/>
  <c r="E11" i="5"/>
  <c r="D3" i="5"/>
  <c r="D4" i="5"/>
  <c r="D5" i="5"/>
  <c r="D6" i="5"/>
  <c r="D7" i="5"/>
  <c r="D8" i="5"/>
  <c r="D9" i="5"/>
  <c r="D10" i="5"/>
  <c r="D11" i="5"/>
  <c r="C3" i="5"/>
  <c r="C4" i="5"/>
  <c r="C5" i="5"/>
  <c r="C6" i="5"/>
  <c r="C7" i="5"/>
  <c r="C8" i="5"/>
  <c r="C9" i="5"/>
  <c r="C10" i="5"/>
  <c r="C11" i="5"/>
  <c r="B3" i="5"/>
  <c r="B4" i="5"/>
  <c r="B5" i="5"/>
  <c r="B6" i="5"/>
  <c r="B7" i="5"/>
  <c r="B8" i="5"/>
  <c r="B9" i="5"/>
  <c r="B10" i="5"/>
  <c r="B11" i="5"/>
  <c r="A3" i="5"/>
  <c r="A4" i="5"/>
  <c r="A5" i="5"/>
  <c r="A6" i="5"/>
  <c r="A7" i="5"/>
  <c r="A8" i="5"/>
  <c r="A9" i="5"/>
  <c r="A10" i="5"/>
  <c r="A11" i="5"/>
  <c r="J2" i="5"/>
  <c r="H2" i="5"/>
  <c r="G2" i="5"/>
  <c r="F2" i="5"/>
  <c r="E2" i="5"/>
  <c r="D2" i="5"/>
  <c r="C2" i="5"/>
  <c r="B2" i="5"/>
  <c r="A2" i="5"/>
  <c r="F8" i="4"/>
  <c r="F7" i="4"/>
  <c r="F6" i="4"/>
  <c r="F5" i="4"/>
  <c r="F4" i="4"/>
  <c r="F3" i="4"/>
  <c r="F2" i="4"/>
  <c r="E8" i="4"/>
  <c r="E7" i="4"/>
  <c r="E6" i="4"/>
  <c r="E5" i="4"/>
  <c r="E4" i="4"/>
  <c r="E3" i="4"/>
  <c r="E2" i="4"/>
  <c r="D8" i="4"/>
  <c r="D7" i="4"/>
  <c r="D6" i="4"/>
  <c r="D5" i="4"/>
  <c r="D4" i="4"/>
  <c r="D3" i="4"/>
  <c r="D2" i="4"/>
  <c r="C8" i="4"/>
  <c r="C7" i="4"/>
  <c r="C6" i="4"/>
  <c r="C5" i="4"/>
  <c r="C4" i="4"/>
  <c r="C3" i="4"/>
  <c r="C2" i="4"/>
  <c r="B3" i="4"/>
  <c r="B4" i="4"/>
  <c r="B5" i="4"/>
  <c r="B6" i="4"/>
  <c r="B7" i="4"/>
  <c r="B8" i="4"/>
  <c r="B2" i="4"/>
  <c r="A8" i="4"/>
  <c r="A7" i="4"/>
  <c r="A6" i="4"/>
  <c r="A5" i="4"/>
  <c r="A4" i="4"/>
  <c r="A3" i="4"/>
  <c r="A2" i="4"/>
  <c r="B22" i="2" l="1"/>
  <c r="F22" i="2" s="1"/>
  <c r="V2" i="3" s="1"/>
  <c r="B57" i="2" l="1"/>
  <c r="F57" i="2" s="1"/>
  <c r="BE2" i="3" s="1"/>
  <c r="B56" i="2"/>
  <c r="F56" i="2" s="1"/>
  <c r="BD2" i="3" s="1"/>
  <c r="B55" i="2"/>
  <c r="F55" i="2" s="1"/>
  <c r="BC2" i="3" s="1"/>
  <c r="B54" i="2"/>
  <c r="F54" i="2" s="1"/>
  <c r="BB2" i="3" s="1"/>
  <c r="B53" i="2"/>
  <c r="F53" i="2" s="1"/>
  <c r="BA2" i="3" s="1"/>
  <c r="B52" i="2"/>
  <c r="F52" i="2" s="1"/>
  <c r="AZ2" i="3" s="1"/>
  <c r="B51" i="2"/>
  <c r="F51" i="2" s="1"/>
  <c r="AY2" i="3" s="1"/>
  <c r="B50" i="2"/>
  <c r="F50" i="2" s="1"/>
  <c r="AX2" i="3" s="1"/>
  <c r="B49" i="2"/>
  <c r="F49" i="2" s="1"/>
  <c r="AW2" i="3" s="1"/>
  <c r="B48" i="2"/>
  <c r="F48" i="2" s="1"/>
  <c r="AV2" i="3" s="1"/>
  <c r="B47" i="2"/>
  <c r="F47" i="2" s="1"/>
  <c r="AU2" i="3" s="1"/>
  <c r="B46" i="2"/>
  <c r="F46" i="2" s="1"/>
  <c r="AT2" i="3" s="1"/>
  <c r="B45" i="2"/>
  <c r="F45" i="2" s="1"/>
  <c r="AS2" i="3" s="1"/>
  <c r="B44" i="2"/>
  <c r="F44" i="2" s="1"/>
  <c r="AR2" i="3" s="1"/>
  <c r="B43" i="2"/>
  <c r="F43" i="2" s="1"/>
  <c r="AQ2" i="3" s="1"/>
  <c r="B42" i="2"/>
  <c r="B41" i="2"/>
  <c r="F41" i="2" s="1"/>
  <c r="AO2" i="3" s="1"/>
  <c r="F42" i="2" l="1"/>
  <c r="AP2" i="3" s="1"/>
  <c r="B40" i="2"/>
  <c r="F40" i="2" s="1"/>
  <c r="AN2" i="3" s="1"/>
  <c r="B39" i="2"/>
  <c r="F39" i="2" s="1"/>
  <c r="AM2" i="3" s="1"/>
  <c r="B38" i="2"/>
  <c r="F38" i="2" s="1"/>
  <c r="AL2" i="3" s="1"/>
  <c r="B37" i="2"/>
  <c r="F37" i="2" s="1"/>
  <c r="AK2" i="3" s="1"/>
  <c r="B36" i="2"/>
  <c r="F36" i="2" s="1"/>
  <c r="AJ2" i="3" s="1"/>
  <c r="B35" i="2"/>
  <c r="F35" i="2" s="1"/>
  <c r="AI2" i="3" s="1"/>
  <c r="B34" i="2"/>
  <c r="F34" i="2" s="1"/>
  <c r="AH2" i="3" s="1"/>
  <c r="B33" i="2"/>
  <c r="F33" i="2" s="1"/>
  <c r="AG2" i="3" s="1"/>
  <c r="B32" i="2" l="1"/>
  <c r="F32" i="2" s="1"/>
  <c r="AF2" i="3" s="1"/>
  <c r="B31" i="2"/>
  <c r="F31" i="2" s="1"/>
  <c r="AE2" i="3" s="1"/>
  <c r="B30" i="2"/>
  <c r="F30" i="2" s="1"/>
  <c r="AD2" i="3" s="1"/>
  <c r="B29" i="2"/>
  <c r="F29" i="2" s="1"/>
  <c r="AC2" i="3" s="1"/>
  <c r="B28" i="2"/>
  <c r="F28" i="2" s="1"/>
  <c r="AB2" i="3" s="1"/>
  <c r="B27" i="2"/>
  <c r="B26" i="2"/>
  <c r="F26" i="2" s="1"/>
  <c r="Z2" i="3" s="1"/>
  <c r="B25" i="2"/>
  <c r="F25" i="2" s="1"/>
  <c r="Y2" i="3" s="1"/>
  <c r="B24" i="2"/>
  <c r="F24" i="2" s="1"/>
  <c r="X2" i="3" s="1"/>
  <c r="B23" i="2"/>
  <c r="F23" i="2" s="1"/>
  <c r="W2" i="3" s="1"/>
  <c r="B21" i="2"/>
  <c r="B20" i="2"/>
  <c r="F20" i="2" s="1"/>
  <c r="T2" i="3" s="1"/>
  <c r="B19" i="2"/>
  <c r="F19" i="2" s="1"/>
  <c r="S2" i="3" s="1"/>
  <c r="B18" i="2"/>
  <c r="F18" i="2" s="1"/>
  <c r="R2" i="3" s="1"/>
  <c r="B17" i="2"/>
  <c r="F17" i="2" s="1"/>
  <c r="Q2" i="3" s="1"/>
  <c r="B16" i="2"/>
  <c r="F16" i="2" s="1"/>
  <c r="P2" i="3" s="1"/>
  <c r="B15" i="2"/>
  <c r="F15" i="2" s="1"/>
  <c r="O2" i="3" s="1"/>
  <c r="B14" i="2"/>
  <c r="F14" i="2" s="1"/>
  <c r="N2" i="3" s="1"/>
  <c r="B13" i="2"/>
  <c r="F13" i="2" s="1"/>
  <c r="M2" i="3" s="1"/>
  <c r="B12" i="2"/>
  <c r="F12" i="2" s="1"/>
  <c r="L2" i="3" s="1"/>
  <c r="B11" i="2"/>
  <c r="F11" i="2" s="1"/>
  <c r="K2" i="3" s="1"/>
  <c r="B10" i="2"/>
  <c r="F10" i="2" s="1"/>
  <c r="J2" i="3" s="1"/>
  <c r="B9" i="2"/>
  <c r="F9" i="2" s="1"/>
  <c r="I2" i="3" s="1"/>
  <c r="B8" i="2"/>
  <c r="F8" i="2" s="1"/>
  <c r="H2" i="3" s="1"/>
  <c r="B7" i="2"/>
  <c r="F7" i="2" s="1"/>
  <c r="G2" i="3" s="1"/>
  <c r="B6" i="2"/>
  <c r="F6" i="2" s="1"/>
  <c r="F2" i="3" s="1"/>
  <c r="B5" i="2"/>
  <c r="F5" i="2" s="1"/>
  <c r="E2" i="3" s="1"/>
  <c r="B4" i="2"/>
  <c r="F4" i="2" s="1"/>
  <c r="D2" i="3" s="1"/>
  <c r="B3" i="2"/>
  <c r="F3" i="2" s="1"/>
  <c r="C2" i="3" s="1"/>
  <c r="B2" i="2"/>
  <c r="F2" i="2" s="1"/>
  <c r="B2" i="3" s="1"/>
  <c r="B1" i="2"/>
  <c r="F1" i="2" l="1"/>
  <c r="A2" i="3" s="1"/>
  <c r="E21" i="2"/>
  <c r="F21" i="2"/>
  <c r="U2" i="3" s="1"/>
  <c r="F27" i="2"/>
  <c r="AA2" i="3" s="1"/>
</calcChain>
</file>

<file path=xl/sharedStrings.xml><?xml version="1.0" encoding="utf-8"?>
<sst xmlns="http://schemas.openxmlformats.org/spreadsheetml/2006/main" count="1988" uniqueCount="461">
  <si>
    <t>FORMULIR PENDIDIK DAN TENAGA PENDIDIK</t>
  </si>
  <si>
    <t>Tanggal</t>
  </si>
  <si>
    <t>:</t>
  </si>
  <si>
    <t>IDENTITAS SEKOLAH</t>
  </si>
  <si>
    <t>Nama Sekolah</t>
  </si>
  <si>
    <t>NPSN</t>
  </si>
  <si>
    <t>Alamat Sekolah</t>
  </si>
  <si>
    <t>IDENTITAS PENDIDIK DAN TENAGA KEPENDIDIKAN</t>
  </si>
  <si>
    <t>Nama Lengkap (Tanpa Gelar)</t>
  </si>
  <si>
    <t>NIK / No. Passport (Untuk WN)</t>
  </si>
  <si>
    <t>Jenis Kelamin</t>
  </si>
  <si>
    <t>Tempat Lahir</t>
  </si>
  <si>
    <t>Tanggal Lahir</t>
  </si>
  <si>
    <t>Laki - Laki</t>
  </si>
  <si>
    <t>Perempuan</t>
  </si>
  <si>
    <t>Jenis Kelamin PTK</t>
  </si>
  <si>
    <t>Tempat lahir PTK sesuai dokumen resmi yang berlaku</t>
  </si>
  <si>
    <t>Nama Ibu Kandung</t>
  </si>
  <si>
    <t>Alamat Jalan</t>
  </si>
  <si>
    <t>Jalur tempat tinggal PTK, terdiri atas gang, kompleks, blok, nomor rumah, dan sebagainya yang relevan selain informasi yang diminta oleh kolom-kolom selanjutnya. Sebagai contoh, PTK tinggal di sebuah kompleks perumahan Griya Adam yang berada pada Jalan Kemanggisan, dengan nomor rumah 4-C, di lingkungan RT 005 dan RW 011, Dusun Cempaka, Desa Salatiga. Maka dapat diisi dengan Jl. Kemanggisan, Komp. Griya Adam, No. 4-C</t>
  </si>
  <si>
    <t>Bagi WNI, diisi dengan NIK yang tertera pada Kartu Keluarga (KK) atau KTP. Sedangkan bagi WNA diisi dengan nomor paspor yang</t>
  </si>
  <si>
    <t>Tanggal lahir PTK sesuai dokumen resmi yang berlaku. Hanya bisa diubah melalui http://vervalptk.data.kemdikbud.go.id</t>
  </si>
  <si>
    <t>Nama ibu kandung PTK sesuai dokumen resmi yang berlaku. Hanya bisa diubah melalui http://vervalptk.data.kemdikbud.go.id</t>
  </si>
  <si>
    <t>DATA PRIBADI</t>
  </si>
  <si>
    <t>RT</t>
  </si>
  <si>
    <t>RW</t>
  </si>
  <si>
    <t>RT alamat PTK. Dari contoh di atas, misalnya dapat diisi dengan angka 5</t>
  </si>
  <si>
    <t>RW alamat PTK. Dari contoh di atas, misalnya dapat diisi dengan angka 11</t>
  </si>
  <si>
    <t>Nama Dusun</t>
  </si>
  <si>
    <t>Nama dusun alamat PTK. Dari contoh di atas, misalnya dapat diisi dengan Cempaka</t>
  </si>
  <si>
    <t>Desa / Kelurahan</t>
  </si>
  <si>
    <t>Nama desa atau kelurahan alamat PTK. Dari contoh di atas, dapat diisi dengan Bayongbong</t>
  </si>
  <si>
    <t>Kecamatan</t>
  </si>
  <si>
    <t>Kecamatan alamat PTK.</t>
  </si>
  <si>
    <t>Kode POS</t>
  </si>
  <si>
    <t>-</t>
  </si>
  <si>
    <t xml:space="preserve">Nama GTK sesuai dokumen resmi yang berlaku, tanpa mencantumkan gelar (baik gelar sosial maupun gelar akademik). Hanya bisa diubah melalui http://vervalptk.data.kemdikbud.go.id </t>
  </si>
  <si>
    <t>Kode pos alamat PTK</t>
  </si>
  <si>
    <t>Agama</t>
  </si>
  <si>
    <t>01) Islam 02) Kristen/ Protestan 03) Katholik 04) Hindu 05) Budha 06) Khong Hu Chu 07) Kepercayaan Kpd Tuan YME 99) Lainnya</t>
  </si>
  <si>
    <t>NPWP</t>
  </si>
  <si>
    <t>Nomor Pokok Wajib Pajak milik PTK (jika memiliki)</t>
  </si>
  <si>
    <t>Nama Wajib Pajak</t>
  </si>
  <si>
    <t>Nama yang tercantum pada data NPWP milik PTK (jika memiliki). Dapat dilihat pada kartu NPWP milik PTK terkait</t>
  </si>
  <si>
    <t>Kewarganegaraan</t>
  </si>
  <si>
    <t>Indonesia (WNI)</t>
  </si>
  <si>
    <t>Asing (WNA) :</t>
  </si>
  <si>
    <t>Status Perkawinan</t>
  </si>
  <si>
    <t>Kawin</t>
  </si>
  <si>
    <t>Belum Kawin</t>
  </si>
  <si>
    <t>Janda</t>
  </si>
  <si>
    <t>Nama Suami / Istri</t>
  </si>
  <si>
    <t>Status perkawinan PTK</t>
  </si>
  <si>
    <t>Nama suami / istri PTK yang ditanggung (jika ada), tanpa mencantumkan gelar (baik gelar sosial maupun gelar akademik)</t>
  </si>
  <si>
    <t>NIP Suami / Istri</t>
  </si>
  <si>
    <t>NIP suami/istri PTK yang ditanggung apabila suami/istri PTK tersebut bekerja sebagai PNS (jika ada).</t>
  </si>
  <si>
    <t>Pekerjaan Suami / Istri</t>
  </si>
  <si>
    <t>01 Tidak bekerja 02 Nelayan 03 Petani 04 Peternak 05 PNS/TNI/POLRI 06 Karyawan Swasta Pensiunan 13 Sudah Meninggal 99 Lain-lain</t>
  </si>
  <si>
    <t xml:space="preserve">07 Pedagang Kecil 08 Pedagang Besar 09 Wiraswasta 10 Wirausaha 11 Buruh 12 </t>
  </si>
  <si>
    <t>Pekerjaan utama suami/istri PTK yang ditanggung (jika ada). Apabila istri sebagai ibu rumah tangga, dapat dipilih Lainnya</t>
  </si>
  <si>
    <t>KEPEGAWAIAN</t>
  </si>
  <si>
    <t>01) PNS 02)PNS Diperbantukan 03)PNS DEPAG 04)GTY/PTY 05)GTT/PTT Provinsi 06)GTT/PTT Kabupaten/Kota</t>
  </si>
  <si>
    <t>07) Guru Bantu Pusat 08)Guru Honor Sekolah 09)Tenaga Honor Sekolah 10)CPNS</t>
  </si>
  <si>
    <t>Status kepegawaian PTK saat ini. Isian ini harus sama antara sekolah induk dan bukan induk. Apabila di sekolah induk dinyatakan</t>
  </si>
  <si>
    <t>sebagai PNS, maka di sekolah bukan induk juga harus PNS, walaupun sekolah tersebut adalah sekolah swasta</t>
  </si>
  <si>
    <t>NIP</t>
  </si>
  <si>
    <t>Nomor Induk Pegawai milik PTK sesuai yang dikeluarkan oleh BKN dalam format 18 digit (NIP baru). Hanya untuk PNS</t>
  </si>
  <si>
    <t>NIY / NIGK</t>
  </si>
  <si>
    <t>Nomor Induk Yayasan (NIY) / Nomor Induk Guru Kontrak (NIGK) bagi PTK yang bertugas di sekolah swasta. Kosongkan untuk sekolah</t>
  </si>
  <si>
    <t>NUPTK</t>
  </si>
  <si>
    <t>Nomor Unik Pendidik dan Tenaga Kependidikan (jika memiliki)</t>
  </si>
  <si>
    <t>Jenis PTK</t>
  </si>
  <si>
    <t>01) Guru Kelas 02) Guru Mata Pelajaran 03) Guru BK 04)Guru Inklusi 05)Tenaga Administrasi Sekolah</t>
  </si>
  <si>
    <t>Jenis PTK sesuai dengan tugas utamanya di sekolah</t>
  </si>
  <si>
    <t>SK Pengangkatan</t>
  </si>
  <si>
    <t>Nomor SK pengangkatan sesuai dengan status kepegawaian yang telah dipilih sebelumnya. Apabila status kepegawaian dipilih PNS,</t>
  </si>
  <si>
    <t>maka diisi nomor SK pengangkatan sebagai PNS</t>
  </si>
  <si>
    <t>TMT Pengangkat</t>
  </si>
  <si>
    <t>/</t>
  </si>
  <si>
    <t>Tanggal SK pengangkatan sesuai dengan status kepegawaian yang telah dipilih sebelumnya</t>
  </si>
  <si>
    <t>Lembaga Pengangkat</t>
  </si>
  <si>
    <t>05)Kepala Sekolah 06) Komite Sekolah 07) Lainnya</t>
  </si>
  <si>
    <r>
      <t xml:space="preserve">06)Gurtu Pendamping 07)Guru Magang 08) Guru TIK </t>
    </r>
    <r>
      <rPr>
        <sz val="8"/>
        <color rgb="FFC00000"/>
        <rFont val="Calibri"/>
        <family val="2"/>
        <scheme val="minor"/>
      </rPr>
      <t>09) Kepala Sekolah</t>
    </r>
    <r>
      <rPr>
        <sz val="8"/>
        <color theme="1"/>
        <rFont val="Calibri"/>
        <family val="2"/>
        <scheme val="minor"/>
      </rPr>
      <t xml:space="preserve"> 10) Laboran 11)Pustakawan 99) Lainnya</t>
    </r>
  </si>
  <si>
    <t>01) Pemerintah Pusat 02)Pemerintah Provinsi 03) Pemerintah Kab/Kota 04) Ketua yayasan</t>
  </si>
  <si>
    <t>SK CPNS</t>
  </si>
  <si>
    <t>Nomor SK CPNS apabila PTK adalah CPNS atau PNS. Kosongkan selain itu.</t>
  </si>
  <si>
    <t>TMT PNS</t>
  </si>
  <si>
    <t>Diisi tanggal mulai bertugas sebagai CPNS. Kosongkan bila bukan CPNS atau PNS</t>
  </si>
  <si>
    <t>Tanggal mulai bertugas sebagai PNS. Kosongkan bila bukan PNS</t>
  </si>
  <si>
    <t>Pangkat Golongan</t>
  </si>
  <si>
    <t>01) I/a 02) I/b 03) I/c 04) I/d 05) II/a 06) II/b 07) II/c 08) II/d</t>
  </si>
  <si>
    <t>09) III/a 10) III/b 11) III/c 12) III/d 13) IV/a 14) IV/b 15) IV/c 16) IV/d 17 IV/e</t>
  </si>
  <si>
    <t>Pangkat dan golongan PTK (terbaru). Kosongkan bila bukan PNS</t>
  </si>
  <si>
    <t>Sumber Gaji</t>
  </si>
  <si>
    <t>01) APBN 02) APBD Provinsi 03)APBD Kab/Kota 04) Yaysan 06) Sekolah 07) Lembaga Donor</t>
  </si>
  <si>
    <t>Sumber gaji PTK</t>
  </si>
  <si>
    <t>Kartu Pegawai</t>
  </si>
  <si>
    <t>Nomor kartu pegawai (KARPEG) bagi PNS. Isikan tanpa spasi</t>
  </si>
  <si>
    <t>Kartu Istri (KARIS) / (Kartu Suami</t>
  </si>
  <si>
    <t>(KARSU)</t>
  </si>
  <si>
    <t>Apabila PTK sebagai suami, isikan nomor Kartu Istri (KARIS). Apabila PTK sebagai istri, isikan nomor Kartu Suami (KARSU).</t>
  </si>
  <si>
    <t>KOMPETENSI KHUSUS</t>
  </si>
  <si>
    <t>Punya Lisensi Kepala Sekolah</t>
  </si>
  <si>
    <t>Ya</t>
  </si>
  <si>
    <t>Tidak</t>
  </si>
  <si>
    <t>Kepemilikikan lisensi kepala sekolah, dibuktikan adanya sertifikat lulus diklat pelatihan kepala sekolah</t>
  </si>
  <si>
    <t>Keahlian Laboratorium</t>
  </si>
  <si>
    <t>01 Lab IPA 04 Lab Fisika 03 Lab Biologi 04 Lab Kimia 05 Lab Bahasa 06 Lab Kompuiter 07 Teknik Bangunan</t>
  </si>
  <si>
    <t>08 Teknik Serveai &amp; Pemetaan 09 Teknik Ketenagakerjaan 10 Teknik Pendidnginan &amp; Tata Udara 11 Teknik Mesin</t>
  </si>
  <si>
    <t>Spesifikasi keahlian laboratorium yang dimiliki oleh PTK, dibuktikan dengan adanya sertifikat sebagai laboran.</t>
  </si>
  <si>
    <t>Mampu Menangani</t>
  </si>
  <si>
    <t>Kebutuhan Khusus</t>
  </si>
  <si>
    <t>01 Tidak 02 Netra (A) 03 Rungu (B) 04 Grahita ringan (C) 05 Grahita Sedang (C1) 06 Daksa Ringan (D)</t>
  </si>
  <si>
    <t>07 Daksa Sedang (D1) 08 Laras (E) 09 Wicara (F) 10 Tuna ganda (G) 11 Hiper aktif (H) 12 Cerdas Istimewa (i)</t>
  </si>
  <si>
    <t>13 Bakat Istimewa (J) 14 Kesulitan Belajra (K) 15 Narkoba (N) 16 Indigo (O) 17 Down Sindrome (P) 18 Autis (Q)</t>
  </si>
  <si>
    <t>Keahlian Braile</t>
  </si>
  <si>
    <t>Kemampuan khusus yang dapat ditangani oleh PTK. Dapat dipilih lebih dari satu</t>
  </si>
  <si>
    <t>Penguasaan huruf Braille oleh PTK</t>
  </si>
  <si>
    <t>Keahlian Bhs. Isyarat</t>
  </si>
  <si>
    <t>Penguasaan bahasa isyarat oleh PTK</t>
  </si>
  <si>
    <t>KONTAK</t>
  </si>
  <si>
    <t>Nomor telepon rumah</t>
  </si>
  <si>
    <t>Diisi nomor telepon rumah PTK (jika memiliki) dengan format &lt;kode area&gt;-&lt;nomor telepon&gt;. Contoh: 021-775577</t>
  </si>
  <si>
    <t>Nomor HP</t>
  </si>
  <si>
    <t>Diisi nomor telepon selular (ponsel) PTK yang masih aktif/dapat dihubungi (jika memiliki)</t>
  </si>
  <si>
    <t>Email</t>
  </si>
  <si>
    <t>Diisi alamat surat elektronik (surel) PTK yang masih aktif/dapat dihubungi (jika memiliki).</t>
  </si>
  <si>
    <t>Id Bank</t>
  </si>
  <si>
    <t>*) Contoh Id Bank : BANK BNI, BANK JABAR, BANK DKI (Sesuai rekening bank yang PTK Punya)</t>
  </si>
  <si>
    <t>Nomor Rekening Bank</t>
  </si>
  <si>
    <t>Rekening Atas Nama</t>
  </si>
  <si>
    <t>Untuk melihat data rekening bank milik PTK. Data pada bagian ini diisi oleh Direktorat Jenderal Guru dan Tenaga Kependidikan.</t>
  </si>
  <si>
    <t>PENUGASAN</t>
  </si>
  <si>
    <t>Nomor Surat Tugas</t>
  </si>
  <si>
    <t>Nomor SK penugasan PTK. Bagi PTK di sekolah induk, diisi nomor SK penugasan/penempatan pertama kali di sekolah ini. Bagi PTK</t>
  </si>
  <si>
    <t>dengan status sekolah bukan induk, diisi nomor SK pengangkatan atau pembagian tugas mengajar (bagi guru) yang terbit setiap</t>
  </si>
  <si>
    <t>tahun atau semester (paling baru). Bagi PTK WNA, diisi dengan Rekomendasi Izin Mempekerjakan Tenaga Asing (IMTA) dari</t>
  </si>
  <si>
    <t>Kemdikbud.</t>
  </si>
  <si>
    <t>Tanggal Surat Tugas</t>
  </si>
  <si>
    <t>TMT Tugas</t>
  </si>
  <si>
    <t>Tanggal surat yang digunakan sebagai dasar pengisian nomor surat tugas di atas</t>
  </si>
  <si>
    <t>Diisi tanggal mulai berlakunya PTK bertugas di sekolah ini sesuai dengan surat penugas</t>
  </si>
  <si>
    <t>Status Sekolah Untuk</t>
  </si>
  <si>
    <t>Penugasan PTK di sekolah ini sebagai induk atau bukan</t>
  </si>
  <si>
    <t>Diisi Saat Keluar</t>
  </si>
  <si>
    <t>Keluar Karena</t>
  </si>
  <si>
    <t>Pilih alasan utama PTK meninggalkan sekolah ini.</t>
  </si>
  <si>
    <t>Tanggal Keluar</t>
  </si>
  <si>
    <t>Diisi tanggal PTK keluar dari sekolah ini.</t>
  </si>
  <si>
    <t>DATA RINCI</t>
  </si>
  <si>
    <t>Riwayat Sertifikasi</t>
  </si>
  <si>
    <t>Jenis Sertifikasi</t>
  </si>
  <si>
    <t>Nomor Setifikasi</t>
  </si>
  <si>
    <t>Tahun Sertifikasi</t>
  </si>
  <si>
    <t>Bidang Studi</t>
  </si>
  <si>
    <t>NRG</t>
  </si>
  <si>
    <t>Nomor Peserta</t>
  </si>
  <si>
    <t>Jenis sertifikasi yang diterima oleh PTK.</t>
  </si>
  <si>
    <t>Nomor sertifikat sertifikasi yang diterima oleh PTK.</t>
  </si>
  <si>
    <t>Tahun lulus sertifikasi PTK.</t>
  </si>
  <si>
    <t>Bidang studi sertifikasi PTK.</t>
  </si>
  <si>
    <t>Nomor Registrasi Guru yang diperoleh PTK.</t>
  </si>
  <si>
    <t>Nomor peserta saat mengikuti sertifikasi.</t>
  </si>
  <si>
    <t>Nomor Sertifikasi</t>
  </si>
  <si>
    <t>Jenjang Pendidikan</t>
  </si>
  <si>
    <t>Gelar Akademik</t>
  </si>
  <si>
    <t>Satuan Pendidikan Formal</t>
  </si>
  <si>
    <t>Tahun Masuk</t>
  </si>
  <si>
    <t>Tahun Lulus</t>
  </si>
  <si>
    <t>NIM</t>
  </si>
  <si>
    <t>Mata Kuliah</t>
  </si>
  <si>
    <t>Semester</t>
  </si>
  <si>
    <t>IPK</t>
  </si>
  <si>
    <t>Fakultas</t>
  </si>
  <si>
    <t>Kependidikan</t>
  </si>
  <si>
    <t>NIS / NISN / NIM</t>
  </si>
  <si>
    <t>Masih Studi / Kuliah</t>
  </si>
  <si>
    <t>Rata - rata Ujian Akhir / IPK / GPA</t>
  </si>
  <si>
    <t xml:space="preserve">: </t>
  </si>
  <si>
    <t>Jurusan pada jenjang pendidikan PTK. Untuk pendidikan usia dini, dasar, dan menengah, diisi dengan opsi Umum.</t>
  </si>
  <si>
    <t>Jenjang pendidikan PTK.</t>
  </si>
  <si>
    <t>Gelar yang diperoleh pada jenjang pendidikan PTK. Diisi jika pendidikan tersebut telah selesai ditempuh. Kosongkan jika pendidikan belum selesai ditempuh atau bukan jenjang perguruan tinggi.</t>
  </si>
  <si>
    <t>Nama satuan pendidikan PTK. Apabila belum lulus, sesuai nomenklatur yang berlaku saat ini. Apabila telah lulus, sesuai nomenklatur yang tercantum pada ijazah. Apabila nama satuan pendidikan terlalu panjang sehingga ada bagian yang tidak dapat termuat atau terpotong, dapat disingkat dengan memperhatikan kesesuaian nama. Contoh: Institut Keguruan dan Ilmu Pendidikan Persatuan Guru Republik Indonesia Pontianak menjadi IKIP-PGRI Pontianak.</t>
  </si>
  <si>
    <t>Nama fakultas pendidikan PTK (khusus jenjang perguruan tinggi). Apabila belum lulus, sesuai nomenklatur yang berlaku saat ini. Apabila telah lulus, sesuai nomenklatur yang tercantum pada ijazah. Apabila nama fakultas terlalu panjang sehingga ada bagian yang tidak termuat atau terpotong, dapat disingkat dengan memperhatikan kesesuaian nama. Contoh: Fakultas Keguruan dan Ilmu Pendidikan menjadi FKIP.</t>
  </si>
  <si>
    <t>Status pendidikan yang ditempuh, sebagai LPTK (Lembaga Pendidikan Tenaga Keguruan) atau bukan. LPTK adalah lembaga yang khusus mendidik calon-calon guru, seperti STKIP, IKIP, atau FKIP. Pilih Tidak bagi sekolah usia dini, dasar, maupun menengah.</t>
  </si>
  <si>
    <t>Tahun pertama kali masuk pada jenjang pendidikan terkait.</t>
  </si>
  <si>
    <t>Tahun lulus pada jenjang pendidikan terkait. Kosongkan bila belum lulus.</t>
  </si>
  <si>
    <t>Nomor induk PTK saat menempuh pendidikan. NIS atau NISN untuk jenjang pendidikan usia dini, dasar, dan menengah, NIM untuk pendidikan tinggi.</t>
  </si>
  <si>
    <t>Status keaktifan studi PTK.</t>
  </si>
  <si>
    <t>Jumlah semester yang berhasil ditempuh pada pendidikan PTK. Contoh jika sekolah selesai ditempuh dalam 3 tahun, maka diisi dengan 9. Jika kuliah selesai ditempuh dalam waktu 4 tahun, maka diisi 8. Jika sekarang masih aktif kuliah di akhir tahun ke-3 maka diisi dengan 6.</t>
  </si>
  <si>
    <t>Rata-rata nilai ujian akhir untuk jenjang dasar dan menengah. Nilai IPK (Indeks Prestrasi Akademik) atau GPA (Grade Point Average) bagi pendidikan tinggi. Apabila masih berkuliah, isi dengan nilai IPK/GPA yang paling baru diperoleh.</t>
  </si>
  <si>
    <t>Riwayat Pendidikan</t>
  </si>
  <si>
    <t>Kompetensi</t>
  </si>
  <si>
    <t>Urutan</t>
  </si>
  <si>
    <t>Bidang studi yang diajarkan oleh PTK.</t>
  </si>
  <si>
    <t>Urutan bidang studi yang diajarkan oleh PTK. Kolom ini untuk menentukan bidang studi utama atau bukan, tingkat prioritas, maupun tingkat kompetensi penguasaan PTK terhadap bidang studi terkait. Isikan angka 1 pada kolom Urutan apabila mata pelajaran terkait adalah mata pelajaran utama yang diajarkan oleh PTK.</t>
  </si>
  <si>
    <t>Nama</t>
  </si>
  <si>
    <t>Status</t>
  </si>
  <si>
    <t>NISN</t>
  </si>
  <si>
    <t>JK</t>
  </si>
  <si>
    <t>Nama Anak</t>
  </si>
  <si>
    <t>Jenjang</t>
  </si>
  <si>
    <t>Nama anak PTK sesuai dokumen resmi yang berlaku.</t>
  </si>
  <si>
    <t>Status anak PTK.</t>
  </si>
  <si>
    <t>Jenjang pendidikan anak PTK saat ini.</t>
  </si>
  <si>
    <t>NISN anak PTK (jika memiliki).</t>
  </si>
  <si>
    <t>Jenis kelamin anak PTK.</t>
  </si>
  <si>
    <t>Tempat lahir anak PTK sesuai dokumen resmi yang berlaku.</t>
  </si>
  <si>
    <t>Tanggal lahir anak PTK sesuai dokumen resmi yang berlaku.</t>
  </si>
  <si>
    <t>Tahun masuk sekolah sesuai dengan jenjang pendidikan anak PTK saat ini.</t>
  </si>
  <si>
    <t>Beasiswa</t>
  </si>
  <si>
    <t>Jenis Beasiswa</t>
  </si>
  <si>
    <t>Keterangan</t>
  </si>
  <si>
    <t>Tahun Mulai</t>
  </si>
  <si>
    <t>Tahun Akhir</t>
  </si>
  <si>
    <t>Masih Menerima</t>
  </si>
  <si>
    <t>Jenis beasiswa yang pernah diterima PTK.</t>
  </si>
  <si>
    <t>Keterangan terkait beasiswa yang pernah diterima PTK, biasanya berupa nama program beasiswa tersebut.</t>
  </si>
  <si>
    <t>Tahun mulai diterimanya beasiswa oleh PTK.</t>
  </si>
  <si>
    <t>Tahun selesai diterimanya beasiswa oleh PTK.</t>
  </si>
  <si>
    <t>Status beasiswa, masih menerima atau sudah tidak lagi.</t>
  </si>
  <si>
    <t>Buku Yang Pernah Ditulis</t>
  </si>
  <si>
    <t>Judul Buku</t>
  </si>
  <si>
    <t>Tahun</t>
  </si>
  <si>
    <t>Penerbit</t>
  </si>
  <si>
    <t>ISBN</t>
  </si>
  <si>
    <t>Judul buku yang pernah ditulis oleh PTK.</t>
  </si>
  <si>
    <t>Tahun terbit buku yang ditulis oleh PTK.</t>
  </si>
  <si>
    <t>Nama penerbit yang telah mempublikasikan buku yang ditulis oleh PTK. Isikan Independen, apabila buku tersebut diterbitkan mandiri oleh PTK (self-publishing).</t>
  </si>
  <si>
    <t>ISBN (International Standard Book Number) atas buku yang pernah ditulis oleh PTK (jika ada).</t>
  </si>
  <si>
    <t>Diklat</t>
  </si>
  <si>
    <t>Jenis Diklat</t>
  </si>
  <si>
    <t>Penyelenggara</t>
  </si>
  <si>
    <t>Peran</t>
  </si>
  <si>
    <t>Tingkat</t>
  </si>
  <si>
    <t>Berapa jam</t>
  </si>
  <si>
    <t>Sertifikat Diklat</t>
  </si>
  <si>
    <t>No Sertifikat</t>
  </si>
  <si>
    <t>Jenis diklat yang pernah diikuti oleh PTK.</t>
  </si>
  <si>
    <t>Nama acara diklat yang pernah diikuti oleh PTK.</t>
  </si>
  <si>
    <t>Nomor sertifikat yang diterima oleh PTK pada diklat yang terkait.</t>
  </si>
  <si>
    <t>Nama penyelenggara diklat yang pernah diikuti oleh PTK.</t>
  </si>
  <si>
    <t>Tahun diselenggarakannya diklat yang pernah diikuti oleh PTK.</t>
  </si>
  <si>
    <t>Peran PTK dalam diklat yang pernah diikuti, misalnya sebagai Pemateri, Narasumber, Peserta, atau Panitia.</t>
  </si>
  <si>
    <t>Berapa Jam</t>
  </si>
  <si>
    <t>Tingkat penyelenggaraan diklat yang pernah diikuti oleh PTK.</t>
  </si>
  <si>
    <t>Lamanya penyelenggaraan diklat dalam satuan jam. Umumnya dapat dilihat pada sertifikat yang diterbitkan oleh penyelenggara.</t>
  </si>
  <si>
    <t>Judul</t>
  </si>
  <si>
    <t>Tahun Pembuatan</t>
  </si>
  <si>
    <t>Publikasi</t>
  </si>
  <si>
    <t>Karya Tulis</t>
  </si>
  <si>
    <t>URL Publikasi</t>
  </si>
  <si>
    <t>Tahun Publikasi</t>
  </si>
  <si>
    <t>Diisi judul karya tulis yang pernah dibuat oleh PTK.</t>
  </si>
  <si>
    <t>Diisi tahun dipublikasikannya karya tulis yang pernah dibuat oleh PTK.</t>
  </si>
  <si>
    <t>Diisi tempat dipublikasikannya karya tulis yang pernah dibuat oleh PTK. Untuk skripsi dan tesis, diisi dengan nama universitas.</t>
  </si>
  <si>
    <t>Diisi keterangan terkait karya tulis yang pernah dibuat oleh PTK (jika diperlukan).</t>
  </si>
  <si>
    <t>Diisi alamat situs/link/tautan publikasi karya ilmiah oleh PTK (apabila dipublikasikan atau bisa diperoleh secara daring/online).</t>
  </si>
  <si>
    <t>Kesejahteraan</t>
  </si>
  <si>
    <t>Jenis Kesejahteraan</t>
  </si>
  <si>
    <t>Dari Tahun</t>
  </si>
  <si>
    <t>Sampai Tahun</t>
  </si>
  <si>
    <t>Jenis kesejahteraan atau santunan yang pernah atau sedang diterima PTK.</t>
  </si>
  <si>
    <t>Nama santunan yang diterima PTK.</t>
  </si>
  <si>
    <t>Nama penyelenggara yang memberikan santunan pada PTK.</t>
  </si>
  <si>
    <t>Tahun mulai diterimanya santunan oleh PTK.</t>
  </si>
  <si>
    <t>Tahun selesai diterimanya santunan oleh PTK.</t>
  </si>
  <si>
    <t>Status santunan yang diterima oleh PTK sekarang.</t>
  </si>
  <si>
    <t>Tunjangan</t>
  </si>
  <si>
    <t>Jenis Tunjangan</t>
  </si>
  <si>
    <t>Nama Tunjangan</t>
  </si>
  <si>
    <t>Instansi</t>
  </si>
  <si>
    <t>SK Tunjangan</t>
  </si>
  <si>
    <t>Tanggal SK Tunjangan</t>
  </si>
  <si>
    <t>Tabel Tunjangan Lanjutan…..</t>
  </si>
  <si>
    <t>Sumber Dana</t>
  </si>
  <si>
    <t>Nominal</t>
  </si>
  <si>
    <t>Nominal (Rp)</t>
  </si>
  <si>
    <t>Jenis tunjangan yang diterima oleh PTK.</t>
  </si>
  <si>
    <t>Nama tunjangan yang diterima oleh PTK.</t>
  </si>
  <si>
    <t>Nama instansi yang memberikan tunjangan pada PTK.</t>
  </si>
  <si>
    <t>Nomor SK penetapan tunjangan yang diterima PTK.</t>
  </si>
  <si>
    <t>Tanggal SK penetapan tunjangan yang diterima PTK.</t>
  </si>
  <si>
    <t>Semester diterimanya tunjangan oleh PTK.</t>
  </si>
  <si>
    <t>Sumber dana tunjangan yang diterima PTK.</t>
  </si>
  <si>
    <t>Tahun mulai diterimanya tunjangan oleh PTK.</t>
  </si>
  <si>
    <t>Tahun selesai diterimanya tunjangan oleh PTK.</t>
  </si>
  <si>
    <t>Jumlah dana tunjangan yang diterima oleh PTK dalam rupiah.</t>
  </si>
  <si>
    <t>Status tunjangan yang diterima oleh PTK sekarang, masih menerima atau tidak.</t>
  </si>
  <si>
    <t>Tugas Tambahan</t>
  </si>
  <si>
    <t>Nomor SK Tugas Tambahan</t>
  </si>
  <si>
    <t>TST Tugas Tambahan</t>
  </si>
  <si>
    <t>Jabatan PTK</t>
  </si>
  <si>
    <t>Prasarana</t>
  </si>
  <si>
    <t>Nomor SK</t>
  </si>
  <si>
    <t>TMT Tambahan</t>
  </si>
  <si>
    <t>TST Tambahan</t>
  </si>
  <si>
    <t>Jenis tugas tambahan yang diemban oleh PTK.</t>
  </si>
  <si>
    <t>Hanya disi oleh jabatan Kepala Perpustakaan, Kepala Laboratorium dan Kepala Bengkel dengan prasarana yang diampu</t>
  </si>
  <si>
    <t>Diisi nomor SK penetapan tugas tambahan yang diemban oleh PTK, minimal 10 digit.</t>
  </si>
  <si>
    <t>Diisi tanggal mulai berlakunya tugas tambahan yang diemban PTK.</t>
  </si>
  <si>
    <t>Diisi tanggal berakhirnya tugas tambahan yang diemban PTK. Kosongkan kolom ini apabila masa tugas tambahan masih belum berakhir.</t>
  </si>
  <si>
    <t>Inpassing Non PNS</t>
  </si>
  <si>
    <t>Nomor SK Inpassing</t>
  </si>
  <si>
    <t>Tanggal SK Inpassing</t>
  </si>
  <si>
    <t>TMT SK Inpassing</t>
  </si>
  <si>
    <t>Angka Kridit</t>
  </si>
  <si>
    <t>Masa Kerja (Tahun)</t>
  </si>
  <si>
    <t>Masa Kerja (Bulan)</t>
  </si>
  <si>
    <t>Penghargaan</t>
  </si>
  <si>
    <t>Tingkat Penghargaan</t>
  </si>
  <si>
    <t>Jenis Penghargaan</t>
  </si>
  <si>
    <t>Tingkat penghargaan yang pernah diterima oleh PTK.</t>
  </si>
  <si>
    <t>Jenis penghargaan yang pernah diterima oleh PTK.</t>
  </si>
  <si>
    <t>Nama penghargaan yang pernah diterima oleh PTK.</t>
  </si>
  <si>
    <t>Tahun diterimanya penghargaan oleh PTK.</t>
  </si>
  <si>
    <t>Nama instansi yang memberikan penghargaan kepada PTK.</t>
  </si>
  <si>
    <t>Nilai TES</t>
  </si>
  <si>
    <t>Jenis Tes</t>
  </si>
  <si>
    <t>Skor</t>
  </si>
  <si>
    <t>Jenis tes yang pernah diikuti oleh PTK.</t>
  </si>
  <si>
    <t>Nama tes yang pernah diikuti oleh PTK.</t>
  </si>
  <si>
    <t>Nama penyelenggara tes yang pernah diikuti oleh PTK.</t>
  </si>
  <si>
    <t>Tahun tes yang pernah diikuti oleh PTK.</t>
  </si>
  <si>
    <t>Nilai skor hasil tes yang pernah diikuti oleh PTK.</t>
  </si>
  <si>
    <t>Nomor peserta pada saat mengikuti tes.</t>
  </si>
  <si>
    <t>Riwayat Gaji Berkala</t>
  </si>
  <si>
    <t>Tanggal SK Berkala</t>
  </si>
  <si>
    <t>TMT SK Berkala</t>
  </si>
  <si>
    <t>Gaji Pokok</t>
  </si>
  <si>
    <t>Tanggal SK</t>
  </si>
  <si>
    <t>TMT KGB</t>
  </si>
  <si>
    <t>Masa Kerja Tahun</t>
  </si>
  <si>
    <t>Masa Kerja Bulan</t>
  </si>
  <si>
    <t>Pangkat golongan PTK sesuai yang tertera pada SK kenaikan gaji berkala.</t>
  </si>
  <si>
    <t>Nomor SK kenaikan gaji berkala.</t>
  </si>
  <si>
    <t>Tanggal diterbitkannya SK kenaikan gaji berkala.</t>
  </si>
  <si>
    <t>Tanggal mulai berlakunya gaji baru sesuai SK kenaikan gaji berkala.</t>
  </si>
  <si>
    <t>Jumlah tahun masa kerja sesuai yang tertera pada SK kenaikan gaji berkala.</t>
  </si>
  <si>
    <t>Jumlah bulan masa kerja sesuai yang tertera pada SK kenaikan gaji berkala.</t>
  </si>
  <si>
    <t>Jumlah gaji pokok baru sesuai yang tertera pada SK kenaikan gaji berkala.</t>
  </si>
  <si>
    <t>Riwayat Karir Guru</t>
  </si>
  <si>
    <t>Jenis Lembaga</t>
  </si>
  <si>
    <t>Status Kepegawaian</t>
  </si>
  <si>
    <t>No SK Kerja</t>
  </si>
  <si>
    <t>Tanggal SK Kerja</t>
  </si>
  <si>
    <t>Tabel Riwayat Kerja Lanjutan….</t>
  </si>
  <si>
    <t>TMT Kerja</t>
  </si>
  <si>
    <t>TST Kerja</t>
  </si>
  <si>
    <t>Tempat Kerja</t>
  </si>
  <si>
    <t>TTD SK Kerja</t>
  </si>
  <si>
    <t>Mapel Yang Diajarkan</t>
  </si>
  <si>
    <t>Mapel Diajarkan</t>
  </si>
  <si>
    <t>Jenjang pendidikan yang diajar.</t>
  </si>
  <si>
    <t>Lembaga yang mengangkat PTK sebagai guru.</t>
  </si>
  <si>
    <t>Status kepegawaian PTK saat menjadi guru pada lembaga terkait.</t>
  </si>
  <si>
    <t>Jenis PTK sesuai SK pengangkatan guru pada lembaga terkait. Misalnya, diangkat sebagai guru Bimbingan dan Konseling, Guru Kelas, atau Guru Mata Pelajaran.</t>
  </si>
  <si>
    <t>Nama lembaga yang mengangkat PTK sebagai guru. Apabila lembaga adalah disdikbud kabupaten/kota, diisi dengan nama dinas terkait. Apabila lembaga adalah</t>
  </si>
  <si>
    <t>sekolah, diisi dengan nama sekolah terkait.</t>
  </si>
  <si>
    <t>Nomor SK pengangkatan sebagai guru pada lembaga terkait.</t>
  </si>
  <si>
    <t>Tanggal SK pengangkatan sebagai guru pada lembaga terkait.</t>
  </si>
  <si>
    <t>Tanggal mulai bertugas sebagai guru pada lembaga terkait.</t>
  </si>
  <si>
    <t>Tanggal akhir tugas sebagai guru pada lembaga terkait. Kosongkan apabila masih berlaku atau masih aktif sebagai guru pada lembaga tersebut.</t>
  </si>
  <si>
    <t>Nama kota/kabupaten tempat PTK sebagai guru pada lembaga terkait. Misalnya, Jakarta, Medan, Pontianak, Makassar, Jayapura, dan sejenisnya.</t>
  </si>
  <si>
    <t>Nama pejabat yang menandatangani SK pengangkatan PTK sebagai guru pada lembaga terkait.</t>
  </si>
  <si>
    <t>Nama mata pelajaran yang diajarkan oleh PTK pada lembaga terkait.</t>
  </si>
  <si>
    <t>Riwayat Jabatan Pendidik / Tenaga Kependidikan</t>
  </si>
  <si>
    <t>SK Jabatan Struktural / Fungsional</t>
  </si>
  <si>
    <t>TMT SK</t>
  </si>
  <si>
    <t>SK Struktural / Fungsional</t>
  </si>
  <si>
    <t>TMT Jabatan</t>
  </si>
  <si>
    <t>Jenis jabatan PTK.</t>
  </si>
  <si>
    <t>Nomor SK PTK.</t>
  </si>
  <si>
    <t>TMT sesuai yang tertera pada SK jabatan PTK</t>
  </si>
  <si>
    <t>Riwayat Kepangkatan / Golongan</t>
  </si>
  <si>
    <t>Tanggal SK Pangkat / Gol</t>
  </si>
  <si>
    <t>TMT Pangkat / Gol</t>
  </si>
  <si>
    <t>TMT Pangkat</t>
  </si>
  <si>
    <t>Pangkat golongan PTK.</t>
  </si>
  <si>
    <t>Nomor SK kenaikan pangkat PTK.</t>
  </si>
  <si>
    <t>Tanggal ditetapkannya SK kenaikan pangkat PTK.</t>
  </si>
  <si>
    <t>TMT pangkat sesuai yang tertera pada SK kenaikan pangkat PTK.</t>
  </si>
  <si>
    <t>Jumlah tahun masa kerja sesuai yang tertera pada SK kenaikan pangkat PTK.</t>
  </si>
  <si>
    <t>Jumlah bulan masa kerja sesuai yang tertera pada SK kenaikan pangkat PTK.</t>
  </si>
  <si>
    <t>Riwayat Jabatan Fungsional</t>
  </si>
  <si>
    <t>Jabatan Fungsional</t>
  </si>
  <si>
    <t>SK Jabatan Fungsional</t>
  </si>
  <si>
    <t>Jenis jabatan fungsional PTK.</t>
  </si>
  <si>
    <t>Nomor SK jabatan fungsional PTK.</t>
  </si>
  <si>
    <t>TMT sesuai yang tertera pada SK jabatan fungsional PTK.</t>
  </si>
  <si>
    <t>Yang bertandatangan dibawah ini bertanggung jawab secara hukum terhadap kebenaran data yang tercantum (data PTK dan data rincian PTK)</t>
  </si>
  <si>
    <t>Kepala Sekolah / Instansi atau Atas nama</t>
  </si>
  <si>
    <t>Pendidik / Tenaga Kependidikan</t>
  </si>
  <si>
    <t>……………………, …… - …………………… - 2017</t>
  </si>
  <si>
    <t>Mengetahui :</t>
  </si>
  <si>
    <t>………………………………………………</t>
  </si>
  <si>
    <t>Nama Negara:</t>
  </si>
  <si>
    <t>Kartu Istri (KARIS) / Kartu Suami (KARSU)</t>
  </si>
  <si>
    <t>Mampu Menangani Kebutuhan Khusus</t>
  </si>
  <si>
    <t>67856879890</t>
  </si>
  <si>
    <t>Jl W.R Supratman</t>
  </si>
  <si>
    <t>Fahmi Aditia</t>
  </si>
  <si>
    <t>Situbondo</t>
  </si>
  <si>
    <t>Kristiana</t>
  </si>
  <si>
    <t>Jl. Kenanga</t>
  </si>
  <si>
    <t>Patokan</t>
  </si>
  <si>
    <t>Nggak Tau</t>
  </si>
  <si>
    <t>2354879898765435678987654345768</t>
  </si>
  <si>
    <t>fahmi@gmail.com</t>
  </si>
  <si>
    <t>002</t>
  </si>
  <si>
    <t>002855825558556555555855</t>
  </si>
  <si>
    <t>2345768798908765643567898</t>
  </si>
  <si>
    <t>2435768923457898765453</t>
  </si>
  <si>
    <t>5</t>
  </si>
  <si>
    <t>1</t>
  </si>
  <si>
    <t>2</t>
  </si>
  <si>
    <t>0</t>
  </si>
  <si>
    <t>3</t>
  </si>
  <si>
    <t>4</t>
  </si>
  <si>
    <t>6</t>
  </si>
  <si>
    <t>7</t>
  </si>
  <si>
    <t>8</t>
  </si>
  <si>
    <t>9</t>
  </si>
  <si>
    <t>Anak</t>
  </si>
  <si>
    <t>10</t>
  </si>
  <si>
    <t xml:space="preserve">Keterangan </t>
  </si>
  <si>
    <t xml:space="preserve">Tahun </t>
  </si>
  <si>
    <t>11</t>
  </si>
  <si>
    <t>=IF(F_PTK!Y342</t>
  </si>
  <si>
    <t xml:space="preserve">Nama </t>
  </si>
  <si>
    <t>Mapel yang diajarkan</t>
  </si>
  <si>
    <t>Jabatan Struktural / Fungsional</t>
  </si>
  <si>
    <t xml:space="preserve">Pangkat Golongan </t>
  </si>
  <si>
    <t>12</t>
  </si>
  <si>
    <t>15</t>
  </si>
  <si>
    <t>16</t>
  </si>
  <si>
    <t>17</t>
  </si>
  <si>
    <t>18</t>
  </si>
  <si>
    <t>21</t>
  </si>
  <si>
    <t>22</t>
  </si>
  <si>
    <t>23</t>
  </si>
  <si>
    <t>24</t>
  </si>
  <si>
    <t>27</t>
  </si>
  <si>
    <t>28</t>
  </si>
  <si>
    <t>29</t>
  </si>
  <si>
    <t>30</t>
  </si>
  <si>
    <t>33</t>
  </si>
  <si>
    <t>34</t>
  </si>
  <si>
    <t>35</t>
  </si>
  <si>
    <t>36</t>
  </si>
  <si>
    <t>39</t>
  </si>
  <si>
    <t>40</t>
  </si>
  <si>
    <t>41</t>
  </si>
  <si>
    <t>42</t>
  </si>
  <si>
    <t>Row 1</t>
  </si>
  <si>
    <t>Row 2</t>
  </si>
  <si>
    <t>Row 3</t>
  </si>
  <si>
    <t>Row 4</t>
  </si>
  <si>
    <t>Row 5</t>
  </si>
  <si>
    <t>Row 6</t>
  </si>
  <si>
    <t>Row 7</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</si>
</sst>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color theme="4" tint="-0.249977111117893"/>
      <name val="Calibri"/>
      <family val="2"/>
      <scheme val="minor"/>
    </font>
    <font>
      <b/>
      <sz val="16"/>
      <color theme="0"/>
      <name val="Calibri"/>
      <family val="2"/>
      <scheme val="minor"/>
    </font>
    <font>
      <b/>
      <sz val="11"/>
      <color theme="0"/>
      <name val="Calibri"/>
      <family val="2"/>
      <scheme val="minor"/>
    </font>
    <font>
      <sz val="8"/>
      <color theme="1"/>
      <name val="Calibri"/>
      <family val="2"/>
      <scheme val="minor"/>
    </font>
    <font>
      <sz val="8"/>
      <color rgb="FFC00000"/>
      <name val="Calibri"/>
      <family val="2"/>
      <scheme val="minor"/>
    </font>
    <font>
      <sz val="11"/>
      <color theme="4" tint="-0.249977111117893"/>
      <name val="Calibri"/>
      <family val="2"/>
      <scheme val="minor"/>
    </font>
    <font>
      <i/>
      <sz val="11"/>
      <color theme="1"/>
      <name val="Calibri"/>
      <family val="2"/>
      <scheme val="minor"/>
    </font>
    <font>
      <u/>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25">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0" fillId="0" borderId="0" xfId="0" applyBorder="1" applyAlignment="1">
      <alignment horizontal="left" vertical="center"/>
    </xf>
    <xf numFmtId="0" fontId="0" fillId="0" borderId="0" xfId="0" applyFill="1" applyAlignment="1">
      <alignment vertical="center"/>
    </xf>
    <xf numFmtId="0" fontId="0" fillId="0" borderId="0" xfId="0" applyFill="1" applyAlignment="1">
      <alignment horizontal="left" vertical="center"/>
    </xf>
    <xf numFmtId="0" fontId="0" fillId="0" borderId="0" xfId="0" applyAlignment="1">
      <alignment vertical="center" wrapText="1"/>
    </xf>
    <xf numFmtId="0" fontId="3" fillId="0" borderId="0" xfId="0" applyFont="1" applyFill="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wrapText="1"/>
    </xf>
    <xf numFmtId="0" fontId="7" fillId="0" borderId="0" xfId="0" applyFont="1" applyAlignment="1">
      <alignment horizontal="left" vertical="center"/>
    </xf>
    <xf numFmtId="0" fontId="0" fillId="0" borderId="0" xfId="0" applyBorder="1"/>
    <xf numFmtId="0" fontId="0" fillId="0" borderId="0" xfId="0" applyBorder="1" applyAlignment="1">
      <alignment vertical="center"/>
    </xf>
    <xf numFmtId="0" fontId="0" fillId="0" borderId="0" xfId="0" applyFont="1" applyBorder="1" applyAlignment="1">
      <alignment horizontal="left" vertical="center"/>
    </xf>
    <xf numFmtId="0" fontId="4" fillId="0" borderId="0" xfId="0" applyFont="1" applyBorder="1" applyAlignment="1">
      <alignment horizontal="left" vertical="center"/>
    </xf>
    <xf numFmtId="0" fontId="0" fillId="0" borderId="0" xfId="0" applyBorder="1" applyAlignment="1">
      <alignment vertical="center" wrapText="1"/>
    </xf>
    <xf numFmtId="0" fontId="7" fillId="0" borderId="0" xfId="0" applyFont="1" applyBorder="1" applyAlignment="1">
      <alignment horizontal="left" vertical="center"/>
    </xf>
    <xf numFmtId="49" fontId="0" fillId="0" borderId="0" xfId="0" applyNumberFormat="1" applyAlignment="1">
      <alignment vertical="center"/>
    </xf>
    <xf numFmtId="49" fontId="0" fillId="0" borderId="0" xfId="0" applyNumberForma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0" fillId="0" borderId="0" xfId="0" applyNumberFormat="1" applyFill="1" applyAlignment="1">
      <alignment vertical="center"/>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49" fontId="0" fillId="0" borderId="1" xfId="0" applyNumberFormat="1" applyFill="1" applyBorder="1" applyAlignment="1">
      <alignment horizontal="center" vertical="center"/>
    </xf>
    <xf numFmtId="49" fontId="1" fillId="0" borderId="1" xfId="0" applyNumberFormat="1" applyFont="1" applyBorder="1" applyAlignment="1">
      <alignment horizontal="center" vertical="center"/>
    </xf>
    <xf numFmtId="49" fontId="1" fillId="0" borderId="0" xfId="0" applyNumberFormat="1" applyFont="1" applyAlignment="1">
      <alignment vertical="center"/>
    </xf>
    <xf numFmtId="49" fontId="4" fillId="0" borderId="0" xfId="0" applyNumberFormat="1" applyFont="1" applyAlignment="1">
      <alignment horizontal="left" vertical="center"/>
    </xf>
    <xf numFmtId="49" fontId="1" fillId="0" borderId="0" xfId="0" applyNumberFormat="1" applyFont="1" applyFill="1" applyAlignment="1">
      <alignment horizontal="left" vertical="center"/>
    </xf>
    <xf numFmtId="49" fontId="0" fillId="0" borderId="1" xfId="0" applyNumberFormat="1" applyBorder="1" applyAlignment="1">
      <alignment vertical="center"/>
    </xf>
    <xf numFmtId="49" fontId="3" fillId="0" borderId="0" xfId="0" applyNumberFormat="1" applyFont="1" applyFill="1" applyAlignment="1">
      <alignment horizontal="left" vertical="center"/>
    </xf>
    <xf numFmtId="49" fontId="0" fillId="0" borderId="1" xfId="0" applyNumberFormat="1" applyBorder="1" applyAlignment="1">
      <alignment horizontal="center" vertical="center"/>
    </xf>
    <xf numFmtId="49" fontId="0" fillId="0" borderId="0" xfId="0" applyNumberFormat="1" applyFont="1" applyAlignment="1">
      <alignment horizontal="left" vertical="center"/>
    </xf>
    <xf numFmtId="49" fontId="0" fillId="0" borderId="0" xfId="0" applyNumberFormat="1" applyFont="1" applyFill="1" applyAlignment="1">
      <alignment vertical="center"/>
    </xf>
    <xf numFmtId="49" fontId="0" fillId="0" borderId="0" xfId="0" applyNumberFormat="1" applyFont="1" applyAlignment="1">
      <alignment vertical="center"/>
    </xf>
    <xf numFmtId="49" fontId="1" fillId="0" borderId="0" xfId="0" applyNumberFormat="1" applyFont="1" applyFill="1" applyAlignment="1">
      <alignment vertical="center"/>
    </xf>
    <xf numFmtId="49" fontId="4" fillId="0" borderId="0" xfId="0" applyNumberFormat="1" applyFont="1" applyFill="1" applyAlignment="1">
      <alignment vertical="center"/>
    </xf>
    <xf numFmtId="49" fontId="4" fillId="0" borderId="0" xfId="0" applyNumberFormat="1" applyFont="1" applyAlignment="1">
      <alignment vertical="center"/>
    </xf>
    <xf numFmtId="49" fontId="6" fillId="0" borderId="0" xfId="0" applyNumberFormat="1" applyFont="1" applyAlignment="1">
      <alignment vertical="center"/>
    </xf>
    <xf numFmtId="49" fontId="6" fillId="0" borderId="0" xfId="0" applyNumberFormat="1" applyFont="1" applyAlignment="1">
      <alignment horizontal="left" vertical="center"/>
    </xf>
    <xf numFmtId="49" fontId="6" fillId="0" borderId="0" xfId="0" applyNumberFormat="1" applyFont="1" applyFill="1" applyAlignment="1">
      <alignment vertical="center"/>
    </xf>
    <xf numFmtId="0" fontId="0" fillId="0" borderId="1" xfId="0" applyBorder="1" applyAlignment="1">
      <alignment vertical="center"/>
    </xf>
    <xf numFmtId="49" fontId="0" fillId="0" borderId="1" xfId="0" applyNumberFormat="1" applyBorder="1"/>
    <xf numFmtId="0" fontId="0" fillId="0" borderId="1" xfId="0" applyBorder="1"/>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0" xfId="0" applyAlignment="1">
      <alignment horizontal="left" vertical="center"/>
    </xf>
    <xf numFmtId="0" fontId="0" fillId="0" borderId="0" xfId="0" applyNumberFormat="1" applyBorder="1"/>
    <xf numFmtId="0" fontId="0" fillId="0" borderId="1" xfId="0" applyNumberFormat="1" applyBorder="1"/>
    <xf numFmtId="0" fontId="0" fillId="5" borderId="1" xfId="0" applyNumberFormat="1" applyFill="1" applyBorder="1" applyAlignment="1">
      <alignment vertical="center"/>
    </xf>
    <xf numFmtId="0" fontId="0" fillId="5" borderId="1" xfId="0" applyNumberFormat="1" applyFill="1" applyBorder="1" applyAlignment="1">
      <alignment horizontal="left" vertical="center"/>
    </xf>
    <xf numFmtId="0" fontId="0" fillId="4" borderId="1" xfId="0" applyNumberFormat="1" applyFill="1" applyBorder="1" applyAlignment="1">
      <alignment horizontal="left" vertical="top"/>
    </xf>
    <xf numFmtId="0" fontId="0" fillId="0" borderId="0" xfId="0" applyNumberFormat="1" applyAlignment="1">
      <alignment horizontal="left" vertical="top"/>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0" borderId="0" xfId="0" applyFont="1" applyBorder="1" applyAlignment="1">
      <alignment vertical="center"/>
    </xf>
    <xf numFmtId="0" fontId="0" fillId="0" borderId="0" xfId="0" applyFont="1" applyBorder="1"/>
    <xf numFmtId="0" fontId="0" fillId="0" borderId="0" xfId="0" applyFont="1" applyBorder="1" applyAlignment="1">
      <alignment vertical="center" wrapText="1"/>
    </xf>
    <xf numFmtId="0" fontId="0" fillId="0" borderId="1" xfId="0" applyNumberFormat="1" applyBorder="1" applyAlignment="1">
      <alignment horizontal="left" vertical="top"/>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Font="1" applyFill="1" applyBorder="1" applyAlignment="1">
      <alignment horizontal="left" vertical="center"/>
    </xf>
    <xf numFmtId="49" fontId="0" fillId="0" borderId="0" xfId="0" applyNumberFormat="1" applyFont="1" applyFill="1" applyBorder="1" applyAlignment="1">
      <alignment horizontal="left" vertical="center"/>
    </xf>
    <xf numFmtId="0" fontId="0" fillId="0" borderId="0" xfId="0" applyFont="1" applyFill="1" applyBorder="1" applyAlignment="1">
      <alignment vertical="center"/>
    </xf>
    <xf numFmtId="0" fontId="0" fillId="0" borderId="0" xfId="0" applyNumberFormat="1" applyFont="1" applyFill="1" applyBorder="1" applyAlignment="1">
      <alignment horizontal="left" vertical="top"/>
    </xf>
    <xf numFmtId="0" fontId="0" fillId="0" borderId="0" xfId="0" applyNumberFormat="1" applyFont="1" applyFill="1" applyBorder="1"/>
    <xf numFmtId="0" fontId="0" fillId="0" borderId="0" xfId="0" applyNumberFormat="1" applyFont="1" applyFill="1" applyBorder="1" applyAlignment="1">
      <alignment horizontal="left" vertical="center"/>
    </xf>
    <xf numFmtId="0" fontId="0" fillId="0" borderId="0" xfId="0" applyFont="1" applyFill="1" applyBorder="1"/>
    <xf numFmtId="49" fontId="0" fillId="0" borderId="0" xfId="0" applyNumberFormat="1" applyFont="1" applyFill="1" applyBorder="1" applyAlignment="1">
      <alignment horizontal="left" vertical="top"/>
    </xf>
    <xf numFmtId="0" fontId="0" fillId="0" borderId="0" xfId="0" applyAlignment="1">
      <alignment horizontal="right" vertical="center"/>
    </xf>
    <xf numFmtId="0" fontId="0" fillId="0" borderId="0" xfId="0" applyAlignment="1">
      <alignment horizontal="center"/>
    </xf>
    <xf numFmtId="0" fontId="0" fillId="0" borderId="0" xfId="0" applyNumberFormat="1" applyAlignment="1">
      <alignment horizontal="center" vertical="center"/>
    </xf>
    <xf numFmtId="0" fontId="0" fillId="0" borderId="0" xfId="0" applyNumberFormat="1" applyAlignment="1">
      <alignment horizontal="right" vertical="center"/>
    </xf>
    <xf numFmtId="0" fontId="0" fillId="0" borderId="0" xfId="0" applyNumberFormat="1"/>
    <xf numFmtId="0" fontId="0" fillId="0" borderId="0" xfId="0" applyNumberFormat="1" applyAlignment="1">
      <alignment horizontal="center"/>
    </xf>
    <xf numFmtId="0" fontId="0" fillId="0" borderId="0" xfId="0" applyNumberFormat="1" applyAlignment="1">
      <alignment horizontal="right"/>
    </xf>
    <xf numFmtId="0" fontId="0" fillId="0" borderId="0" xfId="0" applyAlignment="1">
      <alignment horizontal="left"/>
    </xf>
    <xf numFmtId="0" fontId="0" fillId="0" borderId="0" xfId="0" applyNumberFormat="1" applyAlignment="1">
      <alignment horizontal="left"/>
    </xf>
    <xf numFmtId="0" fontId="0" fillId="0" borderId="0" xfId="0" applyNumberFormat="1" applyAlignment="1">
      <alignment horizontal="left" vertical="center"/>
    </xf>
    <xf numFmtId="0" fontId="0" fillId="0" borderId="1" xfId="0" applyBorder="1" applyAlignment="1">
      <alignment horizontal="left" vertical="center"/>
    </xf>
    <xf numFmtId="49" fontId="0" fillId="0" borderId="1" xfId="0" applyNumberFormat="1" applyBorder="1" applyAlignment="1">
      <alignment horizontal="left" vertical="center"/>
    </xf>
    <xf numFmtId="0" fontId="3" fillId="3" borderId="0" xfId="0" applyFont="1" applyFill="1"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applyNumberFormat="1" applyFill="1" applyBorder="1" applyAlignment="1">
      <alignment horizontal="center" vertical="center"/>
    </xf>
    <xf numFmtId="49" fontId="0" fillId="0" borderId="1" xfId="0" applyNumberFormat="1" applyFill="1" applyBorder="1" applyAlignment="1">
      <alignment horizontal="lef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left" vertical="center"/>
    </xf>
    <xf numFmtId="0" fontId="0" fillId="0" borderId="5" xfId="0" applyBorder="1" applyAlignment="1">
      <alignment horizontal="left" vertical="center"/>
    </xf>
    <xf numFmtId="49" fontId="1" fillId="0" borderId="0" xfId="0" applyNumberFormat="1" applyFont="1" applyAlignment="1">
      <alignment horizontal="left" vertical="center" wrapText="1"/>
    </xf>
    <xf numFmtId="49" fontId="0" fillId="0" borderId="1" xfId="0" applyNumberFormat="1" applyFont="1" applyBorder="1" applyAlignment="1">
      <alignment horizontal="left" vertical="center"/>
    </xf>
    <xf numFmtId="0" fontId="0" fillId="0" borderId="1" xfId="0" applyFont="1" applyBorder="1" applyAlignment="1">
      <alignment horizontal="left" vertical="center"/>
    </xf>
    <xf numFmtId="49" fontId="0" fillId="0" borderId="3" xfId="0" applyNumberFormat="1" applyBorder="1" applyAlignment="1">
      <alignment horizontal="left" vertical="center"/>
    </xf>
    <xf numFmtId="49" fontId="0" fillId="0" borderId="4" xfId="0" applyNumberFormat="1" applyBorder="1" applyAlignment="1">
      <alignment horizontal="left" vertical="center"/>
    </xf>
    <xf numFmtId="49" fontId="0" fillId="0" borderId="5" xfId="0" applyNumberFormat="1" applyBorder="1" applyAlignment="1">
      <alignment horizontal="left" vertical="center"/>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0" fontId="0" fillId="0" borderId="4" xfId="0" applyBorder="1" applyAlignment="1">
      <alignment horizontal="left" vertical="center"/>
    </xf>
    <xf numFmtId="49" fontId="0" fillId="0" borderId="0" xfId="0" applyNumberFormat="1" applyAlignment="1">
      <alignment horizontal="left" vertical="center"/>
    </xf>
    <xf numFmtId="49" fontId="1" fillId="0" borderId="2" xfId="0" applyNumberFormat="1" applyFont="1" applyBorder="1" applyAlignment="1">
      <alignment horizontal="left" vertical="center"/>
    </xf>
    <xf numFmtId="49" fontId="1" fillId="0" borderId="0" xfId="0" applyNumberFormat="1" applyFont="1" applyAlignment="1">
      <alignment horizontal="left" vertical="center"/>
    </xf>
    <xf numFmtId="0" fontId="2" fillId="2" borderId="0" xfId="0" applyFont="1" applyFill="1" applyAlignment="1">
      <alignment horizontal="center" vertical="center"/>
    </xf>
    <xf numFmtId="0" fontId="0" fillId="0" borderId="0" xfId="0" applyAlignment="1">
      <alignment horizontal="left" vertical="center"/>
    </xf>
    <xf numFmtId="49" fontId="9" fillId="0" borderId="0" xfId="1" applyNumberFormat="1" applyAlignment="1">
      <alignment horizontal="left" vertical="center"/>
    </xf>
    <xf numFmtId="49" fontId="0" fillId="0" borderId="3" xfId="0" applyNumberFormat="1" applyBorder="1" applyAlignment="1">
      <alignment horizontal="center" vertical="center"/>
    </xf>
    <xf numFmtId="49" fontId="0" fillId="0" borderId="4" xfId="0" applyNumberFormat="1" applyBorder="1" applyAlignment="1">
      <alignment horizontal="center" vertical="center"/>
    </xf>
    <xf numFmtId="49" fontId="0" fillId="0" borderId="5" xfId="0" applyNumberFormat="1" applyBorder="1" applyAlignment="1">
      <alignment horizontal="center" vertical="center"/>
    </xf>
    <xf numFmtId="0" fontId="0" fillId="0" borderId="1" xfId="0" applyBorder="1" applyAlignment="1">
      <alignment horizontal="left" vertical="center" wrapText="1"/>
    </xf>
    <xf numFmtId="49" fontId="0" fillId="0" borderId="1" xfId="0" applyNumberFormat="1" applyBorder="1" applyAlignment="1">
      <alignment horizontal="left" vertical="center" wrapText="1"/>
    </xf>
    <xf numFmtId="0" fontId="8" fillId="0" borderId="0" xfId="0" applyFont="1" applyAlignment="1">
      <alignment horizontal="center" vertical="center"/>
    </xf>
    <xf numFmtId="49" fontId="8" fillId="0" borderId="0" xfId="0" applyNumberFormat="1"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trlProps/ctrlProp1.xml><?xml version="1.0" encoding="utf-8"?>
<formControlPr xmlns="http://schemas.microsoft.com/office/spreadsheetml/2009/9/main" objectType="CheckBox" checked="Checked" fmlaLink="Formulir_PTK!$C$7" lockText="1" noThreeD="1"/>
</file>

<file path=xl/ctrlProps/ctrlProp10.xml><?xml version="1.0" encoding="utf-8"?>
<formControlPr xmlns="http://schemas.microsoft.com/office/spreadsheetml/2009/9/main" objectType="CheckBox" checked="Checked" fmlaLink="Formulir_PTK!$C$44"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fmlaLink="Formulir_PTK!$C$45"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fmlaLink="Formulir_PTK!$C$55" lockText="1" noThreeD="1"/>
</file>

<file path=xl/ctrlProps/ctrlProp15.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Formulir_PTK!$C$21"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fmlaLink="Formulir_PTK!$C$22" lockText="1" noThreeD="1"/>
</file>

<file path=xl/ctrlProps/ctrlProp6.xml><?xml version="1.0" encoding="utf-8"?>
<formControlPr xmlns="http://schemas.microsoft.com/office/spreadsheetml/2009/9/main" objectType="CheckBox" fmlaLink="Formulir_PTK!$D$22" lockText="1" noThreeD="1"/>
</file>

<file path=xl/ctrlProps/ctrlProp7.xml><?xml version="1.0" encoding="utf-8"?>
<formControlPr xmlns="http://schemas.microsoft.com/office/spreadsheetml/2009/9/main" objectType="CheckBox" fmlaLink="Formulir_PTK!$E$22" lockText="1" noThreeD="1"/>
</file>

<file path=xl/ctrlProps/ctrlProp8.xml><?xml version="1.0" encoding="utf-8"?>
<formControlPr xmlns="http://schemas.microsoft.com/office/spreadsheetml/2009/9/main" objectType="CheckBox" checked="Checked" fmlaLink="Formulir_PTK!$C$41"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38100</xdr:colOff>
          <xdr:row>11</xdr:row>
          <xdr:rowOff>9525</xdr:rowOff>
        </xdr:from>
        <xdr:to>
          <xdr:col>4</xdr:col>
          <xdr:colOff>66675</xdr:colOff>
          <xdr:row>12</xdr:row>
          <xdr:rowOff>19050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11</xdr:row>
          <xdr:rowOff>28575</xdr:rowOff>
        </xdr:from>
        <xdr:to>
          <xdr:col>7</xdr:col>
          <xdr:colOff>104775</xdr:colOff>
          <xdr:row>12</xdr:row>
          <xdr:rowOff>19050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35</xdr:row>
          <xdr:rowOff>9525</xdr:rowOff>
        </xdr:from>
        <xdr:to>
          <xdr:col>4</xdr:col>
          <xdr:colOff>95250</xdr:colOff>
          <xdr:row>35</xdr:row>
          <xdr:rowOff>228600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19050</xdr:rowOff>
        </xdr:from>
        <xdr:to>
          <xdr:col>9</xdr:col>
          <xdr:colOff>76200</xdr:colOff>
          <xdr:row>35</xdr:row>
          <xdr:rowOff>228600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36</xdr:row>
          <xdr:rowOff>19050</xdr:rowOff>
        </xdr:from>
        <xdr:to>
          <xdr:col>4</xdr:col>
          <xdr:colOff>104775</xdr:colOff>
          <xdr:row>36</xdr:row>
          <xdr:rowOff>228600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36</xdr:row>
          <xdr:rowOff>28575</xdr:rowOff>
        </xdr:from>
        <xdr:to>
          <xdr:col>9</xdr:col>
          <xdr:colOff>85725</xdr:colOff>
          <xdr:row>36</xdr:row>
          <xdr:rowOff>228600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36</xdr:row>
          <xdr:rowOff>28575</xdr:rowOff>
        </xdr:from>
        <xdr:to>
          <xdr:col>13</xdr:col>
          <xdr:colOff>104775</xdr:colOff>
          <xdr:row>36</xdr:row>
          <xdr:rowOff>219075</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80</xdr:row>
          <xdr:rowOff>19050</xdr:rowOff>
        </xdr:from>
        <xdr:to>
          <xdr:col>4</xdr:col>
          <xdr:colOff>95250</xdr:colOff>
          <xdr:row>80</xdr:row>
          <xdr:rowOff>228600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80</xdr:row>
          <xdr:rowOff>19050</xdr:rowOff>
        </xdr:from>
        <xdr:to>
          <xdr:col>7</xdr:col>
          <xdr:colOff>95250</xdr:colOff>
          <xdr:row>81</xdr:row>
          <xdr:rowOff>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89</xdr:row>
          <xdr:rowOff>19050</xdr:rowOff>
        </xdr:from>
        <xdr:to>
          <xdr:col>4</xdr:col>
          <xdr:colOff>85725</xdr:colOff>
          <xdr:row>90</xdr:row>
          <xdr:rowOff>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89</xdr:row>
          <xdr:rowOff>28575</xdr:rowOff>
        </xdr:from>
        <xdr:to>
          <xdr:col>7</xdr:col>
          <xdr:colOff>95250</xdr:colOff>
          <xdr:row>90</xdr:row>
          <xdr:rowOff>9525</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91</xdr:row>
          <xdr:rowOff>28575</xdr:rowOff>
        </xdr:from>
        <xdr:to>
          <xdr:col>4</xdr:col>
          <xdr:colOff>95250</xdr:colOff>
          <xdr:row>92</xdr:row>
          <xdr:rowOff>9525</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91</xdr:row>
          <xdr:rowOff>38100</xdr:rowOff>
        </xdr:from>
        <xdr:to>
          <xdr:col>7</xdr:col>
          <xdr:colOff>95250</xdr:colOff>
          <xdr:row>92</xdr:row>
          <xdr:rowOff>19050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112</xdr:row>
          <xdr:rowOff>228600</xdr:rowOff>
        </xdr:from>
        <xdr:to>
          <xdr:col>4</xdr:col>
          <xdr:colOff>85725</xdr:colOff>
          <xdr:row>113</xdr:row>
          <xdr:rowOff>209550</xdr:rowOff>
        </xdr:to>
        <xdr:sp macro="" textlink="">
          <xdr:nvSpPr>
            <xdr:cNvPr id="1041" name="Check Box 17"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113</xdr:row>
          <xdr:rowOff>0</xdr:rowOff>
        </xdr:from>
        <xdr:to>
          <xdr:col>7</xdr:col>
          <xdr:colOff>76200</xdr:colOff>
          <xdr:row>113</xdr:row>
          <xdr:rowOff>219075</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1" Type="http://schemas.openxmlformats.org/officeDocument/2006/relationships/hyperlink" Target="mailto:fahmi@gmail.com"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G579"/>
  <sheetViews>
    <sheetView topLeftCell="A119" zoomScale="85" zoomScaleNormal="85" workbookViewId="0">
      <selection activeCell="AE119" sqref="AE119"/>
    </sheetView>
  </sheetViews>
  <sheetFormatPr defaultRowHeight="18.95" customHeight="1" x14ac:dyDescent="0.25"/>
  <cols>
    <col min="1" max="1" width="3.140625" style="2" bestFit="1" customWidth="1"/>
    <col min="2" max="2" width="32.140625" style="3" bestFit="1" customWidth="1"/>
    <col min="3" max="3" width="2.140625" style="2" customWidth="1"/>
    <col min="4" max="4" width="4.7109375" style="24" customWidth="1"/>
    <col min="5" max="5" width="7.85546875" style="24" customWidth="1"/>
    <col min="6" max="11" width="4.7109375" style="24" customWidth="1"/>
    <col min="12" max="12" width="4.7109375" style="26" customWidth="1"/>
    <col min="13" max="13" width="4.7109375" style="22" customWidth="1"/>
    <col min="14" max="14" width="9.85546875" style="22" customWidth="1"/>
    <col min="15" max="18" width="4.7109375" style="22" customWidth="1"/>
    <col min="19" max="19" width="9.28515625" style="22" customWidth="1"/>
    <col min="20" max="21" width="4.7109375" style="22" customWidth="1"/>
    <col min="22" max="22" width="9.140625" style="22" customWidth="1"/>
    <col min="23" max="29" width="4.7109375" style="22" customWidth="1"/>
    <col min="30" max="16384" width="9.140625" style="1"/>
  </cols>
  <sheetData>
    <row r="1" spans="1:29" ht="32.25" customHeight="1" x14ac:dyDescent="0.25">
      <c r="A1" s="113" t="s">
        <v>0</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row>
    <row r="2" spans="1:29" ht="18.95" customHeight="1" x14ac:dyDescent="0.25">
      <c r="A2" s="114" t="s">
        <v>1</v>
      </c>
      <c r="B2" s="114"/>
      <c r="C2" s="2" t="s">
        <v>2</v>
      </c>
      <c r="D2" s="110" t="s">
        <v>428</v>
      </c>
      <c r="E2" s="110"/>
      <c r="F2" s="110"/>
      <c r="G2" s="110"/>
      <c r="H2" s="110"/>
      <c r="I2" s="110"/>
      <c r="J2" s="110"/>
      <c r="K2" s="110"/>
      <c r="L2" s="110"/>
      <c r="M2" s="110"/>
      <c r="N2" s="110"/>
      <c r="O2" s="110"/>
      <c r="P2" s="110"/>
      <c r="Q2" s="110"/>
      <c r="R2" s="110"/>
    </row>
    <row r="3" spans="1:29" ht="18.95" customHeight="1" x14ac:dyDescent="0.25">
      <c r="A3" s="89" t="s">
        <v>3</v>
      </c>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row>
    <row r="4" spans="1:29" ht="18.95" customHeight="1" x14ac:dyDescent="0.25">
      <c r="A4" s="114" t="s">
        <v>4</v>
      </c>
      <c r="B4" s="114"/>
      <c r="C4" s="2" t="s">
        <v>2</v>
      </c>
      <c r="D4" s="110"/>
      <c r="E4" s="110"/>
      <c r="F4" s="110"/>
      <c r="G4" s="110"/>
      <c r="H4" s="110"/>
      <c r="I4" s="110"/>
      <c r="J4" s="110"/>
      <c r="K4" s="110"/>
      <c r="L4" s="110"/>
      <c r="M4" s="110"/>
      <c r="N4" s="110"/>
      <c r="O4" s="110"/>
      <c r="P4" s="110"/>
      <c r="Q4" s="110"/>
      <c r="R4" s="110"/>
      <c r="S4" s="110"/>
      <c r="T4" s="110"/>
      <c r="U4" s="110"/>
      <c r="V4" s="110"/>
      <c r="W4" s="110"/>
      <c r="X4" s="110"/>
    </row>
    <row r="5" spans="1:29" ht="18.95" customHeight="1" x14ac:dyDescent="0.25">
      <c r="A5" s="114" t="s">
        <v>5</v>
      </c>
      <c r="B5" s="114"/>
      <c r="C5" s="2" t="s">
        <v>2</v>
      </c>
      <c r="D5" s="110" t="s">
        <v>399</v>
      </c>
      <c r="E5" s="110"/>
      <c r="F5" s="110"/>
      <c r="G5" s="110"/>
      <c r="H5" s="110"/>
      <c r="I5" s="110"/>
      <c r="J5" s="110"/>
      <c r="K5" s="110"/>
      <c r="L5" s="110"/>
      <c r="M5" s="110"/>
      <c r="N5" s="110"/>
      <c r="O5" s="110"/>
      <c r="P5" s="110"/>
      <c r="Q5" s="110"/>
      <c r="R5" s="110"/>
      <c r="S5" s="110"/>
      <c r="T5" s="110"/>
      <c r="U5" s="110"/>
      <c r="V5" s="110"/>
      <c r="W5" s="110"/>
      <c r="X5" s="110"/>
    </row>
    <row r="6" spans="1:29" ht="18.95" customHeight="1" x14ac:dyDescent="0.25">
      <c r="A6" s="114" t="s">
        <v>6</v>
      </c>
      <c r="B6" s="114"/>
      <c r="C6" s="2" t="s">
        <v>2</v>
      </c>
      <c r="D6" s="110" t="s">
        <v>400</v>
      </c>
      <c r="E6" s="110"/>
      <c r="F6" s="110"/>
      <c r="G6" s="110"/>
      <c r="H6" s="110"/>
      <c r="I6" s="110"/>
      <c r="J6" s="110"/>
      <c r="K6" s="110"/>
      <c r="L6" s="110"/>
      <c r="M6" s="110"/>
      <c r="N6" s="110"/>
      <c r="O6" s="110"/>
      <c r="P6" s="110"/>
      <c r="Q6" s="110"/>
      <c r="R6" s="110"/>
      <c r="S6" s="110"/>
      <c r="T6" s="110"/>
      <c r="U6" s="110"/>
      <c r="V6" s="110"/>
      <c r="W6" s="110"/>
      <c r="X6" s="110"/>
    </row>
    <row r="7" spans="1:29" ht="18.95" customHeight="1" x14ac:dyDescent="0.25">
      <c r="A7" s="89" t="s">
        <v>7</v>
      </c>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row>
    <row r="8" spans="1:29" ht="18.95" customHeight="1" x14ac:dyDescent="0.25">
      <c r="A8" s="2">
        <v>1</v>
      </c>
      <c r="B8" s="3" t="s">
        <v>8</v>
      </c>
      <c r="C8" s="2" t="s">
        <v>2</v>
      </c>
      <c r="D8" s="110" t="s">
        <v>401</v>
      </c>
      <c r="E8" s="110"/>
      <c r="F8" s="110"/>
      <c r="G8" s="110"/>
      <c r="H8" s="110"/>
      <c r="I8" s="110"/>
      <c r="J8" s="110"/>
      <c r="K8" s="110"/>
      <c r="L8" s="110"/>
      <c r="M8" s="110"/>
      <c r="N8" s="110"/>
      <c r="O8" s="110"/>
      <c r="P8" s="110"/>
      <c r="Q8" s="110"/>
      <c r="R8" s="110"/>
      <c r="S8" s="110"/>
      <c r="T8" s="110"/>
      <c r="U8" s="110"/>
      <c r="V8" s="110"/>
      <c r="W8" s="110"/>
      <c r="X8" s="110"/>
    </row>
    <row r="9" spans="1:29" ht="28.5" customHeight="1" x14ac:dyDescent="0.25">
      <c r="D9" s="100" t="s">
        <v>36</v>
      </c>
      <c r="E9" s="100"/>
      <c r="F9" s="100"/>
      <c r="G9" s="100"/>
      <c r="H9" s="100"/>
      <c r="I9" s="100"/>
      <c r="J9" s="100"/>
      <c r="K9" s="100"/>
      <c r="L9" s="100"/>
      <c r="M9" s="100"/>
      <c r="N9" s="100"/>
      <c r="O9" s="100"/>
      <c r="P9" s="100"/>
      <c r="Q9" s="100"/>
      <c r="R9" s="100"/>
      <c r="S9" s="100"/>
      <c r="T9" s="100"/>
      <c r="U9" s="100"/>
      <c r="V9" s="100"/>
      <c r="W9" s="100"/>
      <c r="X9" s="100"/>
    </row>
    <row r="10" spans="1:29" ht="18.75" customHeight="1" x14ac:dyDescent="0.25">
      <c r="A10" s="2">
        <v>2</v>
      </c>
      <c r="B10" s="3" t="s">
        <v>9</v>
      </c>
      <c r="C10" s="2" t="s">
        <v>2</v>
      </c>
      <c r="D10" s="110" t="s">
        <v>411</v>
      </c>
      <c r="E10" s="110"/>
      <c r="F10" s="110"/>
      <c r="G10" s="110"/>
      <c r="H10" s="110"/>
      <c r="I10" s="110"/>
      <c r="J10" s="110"/>
      <c r="K10" s="110"/>
      <c r="L10" s="110"/>
      <c r="M10" s="110"/>
      <c r="N10" s="110"/>
      <c r="O10" s="110"/>
      <c r="P10" s="110"/>
      <c r="Q10" s="110"/>
      <c r="R10" s="110"/>
      <c r="S10" s="110"/>
      <c r="T10" s="110"/>
      <c r="U10" s="110"/>
      <c r="V10" s="110"/>
      <c r="W10" s="110"/>
      <c r="X10" s="110"/>
    </row>
    <row r="11" spans="1:29" ht="17.25" customHeight="1" x14ac:dyDescent="0.25">
      <c r="D11" s="100" t="s">
        <v>20</v>
      </c>
      <c r="E11" s="100"/>
      <c r="F11" s="100"/>
      <c r="G11" s="100"/>
      <c r="H11" s="100"/>
      <c r="I11" s="100"/>
      <c r="J11" s="100"/>
      <c r="K11" s="100"/>
      <c r="L11" s="100"/>
      <c r="M11" s="100"/>
      <c r="N11" s="100"/>
      <c r="O11" s="100"/>
      <c r="P11" s="100"/>
      <c r="Q11" s="100"/>
      <c r="R11" s="100"/>
      <c r="S11" s="100"/>
      <c r="T11" s="100"/>
      <c r="U11" s="100"/>
      <c r="V11" s="100"/>
      <c r="W11" s="100"/>
      <c r="X11" s="100"/>
    </row>
    <row r="12" spans="1:29" ht="18.95" customHeight="1" x14ac:dyDescent="0.25">
      <c r="A12" s="2">
        <v>3</v>
      </c>
      <c r="B12" s="3" t="s">
        <v>10</v>
      </c>
      <c r="C12" s="2" t="s">
        <v>2</v>
      </c>
      <c r="D12" s="23"/>
      <c r="E12" s="24" t="s">
        <v>13</v>
      </c>
      <c r="G12" s="23"/>
      <c r="H12" s="24" t="s">
        <v>14</v>
      </c>
      <c r="K12" s="25" t="s">
        <v>15</v>
      </c>
    </row>
    <row r="13" spans="1:29" ht="18.95" customHeight="1" x14ac:dyDescent="0.25">
      <c r="A13" s="2">
        <v>4</v>
      </c>
      <c r="B13" s="3" t="s">
        <v>11</v>
      </c>
      <c r="C13" s="2" t="s">
        <v>2</v>
      </c>
      <c r="D13" s="110" t="s">
        <v>402</v>
      </c>
      <c r="E13" s="110"/>
      <c r="F13" s="110"/>
      <c r="G13" s="110"/>
      <c r="H13" s="110"/>
      <c r="I13" s="110"/>
      <c r="J13" s="110"/>
      <c r="K13" s="110"/>
      <c r="L13" s="110"/>
      <c r="M13" s="110"/>
      <c r="N13" s="110"/>
      <c r="O13" s="110"/>
      <c r="P13" s="110"/>
      <c r="Q13" s="110"/>
      <c r="R13" s="110"/>
      <c r="S13" s="110"/>
      <c r="T13" s="110"/>
      <c r="U13" s="110"/>
      <c r="V13" s="110"/>
      <c r="W13" s="110"/>
      <c r="X13" s="110"/>
    </row>
    <row r="14" spans="1:29" ht="18.95" customHeight="1" x14ac:dyDescent="0.25">
      <c r="D14" s="112" t="s">
        <v>16</v>
      </c>
      <c r="E14" s="112"/>
      <c r="F14" s="112"/>
      <c r="G14" s="112"/>
      <c r="H14" s="112"/>
      <c r="I14" s="112"/>
      <c r="J14" s="112"/>
      <c r="K14" s="112"/>
      <c r="L14" s="112"/>
      <c r="M14" s="112"/>
      <c r="N14" s="112"/>
      <c r="O14" s="112"/>
      <c r="P14" s="112"/>
      <c r="Q14" s="112"/>
      <c r="R14" s="112"/>
      <c r="S14" s="112"/>
      <c r="T14" s="112"/>
      <c r="U14" s="112"/>
      <c r="V14" s="112"/>
      <c r="W14" s="112"/>
      <c r="X14" s="112"/>
    </row>
    <row r="15" spans="1:29" ht="18.95" customHeight="1" x14ac:dyDescent="0.25">
      <c r="A15" s="2">
        <v>5</v>
      </c>
      <c r="B15" s="3" t="s">
        <v>12</v>
      </c>
      <c r="C15" s="2" t="s">
        <v>2</v>
      </c>
      <c r="D15" s="27">
        <v>1</v>
      </c>
      <c r="E15" s="27">
        <v>7</v>
      </c>
      <c r="F15" s="28" t="s">
        <v>35</v>
      </c>
      <c r="G15" s="27">
        <v>0</v>
      </c>
      <c r="H15" s="27">
        <v>9</v>
      </c>
      <c r="I15" s="28" t="s">
        <v>35</v>
      </c>
      <c r="J15" s="27">
        <v>2</v>
      </c>
      <c r="K15" s="27">
        <v>0</v>
      </c>
      <c r="L15" s="29">
        <v>0</v>
      </c>
      <c r="M15" s="27">
        <v>0</v>
      </c>
      <c r="N15" s="28"/>
      <c r="O15" s="28"/>
      <c r="P15" s="28"/>
      <c r="Q15" s="28"/>
      <c r="R15" s="28"/>
      <c r="S15" s="28"/>
      <c r="T15" s="28"/>
      <c r="U15" s="28"/>
      <c r="V15" s="28"/>
      <c r="W15" s="28"/>
      <c r="X15" s="28"/>
    </row>
    <row r="16" spans="1:29" ht="17.25" customHeight="1" x14ac:dyDescent="0.25">
      <c r="D16" s="100" t="s">
        <v>21</v>
      </c>
      <c r="E16" s="100"/>
      <c r="F16" s="100"/>
      <c r="G16" s="100"/>
      <c r="H16" s="100"/>
      <c r="I16" s="100"/>
      <c r="J16" s="100"/>
      <c r="K16" s="100"/>
      <c r="L16" s="100"/>
      <c r="M16" s="100"/>
      <c r="N16" s="100"/>
      <c r="O16" s="100"/>
      <c r="P16" s="100"/>
      <c r="Q16" s="100"/>
      <c r="R16" s="100"/>
      <c r="S16" s="100"/>
      <c r="T16" s="100"/>
      <c r="U16" s="100"/>
      <c r="V16" s="100"/>
      <c r="W16" s="100"/>
      <c r="X16" s="100"/>
    </row>
    <row r="17" spans="1:29" ht="18.95" customHeight="1" x14ac:dyDescent="0.25">
      <c r="A17" s="2">
        <v>6</v>
      </c>
      <c r="B17" s="3" t="s">
        <v>17</v>
      </c>
      <c r="C17" s="2" t="s">
        <v>2</v>
      </c>
      <c r="D17" s="110" t="s">
        <v>403</v>
      </c>
      <c r="E17" s="110"/>
      <c r="F17" s="110"/>
      <c r="G17" s="110"/>
      <c r="H17" s="110"/>
      <c r="I17" s="110"/>
      <c r="J17" s="110"/>
      <c r="K17" s="110"/>
      <c r="L17" s="110"/>
      <c r="M17" s="110"/>
      <c r="N17" s="110"/>
      <c r="O17" s="110"/>
      <c r="P17" s="110"/>
      <c r="Q17" s="110"/>
      <c r="R17" s="110"/>
      <c r="S17" s="110"/>
      <c r="T17" s="110"/>
      <c r="U17" s="110"/>
      <c r="V17" s="110"/>
      <c r="W17" s="110"/>
      <c r="X17" s="110"/>
    </row>
    <row r="18" spans="1:29" ht="17.25" customHeight="1" x14ac:dyDescent="0.25">
      <c r="D18" s="100" t="s">
        <v>22</v>
      </c>
      <c r="E18" s="100"/>
      <c r="F18" s="100"/>
      <c r="G18" s="100"/>
      <c r="H18" s="100"/>
      <c r="I18" s="100"/>
      <c r="J18" s="100"/>
      <c r="K18" s="100"/>
      <c r="L18" s="100"/>
      <c r="M18" s="100"/>
      <c r="N18" s="100"/>
      <c r="O18" s="100"/>
      <c r="P18" s="100"/>
      <c r="Q18" s="100"/>
      <c r="R18" s="100"/>
      <c r="S18" s="100"/>
      <c r="T18" s="100"/>
      <c r="U18" s="100"/>
      <c r="V18" s="100"/>
      <c r="W18" s="100"/>
      <c r="X18" s="100"/>
    </row>
    <row r="19" spans="1:29" ht="18.95" customHeight="1" x14ac:dyDescent="0.25">
      <c r="A19" s="89" t="s">
        <v>23</v>
      </c>
      <c r="B19" s="89"/>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spans="1:29" ht="18.95" customHeight="1" x14ac:dyDescent="0.25">
      <c r="A20" s="2">
        <v>7</v>
      </c>
      <c r="B20" s="3" t="s">
        <v>18</v>
      </c>
      <c r="C20" s="2" t="s">
        <v>2</v>
      </c>
      <c r="D20" s="110" t="s">
        <v>404</v>
      </c>
      <c r="E20" s="110"/>
      <c r="F20" s="110"/>
      <c r="G20" s="110"/>
      <c r="H20" s="110"/>
      <c r="I20" s="110"/>
      <c r="J20" s="110"/>
      <c r="K20" s="110"/>
      <c r="L20" s="110"/>
      <c r="M20" s="110"/>
      <c r="N20" s="110"/>
      <c r="O20" s="110"/>
      <c r="P20" s="110"/>
      <c r="Q20" s="110"/>
      <c r="R20" s="110"/>
      <c r="S20" s="110"/>
      <c r="T20" s="110"/>
      <c r="U20" s="110"/>
      <c r="V20" s="110"/>
      <c r="W20" s="110"/>
      <c r="X20" s="110"/>
    </row>
    <row r="21" spans="1:29" ht="43.5" customHeight="1" x14ac:dyDescent="0.25">
      <c r="D21" s="100" t="s">
        <v>19</v>
      </c>
      <c r="E21" s="100"/>
      <c r="F21" s="100"/>
      <c r="G21" s="100"/>
      <c r="H21" s="100"/>
      <c r="I21" s="100"/>
      <c r="J21" s="100"/>
      <c r="K21" s="100"/>
      <c r="L21" s="100"/>
      <c r="M21" s="100"/>
      <c r="N21" s="100"/>
      <c r="O21" s="100"/>
      <c r="P21" s="100"/>
      <c r="Q21" s="100"/>
      <c r="R21" s="100"/>
      <c r="S21" s="100"/>
      <c r="T21" s="100"/>
      <c r="U21" s="100"/>
      <c r="V21" s="100"/>
      <c r="W21" s="100"/>
      <c r="X21" s="100"/>
    </row>
    <row r="22" spans="1:29" ht="18.95" customHeight="1" x14ac:dyDescent="0.25">
      <c r="A22" s="2">
        <v>8</v>
      </c>
      <c r="B22" s="3" t="s">
        <v>24</v>
      </c>
      <c r="C22" s="2" t="s">
        <v>2</v>
      </c>
      <c r="D22" s="27">
        <v>0</v>
      </c>
      <c r="E22" s="27">
        <v>0</v>
      </c>
      <c r="F22" s="27">
        <v>2</v>
      </c>
      <c r="G22" s="111" t="s">
        <v>26</v>
      </c>
      <c r="H22" s="112"/>
      <c r="I22" s="112"/>
      <c r="J22" s="112"/>
      <c r="K22" s="112"/>
      <c r="L22" s="112"/>
      <c r="M22" s="112"/>
      <c r="N22" s="112"/>
      <c r="O22" s="112"/>
      <c r="P22" s="112"/>
      <c r="Q22" s="112"/>
      <c r="R22" s="112"/>
      <c r="S22" s="112"/>
      <c r="T22" s="112"/>
      <c r="U22" s="112"/>
      <c r="V22" s="112"/>
      <c r="W22" s="112"/>
      <c r="X22" s="112"/>
    </row>
    <row r="23" spans="1:29" ht="18.95" customHeight="1" x14ac:dyDescent="0.25">
      <c r="A23" s="2">
        <v>9</v>
      </c>
      <c r="B23" s="3" t="s">
        <v>25</v>
      </c>
      <c r="C23" s="2" t="s">
        <v>2</v>
      </c>
      <c r="D23" s="27">
        <v>0</v>
      </c>
      <c r="E23" s="27">
        <v>0</v>
      </c>
      <c r="F23" s="30">
        <v>2</v>
      </c>
      <c r="G23" s="111" t="s">
        <v>27</v>
      </c>
      <c r="H23" s="112"/>
      <c r="I23" s="112"/>
      <c r="J23" s="112"/>
      <c r="K23" s="112"/>
      <c r="L23" s="112"/>
      <c r="M23" s="112"/>
      <c r="N23" s="112"/>
      <c r="O23" s="112"/>
      <c r="P23" s="112"/>
      <c r="Q23" s="112"/>
      <c r="R23" s="112"/>
      <c r="S23" s="112"/>
      <c r="T23" s="112"/>
      <c r="U23" s="112"/>
      <c r="V23" s="112"/>
      <c r="W23" s="112"/>
      <c r="X23" s="112"/>
    </row>
    <row r="24" spans="1:29" ht="18.95" customHeight="1" x14ac:dyDescent="0.25">
      <c r="A24" s="2">
        <v>10</v>
      </c>
      <c r="B24" s="3" t="s">
        <v>28</v>
      </c>
      <c r="C24" s="2" t="s">
        <v>2</v>
      </c>
      <c r="D24" s="110" t="s">
        <v>405</v>
      </c>
      <c r="E24" s="110"/>
      <c r="F24" s="110"/>
      <c r="G24" s="110"/>
      <c r="H24" s="110"/>
      <c r="I24" s="110"/>
      <c r="J24" s="110"/>
      <c r="K24" s="110"/>
      <c r="L24" s="110"/>
      <c r="M24" s="110"/>
      <c r="N24" s="110"/>
      <c r="O24" s="110"/>
      <c r="P24" s="110"/>
      <c r="Q24" s="110"/>
      <c r="R24" s="110"/>
      <c r="S24" s="110"/>
      <c r="T24" s="110"/>
      <c r="U24" s="110"/>
      <c r="V24" s="110"/>
      <c r="W24" s="110"/>
      <c r="X24" s="110"/>
    </row>
    <row r="25" spans="1:29" ht="18.95" customHeight="1" x14ac:dyDescent="0.25">
      <c r="D25" s="112" t="s">
        <v>29</v>
      </c>
      <c r="E25" s="112"/>
      <c r="F25" s="112"/>
      <c r="G25" s="112"/>
      <c r="H25" s="112"/>
      <c r="I25" s="112"/>
      <c r="J25" s="112"/>
      <c r="K25" s="112"/>
      <c r="L25" s="112"/>
      <c r="M25" s="112"/>
      <c r="N25" s="112"/>
      <c r="O25" s="112"/>
      <c r="P25" s="112"/>
      <c r="Q25" s="112"/>
      <c r="R25" s="112"/>
      <c r="S25" s="112"/>
      <c r="T25" s="112"/>
      <c r="U25" s="112"/>
      <c r="V25" s="112"/>
      <c r="W25" s="112"/>
      <c r="X25" s="112"/>
    </row>
    <row r="26" spans="1:29" ht="18.95" customHeight="1" x14ac:dyDescent="0.25">
      <c r="A26" s="2">
        <v>11</v>
      </c>
      <c r="B26" s="3" t="s">
        <v>30</v>
      </c>
      <c r="C26" s="2" t="s">
        <v>2</v>
      </c>
      <c r="D26" s="110" t="s">
        <v>405</v>
      </c>
      <c r="E26" s="110"/>
      <c r="F26" s="110"/>
      <c r="G26" s="110"/>
      <c r="H26" s="110"/>
      <c r="I26" s="110"/>
      <c r="J26" s="110"/>
      <c r="K26" s="110"/>
      <c r="L26" s="110"/>
      <c r="M26" s="110"/>
      <c r="N26" s="110"/>
      <c r="O26" s="110"/>
      <c r="P26" s="110"/>
      <c r="Q26" s="110"/>
      <c r="R26" s="110"/>
      <c r="S26" s="110"/>
      <c r="T26" s="110"/>
      <c r="U26" s="110"/>
      <c r="V26" s="110"/>
      <c r="W26" s="110"/>
      <c r="X26" s="110"/>
    </row>
    <row r="27" spans="1:29" ht="18.95" customHeight="1" x14ac:dyDescent="0.25">
      <c r="D27" s="112" t="s">
        <v>31</v>
      </c>
      <c r="E27" s="112"/>
      <c r="F27" s="112"/>
      <c r="G27" s="112"/>
      <c r="H27" s="112"/>
      <c r="I27" s="112"/>
      <c r="J27" s="112"/>
      <c r="K27" s="112"/>
      <c r="L27" s="112"/>
      <c r="M27" s="112"/>
      <c r="N27" s="112"/>
      <c r="O27" s="112"/>
      <c r="P27" s="112"/>
      <c r="Q27" s="112"/>
      <c r="R27" s="112"/>
      <c r="S27" s="112"/>
      <c r="T27" s="112"/>
      <c r="U27" s="112"/>
      <c r="V27" s="112"/>
      <c r="W27" s="112"/>
      <c r="X27" s="112"/>
    </row>
    <row r="28" spans="1:29" ht="18.95" customHeight="1" x14ac:dyDescent="0.25">
      <c r="A28" s="2">
        <v>12</v>
      </c>
      <c r="B28" s="3" t="s">
        <v>32</v>
      </c>
      <c r="C28" s="2" t="s">
        <v>2</v>
      </c>
      <c r="D28" s="110" t="s">
        <v>402</v>
      </c>
      <c r="E28" s="110"/>
      <c r="F28" s="110"/>
      <c r="G28" s="110"/>
      <c r="H28" s="110"/>
      <c r="I28" s="110"/>
      <c r="J28" s="110"/>
      <c r="K28" s="110"/>
      <c r="L28" s="110"/>
      <c r="M28" s="110"/>
      <c r="N28" s="110"/>
      <c r="O28" s="110"/>
      <c r="P28" s="110"/>
      <c r="Q28" s="110"/>
      <c r="R28" s="110"/>
      <c r="S28" s="110"/>
      <c r="T28" s="110"/>
      <c r="U28" s="110"/>
      <c r="V28" s="110"/>
      <c r="W28" s="110"/>
      <c r="X28" s="110"/>
    </row>
    <row r="29" spans="1:29" ht="18.95" customHeight="1" x14ac:dyDescent="0.25">
      <c r="D29" s="112" t="s">
        <v>33</v>
      </c>
      <c r="E29" s="112"/>
      <c r="F29" s="112"/>
      <c r="G29" s="112"/>
      <c r="H29" s="112"/>
      <c r="I29" s="112"/>
      <c r="J29" s="112"/>
      <c r="K29" s="112"/>
      <c r="L29" s="112"/>
      <c r="M29" s="112"/>
      <c r="N29" s="112"/>
      <c r="O29" s="112"/>
      <c r="P29" s="112"/>
      <c r="Q29" s="112"/>
      <c r="R29" s="112"/>
      <c r="S29" s="112"/>
      <c r="T29" s="112"/>
      <c r="U29" s="112"/>
      <c r="V29" s="112"/>
      <c r="W29" s="112"/>
      <c r="X29" s="112"/>
    </row>
    <row r="30" spans="1:29" ht="18.95" customHeight="1" x14ac:dyDescent="0.25">
      <c r="A30" s="2">
        <v>13</v>
      </c>
      <c r="B30" s="3" t="s">
        <v>34</v>
      </c>
      <c r="C30" s="2" t="s">
        <v>2</v>
      </c>
      <c r="D30" s="27">
        <v>6</v>
      </c>
      <c r="E30" s="27">
        <v>8</v>
      </c>
      <c r="F30" s="27">
        <v>3</v>
      </c>
      <c r="G30" s="27">
        <v>1</v>
      </c>
      <c r="H30" s="27">
        <v>2</v>
      </c>
      <c r="I30" s="22"/>
      <c r="J30" s="25" t="s">
        <v>37</v>
      </c>
      <c r="K30" s="22"/>
    </row>
    <row r="31" spans="1:29" ht="18.95" customHeight="1" x14ac:dyDescent="0.25">
      <c r="A31" s="2">
        <v>14</v>
      </c>
      <c r="B31" s="3" t="s">
        <v>38</v>
      </c>
      <c r="C31" s="2" t="s">
        <v>2</v>
      </c>
      <c r="D31" s="27">
        <v>0</v>
      </c>
      <c r="E31" s="27">
        <v>1</v>
      </c>
      <c r="G31" s="25" t="s">
        <v>39</v>
      </c>
    </row>
    <row r="32" spans="1:29" ht="18.95" customHeight="1" x14ac:dyDescent="0.25">
      <c r="A32" s="2">
        <v>15</v>
      </c>
      <c r="B32" s="3" t="s">
        <v>40</v>
      </c>
      <c r="C32" s="2" t="s">
        <v>2</v>
      </c>
      <c r="D32" s="27">
        <v>1</v>
      </c>
      <c r="E32" s="27">
        <v>1</v>
      </c>
      <c r="F32" s="28" t="s">
        <v>35</v>
      </c>
      <c r="G32" s="27">
        <v>2</v>
      </c>
      <c r="H32" s="27">
        <v>2</v>
      </c>
      <c r="I32" s="27">
        <v>2</v>
      </c>
      <c r="J32" s="28" t="s">
        <v>35</v>
      </c>
      <c r="K32" s="27">
        <v>3</v>
      </c>
      <c r="L32" s="29">
        <v>3</v>
      </c>
      <c r="M32" s="27">
        <v>3</v>
      </c>
      <c r="N32" s="28" t="s">
        <v>35</v>
      </c>
      <c r="O32" s="27">
        <v>4</v>
      </c>
      <c r="P32" s="28" t="s">
        <v>35</v>
      </c>
      <c r="Q32" s="27">
        <v>5</v>
      </c>
      <c r="R32" s="27">
        <v>5</v>
      </c>
      <c r="S32" s="27">
        <v>5</v>
      </c>
      <c r="T32" s="28" t="s">
        <v>35</v>
      </c>
      <c r="U32" s="27">
        <v>6</v>
      </c>
      <c r="V32" s="27">
        <v>6</v>
      </c>
      <c r="W32" s="27">
        <v>6</v>
      </c>
    </row>
    <row r="33" spans="1:29" ht="18.95" customHeight="1" x14ac:dyDescent="0.25">
      <c r="D33" s="25" t="s">
        <v>41</v>
      </c>
    </row>
    <row r="34" spans="1:29" ht="18.95" customHeight="1" x14ac:dyDescent="0.25">
      <c r="A34" s="2">
        <v>16</v>
      </c>
      <c r="B34" s="3" t="s">
        <v>42</v>
      </c>
      <c r="C34" s="2" t="s">
        <v>2</v>
      </c>
      <c r="D34" s="110" t="s">
        <v>401</v>
      </c>
      <c r="E34" s="110"/>
      <c r="F34" s="110"/>
      <c r="G34" s="110"/>
      <c r="H34" s="110"/>
      <c r="I34" s="110"/>
      <c r="J34" s="110"/>
      <c r="K34" s="110"/>
      <c r="L34" s="110"/>
      <c r="M34" s="110"/>
      <c r="N34" s="110"/>
      <c r="O34" s="110"/>
      <c r="P34" s="110"/>
      <c r="Q34" s="110"/>
      <c r="R34" s="110"/>
      <c r="S34" s="110"/>
      <c r="T34" s="110"/>
      <c r="U34" s="110"/>
      <c r="V34" s="110"/>
      <c r="W34" s="110"/>
      <c r="X34" s="110"/>
    </row>
    <row r="35" spans="1:29" ht="18.95" customHeight="1" x14ac:dyDescent="0.25">
      <c r="D35" s="25" t="s">
        <v>43</v>
      </c>
    </row>
    <row r="36" spans="1:29" ht="18.95" customHeight="1" x14ac:dyDescent="0.25">
      <c r="A36" s="2">
        <v>17</v>
      </c>
      <c r="B36" s="3" t="s">
        <v>44</v>
      </c>
      <c r="C36" s="2" t="s">
        <v>2</v>
      </c>
      <c r="D36" s="23"/>
      <c r="E36" s="24" t="s">
        <v>45</v>
      </c>
      <c r="I36" s="23"/>
      <c r="J36" s="24" t="s">
        <v>46</v>
      </c>
      <c r="M36" s="110" t="s">
        <v>396</v>
      </c>
      <c r="N36" s="110"/>
      <c r="O36" s="110"/>
      <c r="P36" s="110"/>
      <c r="Q36" s="110"/>
      <c r="R36" s="110"/>
      <c r="S36" s="110"/>
      <c r="T36" s="110"/>
      <c r="U36" s="110"/>
      <c r="V36" s="110"/>
      <c r="W36" s="110"/>
      <c r="X36" s="110"/>
    </row>
    <row r="37" spans="1:29" ht="18.95" customHeight="1" x14ac:dyDescent="0.25">
      <c r="A37" s="2">
        <v>18</v>
      </c>
      <c r="B37" s="3" t="s">
        <v>47</v>
      </c>
      <c r="C37" s="2" t="s">
        <v>2</v>
      </c>
      <c r="D37" s="23"/>
      <c r="E37" s="24" t="s">
        <v>48</v>
      </c>
      <c r="I37" s="23"/>
      <c r="J37" s="24" t="s">
        <v>49</v>
      </c>
      <c r="M37" s="23"/>
      <c r="N37" s="22" t="s">
        <v>50</v>
      </c>
      <c r="P37" s="31" t="s">
        <v>52</v>
      </c>
    </row>
    <row r="38" spans="1:29" ht="18.95" customHeight="1" x14ac:dyDescent="0.25">
      <c r="A38" s="2">
        <v>19</v>
      </c>
      <c r="B38" s="3" t="s">
        <v>51</v>
      </c>
      <c r="C38" s="2" t="s">
        <v>2</v>
      </c>
      <c r="D38" s="110" t="s">
        <v>406</v>
      </c>
      <c r="E38" s="110"/>
      <c r="F38" s="110"/>
      <c r="G38" s="110"/>
      <c r="H38" s="110"/>
      <c r="I38" s="110"/>
      <c r="J38" s="110"/>
      <c r="K38" s="110"/>
      <c r="L38" s="110"/>
      <c r="M38" s="110"/>
      <c r="N38" s="110"/>
      <c r="O38" s="110"/>
      <c r="P38" s="110"/>
      <c r="Q38" s="110"/>
      <c r="R38" s="110"/>
      <c r="S38" s="110"/>
      <c r="T38" s="110"/>
      <c r="U38" s="110"/>
      <c r="V38" s="110"/>
      <c r="W38" s="110"/>
      <c r="X38" s="110"/>
    </row>
    <row r="39" spans="1:29" ht="18.95" customHeight="1" x14ac:dyDescent="0.25">
      <c r="D39" s="25" t="s">
        <v>53</v>
      </c>
    </row>
    <row r="40" spans="1:29" ht="18.95" customHeight="1" x14ac:dyDescent="0.25">
      <c r="A40" s="2">
        <v>20</v>
      </c>
      <c r="B40" s="7" t="s">
        <v>54</v>
      </c>
      <c r="C40" s="2" t="s">
        <v>2</v>
      </c>
      <c r="D40" s="110" t="s">
        <v>407</v>
      </c>
      <c r="E40" s="110"/>
      <c r="F40" s="110"/>
      <c r="G40" s="110"/>
      <c r="H40" s="110"/>
      <c r="I40" s="110"/>
      <c r="J40" s="110"/>
      <c r="K40" s="110"/>
      <c r="L40" s="110"/>
      <c r="M40" s="110"/>
      <c r="N40" s="110"/>
      <c r="O40" s="110"/>
      <c r="P40" s="110"/>
      <c r="Q40" s="110"/>
      <c r="R40" s="110"/>
      <c r="S40" s="110"/>
      <c r="T40" s="110"/>
      <c r="U40" s="110"/>
      <c r="V40" s="110"/>
      <c r="W40" s="110"/>
      <c r="X40" s="110"/>
    </row>
    <row r="41" spans="1:29" ht="18.95" customHeight="1" x14ac:dyDescent="0.25">
      <c r="D41" s="25" t="s">
        <v>55</v>
      </c>
    </row>
    <row r="42" spans="1:29" ht="18.95" customHeight="1" x14ac:dyDescent="0.25">
      <c r="A42" s="2">
        <v>21</v>
      </c>
      <c r="B42" s="3" t="s">
        <v>56</v>
      </c>
      <c r="C42" s="2" t="s">
        <v>2</v>
      </c>
      <c r="D42" s="27">
        <v>0</v>
      </c>
      <c r="E42" s="27">
        <v>1</v>
      </c>
      <c r="G42" s="32" t="s">
        <v>57</v>
      </c>
    </row>
    <row r="43" spans="1:29" ht="18.95" customHeight="1" x14ac:dyDescent="0.25">
      <c r="G43" s="32" t="s">
        <v>58</v>
      </c>
    </row>
    <row r="44" spans="1:29" ht="18.95" customHeight="1" x14ac:dyDescent="0.25">
      <c r="D44" s="25" t="s">
        <v>59</v>
      </c>
    </row>
    <row r="45" spans="1:29" ht="18.95" customHeight="1" x14ac:dyDescent="0.25">
      <c r="A45" s="89" t="s">
        <v>60</v>
      </c>
      <c r="B45" s="89"/>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row>
    <row r="46" spans="1:29" ht="18.95" customHeight="1" x14ac:dyDescent="0.25">
      <c r="A46" s="2">
        <v>22</v>
      </c>
      <c r="B46" s="3" t="s">
        <v>343</v>
      </c>
      <c r="C46" s="2" t="s">
        <v>2</v>
      </c>
      <c r="D46" s="27">
        <v>0</v>
      </c>
      <c r="E46" s="27">
        <v>1</v>
      </c>
      <c r="G46" s="32" t="s">
        <v>61</v>
      </c>
    </row>
    <row r="47" spans="1:29" ht="18.95" customHeight="1" x14ac:dyDescent="0.25">
      <c r="G47" s="32" t="s">
        <v>62</v>
      </c>
    </row>
    <row r="48" spans="1:29" ht="18.95" customHeight="1" x14ac:dyDescent="0.25">
      <c r="D48" s="25" t="s">
        <v>63</v>
      </c>
    </row>
    <row r="49" spans="1:33" ht="18.95" customHeight="1" x14ac:dyDescent="0.25">
      <c r="D49" s="25" t="s">
        <v>64</v>
      </c>
    </row>
    <row r="50" spans="1:33" ht="18.95" customHeight="1" x14ac:dyDescent="0.25">
      <c r="A50" s="2">
        <v>23</v>
      </c>
      <c r="B50" s="3" t="s">
        <v>65</v>
      </c>
      <c r="C50" s="2" t="s">
        <v>2</v>
      </c>
      <c r="D50" s="27" t="s">
        <v>414</v>
      </c>
      <c r="E50" s="27" t="s">
        <v>415</v>
      </c>
      <c r="F50" s="27" t="s">
        <v>417</v>
      </c>
      <c r="G50" s="27" t="s">
        <v>418</v>
      </c>
      <c r="H50" s="27" t="s">
        <v>413</v>
      </c>
      <c r="I50" s="27" t="s">
        <v>419</v>
      </c>
      <c r="J50" s="27" t="s">
        <v>420</v>
      </c>
      <c r="K50" s="27" t="s">
        <v>421</v>
      </c>
      <c r="L50" s="27" t="s">
        <v>422</v>
      </c>
      <c r="M50" s="27" t="s">
        <v>416</v>
      </c>
      <c r="N50" s="27" t="s">
        <v>414</v>
      </c>
      <c r="O50" s="27" t="s">
        <v>415</v>
      </c>
      <c r="P50" s="27" t="s">
        <v>417</v>
      </c>
      <c r="Q50" s="27" t="s">
        <v>418</v>
      </c>
      <c r="R50" s="27" t="s">
        <v>413</v>
      </c>
      <c r="S50" s="27" t="s">
        <v>419</v>
      </c>
      <c r="T50" s="24"/>
      <c r="U50" s="24"/>
    </row>
    <row r="51" spans="1:33" ht="18.95" customHeight="1" x14ac:dyDescent="0.25">
      <c r="D51" s="25" t="s">
        <v>66</v>
      </c>
    </row>
    <row r="52" spans="1:33" ht="18.95" customHeight="1" x14ac:dyDescent="0.25">
      <c r="A52" s="2">
        <v>24</v>
      </c>
      <c r="B52" s="3" t="s">
        <v>67</v>
      </c>
      <c r="C52" s="2" t="s">
        <v>2</v>
      </c>
      <c r="D52" s="27">
        <v>1</v>
      </c>
      <c r="E52" s="27">
        <v>2</v>
      </c>
      <c r="F52" s="27">
        <v>3</v>
      </c>
      <c r="G52" s="27">
        <v>4</v>
      </c>
      <c r="H52" s="27">
        <v>5</v>
      </c>
      <c r="I52" s="27">
        <v>6</v>
      </c>
      <c r="J52" s="27">
        <v>7</v>
      </c>
      <c r="K52" s="27">
        <v>8</v>
      </c>
      <c r="L52" s="27">
        <v>9</v>
      </c>
      <c r="M52" s="27">
        <v>10</v>
      </c>
      <c r="N52" s="27">
        <v>11</v>
      </c>
      <c r="O52" s="27">
        <v>12</v>
      </c>
      <c r="P52" s="24"/>
    </row>
    <row r="53" spans="1:33" ht="18.95" customHeight="1" x14ac:dyDescent="0.25">
      <c r="D53" s="33" t="s">
        <v>68</v>
      </c>
    </row>
    <row r="54" spans="1:33" ht="18.95" customHeight="1" x14ac:dyDescent="0.25">
      <c r="A54" s="2">
        <v>25</v>
      </c>
      <c r="B54" s="3" t="s">
        <v>69</v>
      </c>
      <c r="C54" s="2" t="s">
        <v>2</v>
      </c>
      <c r="D54" s="27">
        <v>1</v>
      </c>
      <c r="E54" s="27">
        <v>2</v>
      </c>
      <c r="F54" s="27">
        <v>3</v>
      </c>
      <c r="G54" s="27">
        <v>4</v>
      </c>
      <c r="H54" s="27">
        <v>5</v>
      </c>
      <c r="I54" s="27">
        <v>6</v>
      </c>
      <c r="J54" s="27">
        <v>7</v>
      </c>
      <c r="K54" s="27">
        <v>8</v>
      </c>
      <c r="L54" s="27">
        <v>9</v>
      </c>
      <c r="M54" s="27">
        <v>10</v>
      </c>
      <c r="N54" s="27">
        <v>11</v>
      </c>
      <c r="O54" s="27">
        <v>12</v>
      </c>
      <c r="P54" s="27">
        <v>13</v>
      </c>
      <c r="Q54" s="27">
        <v>14</v>
      </c>
      <c r="R54" s="27">
        <v>15</v>
      </c>
      <c r="S54" s="24"/>
      <c r="T54" s="24"/>
    </row>
    <row r="55" spans="1:33" ht="18.95" customHeight="1" x14ac:dyDescent="0.25">
      <c r="D55" s="25" t="s">
        <v>70</v>
      </c>
    </row>
    <row r="56" spans="1:33" ht="18.95" customHeight="1" x14ac:dyDescent="0.25">
      <c r="A56" s="2">
        <v>26</v>
      </c>
      <c r="B56" s="3" t="s">
        <v>71</v>
      </c>
      <c r="C56" s="2" t="s">
        <v>2</v>
      </c>
      <c r="D56" s="27">
        <v>4</v>
      </c>
      <c r="E56" s="27">
        <v>4</v>
      </c>
      <c r="G56" s="32" t="s">
        <v>72</v>
      </c>
    </row>
    <row r="57" spans="1:33" ht="18.95" customHeight="1" x14ac:dyDescent="0.25">
      <c r="G57" s="32" t="s">
        <v>82</v>
      </c>
    </row>
    <row r="58" spans="1:33" ht="18.95" customHeight="1" x14ac:dyDescent="0.25">
      <c r="D58" s="25" t="s">
        <v>73</v>
      </c>
    </row>
    <row r="59" spans="1:33" ht="18.95" customHeight="1" x14ac:dyDescent="0.25">
      <c r="A59" s="2">
        <v>27</v>
      </c>
      <c r="B59" s="3" t="s">
        <v>74</v>
      </c>
      <c r="C59" s="2" t="s">
        <v>2</v>
      </c>
      <c r="D59" s="27">
        <v>1</v>
      </c>
      <c r="E59" s="27">
        <v>2</v>
      </c>
      <c r="F59" s="27">
        <v>3</v>
      </c>
      <c r="G59" s="27">
        <v>4</v>
      </c>
      <c r="H59" s="27">
        <v>5</v>
      </c>
      <c r="I59" s="27">
        <v>6</v>
      </c>
      <c r="J59" s="27">
        <v>7</v>
      </c>
      <c r="K59" s="27">
        <v>8</v>
      </c>
      <c r="L59" s="27">
        <v>9</v>
      </c>
      <c r="M59" s="27">
        <v>1</v>
      </c>
      <c r="N59" s="27">
        <v>2</v>
      </c>
      <c r="O59" s="27">
        <v>3</v>
      </c>
      <c r="P59" s="27">
        <v>4</v>
      </c>
      <c r="Q59" s="27">
        <v>5</v>
      </c>
      <c r="R59" s="27">
        <v>6</v>
      </c>
      <c r="S59" s="27">
        <v>7</v>
      </c>
      <c r="T59" s="27">
        <v>8</v>
      </c>
      <c r="U59" s="27">
        <v>9</v>
      </c>
      <c r="V59" s="27">
        <v>1</v>
      </c>
      <c r="W59" s="27">
        <v>2</v>
      </c>
      <c r="X59" s="27">
        <v>3</v>
      </c>
      <c r="Y59" s="27">
        <v>4</v>
      </c>
      <c r="Z59" s="27">
        <v>5</v>
      </c>
      <c r="AA59" s="27">
        <v>6</v>
      </c>
      <c r="AB59" s="27">
        <v>7</v>
      </c>
      <c r="AC59" s="27">
        <v>8</v>
      </c>
      <c r="AD59" s="3"/>
      <c r="AE59" s="3"/>
      <c r="AF59" s="3"/>
      <c r="AG59" s="3"/>
    </row>
    <row r="60" spans="1:33" ht="18.95" customHeight="1" x14ac:dyDescent="0.25">
      <c r="D60" s="25" t="s">
        <v>75</v>
      </c>
    </row>
    <row r="61" spans="1:33" ht="18.95" customHeight="1" x14ac:dyDescent="0.25">
      <c r="D61" s="25" t="s">
        <v>76</v>
      </c>
    </row>
    <row r="62" spans="1:33" ht="18.95" customHeight="1" x14ac:dyDescent="0.25">
      <c r="A62" s="2">
        <v>28</v>
      </c>
      <c r="B62" s="3" t="s">
        <v>77</v>
      </c>
      <c r="C62" s="2" t="s">
        <v>2</v>
      </c>
      <c r="D62" s="27">
        <v>2</v>
      </c>
      <c r="E62" s="27">
        <v>5</v>
      </c>
      <c r="F62" s="28" t="s">
        <v>78</v>
      </c>
      <c r="G62" s="27">
        <v>5</v>
      </c>
      <c r="H62" s="27">
        <v>1</v>
      </c>
      <c r="I62" s="28" t="s">
        <v>78</v>
      </c>
      <c r="J62" s="27">
        <v>1</v>
      </c>
      <c r="K62" s="27">
        <v>2</v>
      </c>
      <c r="L62" s="29">
        <v>3</v>
      </c>
      <c r="M62" s="27">
        <v>4</v>
      </c>
      <c r="N62" s="28"/>
      <c r="O62" s="28"/>
      <c r="P62" s="28"/>
      <c r="Q62" s="28"/>
      <c r="R62" s="28"/>
      <c r="S62" s="28"/>
      <c r="T62" s="28"/>
      <c r="U62" s="28"/>
      <c r="V62" s="28"/>
      <c r="W62" s="28"/>
      <c r="X62" s="28"/>
      <c r="Y62" s="28"/>
    </row>
    <row r="63" spans="1:33" ht="18.95" customHeight="1" x14ac:dyDescent="0.25">
      <c r="D63" s="25" t="s">
        <v>79</v>
      </c>
    </row>
    <row r="64" spans="1:33" ht="18.95" customHeight="1" x14ac:dyDescent="0.25">
      <c r="A64" s="2">
        <v>29</v>
      </c>
      <c r="B64" s="3" t="s">
        <v>80</v>
      </c>
      <c r="C64" s="2" t="s">
        <v>2</v>
      </c>
      <c r="D64" s="27">
        <v>4</v>
      </c>
      <c r="E64" s="27">
        <v>5</v>
      </c>
      <c r="G64" s="25" t="s">
        <v>83</v>
      </c>
    </row>
    <row r="65" spans="1:29" ht="18.95" customHeight="1" x14ac:dyDescent="0.25">
      <c r="G65" s="25" t="s">
        <v>81</v>
      </c>
    </row>
    <row r="66" spans="1:29" ht="18.95" customHeight="1" x14ac:dyDescent="0.25">
      <c r="A66" s="2">
        <v>30</v>
      </c>
      <c r="B66" s="3" t="s">
        <v>84</v>
      </c>
      <c r="C66" s="2" t="s">
        <v>2</v>
      </c>
      <c r="D66" s="27">
        <v>1</v>
      </c>
      <c r="E66" s="27">
        <v>2</v>
      </c>
      <c r="F66" s="27">
        <v>3</v>
      </c>
      <c r="G66" s="27">
        <v>4</v>
      </c>
      <c r="H66" s="27">
        <v>5</v>
      </c>
      <c r="I66" s="27">
        <v>6</v>
      </c>
      <c r="J66" s="27">
        <v>7</v>
      </c>
      <c r="K66" s="27">
        <v>8</v>
      </c>
      <c r="L66" s="27">
        <v>9</v>
      </c>
      <c r="M66" s="27">
        <v>10</v>
      </c>
      <c r="N66" s="27">
        <v>11</v>
      </c>
      <c r="O66" s="27">
        <v>12</v>
      </c>
      <c r="P66" s="27">
        <v>13</v>
      </c>
      <c r="Q66" s="27">
        <v>14</v>
      </c>
      <c r="R66" s="27">
        <v>15</v>
      </c>
      <c r="S66" s="27">
        <v>16</v>
      </c>
      <c r="T66" s="27">
        <v>17</v>
      </c>
      <c r="U66" s="27">
        <v>18</v>
      </c>
      <c r="V66" s="27">
        <v>19</v>
      </c>
      <c r="W66" s="27">
        <v>20</v>
      </c>
      <c r="X66" s="27">
        <v>21</v>
      </c>
      <c r="Y66" s="27">
        <v>22</v>
      </c>
      <c r="Z66" s="27">
        <v>23</v>
      </c>
      <c r="AA66" s="27">
        <v>24</v>
      </c>
      <c r="AB66" s="27">
        <v>25</v>
      </c>
      <c r="AC66" s="27">
        <v>26</v>
      </c>
    </row>
    <row r="67" spans="1:29" ht="18.95" customHeight="1" x14ac:dyDescent="0.25">
      <c r="D67" s="25" t="s">
        <v>85</v>
      </c>
    </row>
    <row r="68" spans="1:29" ht="18.95" customHeight="1" x14ac:dyDescent="0.25">
      <c r="A68" s="2">
        <v>31</v>
      </c>
      <c r="B68" s="3" t="s">
        <v>86</v>
      </c>
      <c r="C68" s="2" t="s">
        <v>2</v>
      </c>
      <c r="D68" s="27">
        <v>4</v>
      </c>
      <c r="E68" s="27">
        <v>5</v>
      </c>
      <c r="F68" s="28" t="s">
        <v>78</v>
      </c>
      <c r="G68" s="27">
        <v>6</v>
      </c>
      <c r="H68" s="27">
        <v>6</v>
      </c>
      <c r="I68" s="28" t="s">
        <v>78</v>
      </c>
      <c r="J68" s="27">
        <v>4</v>
      </c>
      <c r="K68" s="27">
        <v>5</v>
      </c>
      <c r="L68" s="29">
        <v>7</v>
      </c>
      <c r="M68" s="34">
        <v>8</v>
      </c>
    </row>
    <row r="69" spans="1:29" ht="18.95" customHeight="1" x14ac:dyDescent="0.25">
      <c r="D69" s="25" t="s">
        <v>87</v>
      </c>
    </row>
    <row r="70" spans="1:29" ht="18.95" customHeight="1" x14ac:dyDescent="0.25">
      <c r="A70" s="2">
        <v>32</v>
      </c>
      <c r="B70" s="3" t="s">
        <v>86</v>
      </c>
      <c r="C70" s="2" t="s">
        <v>2</v>
      </c>
      <c r="D70" s="27" t="s">
        <v>413</v>
      </c>
      <c r="E70" s="27" t="s">
        <v>413</v>
      </c>
      <c r="F70" s="28" t="s">
        <v>78</v>
      </c>
      <c r="G70" s="27" t="s">
        <v>414</v>
      </c>
      <c r="H70" s="27" t="s">
        <v>415</v>
      </c>
      <c r="I70" s="28" t="s">
        <v>78</v>
      </c>
      <c r="J70" s="27" t="s">
        <v>415</v>
      </c>
      <c r="K70" s="27" t="s">
        <v>416</v>
      </c>
      <c r="L70" s="29" t="s">
        <v>415</v>
      </c>
      <c r="M70" s="36" t="s">
        <v>414</v>
      </c>
    </row>
    <row r="71" spans="1:29" ht="18.95" customHeight="1" x14ac:dyDescent="0.25">
      <c r="D71" s="25" t="s">
        <v>88</v>
      </c>
    </row>
    <row r="72" spans="1:29" ht="18.95" customHeight="1" x14ac:dyDescent="0.25">
      <c r="A72" s="2">
        <v>33</v>
      </c>
      <c r="B72" s="3" t="s">
        <v>89</v>
      </c>
      <c r="C72" s="2" t="s">
        <v>2</v>
      </c>
      <c r="D72" s="27">
        <v>0</v>
      </c>
      <c r="E72" s="27">
        <v>1</v>
      </c>
      <c r="G72" s="32" t="s">
        <v>90</v>
      </c>
    </row>
    <row r="73" spans="1:29" ht="18.95" customHeight="1" x14ac:dyDescent="0.25">
      <c r="G73" s="32" t="s">
        <v>91</v>
      </c>
    </row>
    <row r="74" spans="1:29" ht="18.95" customHeight="1" x14ac:dyDescent="0.25">
      <c r="D74" s="25" t="s">
        <v>92</v>
      </c>
    </row>
    <row r="75" spans="1:29" ht="18.95" customHeight="1" x14ac:dyDescent="0.25">
      <c r="A75" s="2">
        <v>34</v>
      </c>
      <c r="B75" s="3" t="s">
        <v>93</v>
      </c>
      <c r="C75" s="2" t="s">
        <v>2</v>
      </c>
      <c r="D75" s="27">
        <v>4</v>
      </c>
      <c r="E75" s="27">
        <v>5</v>
      </c>
      <c r="G75" s="25" t="s">
        <v>94</v>
      </c>
    </row>
    <row r="76" spans="1:29" ht="18.95" customHeight="1" x14ac:dyDescent="0.25">
      <c r="D76" s="25" t="s">
        <v>95</v>
      </c>
    </row>
    <row r="77" spans="1:29" ht="18.95" customHeight="1" x14ac:dyDescent="0.25">
      <c r="A77" s="2">
        <v>35</v>
      </c>
      <c r="B77" s="3" t="s">
        <v>96</v>
      </c>
      <c r="C77" s="2" t="s">
        <v>2</v>
      </c>
      <c r="D77" s="27">
        <v>1</v>
      </c>
      <c r="E77" s="27">
        <v>2</v>
      </c>
      <c r="F77" s="27">
        <v>3</v>
      </c>
      <c r="G77" s="27">
        <v>4</v>
      </c>
      <c r="H77" s="27">
        <v>5</v>
      </c>
      <c r="I77" s="27">
        <v>6</v>
      </c>
      <c r="J77" s="27">
        <v>7</v>
      </c>
      <c r="K77" s="27">
        <v>8</v>
      </c>
      <c r="L77" s="27">
        <v>9</v>
      </c>
      <c r="M77" s="24"/>
      <c r="N77" s="25" t="s">
        <v>97</v>
      </c>
      <c r="O77" s="24"/>
      <c r="P77" s="24"/>
    </row>
    <row r="78" spans="1:29" ht="18.95" customHeight="1" x14ac:dyDescent="0.25">
      <c r="A78" s="2">
        <v>36</v>
      </c>
      <c r="B78" s="3" t="s">
        <v>98</v>
      </c>
      <c r="C78" s="2" t="s">
        <v>2</v>
      </c>
      <c r="D78" s="27">
        <v>1</v>
      </c>
      <c r="E78" s="27">
        <v>2</v>
      </c>
      <c r="F78" s="27">
        <v>3</v>
      </c>
      <c r="G78" s="27">
        <v>4</v>
      </c>
      <c r="H78" s="27">
        <v>5</v>
      </c>
      <c r="I78" s="27">
        <v>6</v>
      </c>
      <c r="J78" s="27">
        <v>7</v>
      </c>
      <c r="K78" s="27">
        <v>8</v>
      </c>
      <c r="L78" s="27">
        <v>9</v>
      </c>
    </row>
    <row r="79" spans="1:29" ht="18.95" customHeight="1" x14ac:dyDescent="0.25">
      <c r="B79" s="3" t="s">
        <v>99</v>
      </c>
      <c r="D79" s="25" t="s">
        <v>100</v>
      </c>
    </row>
    <row r="80" spans="1:29" ht="18.95" customHeight="1" x14ac:dyDescent="0.25">
      <c r="A80" s="89" t="s">
        <v>101</v>
      </c>
      <c r="B80" s="89"/>
      <c r="C80" s="89"/>
      <c r="D80" s="89"/>
      <c r="E80" s="89"/>
      <c r="F80" s="89"/>
      <c r="G80" s="89"/>
      <c r="H80" s="89"/>
      <c r="I80" s="89"/>
      <c r="J80" s="89"/>
      <c r="K80" s="89"/>
      <c r="L80" s="89"/>
      <c r="M80" s="89"/>
      <c r="N80" s="89"/>
      <c r="O80" s="89"/>
      <c r="P80" s="89"/>
      <c r="Q80" s="89"/>
      <c r="R80" s="89"/>
      <c r="S80" s="89"/>
      <c r="T80" s="89"/>
      <c r="U80" s="89"/>
      <c r="V80" s="89"/>
      <c r="W80" s="89"/>
      <c r="X80" s="89"/>
      <c r="Y80" s="89"/>
      <c r="Z80" s="89"/>
      <c r="AA80" s="89"/>
      <c r="AB80" s="89"/>
      <c r="AC80" s="89"/>
    </row>
    <row r="81" spans="1:29" ht="18.95" customHeight="1" x14ac:dyDescent="0.25">
      <c r="A81" s="2">
        <v>37</v>
      </c>
      <c r="B81" s="3" t="s">
        <v>102</v>
      </c>
      <c r="C81" s="2" t="s">
        <v>2</v>
      </c>
      <c r="D81" s="23"/>
      <c r="E81" s="24" t="s">
        <v>103</v>
      </c>
      <c r="G81" s="23"/>
      <c r="H81" s="24" t="s">
        <v>104</v>
      </c>
    </row>
    <row r="82" spans="1:29" ht="18.95" customHeight="1" x14ac:dyDescent="0.25">
      <c r="D82" s="25" t="s">
        <v>105</v>
      </c>
    </row>
    <row r="83" spans="1:29" ht="18.95" customHeight="1" x14ac:dyDescent="0.25">
      <c r="A83" s="2">
        <v>38</v>
      </c>
      <c r="B83" s="3" t="s">
        <v>106</v>
      </c>
      <c r="C83" s="2" t="s">
        <v>2</v>
      </c>
      <c r="D83" s="27">
        <v>1</v>
      </c>
      <c r="E83" s="27">
        <v>2</v>
      </c>
      <c r="G83" s="32" t="s">
        <v>107</v>
      </c>
    </row>
    <row r="84" spans="1:29" ht="18.95" customHeight="1" x14ac:dyDescent="0.25">
      <c r="G84" s="32" t="s">
        <v>108</v>
      </c>
    </row>
    <row r="85" spans="1:29" ht="18.95" customHeight="1" x14ac:dyDescent="0.25">
      <c r="D85" s="25" t="s">
        <v>109</v>
      </c>
    </row>
    <row r="86" spans="1:29" ht="18.95" customHeight="1" x14ac:dyDescent="0.25">
      <c r="A86" s="2">
        <v>39</v>
      </c>
      <c r="B86" s="3" t="s">
        <v>110</v>
      </c>
      <c r="C86" s="2" t="s">
        <v>2</v>
      </c>
      <c r="D86" s="27">
        <v>1</v>
      </c>
      <c r="E86" s="27">
        <v>2</v>
      </c>
      <c r="G86" s="32" t="s">
        <v>112</v>
      </c>
    </row>
    <row r="87" spans="1:29" ht="18.95" customHeight="1" x14ac:dyDescent="0.25">
      <c r="B87" s="3" t="s">
        <v>111</v>
      </c>
      <c r="G87" s="32" t="s">
        <v>113</v>
      </c>
    </row>
    <row r="88" spans="1:29" ht="18.95" customHeight="1" x14ac:dyDescent="0.25">
      <c r="G88" s="32" t="s">
        <v>114</v>
      </c>
    </row>
    <row r="89" spans="1:29" ht="18.95" customHeight="1" x14ac:dyDescent="0.25">
      <c r="D89" s="25" t="s">
        <v>116</v>
      </c>
    </row>
    <row r="90" spans="1:29" ht="18.95" customHeight="1" x14ac:dyDescent="0.25">
      <c r="A90" s="2">
        <v>40</v>
      </c>
      <c r="B90" s="3" t="s">
        <v>115</v>
      </c>
      <c r="C90" s="2" t="s">
        <v>2</v>
      </c>
      <c r="D90" s="23"/>
      <c r="E90" s="24" t="s">
        <v>103</v>
      </c>
      <c r="G90" s="23"/>
      <c r="H90" s="24" t="s">
        <v>104</v>
      </c>
    </row>
    <row r="91" spans="1:29" ht="18.95" customHeight="1" x14ac:dyDescent="0.25">
      <c r="D91" s="25" t="s">
        <v>117</v>
      </c>
    </row>
    <row r="92" spans="1:29" ht="18.95" customHeight="1" x14ac:dyDescent="0.25">
      <c r="A92" s="2">
        <v>41</v>
      </c>
      <c r="B92" s="3" t="s">
        <v>118</v>
      </c>
      <c r="C92" s="2" t="s">
        <v>2</v>
      </c>
      <c r="D92" s="23"/>
      <c r="E92" s="24" t="s">
        <v>103</v>
      </c>
      <c r="G92" s="23"/>
      <c r="H92" s="24" t="s">
        <v>104</v>
      </c>
    </row>
    <row r="93" spans="1:29" ht="18.95" customHeight="1" x14ac:dyDescent="0.25">
      <c r="D93" s="25" t="s">
        <v>119</v>
      </c>
    </row>
    <row r="94" spans="1:29" ht="18.95" customHeight="1" x14ac:dyDescent="0.25">
      <c r="A94" s="89" t="s">
        <v>120</v>
      </c>
      <c r="B94" s="89"/>
      <c r="C94" s="89"/>
      <c r="D94" s="89"/>
      <c r="E94" s="89"/>
      <c r="F94" s="89"/>
      <c r="G94" s="89"/>
      <c r="H94" s="89"/>
      <c r="I94" s="89"/>
      <c r="J94" s="89"/>
      <c r="K94" s="89"/>
      <c r="L94" s="89"/>
      <c r="M94" s="89"/>
      <c r="N94" s="89"/>
      <c r="O94" s="89"/>
      <c r="P94" s="89"/>
      <c r="Q94" s="89"/>
      <c r="R94" s="89"/>
      <c r="S94" s="89"/>
      <c r="T94" s="89"/>
      <c r="U94" s="89"/>
      <c r="V94" s="89"/>
      <c r="W94" s="89"/>
      <c r="X94" s="89"/>
      <c r="Y94" s="89"/>
      <c r="Z94" s="89"/>
      <c r="AA94" s="89"/>
      <c r="AB94" s="89"/>
      <c r="AC94" s="89"/>
    </row>
    <row r="95" spans="1:29" ht="18.95" customHeight="1" x14ac:dyDescent="0.25">
      <c r="A95" s="2">
        <v>42</v>
      </c>
      <c r="B95" s="3" t="s">
        <v>121</v>
      </c>
      <c r="C95" s="2" t="s">
        <v>2</v>
      </c>
      <c r="D95" s="27">
        <v>0</v>
      </c>
      <c r="E95" s="27">
        <v>8</v>
      </c>
      <c r="F95" s="27">
        <v>1</v>
      </c>
      <c r="G95" s="27">
        <v>8</v>
      </c>
      <c r="H95" s="27">
        <v>5</v>
      </c>
      <c r="I95" s="27">
        <v>8</v>
      </c>
      <c r="J95" s="27">
        <v>9</v>
      </c>
      <c r="K95" s="27">
        <v>6</v>
      </c>
      <c r="L95" s="27">
        <v>8</v>
      </c>
      <c r="M95" s="27">
        <v>7</v>
      </c>
      <c r="N95" s="27">
        <v>4</v>
      </c>
      <c r="O95" s="27">
        <v>1</v>
      </c>
      <c r="P95" s="27">
        <v>5</v>
      </c>
      <c r="Q95" s="24"/>
      <c r="R95" s="24"/>
      <c r="S95" s="24"/>
    </row>
    <row r="96" spans="1:29" ht="18.95" customHeight="1" x14ac:dyDescent="0.25">
      <c r="D96" s="25" t="s">
        <v>122</v>
      </c>
    </row>
    <row r="97" spans="1:29" ht="18.95" customHeight="1" x14ac:dyDescent="0.25">
      <c r="A97" s="2">
        <v>43</v>
      </c>
      <c r="B97" s="3" t="s">
        <v>123</v>
      </c>
      <c r="C97" s="2" t="s">
        <v>2</v>
      </c>
      <c r="D97" s="27">
        <v>0</v>
      </c>
      <c r="E97" s="27">
        <v>8</v>
      </c>
      <c r="F97" s="27">
        <v>4</v>
      </c>
      <c r="G97" s="27">
        <v>5</v>
      </c>
      <c r="H97" s="27">
        <v>2</v>
      </c>
      <c r="I97" s="27">
        <v>6</v>
      </c>
      <c r="J97" s="27">
        <v>4</v>
      </c>
      <c r="K97" s="27">
        <v>5</v>
      </c>
      <c r="L97" s="27">
        <v>7</v>
      </c>
      <c r="M97" s="27">
        <v>8</v>
      </c>
      <c r="N97" s="27">
        <v>5</v>
      </c>
      <c r="O97" s="27">
        <v>2</v>
      </c>
      <c r="P97" s="27">
        <v>5</v>
      </c>
    </row>
    <row r="98" spans="1:29" ht="18.95" customHeight="1" x14ac:dyDescent="0.25">
      <c r="D98" s="25" t="s">
        <v>124</v>
      </c>
    </row>
    <row r="99" spans="1:29" ht="18.95" customHeight="1" x14ac:dyDescent="0.25">
      <c r="A99" s="2">
        <v>44</v>
      </c>
      <c r="B99" s="3" t="s">
        <v>125</v>
      </c>
      <c r="C99" s="2" t="s">
        <v>2</v>
      </c>
      <c r="D99" s="115" t="s">
        <v>408</v>
      </c>
      <c r="E99" s="110"/>
      <c r="F99" s="110"/>
      <c r="G99" s="110"/>
      <c r="H99" s="110"/>
      <c r="I99" s="110"/>
      <c r="J99" s="110"/>
      <c r="K99" s="110"/>
      <c r="L99" s="110"/>
      <c r="M99" s="110"/>
      <c r="N99" s="110"/>
      <c r="O99" s="110"/>
      <c r="P99" s="110"/>
      <c r="Q99" s="110"/>
      <c r="R99" s="110"/>
      <c r="S99" s="110"/>
      <c r="T99" s="110"/>
      <c r="U99" s="110"/>
      <c r="V99" s="110"/>
      <c r="W99" s="110"/>
      <c r="X99" s="110"/>
      <c r="Y99" s="110"/>
      <c r="Z99" s="110"/>
      <c r="AA99" s="110"/>
      <c r="AB99" s="110"/>
      <c r="AC99" s="110"/>
    </row>
    <row r="100" spans="1:29" ht="18.95" customHeight="1" x14ac:dyDescent="0.25">
      <c r="D100" s="25" t="s">
        <v>126</v>
      </c>
    </row>
    <row r="101" spans="1:29" ht="18.95" customHeight="1" x14ac:dyDescent="0.25">
      <c r="A101" s="2">
        <v>45</v>
      </c>
      <c r="B101" s="3" t="s">
        <v>127</v>
      </c>
      <c r="C101" s="2" t="s">
        <v>2</v>
      </c>
      <c r="D101" s="110" t="s">
        <v>409</v>
      </c>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c r="AB101" s="110"/>
      <c r="AC101" s="110"/>
    </row>
    <row r="102" spans="1:29" ht="18.95" customHeight="1" x14ac:dyDescent="0.25">
      <c r="D102" s="25" t="s">
        <v>128</v>
      </c>
    </row>
    <row r="103" spans="1:29" ht="18.95" customHeight="1" x14ac:dyDescent="0.25">
      <c r="A103" s="2">
        <v>46</v>
      </c>
      <c r="B103" s="3" t="s">
        <v>129</v>
      </c>
      <c r="C103" s="2" t="s">
        <v>2</v>
      </c>
      <c r="D103" s="110" t="s">
        <v>410</v>
      </c>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c r="AA103" s="110"/>
      <c r="AB103" s="110"/>
      <c r="AC103" s="110"/>
    </row>
    <row r="104" spans="1:29" ht="18.95" customHeight="1" x14ac:dyDescent="0.25">
      <c r="A104" s="2">
        <v>47</v>
      </c>
      <c r="B104" s="3" t="s">
        <v>130</v>
      </c>
      <c r="C104" s="2" t="s">
        <v>2</v>
      </c>
      <c r="D104" s="110" t="s">
        <v>401</v>
      </c>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c r="AA104" s="110"/>
      <c r="AB104" s="110"/>
      <c r="AC104" s="110"/>
    </row>
    <row r="105" spans="1:29" ht="18.95" customHeight="1" x14ac:dyDescent="0.25">
      <c r="D105" s="25" t="s">
        <v>131</v>
      </c>
    </row>
    <row r="106" spans="1:29" ht="32.25" customHeight="1" x14ac:dyDescent="0.25">
      <c r="A106" s="113" t="s">
        <v>132</v>
      </c>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row>
    <row r="107" spans="1:29" ht="18.95" customHeight="1" x14ac:dyDescent="0.25">
      <c r="A107" s="2">
        <v>1</v>
      </c>
      <c r="B107" s="3" t="s">
        <v>133</v>
      </c>
      <c r="C107" s="2" t="s">
        <v>2</v>
      </c>
      <c r="D107" s="110" t="s">
        <v>412</v>
      </c>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c r="AA107" s="110"/>
      <c r="AB107" s="110"/>
      <c r="AC107" s="110"/>
    </row>
    <row r="108" spans="1:29" ht="18.95" customHeight="1" x14ac:dyDescent="0.25">
      <c r="D108" s="25" t="s">
        <v>134</v>
      </c>
    </row>
    <row r="109" spans="1:29" ht="18.95" customHeight="1" x14ac:dyDescent="0.25">
      <c r="D109" s="25" t="s">
        <v>135</v>
      </c>
    </row>
    <row r="110" spans="1:29" ht="18.95" customHeight="1" x14ac:dyDescent="0.25">
      <c r="D110" s="25" t="s">
        <v>136</v>
      </c>
    </row>
    <row r="111" spans="1:29" ht="18.95" customHeight="1" x14ac:dyDescent="0.25">
      <c r="D111" s="25" t="s">
        <v>137</v>
      </c>
    </row>
    <row r="112" spans="1:29" ht="18.95" customHeight="1" x14ac:dyDescent="0.25">
      <c r="A112" s="2">
        <v>2</v>
      </c>
      <c r="B112" s="3" t="s">
        <v>138</v>
      </c>
      <c r="C112" s="2" t="s">
        <v>2</v>
      </c>
      <c r="D112" s="27">
        <v>1</v>
      </c>
      <c r="E112" s="27">
        <v>1</v>
      </c>
      <c r="F112" s="28" t="s">
        <v>78</v>
      </c>
      <c r="G112" s="27">
        <v>4</v>
      </c>
      <c r="H112" s="27">
        <v>5</v>
      </c>
      <c r="I112" s="28" t="s">
        <v>78</v>
      </c>
      <c r="J112" s="27">
        <v>6</v>
      </c>
      <c r="K112" s="27">
        <v>6</v>
      </c>
      <c r="L112" s="29">
        <v>6</v>
      </c>
      <c r="M112" s="27">
        <v>8</v>
      </c>
      <c r="O112" s="31" t="s">
        <v>140</v>
      </c>
    </row>
    <row r="113" spans="1:29" ht="18.95" customHeight="1" x14ac:dyDescent="0.25">
      <c r="A113" s="2">
        <v>3</v>
      </c>
      <c r="B113" s="3" t="s">
        <v>139</v>
      </c>
      <c r="C113" s="2" t="s">
        <v>2</v>
      </c>
      <c r="D113" s="27">
        <v>1</v>
      </c>
      <c r="E113" s="27">
        <v>1</v>
      </c>
      <c r="F113" s="28" t="s">
        <v>78</v>
      </c>
      <c r="G113" s="27">
        <v>2</v>
      </c>
      <c r="H113" s="27">
        <v>2</v>
      </c>
      <c r="I113" s="28" t="s">
        <v>78</v>
      </c>
      <c r="J113" s="27">
        <v>2</v>
      </c>
      <c r="K113" s="27">
        <v>0</v>
      </c>
      <c r="L113" s="29">
        <v>0</v>
      </c>
      <c r="M113" s="27">
        <v>3</v>
      </c>
      <c r="O113" s="31" t="s">
        <v>141</v>
      </c>
    </row>
    <row r="114" spans="1:29" ht="18.95" customHeight="1" x14ac:dyDescent="0.25">
      <c r="A114" s="2">
        <v>4</v>
      </c>
      <c r="B114" s="3" t="s">
        <v>142</v>
      </c>
      <c r="C114" s="2" t="s">
        <v>2</v>
      </c>
      <c r="D114" s="23"/>
      <c r="E114" s="24" t="s">
        <v>103</v>
      </c>
      <c r="G114" s="23"/>
      <c r="H114" s="24" t="s">
        <v>104</v>
      </c>
      <c r="J114" s="25" t="s">
        <v>143</v>
      </c>
    </row>
    <row r="115" spans="1:29" ht="18.95" customHeight="1" x14ac:dyDescent="0.25">
      <c r="A115" s="89" t="s">
        <v>144</v>
      </c>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89"/>
      <c r="AB115" s="89"/>
      <c r="AC115" s="89"/>
    </row>
    <row r="116" spans="1:29" ht="18.95" customHeight="1" x14ac:dyDescent="0.25">
      <c r="A116" s="2">
        <v>5</v>
      </c>
      <c r="B116" s="3" t="s">
        <v>145</v>
      </c>
      <c r="C116" s="2" t="s">
        <v>2</v>
      </c>
      <c r="D116" s="27">
        <v>1</v>
      </c>
      <c r="E116" s="27">
        <v>2</v>
      </c>
      <c r="F116" s="27">
        <v>3</v>
      </c>
      <c r="G116" s="27">
        <v>4</v>
      </c>
      <c r="H116" s="27">
        <v>5</v>
      </c>
      <c r="I116" s="27">
        <v>6</v>
      </c>
      <c r="J116" s="27">
        <v>7</v>
      </c>
      <c r="K116" s="27">
        <v>8</v>
      </c>
      <c r="L116" s="29">
        <v>9</v>
      </c>
      <c r="M116" s="27">
        <v>10</v>
      </c>
      <c r="N116" s="27">
        <v>11</v>
      </c>
      <c r="P116" s="31" t="s">
        <v>146</v>
      </c>
    </row>
    <row r="117" spans="1:29" ht="18.95" customHeight="1" x14ac:dyDescent="0.25">
      <c r="A117" s="2">
        <v>6</v>
      </c>
      <c r="B117" s="3" t="s">
        <v>147</v>
      </c>
      <c r="C117" s="2" t="s">
        <v>2</v>
      </c>
      <c r="D117" s="27">
        <v>1</v>
      </c>
      <c r="E117" s="27">
        <v>4</v>
      </c>
      <c r="F117" s="28" t="s">
        <v>78</v>
      </c>
      <c r="G117" s="27">
        <v>2</v>
      </c>
      <c r="H117" s="27">
        <v>5</v>
      </c>
      <c r="I117" s="28" t="s">
        <v>78</v>
      </c>
      <c r="J117" s="27">
        <v>6</v>
      </c>
      <c r="K117" s="27">
        <v>4</v>
      </c>
      <c r="L117" s="29">
        <v>5</v>
      </c>
      <c r="M117" s="27">
        <v>8</v>
      </c>
      <c r="P117" s="31" t="s">
        <v>148</v>
      </c>
    </row>
    <row r="119" spans="1:29" ht="32.25" customHeight="1" x14ac:dyDescent="0.25">
      <c r="A119" s="113" t="s">
        <v>149</v>
      </c>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row>
    <row r="121" spans="1:29" ht="18.95" customHeight="1" x14ac:dyDescent="0.25">
      <c r="A121" s="89" t="s">
        <v>150</v>
      </c>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row>
    <row r="122" spans="1:29" s="6" customFormat="1" ht="18.95" customHeight="1" x14ac:dyDescent="0.25">
      <c r="A122" s="9"/>
      <c r="B122" s="9"/>
      <c r="C122" s="9"/>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spans="1:29" ht="33.75" customHeight="1" x14ac:dyDescent="0.25">
      <c r="A123" s="90" t="s">
        <v>151</v>
      </c>
      <c r="B123" s="90"/>
      <c r="C123" s="90" t="s">
        <v>152</v>
      </c>
      <c r="D123" s="90"/>
      <c r="E123" s="90"/>
      <c r="F123" s="90"/>
      <c r="G123" s="90"/>
      <c r="H123" s="90"/>
      <c r="I123" s="90"/>
      <c r="J123" s="92" t="s">
        <v>153</v>
      </c>
      <c r="K123" s="92"/>
      <c r="L123" s="92"/>
      <c r="M123" s="91" t="s">
        <v>154</v>
      </c>
      <c r="N123" s="91"/>
      <c r="O123" s="91"/>
      <c r="P123" s="91"/>
      <c r="Q123" s="91"/>
      <c r="R123" s="91" t="s">
        <v>155</v>
      </c>
      <c r="S123" s="91"/>
      <c r="T123" s="91"/>
      <c r="U123" s="91"/>
      <c r="V123" s="91"/>
      <c r="W123" s="91"/>
      <c r="X123" s="91" t="s">
        <v>156</v>
      </c>
      <c r="Y123" s="91"/>
      <c r="Z123" s="91"/>
      <c r="AA123" s="91"/>
      <c r="AB123" s="91"/>
      <c r="AC123" s="91"/>
    </row>
    <row r="124" spans="1:29" ht="18.95" customHeight="1" x14ac:dyDescent="0.25">
      <c r="A124" s="98" t="s">
        <v>454</v>
      </c>
      <c r="B124" s="99"/>
      <c r="C124" s="98">
        <v>2</v>
      </c>
      <c r="D124" s="109"/>
      <c r="E124" s="109"/>
      <c r="F124" s="109"/>
      <c r="G124" s="109"/>
      <c r="H124" s="109"/>
      <c r="I124" s="99"/>
      <c r="J124" s="103" t="s">
        <v>417</v>
      </c>
      <c r="K124" s="104"/>
      <c r="L124" s="105"/>
      <c r="M124" s="103" t="s">
        <v>418</v>
      </c>
      <c r="N124" s="104"/>
      <c r="O124" s="104"/>
      <c r="P124" s="104"/>
      <c r="Q124" s="105"/>
      <c r="R124" s="103" t="s">
        <v>413</v>
      </c>
      <c r="S124" s="104"/>
      <c r="T124" s="104"/>
      <c r="U124" s="104"/>
      <c r="V124" s="104"/>
      <c r="W124" s="105"/>
      <c r="X124" s="103" t="s">
        <v>419</v>
      </c>
      <c r="Y124" s="104"/>
      <c r="Z124" s="104"/>
      <c r="AA124" s="104"/>
      <c r="AB124" s="104"/>
      <c r="AC124" s="105"/>
    </row>
    <row r="125" spans="1:29" ht="18.95" customHeight="1" x14ac:dyDescent="0.25">
      <c r="A125" s="98" t="s">
        <v>455</v>
      </c>
      <c r="B125" s="99"/>
      <c r="C125" s="98">
        <v>8</v>
      </c>
      <c r="D125" s="109"/>
      <c r="E125" s="109"/>
      <c r="F125" s="109"/>
      <c r="G125" s="109"/>
      <c r="H125" s="109"/>
      <c r="I125" s="99"/>
      <c r="J125" s="103" t="s">
        <v>422</v>
      </c>
      <c r="K125" s="104"/>
      <c r="L125" s="105"/>
      <c r="M125" s="103" t="s">
        <v>424</v>
      </c>
      <c r="N125" s="104"/>
      <c r="O125" s="104"/>
      <c r="P125" s="104"/>
      <c r="Q125" s="105"/>
      <c r="R125" s="103" t="s">
        <v>427</v>
      </c>
      <c r="S125" s="104"/>
      <c r="T125" s="104"/>
      <c r="U125" s="104"/>
      <c r="V125" s="104"/>
      <c r="W125" s="105"/>
      <c r="X125" s="103" t="s">
        <v>433</v>
      </c>
      <c r="Y125" s="104"/>
      <c r="Z125" s="104"/>
      <c r="AA125" s="104"/>
      <c r="AB125" s="104"/>
      <c r="AC125" s="105"/>
    </row>
    <row r="126" spans="1:29" ht="18.95" customHeight="1" x14ac:dyDescent="0.25">
      <c r="A126" s="98" t="s">
        <v>456</v>
      </c>
      <c r="B126" s="99"/>
      <c r="C126" s="98">
        <v>14</v>
      </c>
      <c r="D126" s="109"/>
      <c r="E126" s="109"/>
      <c r="F126" s="109"/>
      <c r="G126" s="109"/>
      <c r="H126" s="109"/>
      <c r="I126" s="99"/>
      <c r="J126" s="103" t="s">
        <v>434</v>
      </c>
      <c r="K126" s="104"/>
      <c r="L126" s="105"/>
      <c r="M126" s="103" t="s">
        <v>435</v>
      </c>
      <c r="N126" s="104"/>
      <c r="O126" s="104"/>
      <c r="P126" s="104"/>
      <c r="Q126" s="105"/>
      <c r="R126" s="103" t="s">
        <v>436</v>
      </c>
      <c r="S126" s="104"/>
      <c r="T126" s="104"/>
      <c r="U126" s="104"/>
      <c r="V126" s="104"/>
      <c r="W126" s="105"/>
      <c r="X126" s="103" t="s">
        <v>437</v>
      </c>
      <c r="Y126" s="104"/>
      <c r="Z126" s="104"/>
      <c r="AA126" s="104"/>
      <c r="AB126" s="104"/>
      <c r="AC126" s="105"/>
    </row>
    <row r="127" spans="1:29" ht="18.95" customHeight="1" x14ac:dyDescent="0.25">
      <c r="A127" s="98" t="s">
        <v>457</v>
      </c>
      <c r="B127" s="99"/>
      <c r="C127" s="98">
        <v>20</v>
      </c>
      <c r="D127" s="109"/>
      <c r="E127" s="109"/>
      <c r="F127" s="109"/>
      <c r="G127" s="109"/>
      <c r="H127" s="109"/>
      <c r="I127" s="99"/>
      <c r="J127" s="103" t="s">
        <v>438</v>
      </c>
      <c r="K127" s="104"/>
      <c r="L127" s="105"/>
      <c r="M127" s="103" t="s">
        <v>439</v>
      </c>
      <c r="N127" s="104"/>
      <c r="O127" s="104"/>
      <c r="P127" s="104"/>
      <c r="Q127" s="105"/>
      <c r="R127" s="103" t="s">
        <v>440</v>
      </c>
      <c r="S127" s="104"/>
      <c r="T127" s="104"/>
      <c r="U127" s="104"/>
      <c r="V127" s="104"/>
      <c r="W127" s="105"/>
      <c r="X127" s="103" t="s">
        <v>441</v>
      </c>
      <c r="Y127" s="104"/>
      <c r="Z127" s="104"/>
      <c r="AA127" s="104"/>
      <c r="AB127" s="104"/>
      <c r="AC127" s="105"/>
    </row>
    <row r="128" spans="1:29" ht="18.95" customHeight="1" x14ac:dyDescent="0.25">
      <c r="A128" s="98" t="s">
        <v>458</v>
      </c>
      <c r="B128" s="99"/>
      <c r="C128" s="98">
        <v>26</v>
      </c>
      <c r="D128" s="109"/>
      <c r="E128" s="109"/>
      <c r="F128" s="109"/>
      <c r="G128" s="109"/>
      <c r="H128" s="109"/>
      <c r="I128" s="99"/>
      <c r="J128" s="103" t="s">
        <v>442</v>
      </c>
      <c r="K128" s="104"/>
      <c r="L128" s="105"/>
      <c r="M128" s="103" t="s">
        <v>443</v>
      </c>
      <c r="N128" s="104"/>
      <c r="O128" s="104"/>
      <c r="P128" s="104"/>
      <c r="Q128" s="105"/>
      <c r="R128" s="103" t="s">
        <v>444</v>
      </c>
      <c r="S128" s="104"/>
      <c r="T128" s="104"/>
      <c r="U128" s="104"/>
      <c r="V128" s="104"/>
      <c r="W128" s="105"/>
      <c r="X128" s="103" t="s">
        <v>445</v>
      </c>
      <c r="Y128" s="104"/>
      <c r="Z128" s="104"/>
      <c r="AA128" s="104"/>
      <c r="AB128" s="104"/>
      <c r="AC128" s="105"/>
    </row>
    <row r="129" spans="1:31" ht="18.95" customHeight="1" x14ac:dyDescent="0.25">
      <c r="A129" s="98" t="s">
        <v>459</v>
      </c>
      <c r="B129" s="99"/>
      <c r="C129" s="98">
        <v>32</v>
      </c>
      <c r="D129" s="109"/>
      <c r="E129" s="109"/>
      <c r="F129" s="109"/>
      <c r="G129" s="109"/>
      <c r="H129" s="109"/>
      <c r="I129" s="99"/>
      <c r="J129" s="103" t="s">
        <v>446</v>
      </c>
      <c r="K129" s="104"/>
      <c r="L129" s="105"/>
      <c r="M129" s="103" t="s">
        <v>447</v>
      </c>
      <c r="N129" s="104"/>
      <c r="O129" s="104"/>
      <c r="P129" s="104"/>
      <c r="Q129" s="105"/>
      <c r="R129" s="103" t="s">
        <v>448</v>
      </c>
      <c r="S129" s="104"/>
      <c r="T129" s="104"/>
      <c r="U129" s="104"/>
      <c r="V129" s="104"/>
      <c r="W129" s="105"/>
      <c r="X129" s="103" t="s">
        <v>449</v>
      </c>
      <c r="Y129" s="104"/>
      <c r="Z129" s="104"/>
      <c r="AA129" s="104"/>
      <c r="AB129" s="104"/>
      <c r="AC129" s="105"/>
    </row>
    <row r="130" spans="1:31" ht="18.95" customHeight="1" x14ac:dyDescent="0.25">
      <c r="A130" s="98" t="s">
        <v>460</v>
      </c>
      <c r="B130" s="99"/>
      <c r="C130" s="98">
        <v>38</v>
      </c>
      <c r="D130" s="109"/>
      <c r="E130" s="109"/>
      <c r="F130" s="109"/>
      <c r="G130" s="109"/>
      <c r="H130" s="109"/>
      <c r="I130" s="99"/>
      <c r="J130" s="103" t="s">
        <v>450</v>
      </c>
      <c r="K130" s="104"/>
      <c r="L130" s="105"/>
      <c r="M130" s="103" t="s">
        <v>451</v>
      </c>
      <c r="N130" s="104"/>
      <c r="O130" s="104"/>
      <c r="P130" s="104"/>
      <c r="Q130" s="105"/>
      <c r="R130" s="103" t="s">
        <v>452</v>
      </c>
      <c r="S130" s="104"/>
      <c r="T130" s="104"/>
      <c r="U130" s="104"/>
      <c r="V130" s="104"/>
      <c r="W130" s="105"/>
      <c r="X130" s="103" t="s">
        <v>453</v>
      </c>
      <c r="Y130" s="104"/>
      <c r="Z130" s="104"/>
      <c r="AA130" s="104"/>
      <c r="AB130" s="104"/>
      <c r="AC130" s="105"/>
    </row>
    <row r="131" spans="1:31" ht="18.95" customHeight="1" x14ac:dyDescent="0.25">
      <c r="B131" s="10"/>
      <c r="C131" s="11"/>
      <c r="D131" s="37"/>
      <c r="E131" s="37"/>
      <c r="F131" s="37"/>
      <c r="G131" s="37"/>
      <c r="H131" s="37"/>
      <c r="I131" s="37"/>
      <c r="J131" s="37"/>
      <c r="K131" s="37"/>
      <c r="L131" s="38"/>
      <c r="M131" s="39"/>
      <c r="N131" s="39"/>
      <c r="O131" s="39"/>
      <c r="P131" s="39"/>
      <c r="Q131" s="39"/>
      <c r="R131" s="39"/>
      <c r="S131" s="39"/>
      <c r="T131" s="39"/>
      <c r="U131" s="39"/>
      <c r="V131" s="39"/>
      <c r="W131" s="39"/>
      <c r="X131" s="39"/>
      <c r="Y131" s="39"/>
      <c r="Z131" s="39"/>
      <c r="AA131" s="39"/>
      <c r="AB131" s="39"/>
      <c r="AC131" s="39"/>
      <c r="AD131" s="12"/>
      <c r="AE131" s="12"/>
    </row>
    <row r="132" spans="1:31" ht="18.95" customHeight="1" x14ac:dyDescent="0.25">
      <c r="B132" s="4" t="s">
        <v>151</v>
      </c>
      <c r="C132" s="13" t="s">
        <v>2</v>
      </c>
      <c r="D132" s="25" t="s">
        <v>157</v>
      </c>
      <c r="E132" s="25"/>
      <c r="F132" s="25"/>
      <c r="G132" s="25"/>
      <c r="H132" s="25"/>
      <c r="I132" s="25"/>
      <c r="J132" s="25"/>
      <c r="K132" s="25"/>
      <c r="L132" s="40"/>
      <c r="M132" s="31"/>
      <c r="N132" s="39"/>
      <c r="O132" s="39"/>
      <c r="P132" s="39"/>
      <c r="Q132" s="39"/>
      <c r="R132" s="39"/>
      <c r="S132" s="39"/>
      <c r="T132" s="39"/>
      <c r="U132" s="39"/>
      <c r="V132" s="39"/>
      <c r="W132" s="39"/>
      <c r="X132" s="39"/>
      <c r="Y132" s="39"/>
      <c r="Z132" s="39"/>
      <c r="AA132" s="39"/>
      <c r="AB132" s="39"/>
      <c r="AC132" s="39"/>
      <c r="AD132" s="12"/>
      <c r="AE132" s="12"/>
    </row>
    <row r="133" spans="1:31" ht="18.95" customHeight="1" x14ac:dyDescent="0.25">
      <c r="B133" s="4" t="s">
        <v>163</v>
      </c>
      <c r="C133" s="13" t="s">
        <v>2</v>
      </c>
      <c r="D133" s="25" t="s">
        <v>158</v>
      </c>
      <c r="E133" s="25"/>
      <c r="F133" s="25"/>
      <c r="G133" s="25"/>
      <c r="H133" s="25"/>
      <c r="I133" s="25"/>
      <c r="J133" s="25"/>
      <c r="K133" s="25"/>
      <c r="L133" s="40"/>
      <c r="M133" s="31"/>
      <c r="N133" s="39"/>
      <c r="O133" s="39"/>
      <c r="P133" s="39"/>
      <c r="Q133" s="39"/>
      <c r="R133" s="39"/>
      <c r="S133" s="39"/>
      <c r="T133" s="39"/>
      <c r="U133" s="39"/>
      <c r="V133" s="39"/>
      <c r="W133" s="39"/>
      <c r="X133" s="39"/>
      <c r="Y133" s="39"/>
      <c r="Z133" s="39"/>
      <c r="AA133" s="39"/>
      <c r="AB133" s="39"/>
      <c r="AC133" s="39"/>
      <c r="AD133" s="12"/>
      <c r="AE133" s="12"/>
    </row>
    <row r="134" spans="1:31" ht="18.95" customHeight="1" x14ac:dyDescent="0.25">
      <c r="B134" s="4" t="s">
        <v>153</v>
      </c>
      <c r="C134" s="13" t="s">
        <v>2</v>
      </c>
      <c r="D134" s="25" t="s">
        <v>159</v>
      </c>
      <c r="E134" s="25"/>
      <c r="F134" s="25"/>
      <c r="G134" s="25"/>
      <c r="H134" s="25"/>
      <c r="I134" s="25"/>
      <c r="J134" s="25"/>
      <c r="K134" s="25"/>
      <c r="L134" s="40"/>
      <c r="M134" s="31"/>
      <c r="N134" s="39"/>
      <c r="O134" s="39"/>
      <c r="P134" s="39"/>
      <c r="Q134" s="39"/>
      <c r="R134" s="39"/>
      <c r="S134" s="39"/>
      <c r="T134" s="39"/>
      <c r="U134" s="39"/>
      <c r="V134" s="39"/>
      <c r="W134" s="39"/>
      <c r="X134" s="39"/>
      <c r="Y134" s="39"/>
      <c r="Z134" s="39"/>
      <c r="AA134" s="39"/>
      <c r="AB134" s="39"/>
      <c r="AC134" s="39"/>
      <c r="AD134" s="12"/>
      <c r="AE134" s="12"/>
    </row>
    <row r="135" spans="1:31" ht="18.95" customHeight="1" x14ac:dyDescent="0.25">
      <c r="B135" s="4" t="s">
        <v>154</v>
      </c>
      <c r="C135" s="13" t="s">
        <v>2</v>
      </c>
      <c r="D135" s="25" t="s">
        <v>160</v>
      </c>
      <c r="E135" s="25"/>
      <c r="F135" s="25"/>
      <c r="G135" s="25"/>
      <c r="H135" s="25"/>
      <c r="I135" s="25"/>
      <c r="J135" s="25"/>
      <c r="K135" s="25"/>
      <c r="L135" s="40"/>
      <c r="M135" s="31"/>
      <c r="N135" s="39"/>
      <c r="O135" s="39"/>
      <c r="P135" s="39"/>
      <c r="Q135" s="39"/>
      <c r="R135" s="39"/>
      <c r="S135" s="39"/>
      <c r="T135" s="39"/>
      <c r="U135" s="39"/>
      <c r="V135" s="39"/>
      <c r="W135" s="39"/>
      <c r="X135" s="39"/>
      <c r="Y135" s="39"/>
      <c r="Z135" s="39"/>
      <c r="AA135" s="39"/>
      <c r="AB135" s="39"/>
      <c r="AC135" s="39"/>
      <c r="AD135" s="12"/>
      <c r="AE135" s="12"/>
    </row>
    <row r="136" spans="1:31" ht="18.95" customHeight="1" x14ac:dyDescent="0.25">
      <c r="B136" s="4" t="s">
        <v>155</v>
      </c>
      <c r="C136" s="13" t="s">
        <v>2</v>
      </c>
      <c r="D136" s="25" t="s">
        <v>161</v>
      </c>
      <c r="E136" s="25"/>
      <c r="F136" s="25"/>
      <c r="G136" s="25"/>
      <c r="H136" s="25"/>
      <c r="I136" s="25"/>
      <c r="J136" s="25"/>
      <c r="K136" s="25"/>
      <c r="L136" s="40"/>
      <c r="M136" s="31"/>
      <c r="N136" s="39"/>
      <c r="O136" s="39"/>
      <c r="P136" s="39"/>
      <c r="Q136" s="39"/>
      <c r="R136" s="39"/>
      <c r="S136" s="39"/>
      <c r="T136" s="39"/>
      <c r="U136" s="39"/>
      <c r="V136" s="39"/>
      <c r="W136" s="39"/>
      <c r="X136" s="39"/>
      <c r="Y136" s="39"/>
      <c r="Z136" s="39"/>
      <c r="AA136" s="39"/>
      <c r="AB136" s="39"/>
      <c r="AC136" s="39"/>
      <c r="AD136" s="12"/>
      <c r="AE136" s="12"/>
    </row>
    <row r="137" spans="1:31" ht="18.95" customHeight="1" x14ac:dyDescent="0.25">
      <c r="B137" s="4" t="s">
        <v>156</v>
      </c>
      <c r="C137" s="13" t="s">
        <v>2</v>
      </c>
      <c r="D137" s="25" t="s">
        <v>162</v>
      </c>
      <c r="E137" s="25"/>
      <c r="F137" s="25"/>
      <c r="G137" s="25"/>
      <c r="H137" s="25"/>
      <c r="I137" s="25"/>
      <c r="J137" s="25"/>
      <c r="K137" s="25"/>
      <c r="L137" s="40"/>
      <c r="M137" s="31"/>
      <c r="N137" s="39"/>
      <c r="O137" s="39"/>
      <c r="P137" s="39"/>
      <c r="Q137" s="39"/>
      <c r="R137" s="39"/>
      <c r="S137" s="39"/>
      <c r="T137" s="39"/>
      <c r="U137" s="39"/>
      <c r="V137" s="39"/>
      <c r="W137" s="39"/>
      <c r="X137" s="39"/>
      <c r="Y137" s="39"/>
      <c r="Z137" s="39"/>
      <c r="AA137" s="39"/>
      <c r="AB137" s="39"/>
      <c r="AC137" s="39"/>
      <c r="AD137" s="12"/>
      <c r="AE137" s="12"/>
    </row>
    <row r="138" spans="1:31" ht="18.95" customHeight="1" x14ac:dyDescent="0.25">
      <c r="B138" s="10"/>
      <c r="C138" s="11"/>
      <c r="D138" s="37"/>
      <c r="E138" s="37"/>
      <c r="F138" s="37"/>
      <c r="G138" s="37"/>
      <c r="H138" s="37"/>
      <c r="I138" s="37"/>
      <c r="J138" s="37"/>
      <c r="K138" s="37"/>
      <c r="L138" s="38"/>
      <c r="M138" s="39"/>
      <c r="N138" s="39"/>
      <c r="O138" s="39"/>
      <c r="P138" s="39"/>
      <c r="Q138" s="39"/>
      <c r="R138" s="39"/>
      <c r="S138" s="39"/>
      <c r="T138" s="39"/>
      <c r="U138" s="39"/>
      <c r="V138" s="39"/>
      <c r="W138" s="39"/>
      <c r="X138" s="39"/>
      <c r="Y138" s="39"/>
      <c r="Z138" s="39"/>
      <c r="AA138" s="39"/>
      <c r="AB138" s="39"/>
      <c r="AC138" s="39"/>
      <c r="AD138" s="12"/>
      <c r="AE138" s="12"/>
    </row>
    <row r="139" spans="1:31" ht="18.95" customHeight="1" x14ac:dyDescent="0.25">
      <c r="A139" s="89" t="s">
        <v>191</v>
      </c>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12"/>
      <c r="AE139" s="12"/>
    </row>
    <row r="140" spans="1:31" ht="18.95" customHeight="1" x14ac:dyDescent="0.25">
      <c r="B140" s="10"/>
      <c r="C140" s="11"/>
      <c r="D140" s="37"/>
      <c r="E140" s="37"/>
      <c r="F140" s="37"/>
      <c r="G140" s="37"/>
      <c r="H140" s="37"/>
      <c r="I140" s="37"/>
      <c r="J140" s="37"/>
      <c r="K140" s="37"/>
      <c r="L140" s="38"/>
      <c r="M140" s="39"/>
      <c r="N140" s="39"/>
      <c r="O140" s="39"/>
      <c r="P140" s="39"/>
      <c r="Q140" s="39"/>
      <c r="R140" s="39"/>
      <c r="S140" s="39"/>
      <c r="T140" s="39"/>
      <c r="U140" s="39"/>
      <c r="V140" s="39"/>
      <c r="W140" s="39"/>
      <c r="X140" s="39"/>
      <c r="Y140" s="39"/>
      <c r="Z140" s="39"/>
      <c r="AA140" s="39"/>
      <c r="AB140" s="39"/>
      <c r="AC140" s="39"/>
      <c r="AD140" s="12"/>
      <c r="AE140" s="12"/>
    </row>
    <row r="141" spans="1:31" s="8" customFormat="1" ht="41.25" customHeight="1" x14ac:dyDescent="0.25">
      <c r="A141" s="106" t="s">
        <v>154</v>
      </c>
      <c r="B141" s="106"/>
      <c r="C141" s="107" t="s">
        <v>164</v>
      </c>
      <c r="D141" s="107"/>
      <c r="E141" s="107"/>
      <c r="F141" s="107"/>
      <c r="G141" s="108" t="s">
        <v>165</v>
      </c>
      <c r="H141" s="108"/>
      <c r="I141" s="108"/>
      <c r="J141" s="108" t="s">
        <v>166</v>
      </c>
      <c r="K141" s="108"/>
      <c r="L141" s="108"/>
      <c r="M141" s="108"/>
      <c r="N141" s="108"/>
      <c r="O141" s="108" t="s">
        <v>167</v>
      </c>
      <c r="P141" s="108"/>
      <c r="Q141" s="108"/>
      <c r="R141" s="108" t="s">
        <v>168</v>
      </c>
      <c r="S141" s="108"/>
      <c r="T141" s="108"/>
      <c r="U141" s="108" t="s">
        <v>169</v>
      </c>
      <c r="V141" s="108"/>
      <c r="W141" s="108" t="s">
        <v>170</v>
      </c>
      <c r="X141" s="108"/>
      <c r="Y141" s="108"/>
      <c r="Z141" s="108" t="s">
        <v>171</v>
      </c>
      <c r="AA141" s="108"/>
      <c r="AB141" s="108" t="s">
        <v>172</v>
      </c>
      <c r="AC141" s="108"/>
      <c r="AD141" s="14"/>
    </row>
    <row r="142" spans="1:31" ht="18.95" customHeight="1" x14ac:dyDescent="0.25">
      <c r="A142" s="98">
        <v>1</v>
      </c>
      <c r="B142" s="99"/>
      <c r="C142" s="102">
        <v>2</v>
      </c>
      <c r="D142" s="102"/>
      <c r="E142" s="102"/>
      <c r="F142" s="102"/>
      <c r="G142" s="101" t="s">
        <v>417</v>
      </c>
      <c r="H142" s="101"/>
      <c r="I142" s="101"/>
      <c r="J142" s="101" t="s">
        <v>418</v>
      </c>
      <c r="K142" s="101"/>
      <c r="L142" s="101"/>
      <c r="M142" s="101"/>
      <c r="N142" s="101"/>
      <c r="O142" s="101" t="s">
        <v>413</v>
      </c>
      <c r="P142" s="101"/>
      <c r="Q142" s="101"/>
      <c r="R142" s="101" t="s">
        <v>419</v>
      </c>
      <c r="S142" s="101"/>
      <c r="T142" s="101"/>
      <c r="U142" s="101" t="s">
        <v>420</v>
      </c>
      <c r="V142" s="101"/>
      <c r="W142" s="101" t="s">
        <v>421</v>
      </c>
      <c r="X142" s="101"/>
      <c r="Y142" s="101"/>
      <c r="Z142" s="101" t="s">
        <v>422</v>
      </c>
      <c r="AA142" s="101"/>
      <c r="AB142" s="101" t="s">
        <v>424</v>
      </c>
      <c r="AC142" s="101"/>
      <c r="AD142" s="12"/>
      <c r="AE142" s="12"/>
    </row>
    <row r="143" spans="1:31" ht="18.95" customHeight="1" x14ac:dyDescent="0.25">
      <c r="A143" s="98">
        <v>1</v>
      </c>
      <c r="B143" s="99"/>
      <c r="C143" s="102">
        <v>2</v>
      </c>
      <c r="D143" s="102"/>
      <c r="E143" s="102"/>
      <c r="F143" s="102"/>
      <c r="G143" s="101" t="s">
        <v>417</v>
      </c>
      <c r="H143" s="101"/>
      <c r="I143" s="101"/>
      <c r="J143" s="101" t="s">
        <v>418</v>
      </c>
      <c r="K143" s="101"/>
      <c r="L143" s="101"/>
      <c r="M143" s="101"/>
      <c r="N143" s="101"/>
      <c r="O143" s="101" t="s">
        <v>413</v>
      </c>
      <c r="P143" s="101"/>
      <c r="Q143" s="101"/>
      <c r="R143" s="101" t="s">
        <v>419</v>
      </c>
      <c r="S143" s="101"/>
      <c r="T143" s="101"/>
      <c r="U143" s="101" t="s">
        <v>420</v>
      </c>
      <c r="V143" s="101"/>
      <c r="W143" s="101" t="s">
        <v>421</v>
      </c>
      <c r="X143" s="101"/>
      <c r="Y143" s="101"/>
      <c r="Z143" s="101" t="s">
        <v>422</v>
      </c>
      <c r="AA143" s="101"/>
      <c r="AB143" s="101" t="s">
        <v>424</v>
      </c>
      <c r="AC143" s="101"/>
      <c r="AD143" s="12"/>
      <c r="AE143" s="12"/>
    </row>
    <row r="144" spans="1:31" ht="18.95" customHeight="1" x14ac:dyDescent="0.25">
      <c r="A144" s="98">
        <v>1</v>
      </c>
      <c r="B144" s="99"/>
      <c r="C144" s="102">
        <v>2</v>
      </c>
      <c r="D144" s="102"/>
      <c r="E144" s="102"/>
      <c r="F144" s="102"/>
      <c r="G144" s="101" t="s">
        <v>417</v>
      </c>
      <c r="H144" s="101"/>
      <c r="I144" s="101"/>
      <c r="J144" s="101" t="s">
        <v>418</v>
      </c>
      <c r="K144" s="101"/>
      <c r="L144" s="101"/>
      <c r="M144" s="101"/>
      <c r="N144" s="101"/>
      <c r="O144" s="101" t="s">
        <v>413</v>
      </c>
      <c r="P144" s="101"/>
      <c r="Q144" s="101"/>
      <c r="R144" s="101" t="s">
        <v>419</v>
      </c>
      <c r="S144" s="101"/>
      <c r="T144" s="101"/>
      <c r="U144" s="101" t="s">
        <v>420</v>
      </c>
      <c r="V144" s="101"/>
      <c r="W144" s="101" t="s">
        <v>421</v>
      </c>
      <c r="X144" s="101"/>
      <c r="Y144" s="101"/>
      <c r="Z144" s="101" t="s">
        <v>422</v>
      </c>
      <c r="AA144" s="101"/>
      <c r="AB144" s="101" t="s">
        <v>424</v>
      </c>
      <c r="AC144" s="101"/>
      <c r="AD144" s="12"/>
      <c r="AE144" s="12"/>
    </row>
    <row r="145" spans="1:32" ht="18.95" customHeight="1" x14ac:dyDescent="0.25">
      <c r="A145" s="98">
        <v>1</v>
      </c>
      <c r="B145" s="99"/>
      <c r="C145" s="102">
        <v>2</v>
      </c>
      <c r="D145" s="102"/>
      <c r="E145" s="102"/>
      <c r="F145" s="102"/>
      <c r="G145" s="101" t="s">
        <v>417</v>
      </c>
      <c r="H145" s="101"/>
      <c r="I145" s="101"/>
      <c r="J145" s="101" t="s">
        <v>418</v>
      </c>
      <c r="K145" s="101"/>
      <c r="L145" s="101"/>
      <c r="M145" s="101"/>
      <c r="N145" s="101"/>
      <c r="O145" s="101" t="s">
        <v>413</v>
      </c>
      <c r="P145" s="101"/>
      <c r="Q145" s="101"/>
      <c r="R145" s="101" t="s">
        <v>419</v>
      </c>
      <c r="S145" s="101"/>
      <c r="T145" s="101"/>
      <c r="U145" s="101" t="s">
        <v>420</v>
      </c>
      <c r="V145" s="101"/>
      <c r="W145" s="101" t="s">
        <v>421</v>
      </c>
      <c r="X145" s="101"/>
      <c r="Y145" s="101"/>
      <c r="Z145" s="101" t="s">
        <v>422</v>
      </c>
      <c r="AA145" s="101"/>
      <c r="AB145" s="101" t="s">
        <v>424</v>
      </c>
      <c r="AC145" s="101"/>
      <c r="AD145" s="12"/>
      <c r="AE145" s="12"/>
    </row>
    <row r="146" spans="1:32" ht="18.95" customHeight="1" x14ac:dyDescent="0.25">
      <c r="A146" s="98">
        <v>1</v>
      </c>
      <c r="B146" s="99"/>
      <c r="C146" s="102">
        <v>2</v>
      </c>
      <c r="D146" s="102"/>
      <c r="E146" s="102"/>
      <c r="F146" s="102"/>
      <c r="G146" s="101" t="s">
        <v>417</v>
      </c>
      <c r="H146" s="101"/>
      <c r="I146" s="101"/>
      <c r="J146" s="101" t="s">
        <v>418</v>
      </c>
      <c r="K146" s="101"/>
      <c r="L146" s="101"/>
      <c r="M146" s="101"/>
      <c r="N146" s="101"/>
      <c r="O146" s="101" t="s">
        <v>413</v>
      </c>
      <c r="P146" s="101"/>
      <c r="Q146" s="101"/>
      <c r="R146" s="101" t="s">
        <v>419</v>
      </c>
      <c r="S146" s="101"/>
      <c r="T146" s="101"/>
      <c r="U146" s="101" t="s">
        <v>420</v>
      </c>
      <c r="V146" s="101"/>
      <c r="W146" s="101" t="s">
        <v>421</v>
      </c>
      <c r="X146" s="101"/>
      <c r="Y146" s="101"/>
      <c r="Z146" s="101" t="s">
        <v>422</v>
      </c>
      <c r="AA146" s="101"/>
      <c r="AB146" s="101" t="s">
        <v>424</v>
      </c>
      <c r="AC146" s="101"/>
      <c r="AD146" s="12"/>
      <c r="AE146" s="12"/>
    </row>
    <row r="147" spans="1:32" ht="18.95" customHeight="1" x14ac:dyDescent="0.25">
      <c r="A147" s="98">
        <v>1</v>
      </c>
      <c r="B147" s="99"/>
      <c r="C147" s="102">
        <v>2</v>
      </c>
      <c r="D147" s="102"/>
      <c r="E147" s="102"/>
      <c r="F147" s="102"/>
      <c r="G147" s="101" t="s">
        <v>417</v>
      </c>
      <c r="H147" s="101"/>
      <c r="I147" s="101"/>
      <c r="J147" s="101" t="s">
        <v>418</v>
      </c>
      <c r="K147" s="101"/>
      <c r="L147" s="101"/>
      <c r="M147" s="101"/>
      <c r="N147" s="101"/>
      <c r="O147" s="101" t="s">
        <v>413</v>
      </c>
      <c r="P147" s="101"/>
      <c r="Q147" s="101"/>
      <c r="R147" s="101" t="s">
        <v>419</v>
      </c>
      <c r="S147" s="101"/>
      <c r="T147" s="101"/>
      <c r="U147" s="101" t="s">
        <v>420</v>
      </c>
      <c r="V147" s="101"/>
      <c r="W147" s="101" t="s">
        <v>421</v>
      </c>
      <c r="X147" s="101"/>
      <c r="Y147" s="101"/>
      <c r="Z147" s="101" t="s">
        <v>422</v>
      </c>
      <c r="AA147" s="101"/>
      <c r="AB147" s="101" t="s">
        <v>424</v>
      </c>
      <c r="AC147" s="101"/>
      <c r="AD147" s="12"/>
      <c r="AE147" s="12"/>
    </row>
    <row r="148" spans="1:32" ht="18.95" customHeight="1" x14ac:dyDescent="0.25">
      <c r="A148" s="98">
        <v>1</v>
      </c>
      <c r="B148" s="99"/>
      <c r="C148" s="102">
        <v>2</v>
      </c>
      <c r="D148" s="102"/>
      <c r="E148" s="102"/>
      <c r="F148" s="102"/>
      <c r="G148" s="101" t="s">
        <v>417</v>
      </c>
      <c r="H148" s="101"/>
      <c r="I148" s="101"/>
      <c r="J148" s="101" t="s">
        <v>418</v>
      </c>
      <c r="K148" s="101"/>
      <c r="L148" s="101"/>
      <c r="M148" s="101"/>
      <c r="N148" s="101"/>
      <c r="O148" s="101" t="s">
        <v>413</v>
      </c>
      <c r="P148" s="101"/>
      <c r="Q148" s="101"/>
      <c r="R148" s="101" t="s">
        <v>419</v>
      </c>
      <c r="S148" s="101"/>
      <c r="T148" s="101"/>
      <c r="U148" s="101" t="s">
        <v>420</v>
      </c>
      <c r="V148" s="101"/>
      <c r="W148" s="101" t="s">
        <v>421</v>
      </c>
      <c r="X148" s="101"/>
      <c r="Y148" s="101"/>
      <c r="Z148" s="101" t="s">
        <v>422</v>
      </c>
      <c r="AA148" s="101"/>
      <c r="AB148" s="101" t="s">
        <v>424</v>
      </c>
      <c r="AC148" s="101"/>
      <c r="AD148" s="12"/>
      <c r="AE148" s="12"/>
    </row>
    <row r="149" spans="1:32" ht="18.95" customHeight="1" x14ac:dyDescent="0.25">
      <c r="A149" s="98">
        <v>1</v>
      </c>
      <c r="B149" s="99"/>
      <c r="C149" s="102">
        <v>2</v>
      </c>
      <c r="D149" s="102"/>
      <c r="E149" s="102"/>
      <c r="F149" s="102"/>
      <c r="G149" s="101" t="s">
        <v>417</v>
      </c>
      <c r="H149" s="101"/>
      <c r="I149" s="101"/>
      <c r="J149" s="101" t="s">
        <v>418</v>
      </c>
      <c r="K149" s="101"/>
      <c r="L149" s="101"/>
      <c r="M149" s="101"/>
      <c r="N149" s="101"/>
      <c r="O149" s="101" t="s">
        <v>413</v>
      </c>
      <c r="P149" s="101"/>
      <c r="Q149" s="101"/>
      <c r="R149" s="101" t="s">
        <v>419</v>
      </c>
      <c r="S149" s="101"/>
      <c r="T149" s="101"/>
      <c r="U149" s="101" t="s">
        <v>420</v>
      </c>
      <c r="V149" s="101"/>
      <c r="W149" s="101" t="s">
        <v>421</v>
      </c>
      <c r="X149" s="101"/>
      <c r="Y149" s="101"/>
      <c r="Z149" s="101" t="s">
        <v>422</v>
      </c>
      <c r="AA149" s="101"/>
      <c r="AB149" s="101" t="s">
        <v>424</v>
      </c>
      <c r="AC149" s="101"/>
      <c r="AD149" s="12"/>
      <c r="AE149" s="12"/>
    </row>
    <row r="150" spans="1:32" ht="18.95" customHeight="1" x14ac:dyDescent="0.25">
      <c r="A150" s="98">
        <v>1</v>
      </c>
      <c r="B150" s="99"/>
      <c r="C150" s="102">
        <v>2</v>
      </c>
      <c r="D150" s="102"/>
      <c r="E150" s="102"/>
      <c r="F150" s="102"/>
      <c r="G150" s="101" t="s">
        <v>417</v>
      </c>
      <c r="H150" s="101"/>
      <c r="I150" s="101"/>
      <c r="J150" s="101" t="s">
        <v>418</v>
      </c>
      <c r="K150" s="101"/>
      <c r="L150" s="101"/>
      <c r="M150" s="101"/>
      <c r="N150" s="101"/>
      <c r="O150" s="101" t="s">
        <v>413</v>
      </c>
      <c r="P150" s="101"/>
      <c r="Q150" s="101"/>
      <c r="R150" s="101" t="s">
        <v>419</v>
      </c>
      <c r="S150" s="101"/>
      <c r="T150" s="101"/>
      <c r="U150" s="101" t="s">
        <v>420</v>
      </c>
      <c r="V150" s="101"/>
      <c r="W150" s="101" t="s">
        <v>421</v>
      </c>
      <c r="X150" s="101"/>
      <c r="Y150" s="101"/>
      <c r="Z150" s="101" t="s">
        <v>422</v>
      </c>
      <c r="AA150" s="101"/>
      <c r="AB150" s="101" t="s">
        <v>424</v>
      </c>
      <c r="AC150" s="101"/>
      <c r="AD150" s="12"/>
      <c r="AE150" s="12"/>
    </row>
    <row r="151" spans="1:32" ht="18.95" customHeight="1" x14ac:dyDescent="0.25">
      <c r="A151" s="98">
        <v>1</v>
      </c>
      <c r="B151" s="99"/>
      <c r="C151" s="102">
        <v>2</v>
      </c>
      <c r="D151" s="102"/>
      <c r="E151" s="102"/>
      <c r="F151" s="102"/>
      <c r="G151" s="101" t="s">
        <v>417</v>
      </c>
      <c r="H151" s="101"/>
      <c r="I151" s="101"/>
      <c r="J151" s="101" t="s">
        <v>418</v>
      </c>
      <c r="K151" s="101"/>
      <c r="L151" s="101"/>
      <c r="M151" s="101"/>
      <c r="N151" s="101"/>
      <c r="O151" s="101" t="s">
        <v>413</v>
      </c>
      <c r="P151" s="101"/>
      <c r="Q151" s="101"/>
      <c r="R151" s="101" t="s">
        <v>419</v>
      </c>
      <c r="S151" s="101"/>
      <c r="T151" s="101"/>
      <c r="U151" s="101" t="s">
        <v>420</v>
      </c>
      <c r="V151" s="101"/>
      <c r="W151" s="101" t="s">
        <v>421</v>
      </c>
      <c r="X151" s="101"/>
      <c r="Y151" s="101"/>
      <c r="Z151" s="101" t="s">
        <v>422</v>
      </c>
      <c r="AA151" s="101"/>
      <c r="AB151" s="101" t="s">
        <v>424</v>
      </c>
      <c r="AC151" s="101"/>
      <c r="AD151" s="12"/>
      <c r="AE151" s="12"/>
    </row>
    <row r="152" spans="1:32" ht="18.95" customHeight="1" x14ac:dyDescent="0.25">
      <c r="B152" s="10"/>
      <c r="C152" s="11"/>
      <c r="D152" s="37"/>
      <c r="E152" s="37"/>
      <c r="F152" s="37"/>
      <c r="G152" s="37"/>
      <c r="H152" s="37"/>
      <c r="I152" s="37"/>
      <c r="J152" s="37"/>
      <c r="K152" s="37"/>
      <c r="L152" s="38"/>
      <c r="M152" s="39"/>
      <c r="N152" s="39"/>
      <c r="O152" s="39"/>
      <c r="P152" s="39"/>
      <c r="Q152" s="39"/>
      <c r="R152" s="39"/>
      <c r="S152" s="39"/>
      <c r="T152" s="39"/>
      <c r="U152" s="39"/>
      <c r="V152" s="39"/>
      <c r="W152" s="39"/>
      <c r="X152" s="39"/>
      <c r="Y152" s="39"/>
      <c r="Z152" s="39"/>
      <c r="AA152" s="39"/>
      <c r="AB152" s="39"/>
      <c r="AC152" s="39"/>
      <c r="AD152" s="12"/>
      <c r="AE152" s="12"/>
    </row>
    <row r="153" spans="1:32" ht="18.95" customHeight="1" x14ac:dyDescent="0.25">
      <c r="B153" s="4" t="s">
        <v>154</v>
      </c>
      <c r="C153" s="13" t="s">
        <v>2</v>
      </c>
      <c r="D153" s="100" t="s">
        <v>179</v>
      </c>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c r="AA153" s="100"/>
      <c r="AB153" s="100"/>
      <c r="AC153" s="100"/>
      <c r="AD153" s="14"/>
      <c r="AE153" s="14"/>
      <c r="AF153" s="8"/>
    </row>
    <row r="154" spans="1:32" ht="18.95" customHeight="1" x14ac:dyDescent="0.25">
      <c r="B154" s="4" t="s">
        <v>164</v>
      </c>
      <c r="C154" s="13" t="s">
        <v>2</v>
      </c>
      <c r="D154" s="100" t="s">
        <v>180</v>
      </c>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c r="AA154" s="100"/>
      <c r="AB154" s="100"/>
      <c r="AC154" s="100"/>
      <c r="AD154" s="8"/>
      <c r="AE154" s="8"/>
      <c r="AF154" s="8"/>
    </row>
    <row r="155" spans="1:32" ht="34.5" customHeight="1" x14ac:dyDescent="0.25">
      <c r="B155" s="4" t="s">
        <v>165</v>
      </c>
      <c r="C155" s="13" t="s">
        <v>2</v>
      </c>
      <c r="D155" s="100" t="s">
        <v>181</v>
      </c>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c r="AA155" s="100"/>
      <c r="AB155" s="100"/>
      <c r="AC155" s="100"/>
      <c r="AD155" s="8"/>
      <c r="AE155" s="8"/>
      <c r="AF155" s="8"/>
    </row>
    <row r="156" spans="1:32" ht="56.25" customHeight="1" x14ac:dyDescent="0.25">
      <c r="B156" s="4" t="s">
        <v>166</v>
      </c>
      <c r="C156" s="13" t="s">
        <v>2</v>
      </c>
      <c r="D156" s="100" t="s">
        <v>182</v>
      </c>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c r="AA156" s="100"/>
      <c r="AB156" s="100"/>
      <c r="AC156" s="100"/>
      <c r="AD156" s="8"/>
      <c r="AE156" s="8"/>
      <c r="AF156" s="8"/>
    </row>
    <row r="157" spans="1:32" ht="41.25" customHeight="1" x14ac:dyDescent="0.25">
      <c r="B157" s="4" t="s">
        <v>173</v>
      </c>
      <c r="C157" s="13" t="s">
        <v>2</v>
      </c>
      <c r="D157" s="100" t="s">
        <v>183</v>
      </c>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c r="AA157" s="100"/>
      <c r="AB157" s="100"/>
      <c r="AC157" s="100"/>
      <c r="AD157" s="8"/>
      <c r="AE157" s="8"/>
      <c r="AF157" s="8"/>
    </row>
    <row r="158" spans="1:32" ht="30.75" customHeight="1" x14ac:dyDescent="0.25">
      <c r="B158" s="4" t="s">
        <v>174</v>
      </c>
      <c r="C158" s="13" t="s">
        <v>2</v>
      </c>
      <c r="D158" s="100" t="s">
        <v>184</v>
      </c>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c r="AA158" s="100"/>
      <c r="AB158" s="100"/>
      <c r="AC158" s="100"/>
      <c r="AD158" s="8"/>
      <c r="AE158" s="8"/>
      <c r="AF158" s="8"/>
    </row>
    <row r="159" spans="1:32" ht="18.95" customHeight="1" x14ac:dyDescent="0.25">
      <c r="B159" s="4" t="s">
        <v>167</v>
      </c>
      <c r="C159" s="13" t="s">
        <v>2</v>
      </c>
      <c r="D159" s="100" t="s">
        <v>185</v>
      </c>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8"/>
      <c r="AE159" s="8"/>
      <c r="AF159" s="8"/>
    </row>
    <row r="160" spans="1:32" ht="18.95" customHeight="1" x14ac:dyDescent="0.25">
      <c r="B160" s="4" t="s">
        <v>168</v>
      </c>
      <c r="C160" s="13" t="s">
        <v>2</v>
      </c>
      <c r="D160" s="100" t="s">
        <v>186</v>
      </c>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c r="AA160" s="100"/>
      <c r="AB160" s="100"/>
      <c r="AC160" s="100"/>
      <c r="AD160" s="8"/>
      <c r="AE160" s="8"/>
      <c r="AF160" s="8"/>
    </row>
    <row r="161" spans="1:32" ht="18.95" customHeight="1" x14ac:dyDescent="0.25">
      <c r="B161" s="4" t="s">
        <v>175</v>
      </c>
      <c r="C161" s="13" t="s">
        <v>2</v>
      </c>
      <c r="D161" s="100" t="s">
        <v>187</v>
      </c>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c r="AA161" s="100"/>
      <c r="AB161" s="100"/>
      <c r="AC161" s="100"/>
      <c r="AD161" s="8"/>
      <c r="AE161" s="8"/>
      <c r="AF161" s="8"/>
    </row>
    <row r="162" spans="1:32" ht="18.95" customHeight="1" x14ac:dyDescent="0.25">
      <c r="B162" s="4" t="s">
        <v>176</v>
      </c>
      <c r="C162" s="13" t="s">
        <v>2</v>
      </c>
      <c r="D162" s="100" t="s">
        <v>188</v>
      </c>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c r="AA162" s="100"/>
      <c r="AB162" s="100"/>
      <c r="AC162" s="100"/>
      <c r="AD162" s="8"/>
      <c r="AE162" s="8"/>
      <c r="AF162" s="8"/>
    </row>
    <row r="163" spans="1:32" ht="25.5" customHeight="1" x14ac:dyDescent="0.25">
      <c r="B163" s="4" t="s">
        <v>171</v>
      </c>
      <c r="C163" s="13" t="s">
        <v>2</v>
      </c>
      <c r="D163" s="100" t="s">
        <v>189</v>
      </c>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c r="AA163" s="100"/>
      <c r="AB163" s="100"/>
      <c r="AC163" s="100"/>
      <c r="AD163" s="8"/>
      <c r="AE163" s="8"/>
      <c r="AF163" s="8"/>
    </row>
    <row r="164" spans="1:32" ht="31.5" customHeight="1" x14ac:dyDescent="0.25">
      <c r="B164" s="4" t="s">
        <v>177</v>
      </c>
      <c r="C164" s="13" t="s">
        <v>178</v>
      </c>
      <c r="D164" s="100" t="s">
        <v>190</v>
      </c>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c r="AA164" s="100"/>
      <c r="AB164" s="100"/>
      <c r="AC164" s="100"/>
      <c r="AD164" s="8"/>
      <c r="AE164" s="8"/>
      <c r="AF164" s="8"/>
    </row>
    <row r="166" spans="1:32" ht="18.95" customHeight="1" x14ac:dyDescent="0.25">
      <c r="A166" s="89" t="s">
        <v>192</v>
      </c>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row>
    <row r="168" spans="1:32" ht="18.95" customHeight="1" x14ac:dyDescent="0.25">
      <c r="A168" s="90" t="s">
        <v>192</v>
      </c>
      <c r="B168" s="90"/>
      <c r="C168" s="90" t="s">
        <v>193</v>
      </c>
      <c r="D168" s="90"/>
      <c r="E168" s="90"/>
      <c r="F168" s="90"/>
      <c r="G168" s="90"/>
      <c r="H168" s="90"/>
    </row>
    <row r="169" spans="1:32" ht="18.95" customHeight="1" x14ac:dyDescent="0.25">
      <c r="A169" s="98">
        <v>1</v>
      </c>
      <c r="B169" s="99"/>
      <c r="C169" s="87">
        <v>2</v>
      </c>
      <c r="D169" s="87"/>
      <c r="E169" s="87"/>
      <c r="F169" s="87"/>
      <c r="G169" s="87"/>
      <c r="H169" s="87"/>
    </row>
    <row r="170" spans="1:32" ht="18.95" customHeight="1" x14ac:dyDescent="0.25">
      <c r="A170" s="98">
        <v>1</v>
      </c>
      <c r="B170" s="99"/>
      <c r="C170" s="87">
        <v>2</v>
      </c>
      <c r="D170" s="87"/>
      <c r="E170" s="87"/>
      <c r="F170" s="87"/>
      <c r="G170" s="87"/>
      <c r="H170" s="87"/>
    </row>
    <row r="171" spans="1:32" ht="18.95" customHeight="1" x14ac:dyDescent="0.25">
      <c r="A171" s="98">
        <v>1</v>
      </c>
      <c r="B171" s="99"/>
      <c r="C171" s="87">
        <v>2</v>
      </c>
      <c r="D171" s="87"/>
      <c r="E171" s="87"/>
      <c r="F171" s="87"/>
      <c r="G171" s="87"/>
      <c r="H171" s="87"/>
    </row>
    <row r="172" spans="1:32" ht="18.95" customHeight="1" x14ac:dyDescent="0.25">
      <c r="A172" s="98">
        <v>1</v>
      </c>
      <c r="B172" s="99"/>
      <c r="C172" s="87">
        <v>2</v>
      </c>
      <c r="D172" s="87"/>
      <c r="E172" s="87"/>
      <c r="F172" s="87"/>
      <c r="G172" s="87"/>
      <c r="H172" s="87"/>
    </row>
    <row r="173" spans="1:32" ht="18.95" customHeight="1" x14ac:dyDescent="0.25">
      <c r="A173" s="98">
        <v>1</v>
      </c>
      <c r="B173" s="99"/>
      <c r="C173" s="87">
        <v>2</v>
      </c>
      <c r="D173" s="87"/>
      <c r="E173" s="87"/>
      <c r="F173" s="87"/>
      <c r="G173" s="87"/>
      <c r="H173" s="87"/>
    </row>
    <row r="174" spans="1:32" ht="18.95" customHeight="1" x14ac:dyDescent="0.25">
      <c r="A174" s="98">
        <v>1</v>
      </c>
      <c r="B174" s="99"/>
      <c r="C174" s="87">
        <v>2</v>
      </c>
      <c r="D174" s="87"/>
      <c r="E174" s="87"/>
      <c r="F174" s="87"/>
      <c r="G174" s="87"/>
      <c r="H174" s="87"/>
    </row>
    <row r="175" spans="1:32" ht="18.95" customHeight="1" x14ac:dyDescent="0.25">
      <c r="A175" s="98">
        <v>1</v>
      </c>
      <c r="B175" s="99"/>
      <c r="C175" s="87">
        <v>2</v>
      </c>
      <c r="D175" s="87"/>
      <c r="E175" s="87"/>
      <c r="F175" s="87"/>
      <c r="G175" s="87"/>
      <c r="H175" s="87"/>
    </row>
    <row r="176" spans="1:32" ht="18.95" customHeight="1" x14ac:dyDescent="0.25">
      <c r="A176" s="98">
        <v>1</v>
      </c>
      <c r="B176" s="99"/>
      <c r="C176" s="87">
        <v>2</v>
      </c>
      <c r="D176" s="87"/>
      <c r="E176" s="87"/>
      <c r="F176" s="87"/>
      <c r="G176" s="87"/>
      <c r="H176" s="87"/>
    </row>
    <row r="178" spans="1:29" ht="18.95" customHeight="1" x14ac:dyDescent="0.25">
      <c r="B178" s="4" t="s">
        <v>154</v>
      </c>
      <c r="C178" s="13" t="s">
        <v>2</v>
      </c>
      <c r="D178" s="25" t="s">
        <v>194</v>
      </c>
      <c r="E178" s="25"/>
      <c r="F178" s="25"/>
      <c r="G178" s="25"/>
      <c r="H178" s="25"/>
      <c r="I178" s="25"/>
      <c r="J178" s="25"/>
      <c r="K178" s="25"/>
      <c r="L178" s="40"/>
      <c r="M178" s="31"/>
      <c r="N178" s="31"/>
      <c r="O178" s="31"/>
      <c r="P178" s="31"/>
      <c r="Q178" s="31"/>
      <c r="R178" s="31"/>
      <c r="S178" s="31"/>
      <c r="T178" s="31"/>
      <c r="U178" s="31"/>
      <c r="V178" s="31"/>
      <c r="W178" s="31"/>
      <c r="X178" s="31"/>
      <c r="Y178" s="31"/>
      <c r="Z178" s="31"/>
      <c r="AA178" s="31"/>
      <c r="AB178" s="31"/>
      <c r="AC178" s="31"/>
    </row>
    <row r="179" spans="1:29" ht="28.5" customHeight="1" x14ac:dyDescent="0.25">
      <c r="B179" s="4" t="s">
        <v>193</v>
      </c>
      <c r="C179" s="13" t="s">
        <v>2</v>
      </c>
      <c r="D179" s="100" t="s">
        <v>195</v>
      </c>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c r="AA179" s="100"/>
      <c r="AB179" s="100"/>
      <c r="AC179" s="100"/>
    </row>
    <row r="181" spans="1:29" ht="18.95" customHeight="1" x14ac:dyDescent="0.25">
      <c r="A181" s="89" t="s">
        <v>423</v>
      </c>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row>
    <row r="183" spans="1:29" ht="36" customHeight="1" x14ac:dyDescent="0.25">
      <c r="A183" s="90" t="s">
        <v>196</v>
      </c>
      <c r="B183" s="90"/>
      <c r="C183" s="95" t="s">
        <v>197</v>
      </c>
      <c r="D183" s="96"/>
      <c r="E183" s="96"/>
      <c r="F183" s="96"/>
      <c r="G183" s="97"/>
      <c r="H183" s="92" t="s">
        <v>164</v>
      </c>
      <c r="I183" s="92"/>
      <c r="J183" s="92"/>
      <c r="K183" s="91" t="s">
        <v>198</v>
      </c>
      <c r="L183" s="91"/>
      <c r="M183" s="91"/>
      <c r="N183" s="93" t="s">
        <v>199</v>
      </c>
      <c r="O183" s="93"/>
      <c r="P183" s="91" t="s">
        <v>11</v>
      </c>
      <c r="Q183" s="91"/>
      <c r="R183" s="91"/>
      <c r="S183" s="91"/>
      <c r="T183" s="91"/>
      <c r="U183" s="91" t="s">
        <v>12</v>
      </c>
      <c r="V183" s="91"/>
      <c r="W183" s="91"/>
      <c r="X183" s="91"/>
      <c r="Y183" s="91"/>
      <c r="Z183" s="91" t="s">
        <v>167</v>
      </c>
      <c r="AA183" s="91"/>
      <c r="AB183" s="91"/>
      <c r="AC183" s="91"/>
    </row>
    <row r="184" spans="1:29" ht="18.95" customHeight="1" x14ac:dyDescent="0.25">
      <c r="A184" s="87">
        <v>1</v>
      </c>
      <c r="B184" s="87"/>
      <c r="C184" s="87">
        <v>2</v>
      </c>
      <c r="D184" s="87"/>
      <c r="E184" s="87"/>
      <c r="F184" s="87"/>
      <c r="G184" s="87"/>
      <c r="H184" s="88" t="s">
        <v>417</v>
      </c>
      <c r="I184" s="88"/>
      <c r="J184" s="88"/>
      <c r="K184" s="88" t="s">
        <v>418</v>
      </c>
      <c r="L184" s="88"/>
      <c r="M184" s="88"/>
      <c r="N184" s="88" t="s">
        <v>413</v>
      </c>
      <c r="O184" s="88"/>
      <c r="P184" s="88" t="s">
        <v>419</v>
      </c>
      <c r="Q184" s="88"/>
      <c r="R184" s="88"/>
      <c r="S184" s="88"/>
      <c r="T184" s="88"/>
      <c r="U184" s="88" t="s">
        <v>420</v>
      </c>
      <c r="V184" s="88"/>
      <c r="W184" s="88"/>
      <c r="X184" s="88"/>
      <c r="Y184" s="88"/>
      <c r="Z184" s="88" t="s">
        <v>421</v>
      </c>
      <c r="AA184" s="88"/>
      <c r="AB184" s="88"/>
      <c r="AC184" s="88"/>
    </row>
    <row r="185" spans="1:29" ht="18.95" customHeight="1" x14ac:dyDescent="0.25">
      <c r="A185" s="87">
        <v>1</v>
      </c>
      <c r="B185" s="87"/>
      <c r="C185" s="87">
        <v>2</v>
      </c>
      <c r="D185" s="87"/>
      <c r="E185" s="87"/>
      <c r="F185" s="87"/>
      <c r="G185" s="87"/>
      <c r="H185" s="88" t="s">
        <v>417</v>
      </c>
      <c r="I185" s="88"/>
      <c r="J185" s="88"/>
      <c r="K185" s="88" t="s">
        <v>418</v>
      </c>
      <c r="L185" s="88"/>
      <c r="M185" s="88"/>
      <c r="N185" s="88" t="s">
        <v>413</v>
      </c>
      <c r="O185" s="88"/>
      <c r="P185" s="88" t="s">
        <v>419</v>
      </c>
      <c r="Q185" s="88"/>
      <c r="R185" s="88"/>
      <c r="S185" s="88"/>
      <c r="T185" s="88"/>
      <c r="U185" s="88" t="s">
        <v>420</v>
      </c>
      <c r="V185" s="88"/>
      <c r="W185" s="88"/>
      <c r="X185" s="88"/>
      <c r="Y185" s="88"/>
      <c r="Z185" s="88" t="s">
        <v>421</v>
      </c>
      <c r="AA185" s="88"/>
      <c r="AB185" s="88"/>
      <c r="AC185" s="88"/>
    </row>
    <row r="186" spans="1:29" ht="18.95" customHeight="1" x14ac:dyDescent="0.25">
      <c r="A186" s="87">
        <v>1</v>
      </c>
      <c r="B186" s="87"/>
      <c r="C186" s="87">
        <v>2</v>
      </c>
      <c r="D186" s="87"/>
      <c r="E186" s="87"/>
      <c r="F186" s="87"/>
      <c r="G186" s="87"/>
      <c r="H186" s="88" t="s">
        <v>417</v>
      </c>
      <c r="I186" s="88"/>
      <c r="J186" s="88"/>
      <c r="K186" s="88" t="s">
        <v>418</v>
      </c>
      <c r="L186" s="88"/>
      <c r="M186" s="88"/>
      <c r="N186" s="88" t="s">
        <v>413</v>
      </c>
      <c r="O186" s="88"/>
      <c r="P186" s="88" t="s">
        <v>419</v>
      </c>
      <c r="Q186" s="88"/>
      <c r="R186" s="88"/>
      <c r="S186" s="88"/>
      <c r="T186" s="88"/>
      <c r="U186" s="88" t="s">
        <v>420</v>
      </c>
      <c r="V186" s="88"/>
      <c r="W186" s="88"/>
      <c r="X186" s="88"/>
      <c r="Y186" s="88"/>
      <c r="Z186" s="88" t="s">
        <v>421</v>
      </c>
      <c r="AA186" s="88"/>
      <c r="AB186" s="88"/>
      <c r="AC186" s="88"/>
    </row>
    <row r="187" spans="1:29" ht="18.95" customHeight="1" x14ac:dyDescent="0.25">
      <c r="A187" s="87">
        <v>1</v>
      </c>
      <c r="B187" s="87"/>
      <c r="C187" s="87">
        <v>2</v>
      </c>
      <c r="D187" s="87"/>
      <c r="E187" s="87"/>
      <c r="F187" s="87"/>
      <c r="G187" s="87"/>
      <c r="H187" s="88" t="s">
        <v>417</v>
      </c>
      <c r="I187" s="88"/>
      <c r="J187" s="88"/>
      <c r="K187" s="88" t="s">
        <v>418</v>
      </c>
      <c r="L187" s="88"/>
      <c r="M187" s="88"/>
      <c r="N187" s="88" t="s">
        <v>413</v>
      </c>
      <c r="O187" s="88"/>
      <c r="P187" s="88" t="s">
        <v>419</v>
      </c>
      <c r="Q187" s="88"/>
      <c r="R187" s="88"/>
      <c r="S187" s="88"/>
      <c r="T187" s="88"/>
      <c r="U187" s="88" t="s">
        <v>420</v>
      </c>
      <c r="V187" s="88"/>
      <c r="W187" s="88"/>
      <c r="X187" s="88"/>
      <c r="Y187" s="88"/>
      <c r="Z187" s="88" t="s">
        <v>421</v>
      </c>
      <c r="AA187" s="88"/>
      <c r="AB187" s="88"/>
      <c r="AC187" s="88"/>
    </row>
    <row r="188" spans="1:29" ht="18.95" customHeight="1" x14ac:dyDescent="0.25">
      <c r="A188" s="87">
        <v>1</v>
      </c>
      <c r="B188" s="87"/>
      <c r="C188" s="87">
        <v>2</v>
      </c>
      <c r="D188" s="87"/>
      <c r="E188" s="87"/>
      <c r="F188" s="87"/>
      <c r="G188" s="87"/>
      <c r="H188" s="88" t="s">
        <v>417</v>
      </c>
      <c r="I188" s="88"/>
      <c r="J188" s="88"/>
      <c r="K188" s="88" t="s">
        <v>418</v>
      </c>
      <c r="L188" s="88"/>
      <c r="M188" s="88"/>
      <c r="N188" s="88" t="s">
        <v>413</v>
      </c>
      <c r="O188" s="88"/>
      <c r="P188" s="88" t="s">
        <v>419</v>
      </c>
      <c r="Q188" s="88"/>
      <c r="R188" s="88"/>
      <c r="S188" s="88"/>
      <c r="T188" s="88"/>
      <c r="U188" s="88" t="s">
        <v>420</v>
      </c>
      <c r="V188" s="88"/>
      <c r="W188" s="88"/>
      <c r="X188" s="88"/>
      <c r="Y188" s="88"/>
      <c r="Z188" s="88" t="s">
        <v>421</v>
      </c>
      <c r="AA188" s="88"/>
      <c r="AB188" s="88"/>
      <c r="AC188" s="88"/>
    </row>
    <row r="189" spans="1:29" ht="18.95" customHeight="1" x14ac:dyDescent="0.25">
      <c r="A189" s="87">
        <v>1</v>
      </c>
      <c r="B189" s="87"/>
      <c r="C189" s="87">
        <v>2</v>
      </c>
      <c r="D189" s="87"/>
      <c r="E189" s="87"/>
      <c r="F189" s="87"/>
      <c r="G189" s="87"/>
      <c r="H189" s="88" t="s">
        <v>417</v>
      </c>
      <c r="I189" s="88"/>
      <c r="J189" s="88"/>
      <c r="K189" s="88" t="s">
        <v>418</v>
      </c>
      <c r="L189" s="88"/>
      <c r="M189" s="88"/>
      <c r="N189" s="88" t="s">
        <v>413</v>
      </c>
      <c r="O189" s="88"/>
      <c r="P189" s="88" t="s">
        <v>419</v>
      </c>
      <c r="Q189" s="88"/>
      <c r="R189" s="88"/>
      <c r="S189" s="88"/>
      <c r="T189" s="88"/>
      <c r="U189" s="88" t="s">
        <v>420</v>
      </c>
      <c r="V189" s="88"/>
      <c r="W189" s="88"/>
      <c r="X189" s="88"/>
      <c r="Y189" s="88"/>
      <c r="Z189" s="88" t="s">
        <v>421</v>
      </c>
      <c r="AA189" s="88"/>
      <c r="AB189" s="88"/>
      <c r="AC189" s="88"/>
    </row>
    <row r="190" spans="1:29" ht="18.95" customHeight="1" x14ac:dyDescent="0.25">
      <c r="A190" s="87">
        <v>1</v>
      </c>
      <c r="B190" s="87"/>
      <c r="C190" s="87">
        <v>2</v>
      </c>
      <c r="D190" s="87"/>
      <c r="E190" s="87"/>
      <c r="F190" s="87"/>
      <c r="G190" s="87"/>
      <c r="H190" s="88" t="s">
        <v>417</v>
      </c>
      <c r="I190" s="88"/>
      <c r="J190" s="88"/>
      <c r="K190" s="88" t="s">
        <v>418</v>
      </c>
      <c r="L190" s="88"/>
      <c r="M190" s="88"/>
      <c r="N190" s="88" t="s">
        <v>413</v>
      </c>
      <c r="O190" s="88"/>
      <c r="P190" s="88" t="s">
        <v>419</v>
      </c>
      <c r="Q190" s="88"/>
      <c r="R190" s="88"/>
      <c r="S190" s="88"/>
      <c r="T190" s="88"/>
      <c r="U190" s="88" t="s">
        <v>420</v>
      </c>
      <c r="V190" s="88"/>
      <c r="W190" s="88"/>
      <c r="X190" s="88"/>
      <c r="Y190" s="88"/>
      <c r="Z190" s="88" t="s">
        <v>421</v>
      </c>
      <c r="AA190" s="88"/>
      <c r="AB190" s="88"/>
      <c r="AC190" s="88"/>
    </row>
    <row r="191" spans="1:29" ht="18.95" customHeight="1" x14ac:dyDescent="0.25">
      <c r="A191" s="87">
        <v>1</v>
      </c>
      <c r="B191" s="87"/>
      <c r="C191" s="87">
        <v>2</v>
      </c>
      <c r="D191" s="87"/>
      <c r="E191" s="87"/>
      <c r="F191" s="87"/>
      <c r="G191" s="87"/>
      <c r="H191" s="88" t="s">
        <v>417</v>
      </c>
      <c r="I191" s="88"/>
      <c r="J191" s="88"/>
      <c r="K191" s="88" t="s">
        <v>418</v>
      </c>
      <c r="L191" s="88"/>
      <c r="M191" s="88"/>
      <c r="N191" s="88" t="s">
        <v>413</v>
      </c>
      <c r="O191" s="88"/>
      <c r="P191" s="88" t="s">
        <v>419</v>
      </c>
      <c r="Q191" s="88"/>
      <c r="R191" s="88"/>
      <c r="S191" s="88"/>
      <c r="T191" s="88"/>
      <c r="U191" s="88" t="s">
        <v>420</v>
      </c>
      <c r="V191" s="88"/>
      <c r="W191" s="88"/>
      <c r="X191" s="88"/>
      <c r="Y191" s="88"/>
      <c r="Z191" s="88" t="s">
        <v>421</v>
      </c>
      <c r="AA191" s="88"/>
      <c r="AB191" s="88"/>
      <c r="AC191" s="88"/>
    </row>
    <row r="193" spans="1:29" ht="18.95" customHeight="1" x14ac:dyDescent="0.25">
      <c r="B193" s="4" t="s">
        <v>200</v>
      </c>
      <c r="C193" s="13" t="s">
        <v>2</v>
      </c>
      <c r="D193" s="25" t="s">
        <v>202</v>
      </c>
      <c r="E193" s="32"/>
      <c r="F193" s="32"/>
      <c r="G193" s="32"/>
      <c r="H193" s="32"/>
      <c r="I193" s="32"/>
      <c r="J193" s="32"/>
      <c r="K193" s="32"/>
      <c r="L193" s="41"/>
      <c r="M193" s="42"/>
      <c r="N193" s="42"/>
      <c r="O193" s="42"/>
      <c r="P193" s="42"/>
      <c r="Q193" s="42"/>
      <c r="R193" s="42"/>
      <c r="S193" s="42"/>
      <c r="T193" s="42"/>
      <c r="U193" s="42"/>
      <c r="V193" s="42"/>
      <c r="W193" s="42"/>
    </row>
    <row r="194" spans="1:29" ht="18.95" customHeight="1" x14ac:dyDescent="0.25">
      <c r="B194" s="4" t="s">
        <v>197</v>
      </c>
      <c r="C194" s="13" t="s">
        <v>2</v>
      </c>
      <c r="D194" s="25" t="s">
        <v>203</v>
      </c>
      <c r="E194" s="32"/>
      <c r="F194" s="32"/>
      <c r="G194" s="32"/>
      <c r="H194" s="32"/>
      <c r="I194" s="32"/>
      <c r="J194" s="32"/>
      <c r="K194" s="32"/>
      <c r="L194" s="41"/>
      <c r="M194" s="42"/>
      <c r="N194" s="42"/>
      <c r="O194" s="42"/>
      <c r="P194" s="42"/>
      <c r="Q194" s="42"/>
      <c r="R194" s="42"/>
      <c r="S194" s="42"/>
      <c r="T194" s="42"/>
      <c r="U194" s="42"/>
      <c r="V194" s="42"/>
      <c r="W194" s="42"/>
    </row>
    <row r="195" spans="1:29" ht="18.95" customHeight="1" x14ac:dyDescent="0.25">
      <c r="B195" s="4" t="s">
        <v>201</v>
      </c>
      <c r="C195" s="13" t="s">
        <v>2</v>
      </c>
      <c r="D195" s="25" t="s">
        <v>204</v>
      </c>
      <c r="E195" s="32"/>
      <c r="F195" s="32"/>
      <c r="G195" s="32"/>
      <c r="H195" s="32"/>
      <c r="I195" s="32"/>
      <c r="J195" s="32"/>
      <c r="K195" s="32"/>
      <c r="L195" s="41"/>
      <c r="M195" s="42"/>
      <c r="N195" s="42"/>
      <c r="O195" s="42"/>
      <c r="P195" s="42"/>
      <c r="Q195" s="42"/>
      <c r="R195" s="42"/>
      <c r="S195" s="42"/>
      <c r="T195" s="42"/>
      <c r="U195" s="42"/>
      <c r="V195" s="42"/>
      <c r="W195" s="42"/>
    </row>
    <row r="196" spans="1:29" ht="18.95" customHeight="1" x14ac:dyDescent="0.25">
      <c r="B196" s="4" t="s">
        <v>198</v>
      </c>
      <c r="C196" s="13" t="s">
        <v>2</v>
      </c>
      <c r="D196" s="25" t="s">
        <v>205</v>
      </c>
      <c r="E196" s="32"/>
      <c r="F196" s="32"/>
      <c r="G196" s="32"/>
      <c r="H196" s="32"/>
      <c r="I196" s="32"/>
      <c r="J196" s="32"/>
      <c r="K196" s="32"/>
      <c r="L196" s="41"/>
      <c r="M196" s="42"/>
      <c r="N196" s="42"/>
      <c r="O196" s="42"/>
      <c r="P196" s="42"/>
      <c r="Q196" s="42"/>
      <c r="R196" s="42"/>
      <c r="S196" s="42"/>
      <c r="T196" s="42"/>
      <c r="U196" s="42"/>
      <c r="V196" s="42"/>
      <c r="W196" s="42"/>
    </row>
    <row r="197" spans="1:29" ht="18.95" customHeight="1" x14ac:dyDescent="0.25">
      <c r="B197" s="4" t="s">
        <v>10</v>
      </c>
      <c r="C197" s="13" t="s">
        <v>2</v>
      </c>
      <c r="D197" s="25" t="s">
        <v>206</v>
      </c>
      <c r="E197" s="32"/>
      <c r="F197" s="32"/>
      <c r="G197" s="32"/>
      <c r="H197" s="32"/>
      <c r="I197" s="32"/>
      <c r="J197" s="32"/>
      <c r="K197" s="32"/>
      <c r="L197" s="41"/>
      <c r="M197" s="42"/>
      <c r="N197" s="42"/>
      <c r="O197" s="42"/>
      <c r="P197" s="42"/>
      <c r="Q197" s="42"/>
      <c r="R197" s="42"/>
      <c r="S197" s="42"/>
      <c r="T197" s="42"/>
      <c r="U197" s="42"/>
      <c r="V197" s="42"/>
      <c r="W197" s="42"/>
    </row>
    <row r="198" spans="1:29" ht="18.95" customHeight="1" x14ac:dyDescent="0.25">
      <c r="B198" s="4" t="s">
        <v>11</v>
      </c>
      <c r="C198" s="13" t="s">
        <v>2</v>
      </c>
      <c r="D198" s="25" t="s">
        <v>207</v>
      </c>
      <c r="E198" s="32"/>
      <c r="F198" s="32"/>
      <c r="G198" s="32"/>
      <c r="H198" s="32"/>
      <c r="I198" s="32"/>
      <c r="J198" s="32"/>
      <c r="K198" s="32"/>
      <c r="L198" s="41"/>
      <c r="M198" s="42"/>
      <c r="N198" s="42"/>
      <c r="O198" s="42"/>
      <c r="P198" s="42"/>
      <c r="Q198" s="42"/>
      <c r="R198" s="42"/>
      <c r="S198" s="42"/>
      <c r="T198" s="42"/>
      <c r="U198" s="42"/>
      <c r="V198" s="42"/>
      <c r="W198" s="42"/>
    </row>
    <row r="199" spans="1:29" ht="18.95" customHeight="1" x14ac:dyDescent="0.25">
      <c r="B199" s="4" t="s">
        <v>12</v>
      </c>
      <c r="C199" s="13" t="s">
        <v>2</v>
      </c>
      <c r="D199" s="25" t="s">
        <v>208</v>
      </c>
      <c r="E199" s="32"/>
      <c r="F199" s="32"/>
      <c r="G199" s="32"/>
      <c r="H199" s="32"/>
      <c r="I199" s="32"/>
      <c r="J199" s="32"/>
      <c r="K199" s="32"/>
      <c r="L199" s="41"/>
      <c r="M199" s="42"/>
      <c r="N199" s="42"/>
      <c r="O199" s="42"/>
      <c r="P199" s="42"/>
      <c r="Q199" s="42"/>
      <c r="R199" s="42"/>
      <c r="S199" s="42"/>
      <c r="T199" s="42"/>
      <c r="U199" s="42"/>
      <c r="V199" s="42"/>
      <c r="W199" s="42"/>
    </row>
    <row r="200" spans="1:29" ht="18.95" customHeight="1" x14ac:dyDescent="0.25">
      <c r="B200" s="4" t="s">
        <v>167</v>
      </c>
      <c r="C200" s="13" t="s">
        <v>2</v>
      </c>
      <c r="D200" s="25" t="s">
        <v>209</v>
      </c>
      <c r="E200" s="32"/>
      <c r="F200" s="32"/>
      <c r="G200" s="32"/>
      <c r="H200" s="32"/>
      <c r="I200" s="32"/>
      <c r="J200" s="32"/>
      <c r="K200" s="32"/>
      <c r="L200" s="41"/>
      <c r="M200" s="42"/>
      <c r="N200" s="42"/>
      <c r="O200" s="42"/>
      <c r="P200" s="42"/>
      <c r="Q200" s="42"/>
      <c r="R200" s="42"/>
      <c r="S200" s="42"/>
      <c r="T200" s="42"/>
      <c r="U200" s="42"/>
      <c r="V200" s="42"/>
      <c r="W200" s="42"/>
    </row>
    <row r="202" spans="1:29" ht="18.95" customHeight="1" x14ac:dyDescent="0.25">
      <c r="A202" s="89" t="s">
        <v>210</v>
      </c>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row>
    <row r="204" spans="1:29" ht="18.95" customHeight="1" x14ac:dyDescent="0.25">
      <c r="A204" s="90" t="s">
        <v>211</v>
      </c>
      <c r="B204" s="90"/>
      <c r="C204" s="90" t="s">
        <v>212</v>
      </c>
      <c r="D204" s="90"/>
      <c r="E204" s="90"/>
      <c r="F204" s="90"/>
      <c r="G204" s="90"/>
      <c r="H204" s="90"/>
      <c r="I204" s="90"/>
      <c r="J204" s="90"/>
      <c r="K204" s="90"/>
      <c r="L204" s="93" t="s">
        <v>213</v>
      </c>
      <c r="M204" s="93"/>
      <c r="N204" s="93"/>
      <c r="O204" s="93"/>
      <c r="P204" s="93"/>
      <c r="Q204" s="91" t="s">
        <v>214</v>
      </c>
      <c r="R204" s="91"/>
      <c r="S204" s="91"/>
      <c r="T204" s="91"/>
      <c r="U204" s="91"/>
      <c r="V204" s="91"/>
      <c r="W204" s="91" t="s">
        <v>215</v>
      </c>
      <c r="X204" s="91"/>
      <c r="Y204" s="91"/>
      <c r="Z204" s="91"/>
      <c r="AA204" s="91"/>
      <c r="AB204" s="91"/>
      <c r="AC204" s="91"/>
    </row>
    <row r="205" spans="1:29" ht="18.95" customHeight="1" x14ac:dyDescent="0.25">
      <c r="A205" s="87">
        <v>1</v>
      </c>
      <c r="B205" s="87"/>
      <c r="C205" s="87">
        <v>2</v>
      </c>
      <c r="D205" s="87"/>
      <c r="E205" s="87"/>
      <c r="F205" s="87"/>
      <c r="G205" s="87"/>
      <c r="H205" s="87"/>
      <c r="I205" s="87"/>
      <c r="J205" s="87"/>
      <c r="K205" s="87"/>
      <c r="L205" s="94" t="s">
        <v>417</v>
      </c>
      <c r="M205" s="94"/>
      <c r="N205" s="94"/>
      <c r="O205" s="94"/>
      <c r="P205" s="94"/>
      <c r="Q205" s="88" t="s">
        <v>418</v>
      </c>
      <c r="R205" s="88"/>
      <c r="S205" s="88"/>
      <c r="T205" s="88"/>
      <c r="U205" s="88"/>
      <c r="V205" s="88"/>
      <c r="W205" s="88" t="s">
        <v>413</v>
      </c>
      <c r="X205" s="88"/>
      <c r="Y205" s="88"/>
      <c r="Z205" s="88"/>
      <c r="AA205" s="88"/>
      <c r="AB205" s="88"/>
      <c r="AC205" s="88"/>
    </row>
    <row r="206" spans="1:29" ht="18.95" customHeight="1" x14ac:dyDescent="0.25">
      <c r="A206" s="87">
        <v>1</v>
      </c>
      <c r="B206" s="87"/>
      <c r="C206" s="87">
        <v>2</v>
      </c>
      <c r="D206" s="87"/>
      <c r="E206" s="87"/>
      <c r="F206" s="87"/>
      <c r="G206" s="87"/>
      <c r="H206" s="87"/>
      <c r="I206" s="87"/>
      <c r="J206" s="87"/>
      <c r="K206" s="87"/>
      <c r="L206" s="94" t="s">
        <v>417</v>
      </c>
      <c r="M206" s="94"/>
      <c r="N206" s="94"/>
      <c r="O206" s="94"/>
      <c r="P206" s="94"/>
      <c r="Q206" s="88" t="s">
        <v>418</v>
      </c>
      <c r="R206" s="88"/>
      <c r="S206" s="88"/>
      <c r="T206" s="88"/>
      <c r="U206" s="88"/>
      <c r="V206" s="88"/>
      <c r="W206" s="88" t="s">
        <v>413</v>
      </c>
      <c r="X206" s="88"/>
      <c r="Y206" s="88"/>
      <c r="Z206" s="88"/>
      <c r="AA206" s="88"/>
      <c r="AB206" s="88"/>
      <c r="AC206" s="88"/>
    </row>
    <row r="207" spans="1:29" ht="18.95" customHeight="1" x14ac:dyDescent="0.25">
      <c r="A207" s="87">
        <v>1</v>
      </c>
      <c r="B207" s="87"/>
      <c r="C207" s="87">
        <v>2</v>
      </c>
      <c r="D207" s="87"/>
      <c r="E207" s="87"/>
      <c r="F207" s="87"/>
      <c r="G207" s="87"/>
      <c r="H207" s="87"/>
      <c r="I207" s="87"/>
      <c r="J207" s="87"/>
      <c r="K207" s="87"/>
      <c r="L207" s="94" t="s">
        <v>417</v>
      </c>
      <c r="M207" s="94"/>
      <c r="N207" s="94"/>
      <c r="O207" s="94"/>
      <c r="P207" s="94"/>
      <c r="Q207" s="88" t="s">
        <v>418</v>
      </c>
      <c r="R207" s="88"/>
      <c r="S207" s="88"/>
      <c r="T207" s="88"/>
      <c r="U207" s="88"/>
      <c r="V207" s="88"/>
      <c r="W207" s="88" t="s">
        <v>413</v>
      </c>
      <c r="X207" s="88"/>
      <c r="Y207" s="88"/>
      <c r="Z207" s="88"/>
      <c r="AA207" s="88"/>
      <c r="AB207" s="88"/>
      <c r="AC207" s="88"/>
    </row>
    <row r="208" spans="1:29" ht="18.95" customHeight="1" x14ac:dyDescent="0.25">
      <c r="A208" s="87">
        <v>1</v>
      </c>
      <c r="B208" s="87"/>
      <c r="C208" s="87">
        <v>2</v>
      </c>
      <c r="D208" s="87"/>
      <c r="E208" s="87"/>
      <c r="F208" s="87"/>
      <c r="G208" s="87"/>
      <c r="H208" s="87"/>
      <c r="I208" s="87"/>
      <c r="J208" s="87"/>
      <c r="K208" s="87"/>
      <c r="L208" s="94" t="s">
        <v>417</v>
      </c>
      <c r="M208" s="94"/>
      <c r="N208" s="94"/>
      <c r="O208" s="94"/>
      <c r="P208" s="94"/>
      <c r="Q208" s="88" t="s">
        <v>418</v>
      </c>
      <c r="R208" s="88"/>
      <c r="S208" s="88"/>
      <c r="T208" s="88"/>
      <c r="U208" s="88"/>
      <c r="V208" s="88"/>
      <c r="W208" s="88" t="s">
        <v>413</v>
      </c>
      <c r="X208" s="88"/>
      <c r="Y208" s="88"/>
      <c r="Z208" s="88"/>
      <c r="AA208" s="88"/>
      <c r="AB208" s="88"/>
      <c r="AC208" s="88"/>
    </row>
    <row r="209" spans="1:29" ht="18.95" customHeight="1" x14ac:dyDescent="0.25">
      <c r="A209" s="87">
        <v>1</v>
      </c>
      <c r="B209" s="87"/>
      <c r="C209" s="87">
        <v>2</v>
      </c>
      <c r="D209" s="87"/>
      <c r="E209" s="87"/>
      <c r="F209" s="87"/>
      <c r="G209" s="87"/>
      <c r="H209" s="87"/>
      <c r="I209" s="87"/>
      <c r="J209" s="87"/>
      <c r="K209" s="87"/>
      <c r="L209" s="94" t="s">
        <v>417</v>
      </c>
      <c r="M209" s="94"/>
      <c r="N209" s="94"/>
      <c r="O209" s="94"/>
      <c r="P209" s="94"/>
      <c r="Q209" s="88" t="s">
        <v>418</v>
      </c>
      <c r="R209" s="88"/>
      <c r="S209" s="88"/>
      <c r="T209" s="88"/>
      <c r="U209" s="88"/>
      <c r="V209" s="88"/>
      <c r="W209" s="88" t="s">
        <v>413</v>
      </c>
      <c r="X209" s="88"/>
      <c r="Y209" s="88"/>
      <c r="Z209" s="88"/>
      <c r="AA209" s="88"/>
      <c r="AB209" s="88"/>
      <c r="AC209" s="88"/>
    </row>
    <row r="210" spans="1:29" ht="18.95" customHeight="1" x14ac:dyDescent="0.25">
      <c r="A210" s="87">
        <v>1</v>
      </c>
      <c r="B210" s="87"/>
      <c r="C210" s="87">
        <v>2</v>
      </c>
      <c r="D210" s="87"/>
      <c r="E210" s="87"/>
      <c r="F210" s="87"/>
      <c r="G210" s="87"/>
      <c r="H210" s="87"/>
      <c r="I210" s="87"/>
      <c r="J210" s="87"/>
      <c r="K210" s="87"/>
      <c r="L210" s="94" t="s">
        <v>417</v>
      </c>
      <c r="M210" s="94"/>
      <c r="N210" s="94"/>
      <c r="O210" s="94"/>
      <c r="P210" s="94"/>
      <c r="Q210" s="88" t="s">
        <v>418</v>
      </c>
      <c r="R210" s="88"/>
      <c r="S210" s="88"/>
      <c r="T210" s="88"/>
      <c r="U210" s="88"/>
      <c r="V210" s="88"/>
      <c r="W210" s="88" t="s">
        <v>413</v>
      </c>
      <c r="X210" s="88"/>
      <c r="Y210" s="88"/>
      <c r="Z210" s="88"/>
      <c r="AA210" s="88"/>
      <c r="AB210" s="88"/>
      <c r="AC210" s="88"/>
    </row>
    <row r="211" spans="1:29" ht="18.95" customHeight="1" x14ac:dyDescent="0.25">
      <c r="A211" s="87">
        <v>1</v>
      </c>
      <c r="B211" s="87"/>
      <c r="C211" s="87">
        <v>2</v>
      </c>
      <c r="D211" s="87"/>
      <c r="E211" s="87"/>
      <c r="F211" s="87"/>
      <c r="G211" s="87"/>
      <c r="H211" s="87"/>
      <c r="I211" s="87"/>
      <c r="J211" s="87"/>
      <c r="K211" s="87"/>
      <c r="L211" s="94" t="s">
        <v>417</v>
      </c>
      <c r="M211" s="94"/>
      <c r="N211" s="94"/>
      <c r="O211" s="94"/>
      <c r="P211" s="94"/>
      <c r="Q211" s="88" t="s">
        <v>418</v>
      </c>
      <c r="R211" s="88"/>
      <c r="S211" s="88"/>
      <c r="T211" s="88"/>
      <c r="U211" s="88"/>
      <c r="V211" s="88"/>
      <c r="W211" s="88" t="s">
        <v>413</v>
      </c>
      <c r="X211" s="88"/>
      <c r="Y211" s="88"/>
      <c r="Z211" s="88"/>
      <c r="AA211" s="88"/>
      <c r="AB211" s="88"/>
      <c r="AC211" s="88"/>
    </row>
    <row r="212" spans="1:29" ht="18.95" customHeight="1" x14ac:dyDescent="0.25">
      <c r="A212" s="87">
        <v>1</v>
      </c>
      <c r="B212" s="87"/>
      <c r="C212" s="87">
        <v>2</v>
      </c>
      <c r="D212" s="87"/>
      <c r="E212" s="87"/>
      <c r="F212" s="87"/>
      <c r="G212" s="87"/>
      <c r="H212" s="87"/>
      <c r="I212" s="87"/>
      <c r="J212" s="87"/>
      <c r="K212" s="87"/>
      <c r="L212" s="94" t="s">
        <v>417</v>
      </c>
      <c r="M212" s="94"/>
      <c r="N212" s="94"/>
      <c r="O212" s="94"/>
      <c r="P212" s="94"/>
      <c r="Q212" s="88" t="s">
        <v>418</v>
      </c>
      <c r="R212" s="88"/>
      <c r="S212" s="88"/>
      <c r="T212" s="88"/>
      <c r="U212" s="88"/>
      <c r="V212" s="88"/>
      <c r="W212" s="88" t="s">
        <v>413</v>
      </c>
      <c r="X212" s="88"/>
      <c r="Y212" s="88"/>
      <c r="Z212" s="88"/>
      <c r="AA212" s="88"/>
      <c r="AB212" s="88"/>
      <c r="AC212" s="88"/>
    </row>
    <row r="214" spans="1:29" ht="18.95" customHeight="1" x14ac:dyDescent="0.25">
      <c r="B214" s="4" t="s">
        <v>211</v>
      </c>
      <c r="C214" s="13" t="s">
        <v>2</v>
      </c>
      <c r="D214" s="25" t="s">
        <v>216</v>
      </c>
      <c r="E214" s="25"/>
      <c r="F214" s="25"/>
      <c r="G214" s="25"/>
      <c r="H214" s="25"/>
      <c r="I214" s="25"/>
      <c r="J214" s="25"/>
      <c r="K214" s="25"/>
      <c r="L214" s="40"/>
      <c r="M214" s="31"/>
      <c r="N214" s="31"/>
      <c r="O214" s="31"/>
      <c r="P214" s="31"/>
      <c r="Q214" s="31"/>
      <c r="R214" s="31"/>
      <c r="S214" s="31"/>
      <c r="T214" s="31"/>
      <c r="U214" s="43"/>
      <c r="V214" s="43"/>
    </row>
    <row r="215" spans="1:29" ht="18.95" customHeight="1" x14ac:dyDescent="0.25">
      <c r="B215" s="4" t="s">
        <v>212</v>
      </c>
      <c r="C215" s="13" t="s">
        <v>2</v>
      </c>
      <c r="D215" s="25" t="s">
        <v>217</v>
      </c>
      <c r="E215" s="25"/>
      <c r="F215" s="25"/>
      <c r="G215" s="25"/>
      <c r="H215" s="25"/>
      <c r="I215" s="25"/>
      <c r="J215" s="25"/>
      <c r="K215" s="25"/>
      <c r="L215" s="40"/>
      <c r="M215" s="31"/>
      <c r="N215" s="31"/>
      <c r="O215" s="31"/>
      <c r="P215" s="31"/>
      <c r="Q215" s="31"/>
      <c r="R215" s="31"/>
      <c r="S215" s="31"/>
      <c r="T215" s="31"/>
      <c r="U215" s="43"/>
      <c r="V215" s="43"/>
    </row>
    <row r="216" spans="1:29" ht="18.95" customHeight="1" x14ac:dyDescent="0.25">
      <c r="B216" s="4" t="s">
        <v>213</v>
      </c>
      <c r="C216" s="13" t="s">
        <v>2</v>
      </c>
      <c r="D216" s="25" t="s">
        <v>218</v>
      </c>
      <c r="E216" s="25"/>
      <c r="F216" s="25"/>
      <c r="G216" s="25"/>
      <c r="H216" s="25"/>
      <c r="I216" s="25"/>
      <c r="J216" s="25"/>
      <c r="K216" s="25"/>
      <c r="L216" s="40"/>
      <c r="M216" s="31"/>
      <c r="N216" s="31"/>
      <c r="O216" s="31"/>
      <c r="P216" s="31"/>
      <c r="Q216" s="31"/>
      <c r="R216" s="31"/>
      <c r="S216" s="31"/>
      <c r="T216" s="31"/>
      <c r="U216" s="43"/>
      <c r="V216" s="43"/>
    </row>
    <row r="217" spans="1:29" ht="18.95" customHeight="1" x14ac:dyDescent="0.25">
      <c r="B217" s="4" t="s">
        <v>214</v>
      </c>
      <c r="C217" s="13" t="s">
        <v>2</v>
      </c>
      <c r="D217" s="25" t="s">
        <v>219</v>
      </c>
      <c r="E217" s="25"/>
      <c r="F217" s="25"/>
      <c r="G217" s="25"/>
      <c r="H217" s="25"/>
      <c r="I217" s="25"/>
      <c r="J217" s="25"/>
      <c r="K217" s="25"/>
      <c r="L217" s="40"/>
      <c r="M217" s="31"/>
      <c r="N217" s="31"/>
      <c r="O217" s="31"/>
      <c r="P217" s="31"/>
      <c r="Q217" s="31"/>
      <c r="R217" s="31"/>
      <c r="S217" s="31"/>
      <c r="T217" s="31"/>
      <c r="U217" s="43"/>
      <c r="V217" s="43"/>
    </row>
    <row r="218" spans="1:29" ht="18.95" customHeight="1" x14ac:dyDescent="0.25">
      <c r="B218" s="4" t="s">
        <v>215</v>
      </c>
      <c r="C218" s="13" t="s">
        <v>2</v>
      </c>
      <c r="D218" s="25" t="s">
        <v>220</v>
      </c>
      <c r="E218" s="25"/>
      <c r="F218" s="25"/>
      <c r="G218" s="25"/>
      <c r="H218" s="25"/>
      <c r="I218" s="25"/>
      <c r="J218" s="25"/>
      <c r="K218" s="25"/>
      <c r="L218" s="40"/>
      <c r="M218" s="31"/>
      <c r="N218" s="31"/>
      <c r="O218" s="31"/>
      <c r="P218" s="31"/>
      <c r="Q218" s="31"/>
      <c r="R218" s="31"/>
      <c r="S218" s="31"/>
      <c r="T218" s="31"/>
      <c r="U218" s="43"/>
      <c r="V218" s="43"/>
    </row>
    <row r="220" spans="1:29" ht="18.95" customHeight="1" x14ac:dyDescent="0.25">
      <c r="A220" s="89" t="s">
        <v>221</v>
      </c>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row>
    <row r="222" spans="1:29" ht="18.95" customHeight="1" x14ac:dyDescent="0.25">
      <c r="A222" s="90" t="s">
        <v>222</v>
      </c>
      <c r="B222" s="90"/>
      <c r="C222" s="90" t="s">
        <v>223</v>
      </c>
      <c r="D222" s="90"/>
      <c r="E222" s="90"/>
      <c r="F222" s="90"/>
      <c r="G222" s="91" t="s">
        <v>224</v>
      </c>
      <c r="H222" s="91"/>
      <c r="I222" s="91"/>
      <c r="J222" s="91"/>
      <c r="K222" s="91"/>
      <c r="L222" s="91"/>
      <c r="M222" s="91"/>
      <c r="N222" s="91"/>
      <c r="O222" s="91"/>
      <c r="P222" s="91"/>
      <c r="Q222" s="91"/>
      <c r="R222" s="91"/>
      <c r="S222" s="91"/>
      <c r="T222" s="91"/>
      <c r="U222" s="91"/>
      <c r="V222" s="91"/>
      <c r="W222" s="91"/>
      <c r="X222" s="91" t="s">
        <v>225</v>
      </c>
      <c r="Y222" s="91"/>
      <c r="Z222" s="91"/>
      <c r="AA222" s="91"/>
      <c r="AB222" s="91"/>
      <c r="AC222" s="91"/>
    </row>
    <row r="223" spans="1:29" ht="18.95" customHeight="1" x14ac:dyDescent="0.25">
      <c r="A223" s="87">
        <v>1</v>
      </c>
      <c r="B223" s="87"/>
      <c r="C223" s="87">
        <v>2</v>
      </c>
      <c r="D223" s="87"/>
      <c r="E223" s="87"/>
      <c r="F223" s="87"/>
      <c r="G223" s="88" t="s">
        <v>417</v>
      </c>
      <c r="H223" s="88"/>
      <c r="I223" s="88"/>
      <c r="J223" s="88"/>
      <c r="K223" s="88"/>
      <c r="L223" s="88"/>
      <c r="M223" s="88"/>
      <c r="N223" s="88"/>
      <c r="O223" s="88"/>
      <c r="P223" s="88"/>
      <c r="Q223" s="88"/>
      <c r="R223" s="88"/>
      <c r="S223" s="88"/>
      <c r="T223" s="88"/>
      <c r="U223" s="88"/>
      <c r="V223" s="88"/>
      <c r="W223" s="88"/>
      <c r="X223" s="88" t="s">
        <v>418</v>
      </c>
      <c r="Y223" s="88"/>
      <c r="Z223" s="88"/>
      <c r="AA223" s="88"/>
      <c r="AB223" s="88"/>
      <c r="AC223" s="88"/>
    </row>
    <row r="224" spans="1:29" ht="18.95" customHeight="1" x14ac:dyDescent="0.25">
      <c r="A224" s="87">
        <v>1</v>
      </c>
      <c r="B224" s="87"/>
      <c r="C224" s="87">
        <v>2</v>
      </c>
      <c r="D224" s="87"/>
      <c r="E224" s="87"/>
      <c r="F224" s="87"/>
      <c r="G224" s="88" t="s">
        <v>417</v>
      </c>
      <c r="H224" s="88"/>
      <c r="I224" s="88"/>
      <c r="J224" s="88"/>
      <c r="K224" s="88"/>
      <c r="L224" s="88"/>
      <c r="M224" s="88"/>
      <c r="N224" s="88"/>
      <c r="O224" s="88"/>
      <c r="P224" s="88"/>
      <c r="Q224" s="88"/>
      <c r="R224" s="88"/>
      <c r="S224" s="88"/>
      <c r="T224" s="88"/>
      <c r="U224" s="88"/>
      <c r="V224" s="88"/>
      <c r="W224" s="88"/>
      <c r="X224" s="88" t="s">
        <v>418</v>
      </c>
      <c r="Y224" s="88"/>
      <c r="Z224" s="88"/>
      <c r="AA224" s="88"/>
      <c r="AB224" s="88"/>
      <c r="AC224" s="88"/>
    </row>
    <row r="225" spans="1:29" ht="18.95" customHeight="1" x14ac:dyDescent="0.25">
      <c r="A225" s="87">
        <v>1</v>
      </c>
      <c r="B225" s="87"/>
      <c r="C225" s="87">
        <v>2</v>
      </c>
      <c r="D225" s="87"/>
      <c r="E225" s="87"/>
      <c r="F225" s="87"/>
      <c r="G225" s="88" t="s">
        <v>417</v>
      </c>
      <c r="H225" s="88"/>
      <c r="I225" s="88"/>
      <c r="J225" s="88"/>
      <c r="K225" s="88"/>
      <c r="L225" s="88"/>
      <c r="M225" s="88"/>
      <c r="N225" s="88"/>
      <c r="O225" s="88"/>
      <c r="P225" s="88"/>
      <c r="Q225" s="88"/>
      <c r="R225" s="88"/>
      <c r="S225" s="88"/>
      <c r="T225" s="88"/>
      <c r="U225" s="88"/>
      <c r="V225" s="88"/>
      <c r="W225" s="88"/>
      <c r="X225" s="88" t="s">
        <v>418</v>
      </c>
      <c r="Y225" s="88"/>
      <c r="Z225" s="88"/>
      <c r="AA225" s="88"/>
      <c r="AB225" s="88"/>
      <c r="AC225" s="88"/>
    </row>
    <row r="226" spans="1:29" ht="18.95" customHeight="1" x14ac:dyDescent="0.25">
      <c r="A226" s="87">
        <v>1</v>
      </c>
      <c r="B226" s="87"/>
      <c r="C226" s="87">
        <v>2</v>
      </c>
      <c r="D226" s="87"/>
      <c r="E226" s="87"/>
      <c r="F226" s="87"/>
      <c r="G226" s="88" t="s">
        <v>417</v>
      </c>
      <c r="H226" s="88"/>
      <c r="I226" s="88"/>
      <c r="J226" s="88"/>
      <c r="K226" s="88"/>
      <c r="L226" s="88"/>
      <c r="M226" s="88"/>
      <c r="N226" s="88"/>
      <c r="O226" s="88"/>
      <c r="P226" s="88"/>
      <c r="Q226" s="88"/>
      <c r="R226" s="88"/>
      <c r="S226" s="88"/>
      <c r="T226" s="88"/>
      <c r="U226" s="88"/>
      <c r="V226" s="88"/>
      <c r="W226" s="88"/>
      <c r="X226" s="88" t="s">
        <v>418</v>
      </c>
      <c r="Y226" s="88"/>
      <c r="Z226" s="88"/>
      <c r="AA226" s="88"/>
      <c r="AB226" s="88"/>
      <c r="AC226" s="88"/>
    </row>
    <row r="227" spans="1:29" ht="18.95" customHeight="1" x14ac:dyDescent="0.25">
      <c r="A227" s="87">
        <v>1</v>
      </c>
      <c r="B227" s="87"/>
      <c r="C227" s="87">
        <v>2</v>
      </c>
      <c r="D227" s="87"/>
      <c r="E227" s="87"/>
      <c r="F227" s="87"/>
      <c r="G227" s="88" t="s">
        <v>417</v>
      </c>
      <c r="H227" s="88"/>
      <c r="I227" s="88"/>
      <c r="J227" s="88"/>
      <c r="K227" s="88"/>
      <c r="L227" s="88"/>
      <c r="M227" s="88"/>
      <c r="N227" s="88"/>
      <c r="O227" s="88"/>
      <c r="P227" s="88"/>
      <c r="Q227" s="88"/>
      <c r="R227" s="88"/>
      <c r="S227" s="88"/>
      <c r="T227" s="88"/>
      <c r="U227" s="88"/>
      <c r="V227" s="88"/>
      <c r="W227" s="88"/>
      <c r="X227" s="88" t="s">
        <v>418</v>
      </c>
      <c r="Y227" s="88"/>
      <c r="Z227" s="88"/>
      <c r="AA227" s="88"/>
      <c r="AB227" s="88"/>
      <c r="AC227" s="88"/>
    </row>
    <row r="228" spans="1:29" ht="18.95" customHeight="1" x14ac:dyDescent="0.25">
      <c r="A228" s="87">
        <v>1</v>
      </c>
      <c r="B228" s="87"/>
      <c r="C228" s="87">
        <v>2</v>
      </c>
      <c r="D228" s="87"/>
      <c r="E228" s="87"/>
      <c r="F228" s="87"/>
      <c r="G228" s="88" t="s">
        <v>417</v>
      </c>
      <c r="H228" s="88"/>
      <c r="I228" s="88"/>
      <c r="J228" s="88"/>
      <c r="K228" s="88"/>
      <c r="L228" s="88"/>
      <c r="M228" s="88"/>
      <c r="N228" s="88"/>
      <c r="O228" s="88"/>
      <c r="P228" s="88"/>
      <c r="Q228" s="88"/>
      <c r="R228" s="88"/>
      <c r="S228" s="88"/>
      <c r="T228" s="88"/>
      <c r="U228" s="88"/>
      <c r="V228" s="88"/>
      <c r="W228" s="88"/>
      <c r="X228" s="88" t="s">
        <v>418</v>
      </c>
      <c r="Y228" s="88"/>
      <c r="Z228" s="88"/>
      <c r="AA228" s="88"/>
      <c r="AB228" s="88"/>
      <c r="AC228" s="88"/>
    </row>
    <row r="229" spans="1:29" ht="18.95" customHeight="1" x14ac:dyDescent="0.25">
      <c r="A229" s="87">
        <v>1</v>
      </c>
      <c r="B229" s="87"/>
      <c r="C229" s="87">
        <v>2</v>
      </c>
      <c r="D229" s="87"/>
      <c r="E229" s="87"/>
      <c r="F229" s="87"/>
      <c r="G229" s="88" t="s">
        <v>417</v>
      </c>
      <c r="H229" s="88"/>
      <c r="I229" s="88"/>
      <c r="J229" s="88"/>
      <c r="K229" s="88"/>
      <c r="L229" s="88"/>
      <c r="M229" s="88"/>
      <c r="N229" s="88"/>
      <c r="O229" s="88"/>
      <c r="P229" s="88"/>
      <c r="Q229" s="88"/>
      <c r="R229" s="88"/>
      <c r="S229" s="88"/>
      <c r="T229" s="88"/>
      <c r="U229" s="88"/>
      <c r="V229" s="88"/>
      <c r="W229" s="88"/>
      <c r="X229" s="88" t="s">
        <v>418</v>
      </c>
      <c r="Y229" s="88"/>
      <c r="Z229" s="88"/>
      <c r="AA229" s="88"/>
      <c r="AB229" s="88"/>
      <c r="AC229" s="88"/>
    </row>
    <row r="230" spans="1:29" ht="18.95" customHeight="1" x14ac:dyDescent="0.25">
      <c r="A230" s="87">
        <v>1</v>
      </c>
      <c r="B230" s="87"/>
      <c r="C230" s="87">
        <v>2</v>
      </c>
      <c r="D230" s="87"/>
      <c r="E230" s="87"/>
      <c r="F230" s="87"/>
      <c r="G230" s="88" t="s">
        <v>417</v>
      </c>
      <c r="H230" s="88"/>
      <c r="I230" s="88"/>
      <c r="J230" s="88"/>
      <c r="K230" s="88"/>
      <c r="L230" s="88"/>
      <c r="M230" s="88"/>
      <c r="N230" s="88"/>
      <c r="O230" s="88"/>
      <c r="P230" s="88"/>
      <c r="Q230" s="88"/>
      <c r="R230" s="88"/>
      <c r="S230" s="88"/>
      <c r="T230" s="88"/>
      <c r="U230" s="88"/>
      <c r="V230" s="88"/>
      <c r="W230" s="88"/>
      <c r="X230" s="88" t="s">
        <v>418</v>
      </c>
      <c r="Y230" s="88"/>
      <c r="Z230" s="88"/>
      <c r="AA230" s="88"/>
      <c r="AB230" s="88"/>
      <c r="AC230" s="88"/>
    </row>
    <row r="232" spans="1:29" ht="18.95" customHeight="1" x14ac:dyDescent="0.25">
      <c r="B232" s="4" t="s">
        <v>222</v>
      </c>
      <c r="C232" s="13" t="s">
        <v>2</v>
      </c>
      <c r="D232" s="25" t="s">
        <v>226</v>
      </c>
      <c r="E232" s="44"/>
      <c r="F232" s="44"/>
      <c r="G232" s="44"/>
      <c r="H232" s="44"/>
      <c r="I232" s="44"/>
      <c r="J232" s="44"/>
      <c r="K232" s="44"/>
      <c r="L232" s="45"/>
      <c r="M232" s="43"/>
      <c r="N232" s="43"/>
      <c r="O232" s="43"/>
      <c r="P232" s="43"/>
      <c r="Q232" s="43"/>
      <c r="R232" s="43"/>
      <c r="S232" s="43"/>
      <c r="T232" s="43"/>
      <c r="U232" s="43"/>
      <c r="V232" s="43"/>
      <c r="W232" s="43"/>
      <c r="X232" s="43"/>
      <c r="Y232" s="43"/>
      <c r="Z232" s="43"/>
      <c r="AA232" s="43"/>
      <c r="AB232" s="43"/>
    </row>
    <row r="233" spans="1:29" ht="18.95" customHeight="1" x14ac:dyDescent="0.25">
      <c r="B233" s="4" t="s">
        <v>223</v>
      </c>
      <c r="C233" s="13" t="s">
        <v>2</v>
      </c>
      <c r="D233" s="25" t="s">
        <v>227</v>
      </c>
      <c r="E233" s="44"/>
      <c r="F233" s="44"/>
      <c r="G233" s="44"/>
      <c r="H233" s="44"/>
      <c r="I233" s="44"/>
      <c r="J233" s="44"/>
      <c r="K233" s="44"/>
      <c r="L233" s="45"/>
      <c r="M233" s="43"/>
      <c r="N233" s="43"/>
      <c r="O233" s="43"/>
      <c r="P233" s="43"/>
      <c r="Q233" s="43"/>
      <c r="R233" s="43"/>
      <c r="S233" s="43"/>
      <c r="T233" s="43"/>
      <c r="U233" s="43"/>
      <c r="V233" s="43"/>
      <c r="W233" s="43"/>
      <c r="X233" s="43"/>
      <c r="Y233" s="43"/>
      <c r="Z233" s="43"/>
      <c r="AA233" s="43"/>
      <c r="AB233" s="43"/>
    </row>
    <row r="234" spans="1:29" ht="18.95" customHeight="1" x14ac:dyDescent="0.25">
      <c r="B234" s="4" t="s">
        <v>224</v>
      </c>
      <c r="C234" s="13" t="s">
        <v>2</v>
      </c>
      <c r="D234" s="25" t="s">
        <v>228</v>
      </c>
      <c r="E234" s="44"/>
      <c r="F234" s="44"/>
      <c r="G234" s="44"/>
      <c r="H234" s="44"/>
      <c r="I234" s="44"/>
      <c r="J234" s="44"/>
      <c r="K234" s="44"/>
      <c r="L234" s="45"/>
      <c r="M234" s="43"/>
      <c r="N234" s="43"/>
      <c r="O234" s="43"/>
      <c r="P234" s="43"/>
      <c r="Q234" s="43"/>
      <c r="R234" s="43"/>
      <c r="S234" s="43"/>
      <c r="T234" s="43"/>
      <c r="U234" s="43"/>
      <c r="V234" s="43"/>
      <c r="W234" s="43"/>
      <c r="X234" s="43"/>
      <c r="Y234" s="43"/>
      <c r="Z234" s="43"/>
      <c r="AA234" s="43"/>
      <c r="AB234" s="43"/>
    </row>
    <row r="235" spans="1:29" ht="18.95" customHeight="1" x14ac:dyDescent="0.25">
      <c r="B235" s="4" t="s">
        <v>225</v>
      </c>
      <c r="C235" s="13" t="s">
        <v>2</v>
      </c>
      <c r="D235" s="25" t="s">
        <v>229</v>
      </c>
      <c r="E235" s="44"/>
      <c r="F235" s="44"/>
      <c r="G235" s="44"/>
      <c r="H235" s="44"/>
      <c r="I235" s="44"/>
      <c r="J235" s="44"/>
      <c r="K235" s="44"/>
      <c r="L235" s="45"/>
      <c r="M235" s="43"/>
      <c r="N235" s="43"/>
      <c r="O235" s="43"/>
      <c r="P235" s="43"/>
      <c r="Q235" s="43"/>
      <c r="R235" s="43"/>
      <c r="S235" s="43"/>
      <c r="T235" s="43"/>
      <c r="U235" s="43"/>
      <c r="V235" s="43"/>
      <c r="W235" s="43"/>
      <c r="X235" s="43"/>
      <c r="Y235" s="43"/>
      <c r="Z235" s="43"/>
      <c r="AA235" s="43"/>
      <c r="AB235" s="43"/>
    </row>
    <row r="237" spans="1:29" ht="18.95" customHeight="1" x14ac:dyDescent="0.25">
      <c r="A237" s="89" t="s">
        <v>230</v>
      </c>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c r="AA237" s="89"/>
      <c r="AB237" s="89"/>
      <c r="AC237" s="89"/>
    </row>
    <row r="239" spans="1:29" ht="18.95" customHeight="1" x14ac:dyDescent="0.25">
      <c r="A239" s="90" t="s">
        <v>231</v>
      </c>
      <c r="B239" s="90"/>
      <c r="C239" s="90" t="s">
        <v>196</v>
      </c>
      <c r="D239" s="90"/>
      <c r="E239" s="90"/>
      <c r="F239" s="90"/>
      <c r="G239" s="91" t="s">
        <v>232</v>
      </c>
      <c r="H239" s="91"/>
      <c r="I239" s="91"/>
      <c r="J239" s="91"/>
      <c r="K239" s="91"/>
      <c r="L239" s="93" t="s">
        <v>223</v>
      </c>
      <c r="M239" s="93"/>
      <c r="N239" s="93"/>
      <c r="O239" s="91" t="s">
        <v>233</v>
      </c>
      <c r="P239" s="91"/>
      <c r="Q239" s="91"/>
      <c r="R239" s="91" t="s">
        <v>234</v>
      </c>
      <c r="S239" s="91"/>
      <c r="T239" s="91"/>
      <c r="U239" s="91"/>
      <c r="V239" s="91" t="s">
        <v>235</v>
      </c>
      <c r="W239" s="91"/>
      <c r="X239" s="91"/>
      <c r="Y239" s="91" t="s">
        <v>236</v>
      </c>
      <c r="Z239" s="91"/>
      <c r="AA239" s="91"/>
      <c r="AB239" s="91"/>
      <c r="AC239" s="91"/>
    </row>
    <row r="240" spans="1:29" ht="18.95" customHeight="1" x14ac:dyDescent="0.25">
      <c r="A240" s="87">
        <v>1</v>
      </c>
      <c r="B240" s="87"/>
      <c r="C240" s="87">
        <v>2</v>
      </c>
      <c r="D240" s="87"/>
      <c r="E240" s="87"/>
      <c r="F240" s="87"/>
      <c r="G240" s="88" t="s">
        <v>417</v>
      </c>
      <c r="H240" s="88"/>
      <c r="I240" s="88"/>
      <c r="J240" s="88"/>
      <c r="K240" s="88"/>
      <c r="L240" s="94" t="s">
        <v>418</v>
      </c>
      <c r="M240" s="94"/>
      <c r="N240" s="94"/>
      <c r="O240" s="88" t="s">
        <v>413</v>
      </c>
      <c r="P240" s="88"/>
      <c r="Q240" s="88"/>
      <c r="R240" s="88" t="s">
        <v>419</v>
      </c>
      <c r="S240" s="88"/>
      <c r="T240" s="88"/>
      <c r="U240" s="88"/>
      <c r="V240" s="88" t="s">
        <v>420</v>
      </c>
      <c r="W240" s="88"/>
      <c r="X240" s="88"/>
      <c r="Y240" s="88" t="s">
        <v>421</v>
      </c>
      <c r="Z240" s="88"/>
      <c r="AA240" s="88"/>
      <c r="AB240" s="88"/>
      <c r="AC240" s="88"/>
    </row>
    <row r="241" spans="1:29" ht="18.95" customHeight="1" x14ac:dyDescent="0.25">
      <c r="A241" s="87">
        <v>1</v>
      </c>
      <c r="B241" s="87"/>
      <c r="C241" s="87">
        <v>2</v>
      </c>
      <c r="D241" s="87"/>
      <c r="E241" s="87"/>
      <c r="F241" s="87"/>
      <c r="G241" s="88" t="s">
        <v>417</v>
      </c>
      <c r="H241" s="88"/>
      <c r="I241" s="88"/>
      <c r="J241" s="88"/>
      <c r="K241" s="88"/>
      <c r="L241" s="94" t="s">
        <v>418</v>
      </c>
      <c r="M241" s="94"/>
      <c r="N241" s="94"/>
      <c r="O241" s="88" t="s">
        <v>413</v>
      </c>
      <c r="P241" s="88"/>
      <c r="Q241" s="88"/>
      <c r="R241" s="88" t="s">
        <v>419</v>
      </c>
      <c r="S241" s="88"/>
      <c r="T241" s="88"/>
      <c r="U241" s="88"/>
      <c r="V241" s="88" t="s">
        <v>420</v>
      </c>
      <c r="W241" s="88"/>
      <c r="X241" s="88"/>
      <c r="Y241" s="88" t="s">
        <v>421</v>
      </c>
      <c r="Z241" s="88"/>
      <c r="AA241" s="88"/>
      <c r="AB241" s="88"/>
      <c r="AC241" s="88"/>
    </row>
    <row r="242" spans="1:29" ht="18.95" customHeight="1" x14ac:dyDescent="0.25">
      <c r="A242" s="87">
        <v>1</v>
      </c>
      <c r="B242" s="87"/>
      <c r="C242" s="87">
        <v>2</v>
      </c>
      <c r="D242" s="87"/>
      <c r="E242" s="87"/>
      <c r="F242" s="87"/>
      <c r="G242" s="88" t="s">
        <v>417</v>
      </c>
      <c r="H242" s="88"/>
      <c r="I242" s="88"/>
      <c r="J242" s="88"/>
      <c r="K242" s="88"/>
      <c r="L242" s="94" t="s">
        <v>418</v>
      </c>
      <c r="M242" s="94"/>
      <c r="N242" s="94"/>
      <c r="O242" s="88" t="s">
        <v>413</v>
      </c>
      <c r="P242" s="88"/>
      <c r="Q242" s="88"/>
      <c r="R242" s="88" t="s">
        <v>419</v>
      </c>
      <c r="S242" s="88"/>
      <c r="T242" s="88"/>
      <c r="U242" s="88"/>
      <c r="V242" s="88" t="s">
        <v>420</v>
      </c>
      <c r="W242" s="88"/>
      <c r="X242" s="88"/>
      <c r="Y242" s="88" t="s">
        <v>421</v>
      </c>
      <c r="Z242" s="88"/>
      <c r="AA242" s="88"/>
      <c r="AB242" s="88"/>
      <c r="AC242" s="88"/>
    </row>
    <row r="243" spans="1:29" ht="18.95" customHeight="1" x14ac:dyDescent="0.25">
      <c r="A243" s="87">
        <v>1</v>
      </c>
      <c r="B243" s="87"/>
      <c r="C243" s="87">
        <v>2</v>
      </c>
      <c r="D243" s="87"/>
      <c r="E243" s="87"/>
      <c r="F243" s="87"/>
      <c r="G243" s="88" t="s">
        <v>417</v>
      </c>
      <c r="H243" s="88"/>
      <c r="I243" s="88"/>
      <c r="J243" s="88"/>
      <c r="K243" s="88"/>
      <c r="L243" s="94" t="s">
        <v>418</v>
      </c>
      <c r="M243" s="94"/>
      <c r="N243" s="94"/>
      <c r="O243" s="88" t="s">
        <v>413</v>
      </c>
      <c r="P243" s="88"/>
      <c r="Q243" s="88"/>
      <c r="R243" s="88" t="s">
        <v>419</v>
      </c>
      <c r="S243" s="88"/>
      <c r="T243" s="88"/>
      <c r="U243" s="88"/>
      <c r="V243" s="88" t="s">
        <v>420</v>
      </c>
      <c r="W243" s="88"/>
      <c r="X243" s="88"/>
      <c r="Y243" s="88" t="s">
        <v>421</v>
      </c>
      <c r="Z243" s="88"/>
      <c r="AA243" s="88"/>
      <c r="AB243" s="88"/>
      <c r="AC243" s="88"/>
    </row>
    <row r="244" spans="1:29" ht="18.95" customHeight="1" x14ac:dyDescent="0.25">
      <c r="A244" s="87">
        <v>1</v>
      </c>
      <c r="B244" s="87"/>
      <c r="C244" s="87">
        <v>2</v>
      </c>
      <c r="D244" s="87"/>
      <c r="E244" s="87"/>
      <c r="F244" s="87"/>
      <c r="G244" s="88" t="s">
        <v>417</v>
      </c>
      <c r="H244" s="88"/>
      <c r="I244" s="88"/>
      <c r="J244" s="88"/>
      <c r="K244" s="88"/>
      <c r="L244" s="94" t="s">
        <v>418</v>
      </c>
      <c r="M244" s="94"/>
      <c r="N244" s="94"/>
      <c r="O244" s="88" t="s">
        <v>413</v>
      </c>
      <c r="P244" s="88"/>
      <c r="Q244" s="88"/>
      <c r="R244" s="88" t="s">
        <v>419</v>
      </c>
      <c r="S244" s="88"/>
      <c r="T244" s="88"/>
      <c r="U244" s="88"/>
      <c r="V244" s="88" t="s">
        <v>420</v>
      </c>
      <c r="W244" s="88"/>
      <c r="X244" s="88"/>
      <c r="Y244" s="88" t="s">
        <v>421</v>
      </c>
      <c r="Z244" s="88"/>
      <c r="AA244" s="88"/>
      <c r="AB244" s="88"/>
      <c r="AC244" s="88"/>
    </row>
    <row r="245" spans="1:29" ht="18.95" customHeight="1" x14ac:dyDescent="0.25">
      <c r="A245" s="87">
        <v>1</v>
      </c>
      <c r="B245" s="87"/>
      <c r="C245" s="87">
        <v>2</v>
      </c>
      <c r="D245" s="87"/>
      <c r="E245" s="87"/>
      <c r="F245" s="87"/>
      <c r="G245" s="88" t="s">
        <v>417</v>
      </c>
      <c r="H245" s="88"/>
      <c r="I245" s="88"/>
      <c r="J245" s="88"/>
      <c r="K245" s="88"/>
      <c r="L245" s="94" t="s">
        <v>418</v>
      </c>
      <c r="M245" s="94"/>
      <c r="N245" s="94"/>
      <c r="O245" s="88" t="s">
        <v>413</v>
      </c>
      <c r="P245" s="88"/>
      <c r="Q245" s="88"/>
      <c r="R245" s="88" t="s">
        <v>419</v>
      </c>
      <c r="S245" s="88"/>
      <c r="T245" s="88"/>
      <c r="U245" s="88"/>
      <c r="V245" s="88" t="s">
        <v>420</v>
      </c>
      <c r="W245" s="88"/>
      <c r="X245" s="88"/>
      <c r="Y245" s="88" t="s">
        <v>421</v>
      </c>
      <c r="Z245" s="88"/>
      <c r="AA245" s="88"/>
      <c r="AB245" s="88"/>
      <c r="AC245" s="88"/>
    </row>
    <row r="246" spans="1:29" ht="18.95" customHeight="1" x14ac:dyDescent="0.25">
      <c r="A246" s="87">
        <v>1</v>
      </c>
      <c r="B246" s="87"/>
      <c r="C246" s="87">
        <v>2</v>
      </c>
      <c r="D246" s="87"/>
      <c r="E246" s="87"/>
      <c r="F246" s="87"/>
      <c r="G246" s="88" t="s">
        <v>417</v>
      </c>
      <c r="H246" s="88"/>
      <c r="I246" s="88"/>
      <c r="J246" s="88"/>
      <c r="K246" s="88"/>
      <c r="L246" s="94" t="s">
        <v>418</v>
      </c>
      <c r="M246" s="94"/>
      <c r="N246" s="94"/>
      <c r="O246" s="88" t="s">
        <v>413</v>
      </c>
      <c r="P246" s="88"/>
      <c r="Q246" s="88"/>
      <c r="R246" s="88" t="s">
        <v>419</v>
      </c>
      <c r="S246" s="88"/>
      <c r="T246" s="88"/>
      <c r="U246" s="88"/>
      <c r="V246" s="88" t="s">
        <v>420</v>
      </c>
      <c r="W246" s="88"/>
      <c r="X246" s="88"/>
      <c r="Y246" s="88" t="s">
        <v>421</v>
      </c>
      <c r="Z246" s="88"/>
      <c r="AA246" s="88"/>
      <c r="AB246" s="88"/>
      <c r="AC246" s="88"/>
    </row>
    <row r="247" spans="1:29" ht="18.95" customHeight="1" x14ac:dyDescent="0.25">
      <c r="A247" s="87">
        <v>1</v>
      </c>
      <c r="B247" s="87"/>
      <c r="C247" s="87">
        <v>2</v>
      </c>
      <c r="D247" s="87"/>
      <c r="E247" s="87"/>
      <c r="F247" s="87"/>
      <c r="G247" s="88" t="s">
        <v>417</v>
      </c>
      <c r="H247" s="88"/>
      <c r="I247" s="88"/>
      <c r="J247" s="88"/>
      <c r="K247" s="88"/>
      <c r="L247" s="94" t="s">
        <v>418</v>
      </c>
      <c r="M247" s="94"/>
      <c r="N247" s="94"/>
      <c r="O247" s="88" t="s">
        <v>413</v>
      </c>
      <c r="P247" s="88"/>
      <c r="Q247" s="88"/>
      <c r="R247" s="88" t="s">
        <v>419</v>
      </c>
      <c r="S247" s="88"/>
      <c r="T247" s="88"/>
      <c r="U247" s="88"/>
      <c r="V247" s="88" t="s">
        <v>420</v>
      </c>
      <c r="W247" s="88"/>
      <c r="X247" s="88"/>
      <c r="Y247" s="88" t="s">
        <v>421</v>
      </c>
      <c r="Z247" s="88"/>
      <c r="AA247" s="88"/>
      <c r="AB247" s="88"/>
      <c r="AC247" s="88"/>
    </row>
    <row r="248" spans="1:29" ht="18.95" customHeight="1" x14ac:dyDescent="0.25">
      <c r="A248" s="87">
        <v>1</v>
      </c>
      <c r="B248" s="87"/>
      <c r="C248" s="87">
        <v>2</v>
      </c>
      <c r="D248" s="87"/>
      <c r="E248" s="87"/>
      <c r="F248" s="87"/>
      <c r="G248" s="88" t="s">
        <v>417</v>
      </c>
      <c r="H248" s="88"/>
      <c r="I248" s="88"/>
      <c r="J248" s="88"/>
      <c r="K248" s="88"/>
      <c r="L248" s="94" t="s">
        <v>418</v>
      </c>
      <c r="M248" s="94"/>
      <c r="N248" s="94"/>
      <c r="O248" s="88" t="s">
        <v>413</v>
      </c>
      <c r="P248" s="88"/>
      <c r="Q248" s="88"/>
      <c r="R248" s="88" t="s">
        <v>419</v>
      </c>
      <c r="S248" s="88"/>
      <c r="T248" s="88"/>
      <c r="U248" s="88"/>
      <c r="V248" s="88" t="s">
        <v>420</v>
      </c>
      <c r="W248" s="88"/>
      <c r="X248" s="88"/>
      <c r="Y248" s="88" t="s">
        <v>421</v>
      </c>
      <c r="Z248" s="88"/>
      <c r="AA248" s="88"/>
      <c r="AB248" s="88"/>
      <c r="AC248" s="88"/>
    </row>
    <row r="249" spans="1:29" ht="18.95" customHeight="1" x14ac:dyDescent="0.25">
      <c r="A249" s="87">
        <v>1</v>
      </c>
      <c r="B249" s="87"/>
      <c r="C249" s="87">
        <v>2</v>
      </c>
      <c r="D249" s="87"/>
      <c r="E249" s="87"/>
      <c r="F249" s="87"/>
      <c r="G249" s="88" t="s">
        <v>417</v>
      </c>
      <c r="H249" s="88"/>
      <c r="I249" s="88"/>
      <c r="J249" s="88"/>
      <c r="K249" s="88"/>
      <c r="L249" s="94" t="s">
        <v>418</v>
      </c>
      <c r="M249" s="94"/>
      <c r="N249" s="94"/>
      <c r="O249" s="88" t="s">
        <v>413</v>
      </c>
      <c r="P249" s="88"/>
      <c r="Q249" s="88"/>
      <c r="R249" s="88" t="s">
        <v>419</v>
      </c>
      <c r="S249" s="88"/>
      <c r="T249" s="88"/>
      <c r="U249" s="88"/>
      <c r="V249" s="88" t="s">
        <v>420</v>
      </c>
      <c r="W249" s="88"/>
      <c r="X249" s="88"/>
      <c r="Y249" s="88" t="s">
        <v>421</v>
      </c>
      <c r="Z249" s="88"/>
      <c r="AA249" s="88"/>
      <c r="AB249" s="88"/>
      <c r="AC249" s="88"/>
    </row>
    <row r="250" spans="1:29" ht="18.95" customHeight="1" x14ac:dyDescent="0.25">
      <c r="A250" s="87">
        <v>1</v>
      </c>
      <c r="B250" s="87"/>
      <c r="C250" s="87">
        <v>2</v>
      </c>
      <c r="D250" s="87"/>
      <c r="E250" s="87"/>
      <c r="F250" s="87"/>
      <c r="G250" s="88" t="s">
        <v>417</v>
      </c>
      <c r="H250" s="88"/>
      <c r="I250" s="88"/>
      <c r="J250" s="88"/>
      <c r="K250" s="88"/>
      <c r="L250" s="94" t="s">
        <v>418</v>
      </c>
      <c r="M250" s="94"/>
      <c r="N250" s="94"/>
      <c r="O250" s="88" t="s">
        <v>413</v>
      </c>
      <c r="P250" s="88"/>
      <c r="Q250" s="88"/>
      <c r="R250" s="88" t="s">
        <v>419</v>
      </c>
      <c r="S250" s="88"/>
      <c r="T250" s="88"/>
      <c r="U250" s="88"/>
      <c r="V250" s="88" t="s">
        <v>420</v>
      </c>
      <c r="W250" s="88"/>
      <c r="X250" s="88"/>
      <c r="Y250" s="88" t="s">
        <v>421</v>
      </c>
      <c r="Z250" s="88"/>
      <c r="AA250" s="88"/>
      <c r="AB250" s="88"/>
      <c r="AC250" s="88"/>
    </row>
    <row r="251" spans="1:29" ht="18.95" customHeight="1" x14ac:dyDescent="0.25">
      <c r="A251" s="87">
        <v>1</v>
      </c>
      <c r="B251" s="87"/>
      <c r="C251" s="87">
        <v>2</v>
      </c>
      <c r="D251" s="87"/>
      <c r="E251" s="87"/>
      <c r="F251" s="87"/>
      <c r="G251" s="88" t="s">
        <v>417</v>
      </c>
      <c r="H251" s="88"/>
      <c r="I251" s="88"/>
      <c r="J251" s="88"/>
      <c r="K251" s="88"/>
      <c r="L251" s="94" t="s">
        <v>418</v>
      </c>
      <c r="M251" s="94"/>
      <c r="N251" s="94"/>
      <c r="O251" s="88" t="s">
        <v>413</v>
      </c>
      <c r="P251" s="88"/>
      <c r="Q251" s="88"/>
      <c r="R251" s="88" t="s">
        <v>419</v>
      </c>
      <c r="S251" s="88"/>
      <c r="T251" s="88"/>
      <c r="U251" s="88"/>
      <c r="V251" s="88" t="s">
        <v>420</v>
      </c>
      <c r="W251" s="88"/>
      <c r="X251" s="88"/>
      <c r="Y251" s="88" t="s">
        <v>421</v>
      </c>
      <c r="Z251" s="88"/>
      <c r="AA251" s="88"/>
      <c r="AB251" s="88"/>
      <c r="AC251" s="88"/>
    </row>
    <row r="252" spans="1:29" ht="18.95" customHeight="1" x14ac:dyDescent="0.25">
      <c r="A252" s="87">
        <v>1</v>
      </c>
      <c r="B252" s="87"/>
      <c r="C252" s="87">
        <v>2</v>
      </c>
      <c r="D252" s="87"/>
      <c r="E252" s="87"/>
      <c r="F252" s="87"/>
      <c r="G252" s="88" t="s">
        <v>417</v>
      </c>
      <c r="H252" s="88"/>
      <c r="I252" s="88"/>
      <c r="J252" s="88"/>
      <c r="K252" s="88"/>
      <c r="L252" s="94" t="s">
        <v>418</v>
      </c>
      <c r="M252" s="94"/>
      <c r="N252" s="94"/>
      <c r="O252" s="88" t="s">
        <v>413</v>
      </c>
      <c r="P252" s="88"/>
      <c r="Q252" s="88"/>
      <c r="R252" s="88" t="s">
        <v>419</v>
      </c>
      <c r="S252" s="88"/>
      <c r="T252" s="88"/>
      <c r="U252" s="88"/>
      <c r="V252" s="88" t="s">
        <v>420</v>
      </c>
      <c r="W252" s="88"/>
      <c r="X252" s="88"/>
      <c r="Y252" s="88" t="s">
        <v>421</v>
      </c>
      <c r="Z252" s="88"/>
      <c r="AA252" s="88"/>
      <c r="AB252" s="88"/>
      <c r="AC252" s="88"/>
    </row>
    <row r="253" spans="1:29" ht="18.95" customHeight="1" x14ac:dyDescent="0.25">
      <c r="A253" s="87">
        <v>1</v>
      </c>
      <c r="B253" s="87"/>
      <c r="C253" s="87">
        <v>2</v>
      </c>
      <c r="D253" s="87"/>
      <c r="E253" s="87"/>
      <c r="F253" s="87"/>
      <c r="G253" s="88" t="s">
        <v>417</v>
      </c>
      <c r="H253" s="88"/>
      <c r="I253" s="88"/>
      <c r="J253" s="88"/>
      <c r="K253" s="88"/>
      <c r="L253" s="94" t="s">
        <v>418</v>
      </c>
      <c r="M253" s="94"/>
      <c r="N253" s="94"/>
      <c r="O253" s="88" t="s">
        <v>413</v>
      </c>
      <c r="P253" s="88"/>
      <c r="Q253" s="88"/>
      <c r="R253" s="88" t="s">
        <v>419</v>
      </c>
      <c r="S253" s="88"/>
      <c r="T253" s="88"/>
      <c r="U253" s="88"/>
      <c r="V253" s="88" t="s">
        <v>420</v>
      </c>
      <c r="W253" s="88"/>
      <c r="X253" s="88"/>
      <c r="Y253" s="88" t="s">
        <v>421</v>
      </c>
      <c r="Z253" s="88"/>
      <c r="AA253" s="88"/>
      <c r="AB253" s="88"/>
      <c r="AC253" s="88"/>
    </row>
    <row r="255" spans="1:29" ht="18.95" customHeight="1" x14ac:dyDescent="0.25">
      <c r="B255" s="4" t="s">
        <v>231</v>
      </c>
      <c r="C255" s="13" t="s">
        <v>2</v>
      </c>
      <c r="D255" s="25" t="s">
        <v>238</v>
      </c>
      <c r="E255" s="25"/>
      <c r="F255" s="25"/>
      <c r="G255" s="25"/>
      <c r="H255" s="25"/>
      <c r="I255" s="25"/>
      <c r="J255" s="25"/>
      <c r="K255" s="25"/>
      <c r="L255" s="45"/>
      <c r="M255" s="43"/>
      <c r="N255" s="43"/>
      <c r="O255" s="43"/>
      <c r="P255" s="43"/>
      <c r="Q255" s="43"/>
      <c r="R255" s="43"/>
      <c r="S255" s="43"/>
      <c r="T255" s="43"/>
      <c r="U255" s="43"/>
    </row>
    <row r="256" spans="1:29" ht="18.95" customHeight="1" x14ac:dyDescent="0.25">
      <c r="B256" s="4" t="s">
        <v>196</v>
      </c>
      <c r="C256" s="13" t="s">
        <v>2</v>
      </c>
      <c r="D256" s="25" t="s">
        <v>239</v>
      </c>
      <c r="E256" s="25"/>
      <c r="F256" s="25"/>
      <c r="G256" s="25"/>
      <c r="H256" s="25"/>
      <c r="I256" s="25"/>
      <c r="J256" s="25"/>
      <c r="K256" s="25"/>
      <c r="L256" s="45"/>
      <c r="M256" s="43"/>
      <c r="N256" s="43"/>
      <c r="O256" s="43"/>
      <c r="P256" s="43"/>
      <c r="Q256" s="43"/>
      <c r="R256" s="43"/>
      <c r="S256" s="43"/>
      <c r="T256" s="43"/>
      <c r="U256" s="43"/>
    </row>
    <row r="257" spans="1:29" ht="18.95" customHeight="1" x14ac:dyDescent="0.25">
      <c r="B257" s="4" t="s">
        <v>237</v>
      </c>
      <c r="C257" s="13" t="s">
        <v>2</v>
      </c>
      <c r="D257" s="25" t="s">
        <v>240</v>
      </c>
      <c r="E257" s="25"/>
      <c r="F257" s="25"/>
      <c r="G257" s="25"/>
      <c r="H257" s="25"/>
      <c r="I257" s="25"/>
      <c r="J257" s="25"/>
      <c r="K257" s="25"/>
      <c r="L257" s="45"/>
      <c r="M257" s="43"/>
      <c r="N257" s="43"/>
      <c r="O257" s="43"/>
      <c r="P257" s="43"/>
      <c r="Q257" s="43"/>
      <c r="R257" s="43"/>
      <c r="S257" s="43"/>
      <c r="T257" s="43"/>
      <c r="U257" s="43"/>
    </row>
    <row r="258" spans="1:29" ht="18.95" customHeight="1" x14ac:dyDescent="0.25">
      <c r="B258" s="4" t="s">
        <v>232</v>
      </c>
      <c r="C258" s="13" t="s">
        <v>2</v>
      </c>
      <c r="D258" s="25" t="s">
        <v>241</v>
      </c>
      <c r="E258" s="25"/>
      <c r="F258" s="25"/>
      <c r="G258" s="25"/>
      <c r="H258" s="25"/>
      <c r="I258" s="25"/>
      <c r="J258" s="25"/>
      <c r="K258" s="25"/>
      <c r="L258" s="45"/>
      <c r="M258" s="43"/>
      <c r="N258" s="43"/>
      <c r="O258" s="43"/>
      <c r="P258" s="43"/>
      <c r="Q258" s="43"/>
      <c r="R258" s="43"/>
      <c r="S258" s="43"/>
      <c r="T258" s="43"/>
      <c r="U258" s="43"/>
    </row>
    <row r="259" spans="1:29" ht="18.95" customHeight="1" x14ac:dyDescent="0.25">
      <c r="B259" s="4" t="s">
        <v>223</v>
      </c>
      <c r="C259" s="13" t="s">
        <v>2</v>
      </c>
      <c r="D259" s="25" t="s">
        <v>242</v>
      </c>
      <c r="E259" s="25"/>
      <c r="F259" s="25"/>
      <c r="G259" s="25"/>
      <c r="H259" s="25"/>
      <c r="I259" s="25"/>
      <c r="J259" s="25"/>
      <c r="K259" s="25"/>
      <c r="L259" s="45"/>
      <c r="M259" s="43"/>
      <c r="N259" s="43"/>
      <c r="O259" s="43"/>
      <c r="P259" s="43"/>
      <c r="Q259" s="43"/>
      <c r="R259" s="43"/>
      <c r="S259" s="43"/>
      <c r="T259" s="43"/>
      <c r="U259" s="43"/>
    </row>
    <row r="260" spans="1:29" ht="18.95" customHeight="1" x14ac:dyDescent="0.25">
      <c r="B260" s="4" t="s">
        <v>233</v>
      </c>
      <c r="C260" s="13" t="s">
        <v>2</v>
      </c>
      <c r="D260" s="25" t="s">
        <v>243</v>
      </c>
      <c r="E260" s="25"/>
      <c r="F260" s="25"/>
      <c r="G260" s="25"/>
      <c r="H260" s="25"/>
      <c r="I260" s="25"/>
      <c r="J260" s="25"/>
      <c r="K260" s="25"/>
      <c r="L260" s="45"/>
      <c r="M260" s="43"/>
      <c r="N260" s="43"/>
      <c r="O260" s="43"/>
      <c r="P260" s="43"/>
      <c r="Q260" s="43"/>
      <c r="R260" s="43"/>
      <c r="S260" s="43"/>
      <c r="T260" s="43"/>
      <c r="U260" s="43"/>
    </row>
    <row r="261" spans="1:29" ht="18.95" customHeight="1" x14ac:dyDescent="0.25">
      <c r="B261" s="4" t="s">
        <v>234</v>
      </c>
      <c r="C261" s="2" t="s">
        <v>2</v>
      </c>
      <c r="D261" s="25" t="s">
        <v>245</v>
      </c>
      <c r="E261" s="25"/>
      <c r="F261" s="25"/>
      <c r="G261" s="25"/>
      <c r="H261" s="25"/>
      <c r="I261" s="25"/>
      <c r="J261" s="25"/>
      <c r="K261" s="25"/>
      <c r="L261" s="40"/>
      <c r="M261" s="31"/>
      <c r="N261" s="31"/>
      <c r="O261" s="31"/>
      <c r="P261" s="31"/>
      <c r="Q261" s="31"/>
      <c r="R261" s="31"/>
      <c r="S261" s="31"/>
      <c r="T261" s="31"/>
      <c r="U261" s="31"/>
      <c r="V261" s="31"/>
      <c r="W261" s="31"/>
    </row>
    <row r="262" spans="1:29" ht="18.95" customHeight="1" x14ac:dyDescent="0.25">
      <c r="B262" s="4" t="s">
        <v>244</v>
      </c>
      <c r="C262" s="2" t="s">
        <v>2</v>
      </c>
      <c r="D262" s="25" t="s">
        <v>246</v>
      </c>
      <c r="E262" s="25"/>
      <c r="F262" s="25"/>
      <c r="G262" s="25"/>
      <c r="H262" s="25"/>
      <c r="I262" s="25"/>
      <c r="J262" s="25"/>
      <c r="K262" s="25"/>
      <c r="L262" s="40"/>
      <c r="M262" s="31"/>
      <c r="N262" s="31"/>
      <c r="O262" s="31"/>
      <c r="P262" s="31"/>
      <c r="Q262" s="31"/>
      <c r="R262" s="31"/>
      <c r="S262" s="31"/>
      <c r="T262" s="31"/>
      <c r="U262" s="31"/>
      <c r="V262" s="31"/>
      <c r="W262" s="31"/>
    </row>
    <row r="264" spans="1:29" ht="18.95" customHeight="1" x14ac:dyDescent="0.25">
      <c r="A264" s="89" t="s">
        <v>250</v>
      </c>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row>
    <row r="266" spans="1:29" ht="18.95" customHeight="1" x14ac:dyDescent="0.25">
      <c r="A266" s="90" t="s">
        <v>247</v>
      </c>
      <c r="B266" s="90"/>
      <c r="C266" s="90" t="s">
        <v>248</v>
      </c>
      <c r="D266" s="90"/>
      <c r="E266" s="90"/>
      <c r="F266" s="90"/>
      <c r="G266" s="90"/>
      <c r="H266" s="91" t="s">
        <v>249</v>
      </c>
      <c r="I266" s="91"/>
      <c r="J266" s="91"/>
      <c r="K266" s="91"/>
      <c r="L266" s="91"/>
      <c r="M266" s="91"/>
      <c r="N266" s="93" t="s">
        <v>212</v>
      </c>
      <c r="O266" s="93"/>
      <c r="P266" s="93"/>
      <c r="Q266" s="93"/>
      <c r="R266" s="93"/>
      <c r="S266" s="93"/>
      <c r="T266" s="93"/>
      <c r="U266" s="91" t="s">
        <v>251</v>
      </c>
      <c r="V266" s="91"/>
      <c r="W266" s="91"/>
      <c r="X266" s="91"/>
      <c r="Y266" s="91"/>
      <c r="Z266" s="91"/>
      <c r="AA266" s="91"/>
      <c r="AB266" s="91"/>
      <c r="AC266" s="91"/>
    </row>
    <row r="267" spans="1:29" ht="18.95" customHeight="1" x14ac:dyDescent="0.25">
      <c r="A267" s="87">
        <v>1</v>
      </c>
      <c r="B267" s="87"/>
      <c r="C267" s="87">
        <v>2</v>
      </c>
      <c r="D267" s="87"/>
      <c r="E267" s="87"/>
      <c r="F267" s="87"/>
      <c r="G267" s="87"/>
      <c r="H267" s="88" t="s">
        <v>417</v>
      </c>
      <c r="I267" s="88"/>
      <c r="J267" s="88"/>
      <c r="K267" s="88"/>
      <c r="L267" s="88"/>
      <c r="M267" s="88"/>
      <c r="N267" s="88" t="s">
        <v>418</v>
      </c>
      <c r="O267" s="88"/>
      <c r="P267" s="88"/>
      <c r="Q267" s="88"/>
      <c r="R267" s="88"/>
      <c r="S267" s="88"/>
      <c r="T267" s="88"/>
      <c r="U267" s="88" t="s">
        <v>413</v>
      </c>
      <c r="V267" s="88"/>
      <c r="W267" s="88"/>
      <c r="X267" s="88"/>
      <c r="Y267" s="88"/>
      <c r="Z267" s="88"/>
      <c r="AA267" s="88"/>
      <c r="AB267" s="88"/>
      <c r="AC267" s="88"/>
    </row>
    <row r="268" spans="1:29" ht="18.95" customHeight="1" x14ac:dyDescent="0.25">
      <c r="A268" s="87">
        <v>1</v>
      </c>
      <c r="B268" s="87"/>
      <c r="C268" s="87">
        <v>2</v>
      </c>
      <c r="D268" s="87"/>
      <c r="E268" s="87"/>
      <c r="F268" s="87"/>
      <c r="G268" s="87"/>
      <c r="H268" s="88" t="s">
        <v>417</v>
      </c>
      <c r="I268" s="88"/>
      <c r="J268" s="88"/>
      <c r="K268" s="88"/>
      <c r="L268" s="88"/>
      <c r="M268" s="88"/>
      <c r="N268" s="88" t="s">
        <v>418</v>
      </c>
      <c r="O268" s="88"/>
      <c r="P268" s="88"/>
      <c r="Q268" s="88"/>
      <c r="R268" s="88"/>
      <c r="S268" s="88"/>
      <c r="T268" s="88"/>
      <c r="U268" s="88" t="s">
        <v>413</v>
      </c>
      <c r="V268" s="88"/>
      <c r="W268" s="88"/>
      <c r="X268" s="88"/>
      <c r="Y268" s="88"/>
      <c r="Z268" s="88"/>
      <c r="AA268" s="88"/>
      <c r="AB268" s="88"/>
      <c r="AC268" s="88"/>
    </row>
    <row r="269" spans="1:29" ht="18.95" customHeight="1" x14ac:dyDescent="0.25">
      <c r="A269" s="87">
        <v>1</v>
      </c>
      <c r="B269" s="87"/>
      <c r="C269" s="87">
        <v>2</v>
      </c>
      <c r="D269" s="87"/>
      <c r="E269" s="87"/>
      <c r="F269" s="87"/>
      <c r="G269" s="87"/>
      <c r="H269" s="88" t="s">
        <v>417</v>
      </c>
      <c r="I269" s="88"/>
      <c r="J269" s="88"/>
      <c r="K269" s="88"/>
      <c r="L269" s="88"/>
      <c r="M269" s="88"/>
      <c r="N269" s="88" t="s">
        <v>418</v>
      </c>
      <c r="O269" s="88"/>
      <c r="P269" s="88"/>
      <c r="Q269" s="88"/>
      <c r="R269" s="88"/>
      <c r="S269" s="88"/>
      <c r="T269" s="88"/>
      <c r="U269" s="88" t="s">
        <v>413</v>
      </c>
      <c r="V269" s="88"/>
      <c r="W269" s="88"/>
      <c r="X269" s="88"/>
      <c r="Y269" s="88"/>
      <c r="Z269" s="88"/>
      <c r="AA269" s="88"/>
      <c r="AB269" s="88"/>
      <c r="AC269" s="88"/>
    </row>
    <row r="270" spans="1:29" ht="18.95" customHeight="1" x14ac:dyDescent="0.25">
      <c r="A270" s="87">
        <v>1</v>
      </c>
      <c r="B270" s="87"/>
      <c r="C270" s="87">
        <v>2</v>
      </c>
      <c r="D270" s="87"/>
      <c r="E270" s="87"/>
      <c r="F270" s="87"/>
      <c r="G270" s="87"/>
      <c r="H270" s="88" t="s">
        <v>417</v>
      </c>
      <c r="I270" s="88"/>
      <c r="J270" s="88"/>
      <c r="K270" s="88"/>
      <c r="L270" s="88"/>
      <c r="M270" s="88"/>
      <c r="N270" s="88" t="s">
        <v>418</v>
      </c>
      <c r="O270" s="88"/>
      <c r="P270" s="88"/>
      <c r="Q270" s="88"/>
      <c r="R270" s="88"/>
      <c r="S270" s="88"/>
      <c r="T270" s="88"/>
      <c r="U270" s="88" t="s">
        <v>413</v>
      </c>
      <c r="V270" s="88"/>
      <c r="W270" s="88"/>
      <c r="X270" s="88"/>
      <c r="Y270" s="88"/>
      <c r="Z270" s="88"/>
      <c r="AA270" s="88"/>
      <c r="AB270" s="88"/>
      <c r="AC270" s="88"/>
    </row>
    <row r="271" spans="1:29" ht="18.95" customHeight="1" x14ac:dyDescent="0.25">
      <c r="A271" s="87">
        <v>1</v>
      </c>
      <c r="B271" s="87"/>
      <c r="C271" s="87">
        <v>2</v>
      </c>
      <c r="D271" s="87"/>
      <c r="E271" s="87"/>
      <c r="F271" s="87"/>
      <c r="G271" s="87"/>
      <c r="H271" s="88" t="s">
        <v>417</v>
      </c>
      <c r="I271" s="88"/>
      <c r="J271" s="88"/>
      <c r="K271" s="88"/>
      <c r="L271" s="88"/>
      <c r="M271" s="88"/>
      <c r="N271" s="88" t="s">
        <v>418</v>
      </c>
      <c r="O271" s="88"/>
      <c r="P271" s="88"/>
      <c r="Q271" s="88"/>
      <c r="R271" s="88"/>
      <c r="S271" s="88"/>
      <c r="T271" s="88"/>
      <c r="U271" s="88" t="s">
        <v>413</v>
      </c>
      <c r="V271" s="88"/>
      <c r="W271" s="88"/>
      <c r="X271" s="88"/>
      <c r="Y271" s="88"/>
      <c r="Z271" s="88"/>
      <c r="AA271" s="88"/>
      <c r="AB271" s="88"/>
      <c r="AC271" s="88"/>
    </row>
    <row r="272" spans="1:29" ht="18.95" customHeight="1" x14ac:dyDescent="0.25">
      <c r="A272" s="87">
        <v>1</v>
      </c>
      <c r="B272" s="87"/>
      <c r="C272" s="87">
        <v>2</v>
      </c>
      <c r="D272" s="87"/>
      <c r="E272" s="87"/>
      <c r="F272" s="87"/>
      <c r="G272" s="87"/>
      <c r="H272" s="88" t="s">
        <v>417</v>
      </c>
      <c r="I272" s="88"/>
      <c r="J272" s="88"/>
      <c r="K272" s="88"/>
      <c r="L272" s="88"/>
      <c r="M272" s="88"/>
      <c r="N272" s="88" t="s">
        <v>418</v>
      </c>
      <c r="O272" s="88"/>
      <c r="P272" s="88"/>
      <c r="Q272" s="88"/>
      <c r="R272" s="88"/>
      <c r="S272" s="88"/>
      <c r="T272" s="88"/>
      <c r="U272" s="88" t="s">
        <v>413</v>
      </c>
      <c r="V272" s="88"/>
      <c r="W272" s="88"/>
      <c r="X272" s="88"/>
      <c r="Y272" s="88"/>
      <c r="Z272" s="88"/>
      <c r="AA272" s="88"/>
      <c r="AB272" s="88"/>
      <c r="AC272" s="88"/>
    </row>
    <row r="273" spans="1:29" ht="18.95" customHeight="1" x14ac:dyDescent="0.25">
      <c r="A273" s="87">
        <v>1</v>
      </c>
      <c r="B273" s="87"/>
      <c r="C273" s="87">
        <v>2</v>
      </c>
      <c r="D273" s="87"/>
      <c r="E273" s="87"/>
      <c r="F273" s="87"/>
      <c r="G273" s="87"/>
      <c r="H273" s="88" t="s">
        <v>417</v>
      </c>
      <c r="I273" s="88"/>
      <c r="J273" s="88"/>
      <c r="K273" s="88"/>
      <c r="L273" s="88"/>
      <c r="M273" s="88"/>
      <c r="N273" s="88" t="s">
        <v>418</v>
      </c>
      <c r="O273" s="88"/>
      <c r="P273" s="88"/>
      <c r="Q273" s="88"/>
      <c r="R273" s="88"/>
      <c r="S273" s="88"/>
      <c r="T273" s="88"/>
      <c r="U273" s="88" t="s">
        <v>413</v>
      </c>
      <c r="V273" s="88"/>
      <c r="W273" s="88"/>
      <c r="X273" s="88"/>
      <c r="Y273" s="88"/>
      <c r="Z273" s="88"/>
      <c r="AA273" s="88"/>
      <c r="AB273" s="88"/>
      <c r="AC273" s="88"/>
    </row>
    <row r="274" spans="1:29" ht="18.95" customHeight="1" x14ac:dyDescent="0.25">
      <c r="A274" s="87">
        <v>1</v>
      </c>
      <c r="B274" s="87"/>
      <c r="C274" s="87">
        <v>2</v>
      </c>
      <c r="D274" s="87"/>
      <c r="E274" s="87"/>
      <c r="F274" s="87"/>
      <c r="G274" s="87"/>
      <c r="H274" s="88" t="s">
        <v>417</v>
      </c>
      <c r="I274" s="88"/>
      <c r="J274" s="88"/>
      <c r="K274" s="88"/>
      <c r="L274" s="88"/>
      <c r="M274" s="88"/>
      <c r="N274" s="88" t="s">
        <v>418</v>
      </c>
      <c r="O274" s="88"/>
      <c r="P274" s="88"/>
      <c r="Q274" s="88"/>
      <c r="R274" s="88"/>
      <c r="S274" s="88"/>
      <c r="T274" s="88"/>
      <c r="U274" s="88" t="s">
        <v>413</v>
      </c>
      <c r="V274" s="88"/>
      <c r="W274" s="88"/>
      <c r="X274" s="88"/>
      <c r="Y274" s="88"/>
      <c r="Z274" s="88"/>
      <c r="AA274" s="88"/>
      <c r="AB274" s="88"/>
      <c r="AC274" s="88"/>
    </row>
    <row r="275" spans="1:29" ht="18.95" customHeight="1" x14ac:dyDescent="0.25">
      <c r="A275" s="87">
        <v>1</v>
      </c>
      <c r="B275" s="87"/>
      <c r="C275" s="87">
        <v>2</v>
      </c>
      <c r="D275" s="87"/>
      <c r="E275" s="87"/>
      <c r="F275" s="87"/>
      <c r="G275" s="87"/>
      <c r="H275" s="88" t="s">
        <v>417</v>
      </c>
      <c r="I275" s="88"/>
      <c r="J275" s="88"/>
      <c r="K275" s="88"/>
      <c r="L275" s="88"/>
      <c r="M275" s="88"/>
      <c r="N275" s="88" t="s">
        <v>418</v>
      </c>
      <c r="O275" s="88"/>
      <c r="P275" s="88"/>
      <c r="Q275" s="88"/>
      <c r="R275" s="88"/>
      <c r="S275" s="88"/>
      <c r="T275" s="88"/>
      <c r="U275" s="88" t="s">
        <v>413</v>
      </c>
      <c r="V275" s="88"/>
      <c r="W275" s="88"/>
      <c r="X275" s="88"/>
      <c r="Y275" s="88"/>
      <c r="Z275" s="88"/>
      <c r="AA275" s="88"/>
      <c r="AB275" s="88"/>
      <c r="AC275" s="88"/>
    </row>
    <row r="277" spans="1:29" ht="18.95" customHeight="1" x14ac:dyDescent="0.25">
      <c r="B277" s="4" t="s">
        <v>247</v>
      </c>
      <c r="C277" s="13" t="s">
        <v>2</v>
      </c>
      <c r="D277" s="25" t="s">
        <v>253</v>
      </c>
      <c r="E277" s="25"/>
      <c r="F277" s="25"/>
      <c r="G277" s="25"/>
      <c r="H277" s="25"/>
      <c r="I277" s="25"/>
      <c r="J277" s="25"/>
      <c r="K277" s="25"/>
      <c r="L277" s="40"/>
      <c r="M277" s="31"/>
      <c r="N277" s="31"/>
      <c r="O277" s="31"/>
      <c r="P277" s="31"/>
      <c r="Q277" s="31"/>
      <c r="R277" s="31"/>
      <c r="S277" s="31"/>
      <c r="T277" s="31"/>
      <c r="U277" s="31"/>
    </row>
    <row r="278" spans="1:29" ht="18.95" customHeight="1" x14ac:dyDescent="0.25">
      <c r="B278" s="4" t="s">
        <v>252</v>
      </c>
      <c r="C278" s="13" t="s">
        <v>2</v>
      </c>
      <c r="D278" s="25" t="s">
        <v>254</v>
      </c>
      <c r="E278" s="25"/>
      <c r="F278" s="25"/>
      <c r="G278" s="25"/>
      <c r="H278" s="25"/>
      <c r="I278" s="25"/>
      <c r="J278" s="25"/>
      <c r="K278" s="25"/>
      <c r="L278" s="40"/>
      <c r="M278" s="31"/>
      <c r="N278" s="31"/>
      <c r="O278" s="31"/>
      <c r="P278" s="31"/>
      <c r="Q278" s="31"/>
      <c r="R278" s="31"/>
      <c r="S278" s="31"/>
      <c r="T278" s="31"/>
      <c r="U278" s="31"/>
    </row>
    <row r="279" spans="1:29" ht="18.95" customHeight="1" x14ac:dyDescent="0.25">
      <c r="B279" s="4" t="s">
        <v>249</v>
      </c>
      <c r="C279" s="13" t="s">
        <v>2</v>
      </c>
      <c r="D279" s="25" t="s">
        <v>255</v>
      </c>
      <c r="E279" s="25"/>
      <c r="F279" s="25"/>
      <c r="G279" s="25"/>
      <c r="H279" s="25"/>
      <c r="I279" s="25"/>
      <c r="J279" s="25"/>
      <c r="K279" s="25"/>
      <c r="L279" s="40"/>
      <c r="M279" s="31"/>
      <c r="N279" s="31"/>
      <c r="O279" s="31"/>
      <c r="P279" s="31"/>
      <c r="Q279" s="31"/>
      <c r="R279" s="31"/>
      <c r="S279" s="31"/>
      <c r="T279" s="31"/>
      <c r="U279" s="31"/>
    </row>
    <row r="280" spans="1:29" ht="18.95" customHeight="1" x14ac:dyDescent="0.25">
      <c r="B280" s="4" t="s">
        <v>212</v>
      </c>
      <c r="C280" s="13" t="s">
        <v>2</v>
      </c>
      <c r="D280" s="25" t="s">
        <v>256</v>
      </c>
      <c r="E280" s="25"/>
      <c r="F280" s="25"/>
      <c r="G280" s="25"/>
      <c r="H280" s="25"/>
      <c r="I280" s="25"/>
      <c r="J280" s="25"/>
      <c r="K280" s="25"/>
      <c r="L280" s="40"/>
      <c r="M280" s="31"/>
      <c r="N280" s="31"/>
      <c r="O280" s="31"/>
      <c r="P280" s="31"/>
      <c r="Q280" s="31"/>
      <c r="R280" s="31"/>
      <c r="S280" s="31"/>
      <c r="T280" s="31"/>
      <c r="U280" s="31"/>
    </row>
    <row r="281" spans="1:29" ht="18.95" customHeight="1" x14ac:dyDescent="0.25">
      <c r="B281" s="4" t="s">
        <v>251</v>
      </c>
      <c r="C281" s="13" t="s">
        <v>2</v>
      </c>
      <c r="D281" s="25" t="s">
        <v>257</v>
      </c>
      <c r="E281" s="25"/>
      <c r="F281" s="25"/>
      <c r="G281" s="25"/>
      <c r="H281" s="25"/>
      <c r="I281" s="25"/>
      <c r="J281" s="25"/>
      <c r="K281" s="25"/>
      <c r="L281" s="40"/>
      <c r="M281" s="31"/>
      <c r="N281" s="31"/>
      <c r="O281" s="31"/>
      <c r="P281" s="31"/>
      <c r="Q281" s="31"/>
      <c r="R281" s="31"/>
      <c r="S281" s="31"/>
      <c r="T281" s="31"/>
      <c r="U281" s="31"/>
    </row>
    <row r="283" spans="1:29" ht="18.95" customHeight="1" x14ac:dyDescent="0.25">
      <c r="A283" s="89" t="s">
        <v>258</v>
      </c>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row>
    <row r="285" spans="1:29" ht="18.95" customHeight="1" x14ac:dyDescent="0.25">
      <c r="A285" s="90" t="s">
        <v>259</v>
      </c>
      <c r="B285" s="90"/>
      <c r="C285" s="90" t="s">
        <v>196</v>
      </c>
      <c r="D285" s="90"/>
      <c r="E285" s="90"/>
      <c r="F285" s="90"/>
      <c r="G285" s="90"/>
      <c r="H285" s="90"/>
      <c r="I285" s="91" t="s">
        <v>232</v>
      </c>
      <c r="J285" s="91"/>
      <c r="K285" s="91"/>
      <c r="L285" s="91"/>
      <c r="M285" s="91"/>
      <c r="N285" s="91"/>
      <c r="O285" s="91"/>
      <c r="P285" s="91"/>
      <c r="Q285" s="91"/>
      <c r="R285" s="91" t="s">
        <v>260</v>
      </c>
      <c r="S285" s="91"/>
      <c r="T285" s="91"/>
      <c r="U285" s="91" t="s">
        <v>261</v>
      </c>
      <c r="V285" s="91"/>
      <c r="W285" s="91"/>
      <c r="X285" s="91"/>
      <c r="Y285" s="91" t="s">
        <v>197</v>
      </c>
      <c r="Z285" s="91"/>
      <c r="AA285" s="91"/>
      <c r="AB285" s="91"/>
      <c r="AC285" s="91"/>
    </row>
    <row r="286" spans="1:29" ht="18.95" customHeight="1" x14ac:dyDescent="0.25">
      <c r="A286" s="87">
        <v>1</v>
      </c>
      <c r="B286" s="87"/>
      <c r="C286" s="87">
        <v>2</v>
      </c>
      <c r="D286" s="87"/>
      <c r="E286" s="87"/>
      <c r="F286" s="87"/>
      <c r="G286" s="87"/>
      <c r="H286" s="87"/>
      <c r="I286" s="88" t="s">
        <v>417</v>
      </c>
      <c r="J286" s="88"/>
      <c r="K286" s="88"/>
      <c r="L286" s="88"/>
      <c r="M286" s="88"/>
      <c r="N286" s="88"/>
      <c r="O286" s="88"/>
      <c r="P286" s="88"/>
      <c r="Q286" s="88"/>
      <c r="R286" s="88" t="s">
        <v>418</v>
      </c>
      <c r="S286" s="88"/>
      <c r="T286" s="88"/>
      <c r="U286" s="88" t="s">
        <v>413</v>
      </c>
      <c r="V286" s="88"/>
      <c r="W286" s="88"/>
      <c r="X286" s="88"/>
      <c r="Y286" s="88" t="s">
        <v>419</v>
      </c>
      <c r="Z286" s="88"/>
      <c r="AA286" s="88"/>
      <c r="AB286" s="88"/>
      <c r="AC286" s="88"/>
    </row>
    <row r="287" spans="1:29" ht="18.95" customHeight="1" x14ac:dyDescent="0.25">
      <c r="A287" s="87">
        <v>1</v>
      </c>
      <c r="B287" s="87"/>
      <c r="C287" s="87">
        <v>2</v>
      </c>
      <c r="D287" s="87"/>
      <c r="E287" s="87"/>
      <c r="F287" s="87"/>
      <c r="G287" s="87"/>
      <c r="H287" s="87"/>
      <c r="I287" s="88" t="s">
        <v>417</v>
      </c>
      <c r="J287" s="88"/>
      <c r="K287" s="88"/>
      <c r="L287" s="88"/>
      <c r="M287" s="88"/>
      <c r="N287" s="88"/>
      <c r="O287" s="88"/>
      <c r="P287" s="88"/>
      <c r="Q287" s="88"/>
      <c r="R287" s="88" t="s">
        <v>418</v>
      </c>
      <c r="S287" s="88"/>
      <c r="T287" s="88"/>
      <c r="U287" s="88" t="s">
        <v>413</v>
      </c>
      <c r="V287" s="88"/>
      <c r="W287" s="88"/>
      <c r="X287" s="88"/>
      <c r="Y287" s="88" t="s">
        <v>419</v>
      </c>
      <c r="Z287" s="88"/>
      <c r="AA287" s="88"/>
      <c r="AB287" s="88"/>
      <c r="AC287" s="88"/>
    </row>
    <row r="288" spans="1:29" ht="18.95" customHeight="1" x14ac:dyDescent="0.25">
      <c r="A288" s="87">
        <v>1</v>
      </c>
      <c r="B288" s="87"/>
      <c r="C288" s="87">
        <v>2</v>
      </c>
      <c r="D288" s="87"/>
      <c r="E288" s="87"/>
      <c r="F288" s="87"/>
      <c r="G288" s="87"/>
      <c r="H288" s="87"/>
      <c r="I288" s="88" t="s">
        <v>417</v>
      </c>
      <c r="J288" s="88"/>
      <c r="K288" s="88"/>
      <c r="L288" s="88"/>
      <c r="M288" s="88"/>
      <c r="N288" s="88"/>
      <c r="O288" s="88"/>
      <c r="P288" s="88"/>
      <c r="Q288" s="88"/>
      <c r="R288" s="88" t="s">
        <v>418</v>
      </c>
      <c r="S288" s="88"/>
      <c r="T288" s="88"/>
      <c r="U288" s="88" t="s">
        <v>413</v>
      </c>
      <c r="V288" s="88"/>
      <c r="W288" s="88"/>
      <c r="X288" s="88"/>
      <c r="Y288" s="88" t="s">
        <v>419</v>
      </c>
      <c r="Z288" s="88"/>
      <c r="AA288" s="88"/>
      <c r="AB288" s="88"/>
      <c r="AC288" s="88"/>
    </row>
    <row r="289" spans="1:29" ht="18.95" customHeight="1" x14ac:dyDescent="0.25">
      <c r="A289" s="87">
        <v>1</v>
      </c>
      <c r="B289" s="87"/>
      <c r="C289" s="87">
        <v>2</v>
      </c>
      <c r="D289" s="87"/>
      <c r="E289" s="87"/>
      <c r="F289" s="87"/>
      <c r="G289" s="87"/>
      <c r="H289" s="87"/>
      <c r="I289" s="88" t="s">
        <v>417</v>
      </c>
      <c r="J289" s="88"/>
      <c r="K289" s="88"/>
      <c r="L289" s="88"/>
      <c r="M289" s="88"/>
      <c r="N289" s="88"/>
      <c r="O289" s="88"/>
      <c r="P289" s="88"/>
      <c r="Q289" s="88"/>
      <c r="R289" s="88" t="s">
        <v>418</v>
      </c>
      <c r="S289" s="88"/>
      <c r="T289" s="88"/>
      <c r="U289" s="88" t="s">
        <v>413</v>
      </c>
      <c r="V289" s="88"/>
      <c r="W289" s="88"/>
      <c r="X289" s="88"/>
      <c r="Y289" s="88" t="s">
        <v>419</v>
      </c>
      <c r="Z289" s="88"/>
      <c r="AA289" s="88"/>
      <c r="AB289" s="88"/>
      <c r="AC289" s="88"/>
    </row>
    <row r="290" spans="1:29" ht="18.95" customHeight="1" x14ac:dyDescent="0.25">
      <c r="A290" s="87">
        <v>1</v>
      </c>
      <c r="B290" s="87"/>
      <c r="C290" s="87">
        <v>2</v>
      </c>
      <c r="D290" s="87"/>
      <c r="E290" s="87"/>
      <c r="F290" s="87"/>
      <c r="G290" s="87"/>
      <c r="H290" s="87"/>
      <c r="I290" s="88" t="s">
        <v>417</v>
      </c>
      <c r="J290" s="88"/>
      <c r="K290" s="88"/>
      <c r="L290" s="88"/>
      <c r="M290" s="88"/>
      <c r="N290" s="88"/>
      <c r="O290" s="88"/>
      <c r="P290" s="88"/>
      <c r="Q290" s="88"/>
      <c r="R290" s="88" t="s">
        <v>418</v>
      </c>
      <c r="S290" s="88"/>
      <c r="T290" s="88"/>
      <c r="U290" s="88" t="s">
        <v>413</v>
      </c>
      <c r="V290" s="88"/>
      <c r="W290" s="88"/>
      <c r="X290" s="88"/>
      <c r="Y290" s="88" t="s">
        <v>419</v>
      </c>
      <c r="Z290" s="88"/>
      <c r="AA290" s="88"/>
      <c r="AB290" s="88"/>
      <c r="AC290" s="88"/>
    </row>
    <row r="291" spans="1:29" ht="18.95" customHeight="1" x14ac:dyDescent="0.25">
      <c r="A291" s="87">
        <v>1</v>
      </c>
      <c r="B291" s="87"/>
      <c r="C291" s="87">
        <v>2</v>
      </c>
      <c r="D291" s="87"/>
      <c r="E291" s="87"/>
      <c r="F291" s="87"/>
      <c r="G291" s="87"/>
      <c r="H291" s="87"/>
      <c r="I291" s="88" t="s">
        <v>417</v>
      </c>
      <c r="J291" s="88"/>
      <c r="K291" s="88"/>
      <c r="L291" s="88"/>
      <c r="M291" s="88"/>
      <c r="N291" s="88"/>
      <c r="O291" s="88"/>
      <c r="P291" s="88"/>
      <c r="Q291" s="88"/>
      <c r="R291" s="88" t="s">
        <v>418</v>
      </c>
      <c r="S291" s="88"/>
      <c r="T291" s="88"/>
      <c r="U291" s="88" t="s">
        <v>413</v>
      </c>
      <c r="V291" s="88"/>
      <c r="W291" s="88"/>
      <c r="X291" s="88"/>
      <c r="Y291" s="88" t="s">
        <v>419</v>
      </c>
      <c r="Z291" s="88"/>
      <c r="AA291" s="88"/>
      <c r="AB291" s="88"/>
      <c r="AC291" s="88"/>
    </row>
    <row r="292" spans="1:29" ht="18.95" customHeight="1" x14ac:dyDescent="0.25">
      <c r="A292" s="87">
        <v>1</v>
      </c>
      <c r="B292" s="87"/>
      <c r="C292" s="87">
        <v>2</v>
      </c>
      <c r="D292" s="87"/>
      <c r="E292" s="87"/>
      <c r="F292" s="87"/>
      <c r="G292" s="87"/>
      <c r="H292" s="87"/>
      <c r="I292" s="88" t="s">
        <v>417</v>
      </c>
      <c r="J292" s="88"/>
      <c r="K292" s="88"/>
      <c r="L292" s="88"/>
      <c r="M292" s="88"/>
      <c r="N292" s="88"/>
      <c r="O292" s="88"/>
      <c r="P292" s="88"/>
      <c r="Q292" s="88"/>
      <c r="R292" s="88" t="s">
        <v>418</v>
      </c>
      <c r="S292" s="88"/>
      <c r="T292" s="88"/>
      <c r="U292" s="88" t="s">
        <v>413</v>
      </c>
      <c r="V292" s="88"/>
      <c r="W292" s="88"/>
      <c r="X292" s="88"/>
      <c r="Y292" s="88" t="s">
        <v>419</v>
      </c>
      <c r="Z292" s="88"/>
      <c r="AA292" s="88"/>
      <c r="AB292" s="88"/>
      <c r="AC292" s="88"/>
    </row>
    <row r="293" spans="1:29" ht="18.95" customHeight="1" x14ac:dyDescent="0.25">
      <c r="A293" s="87">
        <v>1</v>
      </c>
      <c r="B293" s="87"/>
      <c r="C293" s="87">
        <v>2</v>
      </c>
      <c r="D293" s="87"/>
      <c r="E293" s="87"/>
      <c r="F293" s="87"/>
      <c r="G293" s="87"/>
      <c r="H293" s="87"/>
      <c r="I293" s="88" t="s">
        <v>417</v>
      </c>
      <c r="J293" s="88"/>
      <c r="K293" s="88"/>
      <c r="L293" s="88"/>
      <c r="M293" s="88"/>
      <c r="N293" s="88"/>
      <c r="O293" s="88"/>
      <c r="P293" s="88"/>
      <c r="Q293" s="88"/>
      <c r="R293" s="88" t="s">
        <v>418</v>
      </c>
      <c r="S293" s="88"/>
      <c r="T293" s="88"/>
      <c r="U293" s="88" t="s">
        <v>413</v>
      </c>
      <c r="V293" s="88"/>
      <c r="W293" s="88"/>
      <c r="X293" s="88"/>
      <c r="Y293" s="88" t="s">
        <v>419</v>
      </c>
      <c r="Z293" s="88"/>
      <c r="AA293" s="88"/>
      <c r="AB293" s="88"/>
      <c r="AC293" s="88"/>
    </row>
    <row r="295" spans="1:29" ht="18.95" customHeight="1" x14ac:dyDescent="0.25">
      <c r="B295" s="4" t="s">
        <v>259</v>
      </c>
      <c r="C295" s="13" t="s">
        <v>2</v>
      </c>
      <c r="D295" s="25" t="s">
        <v>262</v>
      </c>
      <c r="E295" s="32"/>
      <c r="F295" s="32"/>
      <c r="G295" s="32"/>
      <c r="H295" s="32"/>
      <c r="I295" s="32"/>
      <c r="J295" s="32"/>
      <c r="K295" s="32"/>
      <c r="L295" s="41"/>
      <c r="M295" s="42"/>
      <c r="N295" s="42"/>
      <c r="O295" s="42"/>
      <c r="P295" s="42"/>
      <c r="Q295" s="42"/>
      <c r="R295" s="42"/>
      <c r="S295" s="42"/>
      <c r="T295" s="42"/>
      <c r="U295" s="42"/>
    </row>
    <row r="296" spans="1:29" ht="18.95" customHeight="1" x14ac:dyDescent="0.25">
      <c r="B296" s="4" t="s">
        <v>196</v>
      </c>
      <c r="C296" s="13" t="s">
        <v>2</v>
      </c>
      <c r="D296" s="25" t="s">
        <v>263</v>
      </c>
      <c r="E296" s="32"/>
      <c r="F296" s="32"/>
      <c r="G296" s="32"/>
      <c r="H296" s="32"/>
      <c r="I296" s="32"/>
      <c r="J296" s="32"/>
      <c r="K296" s="32"/>
      <c r="L296" s="41"/>
      <c r="M296" s="42"/>
      <c r="N296" s="42"/>
      <c r="O296" s="42"/>
      <c r="P296" s="42"/>
      <c r="Q296" s="42"/>
      <c r="R296" s="42"/>
      <c r="S296" s="42"/>
      <c r="T296" s="42"/>
      <c r="U296" s="42"/>
    </row>
    <row r="297" spans="1:29" ht="18.95" customHeight="1" x14ac:dyDescent="0.25">
      <c r="B297" s="4" t="s">
        <v>232</v>
      </c>
      <c r="C297" s="13" t="s">
        <v>2</v>
      </c>
      <c r="D297" s="25" t="s">
        <v>264</v>
      </c>
      <c r="E297" s="32"/>
      <c r="F297" s="32"/>
      <c r="G297" s="32"/>
      <c r="H297" s="32"/>
      <c r="I297" s="32"/>
      <c r="J297" s="32"/>
      <c r="K297" s="32"/>
      <c r="L297" s="41"/>
      <c r="M297" s="42"/>
      <c r="N297" s="42"/>
      <c r="O297" s="42"/>
      <c r="P297" s="42"/>
      <c r="Q297" s="42"/>
      <c r="R297" s="42"/>
      <c r="S297" s="42"/>
      <c r="T297" s="42"/>
      <c r="U297" s="42"/>
    </row>
    <row r="298" spans="1:29" ht="18.95" customHeight="1" x14ac:dyDescent="0.25">
      <c r="B298" s="4" t="s">
        <v>260</v>
      </c>
      <c r="C298" s="13" t="s">
        <v>2</v>
      </c>
      <c r="D298" s="25" t="s">
        <v>265</v>
      </c>
      <c r="E298" s="32"/>
      <c r="F298" s="32"/>
      <c r="G298" s="32"/>
      <c r="H298" s="32"/>
      <c r="I298" s="32"/>
      <c r="J298" s="32"/>
      <c r="K298" s="32"/>
      <c r="L298" s="41"/>
      <c r="M298" s="42"/>
      <c r="N298" s="42"/>
      <c r="O298" s="42"/>
      <c r="P298" s="42"/>
      <c r="Q298" s="42"/>
      <c r="R298" s="42"/>
      <c r="S298" s="42"/>
      <c r="T298" s="42"/>
      <c r="U298" s="42"/>
    </row>
    <row r="299" spans="1:29" ht="18.95" customHeight="1" x14ac:dyDescent="0.25">
      <c r="B299" s="4" t="s">
        <v>261</v>
      </c>
      <c r="C299" s="13" t="s">
        <v>2</v>
      </c>
      <c r="D299" s="25" t="s">
        <v>266</v>
      </c>
      <c r="E299" s="32"/>
      <c r="F299" s="32"/>
      <c r="G299" s="32"/>
      <c r="H299" s="32"/>
      <c r="I299" s="32"/>
      <c r="J299" s="32"/>
      <c r="K299" s="32"/>
      <c r="L299" s="41"/>
      <c r="M299" s="42"/>
      <c r="N299" s="42"/>
      <c r="O299" s="42"/>
      <c r="P299" s="42"/>
      <c r="Q299" s="42"/>
      <c r="R299" s="42"/>
      <c r="S299" s="42"/>
      <c r="T299" s="42"/>
      <c r="U299" s="42"/>
    </row>
    <row r="300" spans="1:29" ht="18.95" customHeight="1" x14ac:dyDescent="0.25">
      <c r="B300" s="4" t="s">
        <v>197</v>
      </c>
      <c r="C300" s="13" t="s">
        <v>2</v>
      </c>
      <c r="D300" s="25" t="s">
        <v>267</v>
      </c>
      <c r="E300" s="32"/>
      <c r="F300" s="32"/>
      <c r="G300" s="32"/>
      <c r="H300" s="32"/>
      <c r="I300" s="32"/>
      <c r="J300" s="32"/>
      <c r="K300" s="32"/>
      <c r="L300" s="41"/>
      <c r="M300" s="42"/>
      <c r="N300" s="42"/>
      <c r="O300" s="42"/>
      <c r="P300" s="42"/>
      <c r="Q300" s="42"/>
      <c r="R300" s="42"/>
      <c r="S300" s="42"/>
      <c r="T300" s="42"/>
      <c r="U300" s="42"/>
    </row>
    <row r="302" spans="1:29" ht="18.95" customHeight="1" x14ac:dyDescent="0.25">
      <c r="A302" s="89" t="s">
        <v>268</v>
      </c>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c r="AA302" s="89"/>
      <c r="AB302" s="89"/>
      <c r="AC302" s="89"/>
    </row>
    <row r="304" spans="1:29" ht="36" customHeight="1" x14ac:dyDescent="0.25">
      <c r="A304" s="90" t="s">
        <v>269</v>
      </c>
      <c r="B304" s="90"/>
      <c r="C304" s="90" t="s">
        <v>270</v>
      </c>
      <c r="D304" s="90"/>
      <c r="E304" s="90"/>
      <c r="F304" s="90"/>
      <c r="G304" s="90"/>
      <c r="H304" s="90"/>
      <c r="I304" s="91" t="s">
        <v>271</v>
      </c>
      <c r="J304" s="91"/>
      <c r="K304" s="91"/>
      <c r="L304" s="91"/>
      <c r="M304" s="91"/>
      <c r="N304" s="91" t="s">
        <v>272</v>
      </c>
      <c r="O304" s="91"/>
      <c r="P304" s="91"/>
      <c r="Q304" s="91"/>
      <c r="R304" s="91"/>
      <c r="S304" s="91"/>
      <c r="T304" s="91"/>
      <c r="U304" s="91"/>
      <c r="V304" s="91"/>
      <c r="W304" s="92" t="s">
        <v>273</v>
      </c>
      <c r="X304" s="92"/>
      <c r="Y304" s="92"/>
      <c r="Z304" s="92"/>
      <c r="AA304" s="91" t="s">
        <v>171</v>
      </c>
      <c r="AB304" s="91"/>
      <c r="AC304" s="91"/>
    </row>
    <row r="305" spans="1:29" ht="18.95" customHeight="1" x14ac:dyDescent="0.25">
      <c r="A305" s="87">
        <v>1</v>
      </c>
      <c r="B305" s="87"/>
      <c r="C305" s="87">
        <v>2</v>
      </c>
      <c r="D305" s="87"/>
      <c r="E305" s="87"/>
      <c r="F305" s="87"/>
      <c r="G305" s="87"/>
      <c r="H305" s="87"/>
      <c r="I305" s="88" t="s">
        <v>417</v>
      </c>
      <c r="J305" s="88"/>
      <c r="K305" s="88"/>
      <c r="L305" s="88"/>
      <c r="M305" s="88"/>
      <c r="N305" s="88" t="s">
        <v>418</v>
      </c>
      <c r="O305" s="88"/>
      <c r="P305" s="88"/>
      <c r="Q305" s="88"/>
      <c r="R305" s="88"/>
      <c r="S305" s="88"/>
      <c r="T305" s="88"/>
      <c r="U305" s="88"/>
      <c r="V305" s="88"/>
      <c r="W305" s="88" t="s">
        <v>413</v>
      </c>
      <c r="X305" s="88"/>
      <c r="Y305" s="88"/>
      <c r="Z305" s="88"/>
      <c r="AA305" s="88" t="s">
        <v>419</v>
      </c>
      <c r="AB305" s="88"/>
      <c r="AC305" s="88"/>
    </row>
    <row r="306" spans="1:29" ht="18.95" customHeight="1" x14ac:dyDescent="0.25">
      <c r="A306" s="87">
        <v>1</v>
      </c>
      <c r="B306" s="87"/>
      <c r="C306" s="87">
        <v>2</v>
      </c>
      <c r="D306" s="87"/>
      <c r="E306" s="87"/>
      <c r="F306" s="87"/>
      <c r="G306" s="87"/>
      <c r="H306" s="87"/>
      <c r="I306" s="88" t="s">
        <v>417</v>
      </c>
      <c r="J306" s="88"/>
      <c r="K306" s="88"/>
      <c r="L306" s="88"/>
      <c r="M306" s="88"/>
      <c r="N306" s="88" t="s">
        <v>418</v>
      </c>
      <c r="O306" s="88"/>
      <c r="P306" s="88"/>
      <c r="Q306" s="88"/>
      <c r="R306" s="88"/>
      <c r="S306" s="88"/>
      <c r="T306" s="88"/>
      <c r="U306" s="88"/>
      <c r="V306" s="88"/>
      <c r="W306" s="88" t="s">
        <v>413</v>
      </c>
      <c r="X306" s="88"/>
      <c r="Y306" s="88"/>
      <c r="Z306" s="88"/>
      <c r="AA306" s="88" t="s">
        <v>419</v>
      </c>
      <c r="AB306" s="88"/>
      <c r="AC306" s="88"/>
    </row>
    <row r="307" spans="1:29" ht="18.95" customHeight="1" x14ac:dyDescent="0.25">
      <c r="A307" s="87">
        <v>1</v>
      </c>
      <c r="B307" s="87"/>
      <c r="C307" s="87">
        <v>2</v>
      </c>
      <c r="D307" s="87"/>
      <c r="E307" s="87"/>
      <c r="F307" s="87"/>
      <c r="G307" s="87"/>
      <c r="H307" s="87"/>
      <c r="I307" s="88" t="s">
        <v>417</v>
      </c>
      <c r="J307" s="88"/>
      <c r="K307" s="88"/>
      <c r="L307" s="88"/>
      <c r="M307" s="88"/>
      <c r="N307" s="88" t="s">
        <v>418</v>
      </c>
      <c r="O307" s="88"/>
      <c r="P307" s="88"/>
      <c r="Q307" s="88"/>
      <c r="R307" s="88"/>
      <c r="S307" s="88"/>
      <c r="T307" s="88"/>
      <c r="U307" s="88"/>
      <c r="V307" s="88"/>
      <c r="W307" s="88" t="s">
        <v>413</v>
      </c>
      <c r="X307" s="88"/>
      <c r="Y307" s="88"/>
      <c r="Z307" s="88"/>
      <c r="AA307" s="88" t="s">
        <v>419</v>
      </c>
      <c r="AB307" s="88"/>
      <c r="AC307" s="88"/>
    </row>
    <row r="308" spans="1:29" ht="18.95" customHeight="1" x14ac:dyDescent="0.25">
      <c r="A308" s="87">
        <v>1</v>
      </c>
      <c r="B308" s="87"/>
      <c r="C308" s="87">
        <v>2</v>
      </c>
      <c r="D308" s="87"/>
      <c r="E308" s="87"/>
      <c r="F308" s="87"/>
      <c r="G308" s="87"/>
      <c r="H308" s="87"/>
      <c r="I308" s="88" t="s">
        <v>417</v>
      </c>
      <c r="J308" s="88"/>
      <c r="K308" s="88"/>
      <c r="L308" s="88"/>
      <c r="M308" s="88"/>
      <c r="N308" s="88" t="s">
        <v>418</v>
      </c>
      <c r="O308" s="88"/>
      <c r="P308" s="88"/>
      <c r="Q308" s="88"/>
      <c r="R308" s="88"/>
      <c r="S308" s="88"/>
      <c r="T308" s="88"/>
      <c r="U308" s="88"/>
      <c r="V308" s="88"/>
      <c r="W308" s="88" t="s">
        <v>413</v>
      </c>
      <c r="X308" s="88"/>
      <c r="Y308" s="88"/>
      <c r="Z308" s="88"/>
      <c r="AA308" s="88" t="s">
        <v>419</v>
      </c>
      <c r="AB308" s="88"/>
      <c r="AC308" s="88"/>
    </row>
    <row r="309" spans="1:29" ht="18.95" customHeight="1" x14ac:dyDescent="0.25">
      <c r="A309" s="87">
        <v>1</v>
      </c>
      <c r="B309" s="87"/>
      <c r="C309" s="87">
        <v>2</v>
      </c>
      <c r="D309" s="87"/>
      <c r="E309" s="87"/>
      <c r="F309" s="87"/>
      <c r="G309" s="87"/>
      <c r="H309" s="87"/>
      <c r="I309" s="88" t="s">
        <v>417</v>
      </c>
      <c r="J309" s="88"/>
      <c r="K309" s="88"/>
      <c r="L309" s="88"/>
      <c r="M309" s="88"/>
      <c r="N309" s="88" t="s">
        <v>418</v>
      </c>
      <c r="O309" s="88"/>
      <c r="P309" s="88"/>
      <c r="Q309" s="88"/>
      <c r="R309" s="88"/>
      <c r="S309" s="88"/>
      <c r="T309" s="88"/>
      <c r="U309" s="88"/>
      <c r="V309" s="88"/>
      <c r="W309" s="88" t="s">
        <v>413</v>
      </c>
      <c r="X309" s="88"/>
      <c r="Y309" s="88"/>
      <c r="Z309" s="88"/>
      <c r="AA309" s="88" t="s">
        <v>419</v>
      </c>
      <c r="AB309" s="88"/>
      <c r="AC309" s="88"/>
    </row>
    <row r="310" spans="1:29" ht="18.95" customHeight="1" x14ac:dyDescent="0.25">
      <c r="A310" s="87">
        <v>1</v>
      </c>
      <c r="B310" s="87"/>
      <c r="C310" s="87">
        <v>2</v>
      </c>
      <c r="D310" s="87"/>
      <c r="E310" s="87"/>
      <c r="F310" s="87"/>
      <c r="G310" s="87"/>
      <c r="H310" s="87"/>
      <c r="I310" s="88" t="s">
        <v>417</v>
      </c>
      <c r="J310" s="88"/>
      <c r="K310" s="88"/>
      <c r="L310" s="88"/>
      <c r="M310" s="88"/>
      <c r="N310" s="88" t="s">
        <v>418</v>
      </c>
      <c r="O310" s="88"/>
      <c r="P310" s="88"/>
      <c r="Q310" s="88"/>
      <c r="R310" s="88"/>
      <c r="S310" s="88"/>
      <c r="T310" s="88"/>
      <c r="U310" s="88"/>
      <c r="V310" s="88"/>
      <c r="W310" s="88" t="s">
        <v>413</v>
      </c>
      <c r="X310" s="88"/>
      <c r="Y310" s="88"/>
      <c r="Z310" s="88"/>
      <c r="AA310" s="88" t="s">
        <v>419</v>
      </c>
      <c r="AB310" s="88"/>
      <c r="AC310" s="88"/>
    </row>
    <row r="311" spans="1:29" ht="18.95" customHeight="1" x14ac:dyDescent="0.25">
      <c r="A311" s="87">
        <v>1</v>
      </c>
      <c r="B311" s="87"/>
      <c r="C311" s="87">
        <v>2</v>
      </c>
      <c r="D311" s="87"/>
      <c r="E311" s="87"/>
      <c r="F311" s="87"/>
      <c r="G311" s="87"/>
      <c r="H311" s="87"/>
      <c r="I311" s="88" t="s">
        <v>417</v>
      </c>
      <c r="J311" s="88"/>
      <c r="K311" s="88"/>
      <c r="L311" s="88"/>
      <c r="M311" s="88"/>
      <c r="N311" s="88" t="s">
        <v>418</v>
      </c>
      <c r="O311" s="88"/>
      <c r="P311" s="88"/>
      <c r="Q311" s="88"/>
      <c r="R311" s="88"/>
      <c r="S311" s="88"/>
      <c r="T311" s="88"/>
      <c r="U311" s="88"/>
      <c r="V311" s="88"/>
      <c r="W311" s="88" t="s">
        <v>413</v>
      </c>
      <c r="X311" s="88"/>
      <c r="Y311" s="88"/>
      <c r="Z311" s="88"/>
      <c r="AA311" s="88" t="s">
        <v>419</v>
      </c>
      <c r="AB311" s="88"/>
      <c r="AC311" s="88"/>
    </row>
    <row r="312" spans="1:29" ht="18.95" customHeight="1" x14ac:dyDescent="0.25">
      <c r="A312" s="87">
        <v>1</v>
      </c>
      <c r="B312" s="87"/>
      <c r="C312" s="87">
        <v>2</v>
      </c>
      <c r="D312" s="87"/>
      <c r="E312" s="87"/>
      <c r="F312" s="87"/>
      <c r="G312" s="87"/>
      <c r="H312" s="87"/>
      <c r="I312" s="88" t="s">
        <v>417</v>
      </c>
      <c r="J312" s="88"/>
      <c r="K312" s="88"/>
      <c r="L312" s="88"/>
      <c r="M312" s="88"/>
      <c r="N312" s="88" t="s">
        <v>418</v>
      </c>
      <c r="O312" s="88"/>
      <c r="P312" s="88"/>
      <c r="Q312" s="88"/>
      <c r="R312" s="88"/>
      <c r="S312" s="88"/>
      <c r="T312" s="88"/>
      <c r="U312" s="88"/>
      <c r="V312" s="88"/>
      <c r="W312" s="88" t="s">
        <v>413</v>
      </c>
      <c r="X312" s="88"/>
      <c r="Y312" s="88"/>
      <c r="Z312" s="88"/>
      <c r="AA312" s="88" t="s">
        <v>419</v>
      </c>
      <c r="AB312" s="88"/>
      <c r="AC312" s="88"/>
    </row>
    <row r="313" spans="1:29" ht="18.95" customHeight="1" x14ac:dyDescent="0.25">
      <c r="A313" s="87">
        <v>1</v>
      </c>
      <c r="B313" s="87"/>
      <c r="C313" s="87">
        <v>2</v>
      </c>
      <c r="D313" s="87"/>
      <c r="E313" s="87"/>
      <c r="F313" s="87"/>
      <c r="G313" s="87"/>
      <c r="H313" s="87"/>
      <c r="I313" s="88" t="s">
        <v>417</v>
      </c>
      <c r="J313" s="88"/>
      <c r="K313" s="88"/>
      <c r="L313" s="88"/>
      <c r="M313" s="88"/>
      <c r="N313" s="88" t="s">
        <v>418</v>
      </c>
      <c r="O313" s="88"/>
      <c r="P313" s="88"/>
      <c r="Q313" s="88"/>
      <c r="R313" s="88"/>
      <c r="S313" s="88"/>
      <c r="T313" s="88"/>
      <c r="U313" s="88"/>
      <c r="V313" s="88"/>
      <c r="W313" s="88" t="s">
        <v>413</v>
      </c>
      <c r="X313" s="88"/>
      <c r="Y313" s="88"/>
      <c r="Z313" s="88"/>
      <c r="AA313" s="88" t="s">
        <v>419</v>
      </c>
      <c r="AB313" s="88"/>
      <c r="AC313" s="88"/>
    </row>
    <row r="316" spans="1:29" ht="18.95" customHeight="1" x14ac:dyDescent="0.25">
      <c r="B316" s="3" t="s">
        <v>274</v>
      </c>
    </row>
    <row r="317" spans="1:29" ht="18.95" customHeight="1" x14ac:dyDescent="0.25">
      <c r="A317" s="90" t="s">
        <v>275</v>
      </c>
      <c r="B317" s="90"/>
      <c r="C317" s="90" t="s">
        <v>260</v>
      </c>
      <c r="D317" s="90"/>
      <c r="E317" s="90"/>
      <c r="F317" s="91" t="s">
        <v>261</v>
      </c>
      <c r="G317" s="91"/>
      <c r="H317" s="91"/>
      <c r="I317" s="91" t="s">
        <v>276</v>
      </c>
      <c r="J317" s="91"/>
      <c r="K317" s="91"/>
      <c r="L317" s="91"/>
      <c r="M317" s="91"/>
      <c r="N317" s="91" t="s">
        <v>197</v>
      </c>
      <c r="O317" s="91"/>
      <c r="P317" s="91"/>
      <c r="Q317" s="91"/>
      <c r="R317" s="91"/>
    </row>
    <row r="318" spans="1:29" ht="18.95" customHeight="1" x14ac:dyDescent="0.25">
      <c r="A318" s="87">
        <v>7</v>
      </c>
      <c r="B318" s="87"/>
      <c r="C318" s="87">
        <v>8</v>
      </c>
      <c r="D318" s="87"/>
      <c r="E318" s="87"/>
      <c r="F318" s="88" t="s">
        <v>422</v>
      </c>
      <c r="G318" s="88"/>
      <c r="H318" s="88"/>
      <c r="I318" s="88" t="s">
        <v>424</v>
      </c>
      <c r="J318" s="88"/>
      <c r="K318" s="88"/>
      <c r="L318" s="88"/>
      <c r="M318" s="88"/>
      <c r="N318" s="88" t="s">
        <v>427</v>
      </c>
      <c r="O318" s="88"/>
      <c r="P318" s="88"/>
      <c r="Q318" s="88"/>
      <c r="R318" s="88"/>
    </row>
    <row r="319" spans="1:29" ht="18.95" customHeight="1" x14ac:dyDescent="0.25">
      <c r="A319" s="87">
        <v>7</v>
      </c>
      <c r="B319" s="87"/>
      <c r="C319" s="87">
        <v>8</v>
      </c>
      <c r="D319" s="87"/>
      <c r="E319" s="87"/>
      <c r="F319" s="88" t="s">
        <v>422</v>
      </c>
      <c r="G319" s="88"/>
      <c r="H319" s="88"/>
      <c r="I319" s="88" t="s">
        <v>424</v>
      </c>
      <c r="J319" s="88"/>
      <c r="K319" s="88"/>
      <c r="L319" s="88"/>
      <c r="M319" s="88"/>
      <c r="N319" s="88" t="s">
        <v>427</v>
      </c>
      <c r="O319" s="88"/>
      <c r="P319" s="88"/>
      <c r="Q319" s="88"/>
      <c r="R319" s="88"/>
    </row>
    <row r="320" spans="1:29" ht="18.95" customHeight="1" x14ac:dyDescent="0.25">
      <c r="A320" s="87">
        <v>7</v>
      </c>
      <c r="B320" s="87"/>
      <c r="C320" s="87">
        <v>8</v>
      </c>
      <c r="D320" s="87"/>
      <c r="E320" s="87"/>
      <c r="F320" s="88" t="s">
        <v>422</v>
      </c>
      <c r="G320" s="88"/>
      <c r="H320" s="88"/>
      <c r="I320" s="88" t="s">
        <v>424</v>
      </c>
      <c r="J320" s="88"/>
      <c r="K320" s="88"/>
      <c r="L320" s="88"/>
      <c r="M320" s="88"/>
      <c r="N320" s="88" t="s">
        <v>427</v>
      </c>
      <c r="O320" s="88"/>
      <c r="P320" s="88"/>
      <c r="Q320" s="88"/>
      <c r="R320" s="88"/>
    </row>
    <row r="321" spans="1:18" ht="18.95" customHeight="1" x14ac:dyDescent="0.25">
      <c r="A321" s="87">
        <v>7</v>
      </c>
      <c r="B321" s="87"/>
      <c r="C321" s="87">
        <v>8</v>
      </c>
      <c r="D321" s="87"/>
      <c r="E321" s="87"/>
      <c r="F321" s="88" t="s">
        <v>422</v>
      </c>
      <c r="G321" s="88"/>
      <c r="H321" s="88"/>
      <c r="I321" s="88" t="s">
        <v>424</v>
      </c>
      <c r="J321" s="88"/>
      <c r="K321" s="88"/>
      <c r="L321" s="88"/>
      <c r="M321" s="88"/>
      <c r="N321" s="88" t="s">
        <v>427</v>
      </c>
      <c r="O321" s="88"/>
      <c r="P321" s="88"/>
      <c r="Q321" s="88"/>
      <c r="R321" s="88"/>
    </row>
    <row r="322" spans="1:18" ht="18.95" customHeight="1" x14ac:dyDescent="0.25">
      <c r="A322" s="87">
        <v>7</v>
      </c>
      <c r="B322" s="87"/>
      <c r="C322" s="87">
        <v>8</v>
      </c>
      <c r="D322" s="87"/>
      <c r="E322" s="87"/>
      <c r="F322" s="88" t="s">
        <v>422</v>
      </c>
      <c r="G322" s="88"/>
      <c r="H322" s="88"/>
      <c r="I322" s="88" t="s">
        <v>424</v>
      </c>
      <c r="J322" s="88"/>
      <c r="K322" s="88"/>
      <c r="L322" s="88"/>
      <c r="M322" s="88"/>
      <c r="N322" s="88" t="s">
        <v>427</v>
      </c>
      <c r="O322" s="88"/>
      <c r="P322" s="88"/>
      <c r="Q322" s="88"/>
      <c r="R322" s="88"/>
    </row>
    <row r="323" spans="1:18" ht="18.95" customHeight="1" x14ac:dyDescent="0.25">
      <c r="A323" s="87">
        <v>7</v>
      </c>
      <c r="B323" s="87"/>
      <c r="C323" s="87">
        <v>8</v>
      </c>
      <c r="D323" s="87"/>
      <c r="E323" s="87"/>
      <c r="F323" s="88" t="s">
        <v>422</v>
      </c>
      <c r="G323" s="88"/>
      <c r="H323" s="88"/>
      <c r="I323" s="88" t="s">
        <v>424</v>
      </c>
      <c r="J323" s="88"/>
      <c r="K323" s="88"/>
      <c r="L323" s="88"/>
      <c r="M323" s="88"/>
      <c r="N323" s="88" t="s">
        <v>427</v>
      </c>
      <c r="O323" s="88"/>
      <c r="P323" s="88"/>
      <c r="Q323" s="88"/>
      <c r="R323" s="88"/>
    </row>
    <row r="324" spans="1:18" ht="18.95" customHeight="1" x14ac:dyDescent="0.25">
      <c r="A324" s="87">
        <v>7</v>
      </c>
      <c r="B324" s="87"/>
      <c r="C324" s="87">
        <v>8</v>
      </c>
      <c r="D324" s="87"/>
      <c r="E324" s="87"/>
      <c r="F324" s="88" t="s">
        <v>422</v>
      </c>
      <c r="G324" s="88"/>
      <c r="H324" s="88"/>
      <c r="I324" s="88" t="s">
        <v>424</v>
      </c>
      <c r="J324" s="88"/>
      <c r="K324" s="88"/>
      <c r="L324" s="88"/>
      <c r="M324" s="88"/>
      <c r="N324" s="88" t="s">
        <v>427</v>
      </c>
      <c r="O324" s="88"/>
      <c r="P324" s="88"/>
      <c r="Q324" s="88"/>
      <c r="R324" s="88"/>
    </row>
    <row r="325" spans="1:18" ht="18.95" customHeight="1" x14ac:dyDescent="0.25">
      <c r="A325" s="87">
        <v>7</v>
      </c>
      <c r="B325" s="87"/>
      <c r="C325" s="87">
        <v>8</v>
      </c>
      <c r="D325" s="87"/>
      <c r="E325" s="87"/>
      <c r="F325" s="88" t="s">
        <v>422</v>
      </c>
      <c r="G325" s="88"/>
      <c r="H325" s="88"/>
      <c r="I325" s="88" t="s">
        <v>424</v>
      </c>
      <c r="J325" s="88"/>
      <c r="K325" s="88"/>
      <c r="L325" s="88"/>
      <c r="M325" s="88"/>
      <c r="N325" s="88" t="s">
        <v>427</v>
      </c>
      <c r="O325" s="88"/>
      <c r="P325" s="88"/>
      <c r="Q325" s="88"/>
      <c r="R325" s="88"/>
    </row>
    <row r="326" spans="1:18" ht="18.95" customHeight="1" x14ac:dyDescent="0.25">
      <c r="A326" s="87">
        <v>7</v>
      </c>
      <c r="B326" s="87"/>
      <c r="C326" s="87">
        <v>8</v>
      </c>
      <c r="D326" s="87"/>
      <c r="E326" s="87"/>
      <c r="F326" s="88" t="s">
        <v>422</v>
      </c>
      <c r="G326" s="88"/>
      <c r="H326" s="88"/>
      <c r="I326" s="88" t="s">
        <v>424</v>
      </c>
      <c r="J326" s="88"/>
      <c r="K326" s="88"/>
      <c r="L326" s="88"/>
      <c r="M326" s="88"/>
      <c r="N326" s="88" t="s">
        <v>427</v>
      </c>
      <c r="O326" s="88"/>
      <c r="P326" s="88"/>
      <c r="Q326" s="88"/>
      <c r="R326" s="88"/>
    </row>
    <row r="328" spans="1:18" ht="18.95" customHeight="1" x14ac:dyDescent="0.25">
      <c r="B328" s="4" t="s">
        <v>269</v>
      </c>
      <c r="C328" s="13" t="s">
        <v>2</v>
      </c>
      <c r="D328" s="25" t="s">
        <v>278</v>
      </c>
      <c r="E328" s="32"/>
      <c r="F328" s="32"/>
      <c r="G328" s="32"/>
      <c r="H328" s="32"/>
      <c r="I328" s="32"/>
      <c r="J328" s="32"/>
      <c r="K328" s="32"/>
      <c r="L328" s="41"/>
      <c r="M328" s="42"/>
      <c r="N328" s="42"/>
      <c r="O328" s="42"/>
      <c r="P328" s="42"/>
      <c r="Q328" s="42"/>
      <c r="R328" s="42"/>
    </row>
    <row r="329" spans="1:18" ht="18.95" customHeight="1" x14ac:dyDescent="0.25">
      <c r="B329" s="4" t="s">
        <v>270</v>
      </c>
      <c r="C329" s="13" t="s">
        <v>2</v>
      </c>
      <c r="D329" s="25" t="s">
        <v>279</v>
      </c>
      <c r="E329" s="32"/>
      <c r="F329" s="32"/>
      <c r="G329" s="32"/>
      <c r="H329" s="32"/>
      <c r="I329" s="32"/>
      <c r="J329" s="32"/>
      <c r="K329" s="32"/>
      <c r="L329" s="41"/>
      <c r="M329" s="42"/>
      <c r="N329" s="42"/>
      <c r="O329" s="42"/>
      <c r="P329" s="42"/>
      <c r="Q329" s="42"/>
      <c r="R329" s="42"/>
    </row>
    <row r="330" spans="1:18" ht="18.95" customHeight="1" x14ac:dyDescent="0.25">
      <c r="B330" s="4" t="s">
        <v>271</v>
      </c>
      <c r="C330" s="13" t="s">
        <v>2</v>
      </c>
      <c r="D330" s="25" t="s">
        <v>280</v>
      </c>
      <c r="E330" s="32"/>
      <c r="F330" s="32"/>
      <c r="G330" s="32"/>
      <c r="H330" s="32"/>
      <c r="I330" s="32"/>
      <c r="J330" s="32"/>
      <c r="K330" s="32"/>
      <c r="L330" s="41"/>
      <c r="M330" s="42"/>
      <c r="N330" s="42"/>
      <c r="O330" s="42"/>
      <c r="P330" s="42"/>
      <c r="Q330" s="42"/>
      <c r="R330" s="42"/>
    </row>
    <row r="331" spans="1:18" ht="18.95" customHeight="1" x14ac:dyDescent="0.25">
      <c r="B331" s="4" t="s">
        <v>272</v>
      </c>
      <c r="C331" s="13" t="s">
        <v>2</v>
      </c>
      <c r="D331" s="25" t="s">
        <v>281</v>
      </c>
      <c r="E331" s="32"/>
      <c r="F331" s="32"/>
      <c r="G331" s="32"/>
      <c r="H331" s="32"/>
      <c r="I331" s="32"/>
      <c r="J331" s="32"/>
      <c r="K331" s="32"/>
      <c r="L331" s="41"/>
      <c r="M331" s="42"/>
      <c r="N331" s="42"/>
      <c r="O331" s="42"/>
      <c r="P331" s="42"/>
      <c r="Q331" s="42"/>
      <c r="R331" s="42"/>
    </row>
    <row r="332" spans="1:18" ht="18.95" customHeight="1" x14ac:dyDescent="0.25">
      <c r="B332" s="4" t="s">
        <v>273</v>
      </c>
      <c r="C332" s="13" t="s">
        <v>2</v>
      </c>
      <c r="D332" s="25" t="s">
        <v>282</v>
      </c>
      <c r="E332" s="32"/>
      <c r="F332" s="32"/>
      <c r="G332" s="32"/>
      <c r="H332" s="32"/>
      <c r="I332" s="32"/>
      <c r="J332" s="32"/>
      <c r="K332" s="32"/>
      <c r="L332" s="41"/>
      <c r="M332" s="42"/>
      <c r="N332" s="42"/>
      <c r="O332" s="42"/>
      <c r="P332" s="42"/>
      <c r="Q332" s="42"/>
      <c r="R332" s="42"/>
    </row>
    <row r="333" spans="1:18" ht="18.95" customHeight="1" x14ac:dyDescent="0.25">
      <c r="B333" s="4" t="s">
        <v>171</v>
      </c>
      <c r="C333" s="13" t="s">
        <v>2</v>
      </c>
      <c r="D333" s="25" t="s">
        <v>283</v>
      </c>
      <c r="E333" s="32"/>
      <c r="F333" s="32"/>
      <c r="G333" s="32"/>
      <c r="H333" s="32"/>
      <c r="I333" s="32"/>
      <c r="J333" s="32"/>
      <c r="K333" s="32"/>
      <c r="L333" s="41"/>
      <c r="M333" s="42"/>
      <c r="N333" s="42"/>
      <c r="O333" s="42"/>
      <c r="P333" s="42"/>
      <c r="Q333" s="42"/>
      <c r="R333" s="42"/>
    </row>
    <row r="334" spans="1:18" ht="18.95" customHeight="1" x14ac:dyDescent="0.25">
      <c r="B334" s="4" t="s">
        <v>275</v>
      </c>
      <c r="C334" s="13" t="s">
        <v>2</v>
      </c>
      <c r="D334" s="25" t="s">
        <v>284</v>
      </c>
      <c r="E334" s="32"/>
      <c r="F334" s="32"/>
      <c r="G334" s="32"/>
      <c r="H334" s="32"/>
      <c r="I334" s="32"/>
      <c r="J334" s="32"/>
      <c r="K334" s="32"/>
      <c r="L334" s="41"/>
      <c r="M334" s="42"/>
      <c r="N334" s="42"/>
      <c r="O334" s="42"/>
      <c r="P334" s="42"/>
      <c r="Q334" s="42"/>
      <c r="R334" s="42"/>
    </row>
    <row r="335" spans="1:18" ht="18.95" customHeight="1" x14ac:dyDescent="0.25">
      <c r="B335" s="4" t="s">
        <v>260</v>
      </c>
      <c r="C335" s="13" t="s">
        <v>2</v>
      </c>
      <c r="D335" s="25" t="s">
        <v>285</v>
      </c>
      <c r="E335" s="32"/>
      <c r="F335" s="32"/>
      <c r="G335" s="32"/>
      <c r="H335" s="32"/>
      <c r="I335" s="32"/>
      <c r="J335" s="32"/>
      <c r="K335" s="32"/>
      <c r="L335" s="41"/>
      <c r="M335" s="42"/>
      <c r="N335" s="42"/>
      <c r="O335" s="42"/>
      <c r="P335" s="42"/>
      <c r="Q335" s="42"/>
      <c r="R335" s="42"/>
    </row>
    <row r="336" spans="1:18" ht="18.95" customHeight="1" x14ac:dyDescent="0.25">
      <c r="B336" s="4" t="s">
        <v>261</v>
      </c>
      <c r="C336" s="13" t="s">
        <v>2</v>
      </c>
      <c r="D336" s="25" t="s">
        <v>286</v>
      </c>
      <c r="E336" s="32"/>
      <c r="F336" s="32"/>
      <c r="G336" s="32"/>
      <c r="H336" s="32"/>
      <c r="I336" s="32"/>
      <c r="J336" s="32"/>
      <c r="K336" s="32"/>
      <c r="L336" s="41"/>
      <c r="M336" s="42"/>
      <c r="N336" s="42"/>
      <c r="O336" s="42"/>
      <c r="P336" s="42"/>
      <c r="Q336" s="42"/>
      <c r="R336" s="42"/>
    </row>
    <row r="337" spans="1:29" ht="18.95" customHeight="1" x14ac:dyDescent="0.25">
      <c r="B337" s="4" t="s">
        <v>277</v>
      </c>
      <c r="C337" s="13" t="s">
        <v>2</v>
      </c>
      <c r="D337" s="25" t="s">
        <v>287</v>
      </c>
      <c r="E337" s="32"/>
      <c r="F337" s="32"/>
      <c r="G337" s="32"/>
      <c r="H337" s="32"/>
      <c r="I337" s="32"/>
      <c r="J337" s="32"/>
      <c r="K337" s="32"/>
      <c r="L337" s="41"/>
      <c r="M337" s="42"/>
      <c r="N337" s="42"/>
      <c r="O337" s="42"/>
      <c r="P337" s="42"/>
      <c r="Q337" s="42"/>
      <c r="R337" s="42"/>
    </row>
    <row r="338" spans="1:29" ht="18.95" customHeight="1" x14ac:dyDescent="0.25">
      <c r="B338" s="4" t="s">
        <v>197</v>
      </c>
      <c r="C338" s="13" t="s">
        <v>2</v>
      </c>
      <c r="D338" s="25" t="s">
        <v>288</v>
      </c>
      <c r="E338" s="32"/>
      <c r="F338" s="32"/>
      <c r="G338" s="32"/>
      <c r="H338" s="32"/>
      <c r="I338" s="32"/>
      <c r="J338" s="32"/>
      <c r="K338" s="32"/>
      <c r="L338" s="41"/>
      <c r="M338" s="42"/>
      <c r="N338" s="42"/>
      <c r="O338" s="42"/>
      <c r="P338" s="42"/>
      <c r="Q338" s="42"/>
      <c r="R338" s="42"/>
    </row>
    <row r="340" spans="1:29" ht="18.95" customHeight="1" x14ac:dyDescent="0.25">
      <c r="A340" s="89" t="s">
        <v>289</v>
      </c>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c r="AA340" s="89"/>
      <c r="AB340" s="89"/>
      <c r="AC340" s="89"/>
    </row>
    <row r="342" spans="1:29" ht="18.95" customHeight="1" x14ac:dyDescent="0.25">
      <c r="A342" s="90" t="s">
        <v>71</v>
      </c>
      <c r="B342" s="90"/>
      <c r="C342" s="90" t="s">
        <v>290</v>
      </c>
      <c r="D342" s="90"/>
      <c r="E342" s="90"/>
      <c r="F342" s="90"/>
      <c r="G342" s="90"/>
      <c r="H342" s="90"/>
      <c r="I342" s="90"/>
      <c r="J342" s="90"/>
      <c r="K342" s="90"/>
      <c r="L342" s="90"/>
      <c r="M342" s="90"/>
      <c r="N342" s="90"/>
      <c r="O342" s="90"/>
      <c r="P342" s="90"/>
      <c r="Q342" s="90"/>
      <c r="R342" s="90"/>
      <c r="S342" s="90"/>
      <c r="T342" s="91" t="s">
        <v>139</v>
      </c>
      <c r="U342" s="91"/>
      <c r="V342" s="91"/>
      <c r="W342" s="91"/>
      <c r="X342" s="91"/>
      <c r="Y342" s="91" t="s">
        <v>291</v>
      </c>
      <c r="Z342" s="91"/>
      <c r="AA342" s="91"/>
      <c r="AB342" s="91"/>
      <c r="AC342" s="91"/>
    </row>
    <row r="343" spans="1:29" ht="18.95" customHeight="1" x14ac:dyDescent="0.25">
      <c r="A343" s="87">
        <v>1</v>
      </c>
      <c r="B343" s="87"/>
      <c r="C343" s="87">
        <v>2</v>
      </c>
      <c r="D343" s="87"/>
      <c r="E343" s="87"/>
      <c r="F343" s="87"/>
      <c r="G343" s="87"/>
      <c r="H343" s="87"/>
      <c r="I343" s="87"/>
      <c r="J343" s="87"/>
      <c r="K343" s="87"/>
      <c r="L343" s="87"/>
      <c r="M343" s="87"/>
      <c r="N343" s="87"/>
      <c r="O343" s="87"/>
      <c r="P343" s="87"/>
      <c r="Q343" s="87"/>
      <c r="R343" s="87"/>
      <c r="S343" s="87"/>
      <c r="T343" s="88" t="s">
        <v>417</v>
      </c>
      <c r="U343" s="88"/>
      <c r="V343" s="88"/>
      <c r="W343" s="88"/>
      <c r="X343" s="88"/>
      <c r="Y343" s="88" t="s">
        <v>418</v>
      </c>
      <c r="Z343" s="88"/>
      <c r="AA343" s="88"/>
      <c r="AB343" s="88"/>
      <c r="AC343" s="88"/>
    </row>
    <row r="344" spans="1:29" ht="18.95" customHeight="1" x14ac:dyDescent="0.25">
      <c r="A344" s="87">
        <v>1</v>
      </c>
      <c r="B344" s="87"/>
      <c r="C344" s="87">
        <v>2</v>
      </c>
      <c r="D344" s="87"/>
      <c r="E344" s="87"/>
      <c r="F344" s="87"/>
      <c r="G344" s="87"/>
      <c r="H344" s="87"/>
      <c r="I344" s="87"/>
      <c r="J344" s="87"/>
      <c r="K344" s="87"/>
      <c r="L344" s="87"/>
      <c r="M344" s="87"/>
      <c r="N344" s="87"/>
      <c r="O344" s="87"/>
      <c r="P344" s="87"/>
      <c r="Q344" s="87"/>
      <c r="R344" s="87"/>
      <c r="S344" s="87"/>
      <c r="T344" s="88" t="s">
        <v>417</v>
      </c>
      <c r="U344" s="88"/>
      <c r="V344" s="88"/>
      <c r="W344" s="88"/>
      <c r="X344" s="88"/>
      <c r="Y344" s="88" t="s">
        <v>418</v>
      </c>
      <c r="Z344" s="88"/>
      <c r="AA344" s="88"/>
      <c r="AB344" s="88"/>
      <c r="AC344" s="88"/>
    </row>
    <row r="345" spans="1:29" ht="18.95" customHeight="1" x14ac:dyDescent="0.25">
      <c r="A345" s="87">
        <v>1</v>
      </c>
      <c r="B345" s="87"/>
      <c r="C345" s="87">
        <v>2</v>
      </c>
      <c r="D345" s="87"/>
      <c r="E345" s="87"/>
      <c r="F345" s="87"/>
      <c r="G345" s="87"/>
      <c r="H345" s="87"/>
      <c r="I345" s="87"/>
      <c r="J345" s="87"/>
      <c r="K345" s="87"/>
      <c r="L345" s="87"/>
      <c r="M345" s="87"/>
      <c r="N345" s="87"/>
      <c r="O345" s="87"/>
      <c r="P345" s="87"/>
      <c r="Q345" s="87"/>
      <c r="R345" s="87"/>
      <c r="S345" s="87"/>
      <c r="T345" s="88" t="s">
        <v>417</v>
      </c>
      <c r="U345" s="88"/>
      <c r="V345" s="88"/>
      <c r="W345" s="88"/>
      <c r="X345" s="88"/>
      <c r="Y345" s="88" t="s">
        <v>418</v>
      </c>
      <c r="Z345" s="88"/>
      <c r="AA345" s="88"/>
      <c r="AB345" s="88"/>
      <c r="AC345" s="88"/>
    </row>
    <row r="346" spans="1:29" ht="18.95" customHeight="1" x14ac:dyDescent="0.25">
      <c r="A346" s="87">
        <v>1</v>
      </c>
      <c r="B346" s="87"/>
      <c r="C346" s="87">
        <v>2</v>
      </c>
      <c r="D346" s="87"/>
      <c r="E346" s="87"/>
      <c r="F346" s="87"/>
      <c r="G346" s="87"/>
      <c r="H346" s="87"/>
      <c r="I346" s="87"/>
      <c r="J346" s="87"/>
      <c r="K346" s="87"/>
      <c r="L346" s="87"/>
      <c r="M346" s="87"/>
      <c r="N346" s="87"/>
      <c r="O346" s="87"/>
      <c r="P346" s="87"/>
      <c r="Q346" s="87"/>
      <c r="R346" s="87"/>
      <c r="S346" s="87"/>
      <c r="T346" s="88" t="s">
        <v>417</v>
      </c>
      <c r="U346" s="88"/>
      <c r="V346" s="88"/>
      <c r="W346" s="88"/>
      <c r="X346" s="88"/>
      <c r="Y346" s="88" t="s">
        <v>418</v>
      </c>
      <c r="Z346" s="88"/>
      <c r="AA346" s="88"/>
      <c r="AB346" s="88"/>
      <c r="AC346" s="88"/>
    </row>
    <row r="347" spans="1:29" ht="18.95" customHeight="1" x14ac:dyDescent="0.25">
      <c r="A347" s="87">
        <v>1</v>
      </c>
      <c r="B347" s="87"/>
      <c r="C347" s="87">
        <v>2</v>
      </c>
      <c r="D347" s="87"/>
      <c r="E347" s="87"/>
      <c r="F347" s="87"/>
      <c r="G347" s="87"/>
      <c r="H347" s="87"/>
      <c r="I347" s="87"/>
      <c r="J347" s="87"/>
      <c r="K347" s="87"/>
      <c r="L347" s="87"/>
      <c r="M347" s="87"/>
      <c r="N347" s="87"/>
      <c r="O347" s="87"/>
      <c r="P347" s="87"/>
      <c r="Q347" s="87"/>
      <c r="R347" s="87"/>
      <c r="S347" s="87"/>
      <c r="T347" s="88" t="s">
        <v>417</v>
      </c>
      <c r="U347" s="88"/>
      <c r="V347" s="88"/>
      <c r="W347" s="88"/>
      <c r="X347" s="88"/>
      <c r="Y347" s="88" t="s">
        <v>418</v>
      </c>
      <c r="Z347" s="88"/>
      <c r="AA347" s="88"/>
      <c r="AB347" s="88"/>
      <c r="AC347" s="88"/>
    </row>
    <row r="348" spans="1:29" ht="18.95" customHeight="1" x14ac:dyDescent="0.25">
      <c r="A348" s="87">
        <v>1</v>
      </c>
      <c r="B348" s="87"/>
      <c r="C348" s="87">
        <v>2</v>
      </c>
      <c r="D348" s="87"/>
      <c r="E348" s="87"/>
      <c r="F348" s="87"/>
      <c r="G348" s="87"/>
      <c r="H348" s="87"/>
      <c r="I348" s="87"/>
      <c r="J348" s="87"/>
      <c r="K348" s="87"/>
      <c r="L348" s="87"/>
      <c r="M348" s="87"/>
      <c r="N348" s="87"/>
      <c r="O348" s="87"/>
      <c r="P348" s="87"/>
      <c r="Q348" s="87"/>
      <c r="R348" s="87"/>
      <c r="S348" s="87"/>
      <c r="T348" s="88" t="s">
        <v>417</v>
      </c>
      <c r="U348" s="88"/>
      <c r="V348" s="88"/>
      <c r="W348" s="88"/>
      <c r="X348" s="88"/>
      <c r="Y348" s="88" t="s">
        <v>418</v>
      </c>
      <c r="Z348" s="88"/>
      <c r="AA348" s="88"/>
      <c r="AB348" s="88"/>
      <c r="AC348" s="88"/>
    </row>
    <row r="349" spans="1:29" ht="18.95" customHeight="1" x14ac:dyDescent="0.25">
      <c r="A349" s="87">
        <v>1</v>
      </c>
      <c r="B349" s="87"/>
      <c r="C349" s="87">
        <v>2</v>
      </c>
      <c r="D349" s="87"/>
      <c r="E349" s="87"/>
      <c r="F349" s="87"/>
      <c r="G349" s="87"/>
      <c r="H349" s="87"/>
      <c r="I349" s="87"/>
      <c r="J349" s="87"/>
      <c r="K349" s="87"/>
      <c r="L349" s="87"/>
      <c r="M349" s="87"/>
      <c r="N349" s="87"/>
      <c r="O349" s="87"/>
      <c r="P349" s="87"/>
      <c r="Q349" s="87"/>
      <c r="R349" s="87"/>
      <c r="S349" s="87"/>
      <c r="T349" s="88" t="s">
        <v>417</v>
      </c>
      <c r="U349" s="88"/>
      <c r="V349" s="88"/>
      <c r="W349" s="88"/>
      <c r="X349" s="88"/>
      <c r="Y349" s="88" t="s">
        <v>418</v>
      </c>
      <c r="Z349" s="88"/>
      <c r="AA349" s="88"/>
      <c r="AB349" s="88"/>
      <c r="AC349" s="88"/>
    </row>
    <row r="350" spans="1:29" ht="18.95" customHeight="1" x14ac:dyDescent="0.25">
      <c r="A350" s="87">
        <v>1</v>
      </c>
      <c r="B350" s="87"/>
      <c r="C350" s="87">
        <v>2</v>
      </c>
      <c r="D350" s="87"/>
      <c r="E350" s="87"/>
      <c r="F350" s="87"/>
      <c r="G350" s="87"/>
      <c r="H350" s="87"/>
      <c r="I350" s="87"/>
      <c r="J350" s="87"/>
      <c r="K350" s="87"/>
      <c r="L350" s="87"/>
      <c r="M350" s="87"/>
      <c r="N350" s="87"/>
      <c r="O350" s="87"/>
      <c r="P350" s="87"/>
      <c r="Q350" s="87"/>
      <c r="R350" s="87"/>
      <c r="S350" s="87"/>
      <c r="T350" s="88" t="s">
        <v>417</v>
      </c>
      <c r="U350" s="88"/>
      <c r="V350" s="88"/>
      <c r="W350" s="88"/>
      <c r="X350" s="88"/>
      <c r="Y350" s="88" t="s">
        <v>418</v>
      </c>
      <c r="Z350" s="88"/>
      <c r="AA350" s="88"/>
      <c r="AB350" s="88"/>
      <c r="AC350" s="88"/>
    </row>
    <row r="352" spans="1:29" ht="18.95" customHeight="1" x14ac:dyDescent="0.25">
      <c r="B352" s="4" t="s">
        <v>292</v>
      </c>
      <c r="C352" s="13" t="s">
        <v>2</v>
      </c>
      <c r="D352" s="25" t="s">
        <v>297</v>
      </c>
    </row>
    <row r="353" spans="1:29" ht="18.95" customHeight="1" x14ac:dyDescent="0.25">
      <c r="B353" s="4" t="s">
        <v>293</v>
      </c>
      <c r="C353" s="13" t="s">
        <v>2</v>
      </c>
      <c r="D353" s="25" t="s">
        <v>298</v>
      </c>
    </row>
    <row r="354" spans="1:29" ht="18.95" customHeight="1" x14ac:dyDescent="0.25">
      <c r="B354" s="4" t="s">
        <v>294</v>
      </c>
      <c r="C354" s="13" t="s">
        <v>2</v>
      </c>
      <c r="D354" s="25" t="s">
        <v>299</v>
      </c>
    </row>
    <row r="355" spans="1:29" ht="18.95" customHeight="1" x14ac:dyDescent="0.25">
      <c r="B355" s="4" t="s">
        <v>295</v>
      </c>
      <c r="C355" s="13" t="s">
        <v>2</v>
      </c>
      <c r="D355" s="25" t="s">
        <v>300</v>
      </c>
    </row>
    <row r="356" spans="1:29" ht="18.95" customHeight="1" x14ac:dyDescent="0.25">
      <c r="B356" s="4" t="s">
        <v>296</v>
      </c>
      <c r="C356" s="13" t="s">
        <v>2</v>
      </c>
      <c r="D356" s="25" t="s">
        <v>301</v>
      </c>
    </row>
    <row r="358" spans="1:29" ht="18.95" customHeight="1" x14ac:dyDescent="0.25">
      <c r="A358" s="89" t="s">
        <v>302</v>
      </c>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c r="AA358" s="89"/>
      <c r="AB358" s="89"/>
      <c r="AC358" s="89"/>
    </row>
    <row r="360" spans="1:29" ht="31.5" customHeight="1" x14ac:dyDescent="0.25">
      <c r="A360" s="90" t="s">
        <v>89</v>
      </c>
      <c r="B360" s="90"/>
      <c r="C360" s="90" t="s">
        <v>303</v>
      </c>
      <c r="D360" s="90"/>
      <c r="E360" s="90"/>
      <c r="F360" s="90"/>
      <c r="G360" s="90"/>
      <c r="H360" s="90"/>
      <c r="I360" s="90"/>
      <c r="J360" s="90"/>
      <c r="K360" s="91" t="s">
        <v>304</v>
      </c>
      <c r="L360" s="91"/>
      <c r="M360" s="91"/>
      <c r="N360" s="91"/>
      <c r="O360" s="92" t="s">
        <v>305</v>
      </c>
      <c r="P360" s="92"/>
      <c r="Q360" s="92"/>
      <c r="R360" s="91" t="s">
        <v>306</v>
      </c>
      <c r="S360" s="91"/>
      <c r="T360" s="91"/>
      <c r="U360" s="91"/>
      <c r="V360" s="116" t="s">
        <v>307</v>
      </c>
      <c r="W360" s="117"/>
      <c r="X360" s="117"/>
      <c r="Y360" s="118"/>
      <c r="Z360" s="91" t="s">
        <v>308</v>
      </c>
      <c r="AA360" s="91"/>
      <c r="AB360" s="91"/>
      <c r="AC360" s="91"/>
    </row>
    <row r="361" spans="1:29" ht="18.95" customHeight="1" x14ac:dyDescent="0.25">
      <c r="A361" s="87">
        <v>1</v>
      </c>
      <c r="B361" s="87"/>
      <c r="C361" s="87">
        <v>2</v>
      </c>
      <c r="D361" s="87"/>
      <c r="E361" s="87"/>
      <c r="F361" s="87"/>
      <c r="G361" s="87"/>
      <c r="H361" s="87"/>
      <c r="I361" s="87"/>
      <c r="J361" s="87"/>
      <c r="K361" s="88" t="s">
        <v>417</v>
      </c>
      <c r="L361" s="88"/>
      <c r="M361" s="88"/>
      <c r="N361" s="88"/>
      <c r="O361" s="88" t="s">
        <v>418</v>
      </c>
      <c r="P361" s="88"/>
      <c r="Q361" s="88"/>
      <c r="R361" s="88" t="s">
        <v>413</v>
      </c>
      <c r="S361" s="88"/>
      <c r="T361" s="88"/>
      <c r="U361" s="88"/>
      <c r="V361" s="88" t="s">
        <v>419</v>
      </c>
      <c r="W361" s="88"/>
      <c r="X361" s="88"/>
      <c r="Y361" s="88"/>
      <c r="Z361" s="88" t="s">
        <v>420</v>
      </c>
      <c r="AA361" s="88"/>
      <c r="AB361" s="88"/>
      <c r="AC361" s="88"/>
    </row>
    <row r="362" spans="1:29" ht="18.95" customHeight="1" x14ac:dyDescent="0.25">
      <c r="A362" s="87">
        <v>1</v>
      </c>
      <c r="B362" s="87"/>
      <c r="C362" s="87">
        <v>2</v>
      </c>
      <c r="D362" s="87"/>
      <c r="E362" s="87"/>
      <c r="F362" s="87"/>
      <c r="G362" s="87"/>
      <c r="H362" s="87"/>
      <c r="I362" s="87"/>
      <c r="J362" s="87"/>
      <c r="K362" s="88" t="s">
        <v>417</v>
      </c>
      <c r="L362" s="88"/>
      <c r="M362" s="88"/>
      <c r="N362" s="88"/>
      <c r="O362" s="88" t="s">
        <v>418</v>
      </c>
      <c r="P362" s="88"/>
      <c r="Q362" s="88"/>
      <c r="R362" s="88" t="s">
        <v>413</v>
      </c>
      <c r="S362" s="88"/>
      <c r="T362" s="88"/>
      <c r="U362" s="88"/>
      <c r="V362" s="88" t="s">
        <v>419</v>
      </c>
      <c r="W362" s="88"/>
      <c r="X362" s="88"/>
      <c r="Y362" s="88"/>
      <c r="Z362" s="88" t="s">
        <v>420</v>
      </c>
      <c r="AA362" s="88"/>
      <c r="AB362" s="88"/>
      <c r="AC362" s="88"/>
    </row>
    <row r="363" spans="1:29" ht="18.95" customHeight="1" x14ac:dyDescent="0.25">
      <c r="A363" s="87">
        <v>1</v>
      </c>
      <c r="B363" s="87"/>
      <c r="C363" s="87">
        <v>2</v>
      </c>
      <c r="D363" s="87"/>
      <c r="E363" s="87"/>
      <c r="F363" s="87"/>
      <c r="G363" s="87"/>
      <c r="H363" s="87"/>
      <c r="I363" s="87"/>
      <c r="J363" s="87"/>
      <c r="K363" s="88" t="s">
        <v>417</v>
      </c>
      <c r="L363" s="88"/>
      <c r="M363" s="88"/>
      <c r="N363" s="88"/>
      <c r="O363" s="88" t="s">
        <v>418</v>
      </c>
      <c r="P363" s="88"/>
      <c r="Q363" s="88"/>
      <c r="R363" s="88" t="s">
        <v>413</v>
      </c>
      <c r="S363" s="88"/>
      <c r="T363" s="88"/>
      <c r="U363" s="88"/>
      <c r="V363" s="88" t="s">
        <v>419</v>
      </c>
      <c r="W363" s="88"/>
      <c r="X363" s="88"/>
      <c r="Y363" s="88"/>
      <c r="Z363" s="88" t="s">
        <v>420</v>
      </c>
      <c r="AA363" s="88"/>
      <c r="AB363" s="88"/>
      <c r="AC363" s="88"/>
    </row>
    <row r="364" spans="1:29" ht="18.95" customHeight="1" x14ac:dyDescent="0.25">
      <c r="A364" s="87">
        <v>1</v>
      </c>
      <c r="B364" s="87"/>
      <c r="C364" s="87">
        <v>2</v>
      </c>
      <c r="D364" s="87"/>
      <c r="E364" s="87"/>
      <c r="F364" s="87"/>
      <c r="G364" s="87"/>
      <c r="H364" s="87"/>
      <c r="I364" s="87"/>
      <c r="J364" s="87"/>
      <c r="K364" s="88" t="s">
        <v>417</v>
      </c>
      <c r="L364" s="88"/>
      <c r="M364" s="88"/>
      <c r="N364" s="88"/>
      <c r="O364" s="88" t="s">
        <v>418</v>
      </c>
      <c r="P364" s="88"/>
      <c r="Q364" s="88"/>
      <c r="R364" s="88" t="s">
        <v>413</v>
      </c>
      <c r="S364" s="88"/>
      <c r="T364" s="88"/>
      <c r="U364" s="88"/>
      <c r="V364" s="88" t="s">
        <v>419</v>
      </c>
      <c r="W364" s="88"/>
      <c r="X364" s="88"/>
      <c r="Y364" s="88"/>
      <c r="Z364" s="88" t="s">
        <v>420</v>
      </c>
      <c r="AA364" s="88"/>
      <c r="AB364" s="88"/>
      <c r="AC364" s="88"/>
    </row>
    <row r="365" spans="1:29" ht="18.95" customHeight="1" x14ac:dyDescent="0.25">
      <c r="A365" s="87">
        <v>1</v>
      </c>
      <c r="B365" s="87"/>
      <c r="C365" s="87">
        <v>2</v>
      </c>
      <c r="D365" s="87"/>
      <c r="E365" s="87"/>
      <c r="F365" s="87"/>
      <c r="G365" s="87"/>
      <c r="H365" s="87"/>
      <c r="I365" s="87"/>
      <c r="J365" s="87"/>
      <c r="K365" s="88" t="s">
        <v>417</v>
      </c>
      <c r="L365" s="88"/>
      <c r="M365" s="88"/>
      <c r="N365" s="88"/>
      <c r="O365" s="88" t="s">
        <v>418</v>
      </c>
      <c r="P365" s="88"/>
      <c r="Q365" s="88"/>
      <c r="R365" s="88" t="s">
        <v>413</v>
      </c>
      <c r="S365" s="88"/>
      <c r="T365" s="88"/>
      <c r="U365" s="88"/>
      <c r="V365" s="88" t="s">
        <v>419</v>
      </c>
      <c r="W365" s="88"/>
      <c r="X365" s="88"/>
      <c r="Y365" s="88"/>
      <c r="Z365" s="88" t="s">
        <v>420</v>
      </c>
      <c r="AA365" s="88"/>
      <c r="AB365" s="88"/>
      <c r="AC365" s="88"/>
    </row>
    <row r="366" spans="1:29" ht="18.95" customHeight="1" x14ac:dyDescent="0.25">
      <c r="A366" s="87">
        <v>1</v>
      </c>
      <c r="B366" s="87"/>
      <c r="C366" s="87">
        <v>2</v>
      </c>
      <c r="D366" s="87"/>
      <c r="E366" s="87"/>
      <c r="F366" s="87"/>
      <c r="G366" s="87"/>
      <c r="H366" s="87"/>
      <c r="I366" s="87"/>
      <c r="J366" s="87"/>
      <c r="K366" s="88" t="s">
        <v>417</v>
      </c>
      <c r="L366" s="88"/>
      <c r="M366" s="88"/>
      <c r="N366" s="88"/>
      <c r="O366" s="88" t="s">
        <v>418</v>
      </c>
      <c r="P366" s="88"/>
      <c r="Q366" s="88"/>
      <c r="R366" s="88" t="s">
        <v>413</v>
      </c>
      <c r="S366" s="88"/>
      <c r="T366" s="88"/>
      <c r="U366" s="88"/>
      <c r="V366" s="88" t="s">
        <v>419</v>
      </c>
      <c r="W366" s="88"/>
      <c r="X366" s="88"/>
      <c r="Y366" s="88"/>
      <c r="Z366" s="88" t="s">
        <v>420</v>
      </c>
      <c r="AA366" s="88"/>
      <c r="AB366" s="88"/>
      <c r="AC366" s="88"/>
    </row>
    <row r="367" spans="1:29" ht="18.95" customHeight="1" x14ac:dyDescent="0.25">
      <c r="A367" s="87">
        <v>1</v>
      </c>
      <c r="B367" s="87"/>
      <c r="C367" s="87">
        <v>2</v>
      </c>
      <c r="D367" s="87"/>
      <c r="E367" s="87"/>
      <c r="F367" s="87"/>
      <c r="G367" s="87"/>
      <c r="H367" s="87"/>
      <c r="I367" s="87"/>
      <c r="J367" s="87"/>
      <c r="K367" s="88" t="s">
        <v>417</v>
      </c>
      <c r="L367" s="88"/>
      <c r="M367" s="88"/>
      <c r="N367" s="88"/>
      <c r="O367" s="88" t="s">
        <v>418</v>
      </c>
      <c r="P367" s="88"/>
      <c r="Q367" s="88"/>
      <c r="R367" s="88" t="s">
        <v>413</v>
      </c>
      <c r="S367" s="88"/>
      <c r="T367" s="88"/>
      <c r="U367" s="88"/>
      <c r="V367" s="88" t="s">
        <v>419</v>
      </c>
      <c r="W367" s="88"/>
      <c r="X367" s="88"/>
      <c r="Y367" s="88"/>
      <c r="Z367" s="88" t="s">
        <v>420</v>
      </c>
      <c r="AA367" s="88"/>
      <c r="AB367" s="88"/>
      <c r="AC367" s="88"/>
    </row>
    <row r="368" spans="1:29" ht="18.95" customHeight="1" x14ac:dyDescent="0.25">
      <c r="A368" s="87">
        <v>1</v>
      </c>
      <c r="B368" s="87"/>
      <c r="C368" s="87">
        <v>2</v>
      </c>
      <c r="D368" s="87"/>
      <c r="E368" s="87"/>
      <c r="F368" s="87"/>
      <c r="G368" s="87"/>
      <c r="H368" s="87"/>
      <c r="I368" s="87"/>
      <c r="J368" s="87"/>
      <c r="K368" s="88" t="s">
        <v>417</v>
      </c>
      <c r="L368" s="88"/>
      <c r="M368" s="88"/>
      <c r="N368" s="88"/>
      <c r="O368" s="88" t="s">
        <v>418</v>
      </c>
      <c r="P368" s="88"/>
      <c r="Q368" s="88"/>
      <c r="R368" s="88" t="s">
        <v>413</v>
      </c>
      <c r="S368" s="88"/>
      <c r="T368" s="88"/>
      <c r="U368" s="88"/>
      <c r="V368" s="88" t="s">
        <v>419</v>
      </c>
      <c r="W368" s="88"/>
      <c r="X368" s="88"/>
      <c r="Y368" s="88"/>
      <c r="Z368" s="88" t="s">
        <v>420</v>
      </c>
      <c r="AA368" s="88"/>
      <c r="AB368" s="88"/>
      <c r="AC368" s="88"/>
    </row>
    <row r="369" spans="1:29" ht="18.95" customHeight="1" x14ac:dyDescent="0.25">
      <c r="A369" s="87">
        <v>1</v>
      </c>
      <c r="B369" s="87"/>
      <c r="C369" s="87">
        <v>2</v>
      </c>
      <c r="D369" s="87"/>
      <c r="E369" s="87"/>
      <c r="F369" s="87"/>
      <c r="G369" s="87"/>
      <c r="H369" s="87"/>
      <c r="I369" s="87"/>
      <c r="J369" s="87"/>
      <c r="K369" s="88" t="s">
        <v>417</v>
      </c>
      <c r="L369" s="88"/>
      <c r="M369" s="88"/>
      <c r="N369" s="88"/>
      <c r="O369" s="88" t="s">
        <v>418</v>
      </c>
      <c r="P369" s="88"/>
      <c r="Q369" s="88"/>
      <c r="R369" s="88" t="s">
        <v>413</v>
      </c>
      <c r="S369" s="88"/>
      <c r="T369" s="88"/>
      <c r="U369" s="88"/>
      <c r="V369" s="88" t="s">
        <v>419</v>
      </c>
      <c r="W369" s="88"/>
      <c r="X369" s="88"/>
      <c r="Y369" s="88"/>
      <c r="Z369" s="88" t="s">
        <v>420</v>
      </c>
      <c r="AA369" s="88"/>
      <c r="AB369" s="88"/>
      <c r="AC369" s="88"/>
    </row>
    <row r="371" spans="1:29" ht="18.95" customHeight="1" x14ac:dyDescent="0.25">
      <c r="A371" s="89" t="s">
        <v>309</v>
      </c>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c r="AA371" s="89"/>
      <c r="AB371" s="89"/>
      <c r="AC371" s="89"/>
    </row>
    <row r="373" spans="1:29" ht="18.95" customHeight="1" x14ac:dyDescent="0.25">
      <c r="A373" s="90" t="s">
        <v>310</v>
      </c>
      <c r="B373" s="90"/>
      <c r="C373" s="90" t="s">
        <v>311</v>
      </c>
      <c r="D373" s="90"/>
      <c r="E373" s="90"/>
      <c r="F373" s="90"/>
      <c r="G373" s="90"/>
      <c r="H373" s="90"/>
      <c r="I373" s="90"/>
      <c r="J373" s="91" t="s">
        <v>196</v>
      </c>
      <c r="K373" s="91"/>
      <c r="L373" s="91"/>
      <c r="M373" s="91"/>
      <c r="N373" s="91"/>
      <c r="O373" s="91"/>
      <c r="P373" s="91"/>
      <c r="Q373" s="91" t="s">
        <v>223</v>
      </c>
      <c r="R373" s="91"/>
      <c r="S373" s="91"/>
      <c r="T373" s="91"/>
      <c r="U373" s="91" t="s">
        <v>271</v>
      </c>
      <c r="V373" s="91"/>
      <c r="W373" s="91"/>
      <c r="X373" s="91"/>
      <c r="Y373" s="91"/>
      <c r="Z373" s="91"/>
      <c r="AA373" s="91"/>
      <c r="AB373" s="91"/>
      <c r="AC373" s="91"/>
    </row>
    <row r="374" spans="1:29" ht="18.95" customHeight="1" x14ac:dyDescent="0.25">
      <c r="A374" s="87">
        <v>1</v>
      </c>
      <c r="B374" s="87"/>
      <c r="C374" s="87">
        <v>2</v>
      </c>
      <c r="D374" s="87"/>
      <c r="E374" s="87"/>
      <c r="F374" s="87"/>
      <c r="G374" s="87"/>
      <c r="H374" s="87"/>
      <c r="I374" s="87"/>
      <c r="J374" s="88" t="s">
        <v>417</v>
      </c>
      <c r="K374" s="88"/>
      <c r="L374" s="88"/>
      <c r="M374" s="88"/>
      <c r="N374" s="88"/>
      <c r="O374" s="88"/>
      <c r="P374" s="88"/>
      <c r="Q374" s="88" t="s">
        <v>418</v>
      </c>
      <c r="R374" s="88"/>
      <c r="S374" s="88"/>
      <c r="T374" s="88"/>
      <c r="U374" s="88" t="s">
        <v>413</v>
      </c>
      <c r="V374" s="88"/>
      <c r="W374" s="88"/>
      <c r="X374" s="88"/>
      <c r="Y374" s="88"/>
      <c r="Z374" s="88"/>
      <c r="AA374" s="88"/>
      <c r="AB374" s="88"/>
      <c r="AC374" s="88"/>
    </row>
    <row r="375" spans="1:29" ht="18.95" customHeight="1" x14ac:dyDescent="0.25">
      <c r="A375" s="87">
        <v>1</v>
      </c>
      <c r="B375" s="87"/>
      <c r="C375" s="87">
        <v>2</v>
      </c>
      <c r="D375" s="87"/>
      <c r="E375" s="87"/>
      <c r="F375" s="87"/>
      <c r="G375" s="87"/>
      <c r="H375" s="87"/>
      <c r="I375" s="87"/>
      <c r="J375" s="88" t="s">
        <v>417</v>
      </c>
      <c r="K375" s="88"/>
      <c r="L375" s="88"/>
      <c r="M375" s="88"/>
      <c r="N375" s="88"/>
      <c r="O375" s="88"/>
      <c r="P375" s="88"/>
      <c r="Q375" s="88" t="s">
        <v>418</v>
      </c>
      <c r="R375" s="88"/>
      <c r="S375" s="88"/>
      <c r="T375" s="88"/>
      <c r="U375" s="88" t="s">
        <v>413</v>
      </c>
      <c r="V375" s="88"/>
      <c r="W375" s="88"/>
      <c r="X375" s="88"/>
      <c r="Y375" s="88"/>
      <c r="Z375" s="88"/>
      <c r="AA375" s="88"/>
      <c r="AB375" s="88"/>
      <c r="AC375" s="88"/>
    </row>
    <row r="376" spans="1:29" ht="18.95" customHeight="1" x14ac:dyDescent="0.25">
      <c r="A376" s="87">
        <v>1</v>
      </c>
      <c r="B376" s="87"/>
      <c r="C376" s="87">
        <v>2</v>
      </c>
      <c r="D376" s="87"/>
      <c r="E376" s="87"/>
      <c r="F376" s="87"/>
      <c r="G376" s="87"/>
      <c r="H376" s="87"/>
      <c r="I376" s="87"/>
      <c r="J376" s="88" t="s">
        <v>417</v>
      </c>
      <c r="K376" s="88"/>
      <c r="L376" s="88"/>
      <c r="M376" s="88"/>
      <c r="N376" s="88"/>
      <c r="O376" s="88"/>
      <c r="P376" s="88"/>
      <c r="Q376" s="88" t="s">
        <v>418</v>
      </c>
      <c r="R376" s="88"/>
      <c r="S376" s="88"/>
      <c r="T376" s="88"/>
      <c r="U376" s="88" t="s">
        <v>413</v>
      </c>
      <c r="V376" s="88"/>
      <c r="W376" s="88"/>
      <c r="X376" s="88"/>
      <c r="Y376" s="88"/>
      <c r="Z376" s="88"/>
      <c r="AA376" s="88"/>
      <c r="AB376" s="88"/>
      <c r="AC376" s="88"/>
    </row>
    <row r="377" spans="1:29" ht="18.95" customHeight="1" x14ac:dyDescent="0.25">
      <c r="A377" s="87">
        <v>1</v>
      </c>
      <c r="B377" s="87"/>
      <c r="C377" s="87">
        <v>2</v>
      </c>
      <c r="D377" s="87"/>
      <c r="E377" s="87"/>
      <c r="F377" s="87"/>
      <c r="G377" s="87"/>
      <c r="H377" s="87"/>
      <c r="I377" s="87"/>
      <c r="J377" s="88" t="s">
        <v>417</v>
      </c>
      <c r="K377" s="88"/>
      <c r="L377" s="88"/>
      <c r="M377" s="88"/>
      <c r="N377" s="88"/>
      <c r="O377" s="88"/>
      <c r="P377" s="88"/>
      <c r="Q377" s="88" t="s">
        <v>418</v>
      </c>
      <c r="R377" s="88"/>
      <c r="S377" s="88"/>
      <c r="T377" s="88"/>
      <c r="U377" s="88" t="s">
        <v>413</v>
      </c>
      <c r="V377" s="88"/>
      <c r="W377" s="88"/>
      <c r="X377" s="88"/>
      <c r="Y377" s="88"/>
      <c r="Z377" s="88"/>
      <c r="AA377" s="88"/>
      <c r="AB377" s="88"/>
      <c r="AC377" s="88"/>
    </row>
    <row r="378" spans="1:29" ht="18.95" customHeight="1" x14ac:dyDescent="0.25">
      <c r="A378" s="87">
        <v>1</v>
      </c>
      <c r="B378" s="87"/>
      <c r="C378" s="87">
        <v>2</v>
      </c>
      <c r="D378" s="87"/>
      <c r="E378" s="87"/>
      <c r="F378" s="87"/>
      <c r="G378" s="87"/>
      <c r="H378" s="87"/>
      <c r="I378" s="87"/>
      <c r="J378" s="88" t="s">
        <v>417</v>
      </c>
      <c r="K378" s="88"/>
      <c r="L378" s="88"/>
      <c r="M378" s="88"/>
      <c r="N378" s="88"/>
      <c r="O378" s="88"/>
      <c r="P378" s="88"/>
      <c r="Q378" s="88" t="s">
        <v>418</v>
      </c>
      <c r="R378" s="88"/>
      <c r="S378" s="88"/>
      <c r="T378" s="88"/>
      <c r="U378" s="88" t="s">
        <v>413</v>
      </c>
      <c r="V378" s="88"/>
      <c r="W378" s="88"/>
      <c r="X378" s="88"/>
      <c r="Y378" s="88"/>
      <c r="Z378" s="88"/>
      <c r="AA378" s="88"/>
      <c r="AB378" s="88"/>
      <c r="AC378" s="88"/>
    </row>
    <row r="379" spans="1:29" ht="18.95" customHeight="1" x14ac:dyDescent="0.25">
      <c r="A379" s="87">
        <v>1</v>
      </c>
      <c r="B379" s="87"/>
      <c r="C379" s="87">
        <v>2</v>
      </c>
      <c r="D379" s="87"/>
      <c r="E379" s="87"/>
      <c r="F379" s="87"/>
      <c r="G379" s="87"/>
      <c r="H379" s="87"/>
      <c r="I379" s="87"/>
      <c r="J379" s="88" t="s">
        <v>417</v>
      </c>
      <c r="K379" s="88"/>
      <c r="L379" s="88"/>
      <c r="M379" s="88"/>
      <c r="N379" s="88"/>
      <c r="O379" s="88"/>
      <c r="P379" s="88"/>
      <c r="Q379" s="88" t="s">
        <v>418</v>
      </c>
      <c r="R379" s="88"/>
      <c r="S379" s="88"/>
      <c r="T379" s="88"/>
      <c r="U379" s="88" t="s">
        <v>413</v>
      </c>
      <c r="V379" s="88"/>
      <c r="W379" s="88"/>
      <c r="X379" s="88"/>
      <c r="Y379" s="88"/>
      <c r="Z379" s="88"/>
      <c r="AA379" s="88"/>
      <c r="AB379" s="88"/>
      <c r="AC379" s="88"/>
    </row>
    <row r="380" spans="1:29" ht="18.95" customHeight="1" x14ac:dyDescent="0.25">
      <c r="A380" s="87">
        <v>1</v>
      </c>
      <c r="B380" s="87"/>
      <c r="C380" s="87">
        <v>2</v>
      </c>
      <c r="D380" s="87"/>
      <c r="E380" s="87"/>
      <c r="F380" s="87"/>
      <c r="G380" s="87"/>
      <c r="H380" s="87"/>
      <c r="I380" s="87"/>
      <c r="J380" s="88" t="s">
        <v>417</v>
      </c>
      <c r="K380" s="88"/>
      <c r="L380" s="88"/>
      <c r="M380" s="88"/>
      <c r="N380" s="88"/>
      <c r="O380" s="88"/>
      <c r="P380" s="88"/>
      <c r="Q380" s="88" t="s">
        <v>418</v>
      </c>
      <c r="R380" s="88"/>
      <c r="S380" s="88"/>
      <c r="T380" s="88"/>
      <c r="U380" s="88" t="s">
        <v>413</v>
      </c>
      <c r="V380" s="88"/>
      <c r="W380" s="88"/>
      <c r="X380" s="88"/>
      <c r="Y380" s="88"/>
      <c r="Z380" s="88"/>
      <c r="AA380" s="88"/>
      <c r="AB380" s="88"/>
      <c r="AC380" s="88"/>
    </row>
    <row r="381" spans="1:29" ht="18.95" customHeight="1" x14ac:dyDescent="0.25">
      <c r="A381" s="87">
        <v>1</v>
      </c>
      <c r="B381" s="87"/>
      <c r="C381" s="87">
        <v>2</v>
      </c>
      <c r="D381" s="87"/>
      <c r="E381" s="87"/>
      <c r="F381" s="87"/>
      <c r="G381" s="87"/>
      <c r="H381" s="87"/>
      <c r="I381" s="87"/>
      <c r="J381" s="88" t="s">
        <v>417</v>
      </c>
      <c r="K381" s="88"/>
      <c r="L381" s="88"/>
      <c r="M381" s="88"/>
      <c r="N381" s="88"/>
      <c r="O381" s="88"/>
      <c r="P381" s="88"/>
      <c r="Q381" s="88" t="s">
        <v>418</v>
      </c>
      <c r="R381" s="88"/>
      <c r="S381" s="88"/>
      <c r="T381" s="88"/>
      <c r="U381" s="88" t="s">
        <v>413</v>
      </c>
      <c r="V381" s="88"/>
      <c r="W381" s="88"/>
      <c r="X381" s="88"/>
      <c r="Y381" s="88"/>
      <c r="Z381" s="88"/>
      <c r="AA381" s="88"/>
      <c r="AB381" s="88"/>
      <c r="AC381" s="88"/>
    </row>
    <row r="382" spans="1:29" ht="18.95" customHeight="1" x14ac:dyDescent="0.25">
      <c r="A382" s="87">
        <v>1</v>
      </c>
      <c r="B382" s="87"/>
      <c r="C382" s="87">
        <v>2</v>
      </c>
      <c r="D382" s="87"/>
      <c r="E382" s="87"/>
      <c r="F382" s="87"/>
      <c r="G382" s="87"/>
      <c r="H382" s="87"/>
      <c r="I382" s="87"/>
      <c r="J382" s="88" t="s">
        <v>417</v>
      </c>
      <c r="K382" s="88"/>
      <c r="L382" s="88"/>
      <c r="M382" s="88"/>
      <c r="N382" s="88"/>
      <c r="O382" s="88"/>
      <c r="P382" s="88"/>
      <c r="Q382" s="88" t="s">
        <v>418</v>
      </c>
      <c r="R382" s="88"/>
      <c r="S382" s="88"/>
      <c r="T382" s="88"/>
      <c r="U382" s="88" t="s">
        <v>413</v>
      </c>
      <c r="V382" s="88"/>
      <c r="W382" s="88"/>
      <c r="X382" s="88"/>
      <c r="Y382" s="88"/>
      <c r="Z382" s="88"/>
      <c r="AA382" s="88"/>
      <c r="AB382" s="88"/>
      <c r="AC382" s="88"/>
    </row>
    <row r="384" spans="1:29" ht="18.95" customHeight="1" x14ac:dyDescent="0.25">
      <c r="B384" s="4" t="s">
        <v>310</v>
      </c>
      <c r="C384" s="13" t="s">
        <v>2</v>
      </c>
      <c r="D384" s="25" t="s">
        <v>312</v>
      </c>
    </row>
    <row r="385" spans="1:29" ht="18.95" customHeight="1" x14ac:dyDescent="0.25">
      <c r="B385" s="4" t="s">
        <v>311</v>
      </c>
      <c r="C385" s="13" t="s">
        <v>2</v>
      </c>
      <c r="D385" s="25" t="s">
        <v>313</v>
      </c>
    </row>
    <row r="386" spans="1:29" ht="18.95" customHeight="1" x14ac:dyDescent="0.25">
      <c r="B386" s="4" t="s">
        <v>196</v>
      </c>
      <c r="C386" s="13" t="s">
        <v>2</v>
      </c>
      <c r="D386" s="25" t="s">
        <v>314</v>
      </c>
    </row>
    <row r="387" spans="1:29" ht="18.95" customHeight="1" x14ac:dyDescent="0.25">
      <c r="B387" s="4" t="s">
        <v>223</v>
      </c>
      <c r="C387" s="13" t="s">
        <v>2</v>
      </c>
      <c r="D387" s="25" t="s">
        <v>315</v>
      </c>
    </row>
    <row r="388" spans="1:29" ht="18.95" customHeight="1" x14ac:dyDescent="0.25">
      <c r="B388" s="4" t="s">
        <v>271</v>
      </c>
      <c r="C388" s="13" t="s">
        <v>2</v>
      </c>
      <c r="D388" s="25" t="s">
        <v>316</v>
      </c>
    </row>
    <row r="390" spans="1:29" ht="18.95" customHeight="1" x14ac:dyDescent="0.25">
      <c r="A390" s="89" t="s">
        <v>317</v>
      </c>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c r="AA390" s="89"/>
      <c r="AB390" s="89"/>
      <c r="AC390" s="89"/>
    </row>
    <row r="392" spans="1:29" ht="18.95" customHeight="1" x14ac:dyDescent="0.25">
      <c r="A392" s="90" t="s">
        <v>318</v>
      </c>
      <c r="B392" s="90"/>
      <c r="C392" s="90" t="s">
        <v>196</v>
      </c>
      <c r="D392" s="90"/>
      <c r="E392" s="90"/>
      <c r="F392" s="90"/>
      <c r="G392" s="90"/>
      <c r="H392" s="90"/>
      <c r="I392" s="90"/>
      <c r="J392" s="91" t="s">
        <v>232</v>
      </c>
      <c r="K392" s="91"/>
      <c r="L392" s="91"/>
      <c r="M392" s="91"/>
      <c r="N392" s="91"/>
      <c r="O392" s="91"/>
      <c r="P392" s="91"/>
      <c r="Q392" s="91" t="s">
        <v>223</v>
      </c>
      <c r="R392" s="91"/>
      <c r="S392" s="91"/>
      <c r="T392" s="91" t="s">
        <v>319</v>
      </c>
      <c r="U392" s="91"/>
      <c r="V392" s="91"/>
      <c r="W392" s="91" t="s">
        <v>156</v>
      </c>
      <c r="X392" s="91"/>
      <c r="Y392" s="91"/>
      <c r="Z392" s="91"/>
      <c r="AA392" s="91"/>
      <c r="AB392" s="91"/>
      <c r="AC392" s="91"/>
    </row>
    <row r="393" spans="1:29" ht="18.95" customHeight="1" x14ac:dyDescent="0.25">
      <c r="A393" s="87">
        <v>1</v>
      </c>
      <c r="B393" s="87"/>
      <c r="C393" s="87">
        <v>2</v>
      </c>
      <c r="D393" s="87"/>
      <c r="E393" s="87"/>
      <c r="F393" s="87"/>
      <c r="G393" s="87"/>
      <c r="H393" s="87"/>
      <c r="I393" s="87"/>
      <c r="J393" s="88" t="s">
        <v>417</v>
      </c>
      <c r="K393" s="88"/>
      <c r="L393" s="88"/>
      <c r="M393" s="88"/>
      <c r="N393" s="88"/>
      <c r="O393" s="88"/>
      <c r="P393" s="88"/>
      <c r="Q393" s="88" t="s">
        <v>418</v>
      </c>
      <c r="R393" s="88"/>
      <c r="S393" s="88"/>
      <c r="T393" s="88" t="s">
        <v>413</v>
      </c>
      <c r="U393" s="88"/>
      <c r="V393" s="88"/>
      <c r="W393" s="88" t="s">
        <v>419</v>
      </c>
      <c r="X393" s="88"/>
      <c r="Y393" s="88"/>
      <c r="Z393" s="88"/>
      <c r="AA393" s="88"/>
      <c r="AB393" s="88"/>
      <c r="AC393" s="88"/>
    </row>
    <row r="394" spans="1:29" ht="18.95" customHeight="1" x14ac:dyDescent="0.25">
      <c r="A394" s="87">
        <v>1</v>
      </c>
      <c r="B394" s="87"/>
      <c r="C394" s="87">
        <v>2</v>
      </c>
      <c r="D394" s="87"/>
      <c r="E394" s="87"/>
      <c r="F394" s="87"/>
      <c r="G394" s="87"/>
      <c r="H394" s="87"/>
      <c r="I394" s="87"/>
      <c r="J394" s="88" t="s">
        <v>417</v>
      </c>
      <c r="K394" s="88"/>
      <c r="L394" s="88"/>
      <c r="M394" s="88"/>
      <c r="N394" s="88"/>
      <c r="O394" s="88"/>
      <c r="P394" s="88"/>
      <c r="Q394" s="88" t="s">
        <v>418</v>
      </c>
      <c r="R394" s="88"/>
      <c r="S394" s="88"/>
      <c r="T394" s="88" t="s">
        <v>413</v>
      </c>
      <c r="U394" s="88"/>
      <c r="V394" s="88"/>
      <c r="W394" s="88" t="s">
        <v>419</v>
      </c>
      <c r="X394" s="88"/>
      <c r="Y394" s="88"/>
      <c r="Z394" s="88"/>
      <c r="AA394" s="88"/>
      <c r="AB394" s="88"/>
      <c r="AC394" s="88"/>
    </row>
    <row r="395" spans="1:29" ht="18.95" customHeight="1" x14ac:dyDescent="0.25">
      <c r="A395" s="87">
        <v>1</v>
      </c>
      <c r="B395" s="87"/>
      <c r="C395" s="87">
        <v>2</v>
      </c>
      <c r="D395" s="87"/>
      <c r="E395" s="87"/>
      <c r="F395" s="87"/>
      <c r="G395" s="87"/>
      <c r="H395" s="87"/>
      <c r="I395" s="87"/>
      <c r="J395" s="88" t="s">
        <v>417</v>
      </c>
      <c r="K395" s="88"/>
      <c r="L395" s="88"/>
      <c r="M395" s="88"/>
      <c r="N395" s="88"/>
      <c r="O395" s="88"/>
      <c r="P395" s="88"/>
      <c r="Q395" s="88" t="s">
        <v>418</v>
      </c>
      <c r="R395" s="88"/>
      <c r="S395" s="88"/>
      <c r="T395" s="88" t="s">
        <v>413</v>
      </c>
      <c r="U395" s="88"/>
      <c r="V395" s="88"/>
      <c r="W395" s="88" t="s">
        <v>419</v>
      </c>
      <c r="X395" s="88"/>
      <c r="Y395" s="88"/>
      <c r="Z395" s="88"/>
      <c r="AA395" s="88"/>
      <c r="AB395" s="88"/>
      <c r="AC395" s="88"/>
    </row>
    <row r="396" spans="1:29" ht="18.95" customHeight="1" x14ac:dyDescent="0.25">
      <c r="A396" s="87">
        <v>1</v>
      </c>
      <c r="B396" s="87"/>
      <c r="C396" s="87">
        <v>2</v>
      </c>
      <c r="D396" s="87"/>
      <c r="E396" s="87"/>
      <c r="F396" s="87"/>
      <c r="G396" s="87"/>
      <c r="H396" s="87"/>
      <c r="I396" s="87"/>
      <c r="J396" s="88" t="s">
        <v>417</v>
      </c>
      <c r="K396" s="88"/>
      <c r="L396" s="88"/>
      <c r="M396" s="88"/>
      <c r="N396" s="88"/>
      <c r="O396" s="88"/>
      <c r="P396" s="88"/>
      <c r="Q396" s="88" t="s">
        <v>418</v>
      </c>
      <c r="R396" s="88"/>
      <c r="S396" s="88"/>
      <c r="T396" s="88" t="s">
        <v>413</v>
      </c>
      <c r="U396" s="88"/>
      <c r="V396" s="88"/>
      <c r="W396" s="88" t="s">
        <v>419</v>
      </c>
      <c r="X396" s="88"/>
      <c r="Y396" s="88"/>
      <c r="Z396" s="88"/>
      <c r="AA396" s="88"/>
      <c r="AB396" s="88"/>
      <c r="AC396" s="88"/>
    </row>
    <row r="397" spans="1:29" ht="18.95" customHeight="1" x14ac:dyDescent="0.25">
      <c r="A397" s="87">
        <v>1</v>
      </c>
      <c r="B397" s="87"/>
      <c r="C397" s="87">
        <v>2</v>
      </c>
      <c r="D397" s="87"/>
      <c r="E397" s="87"/>
      <c r="F397" s="87"/>
      <c r="G397" s="87"/>
      <c r="H397" s="87"/>
      <c r="I397" s="87"/>
      <c r="J397" s="88" t="s">
        <v>417</v>
      </c>
      <c r="K397" s="88"/>
      <c r="L397" s="88"/>
      <c r="M397" s="88"/>
      <c r="N397" s="88"/>
      <c r="O397" s="88"/>
      <c r="P397" s="88"/>
      <c r="Q397" s="88" t="s">
        <v>418</v>
      </c>
      <c r="R397" s="88"/>
      <c r="S397" s="88"/>
      <c r="T397" s="88" t="s">
        <v>413</v>
      </c>
      <c r="U397" s="88"/>
      <c r="V397" s="88"/>
      <c r="W397" s="88" t="s">
        <v>419</v>
      </c>
      <c r="X397" s="88"/>
      <c r="Y397" s="88"/>
      <c r="Z397" s="88"/>
      <c r="AA397" s="88"/>
      <c r="AB397" s="88"/>
      <c r="AC397" s="88"/>
    </row>
    <row r="398" spans="1:29" ht="18.95" customHeight="1" x14ac:dyDescent="0.25">
      <c r="A398" s="87">
        <v>1</v>
      </c>
      <c r="B398" s="87"/>
      <c r="C398" s="87">
        <v>2</v>
      </c>
      <c r="D398" s="87"/>
      <c r="E398" s="87"/>
      <c r="F398" s="87"/>
      <c r="G398" s="87"/>
      <c r="H398" s="87"/>
      <c r="I398" s="87"/>
      <c r="J398" s="88" t="s">
        <v>417</v>
      </c>
      <c r="K398" s="88"/>
      <c r="L398" s="88"/>
      <c r="M398" s="88"/>
      <c r="N398" s="88"/>
      <c r="O398" s="88"/>
      <c r="P398" s="88"/>
      <c r="Q398" s="88" t="s">
        <v>418</v>
      </c>
      <c r="R398" s="88"/>
      <c r="S398" s="88"/>
      <c r="T398" s="88" t="s">
        <v>413</v>
      </c>
      <c r="U398" s="88"/>
      <c r="V398" s="88"/>
      <c r="W398" s="88" t="s">
        <v>419</v>
      </c>
      <c r="X398" s="88"/>
      <c r="Y398" s="88"/>
      <c r="Z398" s="88"/>
      <c r="AA398" s="88"/>
      <c r="AB398" s="88"/>
      <c r="AC398" s="88"/>
    </row>
    <row r="399" spans="1:29" ht="18.95" customHeight="1" x14ac:dyDescent="0.25">
      <c r="A399" s="87">
        <v>1</v>
      </c>
      <c r="B399" s="87"/>
      <c r="C399" s="87">
        <v>2</v>
      </c>
      <c r="D399" s="87"/>
      <c r="E399" s="87"/>
      <c r="F399" s="87"/>
      <c r="G399" s="87"/>
      <c r="H399" s="87"/>
      <c r="I399" s="87"/>
      <c r="J399" s="88" t="s">
        <v>417</v>
      </c>
      <c r="K399" s="88"/>
      <c r="L399" s="88"/>
      <c r="M399" s="88"/>
      <c r="N399" s="88"/>
      <c r="O399" s="88"/>
      <c r="P399" s="88"/>
      <c r="Q399" s="88" t="s">
        <v>418</v>
      </c>
      <c r="R399" s="88"/>
      <c r="S399" s="88"/>
      <c r="T399" s="88" t="s">
        <v>413</v>
      </c>
      <c r="U399" s="88"/>
      <c r="V399" s="88"/>
      <c r="W399" s="88" t="s">
        <v>419</v>
      </c>
      <c r="X399" s="88"/>
      <c r="Y399" s="88"/>
      <c r="Z399" s="88"/>
      <c r="AA399" s="88"/>
      <c r="AB399" s="88"/>
      <c r="AC399" s="88"/>
    </row>
    <row r="400" spans="1:29" ht="18.95" customHeight="1" x14ac:dyDescent="0.25">
      <c r="A400" s="87">
        <v>1</v>
      </c>
      <c r="B400" s="87"/>
      <c r="C400" s="87">
        <v>2</v>
      </c>
      <c r="D400" s="87"/>
      <c r="E400" s="87"/>
      <c r="F400" s="87"/>
      <c r="G400" s="87"/>
      <c r="H400" s="87"/>
      <c r="I400" s="87"/>
      <c r="J400" s="88" t="s">
        <v>417</v>
      </c>
      <c r="K400" s="88"/>
      <c r="L400" s="88"/>
      <c r="M400" s="88"/>
      <c r="N400" s="88"/>
      <c r="O400" s="88"/>
      <c r="P400" s="88"/>
      <c r="Q400" s="88" t="s">
        <v>418</v>
      </c>
      <c r="R400" s="88"/>
      <c r="S400" s="88"/>
      <c r="T400" s="88" t="s">
        <v>413</v>
      </c>
      <c r="U400" s="88"/>
      <c r="V400" s="88"/>
      <c r="W400" s="88" t="s">
        <v>419</v>
      </c>
      <c r="X400" s="88"/>
      <c r="Y400" s="88"/>
      <c r="Z400" s="88"/>
      <c r="AA400" s="88"/>
      <c r="AB400" s="88"/>
      <c r="AC400" s="88"/>
    </row>
    <row r="401" spans="1:29" ht="18.95" customHeight="1" x14ac:dyDescent="0.25">
      <c r="A401" s="87">
        <v>1</v>
      </c>
      <c r="B401" s="87"/>
      <c r="C401" s="87">
        <v>2</v>
      </c>
      <c r="D401" s="87"/>
      <c r="E401" s="87"/>
      <c r="F401" s="87"/>
      <c r="G401" s="87"/>
      <c r="H401" s="87"/>
      <c r="I401" s="87"/>
      <c r="J401" s="88" t="s">
        <v>417</v>
      </c>
      <c r="K401" s="88"/>
      <c r="L401" s="88"/>
      <c r="M401" s="88"/>
      <c r="N401" s="88"/>
      <c r="O401" s="88"/>
      <c r="P401" s="88"/>
      <c r="Q401" s="88" t="s">
        <v>418</v>
      </c>
      <c r="R401" s="88"/>
      <c r="S401" s="88"/>
      <c r="T401" s="88" t="s">
        <v>413</v>
      </c>
      <c r="U401" s="88"/>
      <c r="V401" s="88"/>
      <c r="W401" s="88" t="s">
        <v>419</v>
      </c>
      <c r="X401" s="88"/>
      <c r="Y401" s="88"/>
      <c r="Z401" s="88"/>
      <c r="AA401" s="88"/>
      <c r="AB401" s="88"/>
      <c r="AC401" s="88"/>
    </row>
    <row r="402" spans="1:29" ht="18.95" customHeight="1" x14ac:dyDescent="0.25">
      <c r="A402" s="87">
        <v>1</v>
      </c>
      <c r="B402" s="87"/>
      <c r="C402" s="87">
        <v>2</v>
      </c>
      <c r="D402" s="87"/>
      <c r="E402" s="87"/>
      <c r="F402" s="87"/>
      <c r="G402" s="87"/>
      <c r="H402" s="87"/>
      <c r="I402" s="87"/>
      <c r="J402" s="88" t="s">
        <v>417</v>
      </c>
      <c r="K402" s="88"/>
      <c r="L402" s="88"/>
      <c r="M402" s="88"/>
      <c r="N402" s="88"/>
      <c r="O402" s="88"/>
      <c r="P402" s="88"/>
      <c r="Q402" s="88" t="s">
        <v>418</v>
      </c>
      <c r="R402" s="88"/>
      <c r="S402" s="88"/>
      <c r="T402" s="88" t="s">
        <v>413</v>
      </c>
      <c r="U402" s="88"/>
      <c r="V402" s="88"/>
      <c r="W402" s="88" t="s">
        <v>419</v>
      </c>
      <c r="X402" s="88"/>
      <c r="Y402" s="88"/>
      <c r="Z402" s="88"/>
      <c r="AA402" s="88"/>
      <c r="AB402" s="88"/>
      <c r="AC402" s="88"/>
    </row>
    <row r="404" spans="1:29" ht="18.95" customHeight="1" x14ac:dyDescent="0.25">
      <c r="B404" s="4" t="s">
        <v>318</v>
      </c>
      <c r="C404" s="13" t="s">
        <v>2</v>
      </c>
      <c r="D404" s="25" t="s">
        <v>320</v>
      </c>
    </row>
    <row r="405" spans="1:29" ht="18.95" customHeight="1" x14ac:dyDescent="0.25">
      <c r="B405" s="4" t="s">
        <v>196</v>
      </c>
      <c r="C405" s="13" t="s">
        <v>2</v>
      </c>
      <c r="D405" s="25" t="s">
        <v>321</v>
      </c>
    </row>
    <row r="406" spans="1:29" ht="18.95" customHeight="1" x14ac:dyDescent="0.25">
      <c r="B406" s="4" t="s">
        <v>232</v>
      </c>
      <c r="C406" s="13" t="s">
        <v>2</v>
      </c>
      <c r="D406" s="25" t="s">
        <v>322</v>
      </c>
    </row>
    <row r="407" spans="1:29" ht="18.95" customHeight="1" x14ac:dyDescent="0.25">
      <c r="B407" s="4" t="s">
        <v>223</v>
      </c>
      <c r="C407" s="13" t="s">
        <v>2</v>
      </c>
      <c r="D407" s="25" t="s">
        <v>323</v>
      </c>
    </row>
    <row r="408" spans="1:29" ht="18.95" customHeight="1" x14ac:dyDescent="0.25">
      <c r="B408" s="4" t="s">
        <v>319</v>
      </c>
      <c r="C408" s="13" t="s">
        <v>2</v>
      </c>
      <c r="D408" s="25" t="s">
        <v>324</v>
      </c>
    </row>
    <row r="409" spans="1:29" ht="18.95" customHeight="1" x14ac:dyDescent="0.25">
      <c r="B409" s="4" t="s">
        <v>156</v>
      </c>
      <c r="C409" s="13" t="s">
        <v>2</v>
      </c>
      <c r="D409" s="25" t="s">
        <v>325</v>
      </c>
    </row>
    <row r="411" spans="1:29" ht="18.95" customHeight="1" x14ac:dyDescent="0.25">
      <c r="A411" s="89" t="s">
        <v>326</v>
      </c>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c r="AA411" s="89"/>
      <c r="AB411" s="89"/>
      <c r="AC411" s="89"/>
    </row>
    <row r="413" spans="1:29" ht="39" customHeight="1" x14ac:dyDescent="0.25">
      <c r="A413" s="106" t="s">
        <v>89</v>
      </c>
      <c r="B413" s="106"/>
      <c r="C413" s="106" t="s">
        <v>294</v>
      </c>
      <c r="D413" s="106"/>
      <c r="E413" s="106"/>
      <c r="F413" s="106"/>
      <c r="G413" s="106"/>
      <c r="H413" s="106"/>
      <c r="I413" s="106"/>
      <c r="J413" s="106"/>
      <c r="K413" s="106"/>
      <c r="L413" s="106"/>
      <c r="M413" s="92" t="s">
        <v>327</v>
      </c>
      <c r="N413" s="92"/>
      <c r="O413" s="92"/>
      <c r="P413" s="92" t="s">
        <v>328</v>
      </c>
      <c r="Q413" s="92"/>
      <c r="R413" s="92"/>
      <c r="S413" s="92" t="s">
        <v>307</v>
      </c>
      <c r="T413" s="92"/>
      <c r="U413" s="92"/>
      <c r="V413" s="92" t="s">
        <v>308</v>
      </c>
      <c r="W413" s="92"/>
      <c r="X413" s="92"/>
      <c r="Y413" s="92" t="s">
        <v>329</v>
      </c>
      <c r="Z413" s="92"/>
      <c r="AA413" s="92"/>
      <c r="AB413" s="92"/>
      <c r="AC413" s="92"/>
    </row>
    <row r="414" spans="1:29" ht="18.95" customHeight="1" x14ac:dyDescent="0.25">
      <c r="A414" s="87">
        <v>1</v>
      </c>
      <c r="B414" s="87"/>
      <c r="C414" s="87">
        <v>2</v>
      </c>
      <c r="D414" s="87"/>
      <c r="E414" s="87"/>
      <c r="F414" s="87"/>
      <c r="G414" s="87"/>
      <c r="H414" s="87"/>
      <c r="I414" s="87"/>
      <c r="J414" s="87"/>
      <c r="K414" s="87"/>
      <c r="L414" s="87"/>
      <c r="M414" s="88" t="s">
        <v>417</v>
      </c>
      <c r="N414" s="88"/>
      <c r="O414" s="88"/>
      <c r="P414" s="88" t="s">
        <v>418</v>
      </c>
      <c r="Q414" s="88"/>
      <c r="R414" s="88"/>
      <c r="S414" s="88" t="s">
        <v>413</v>
      </c>
      <c r="T414" s="88"/>
      <c r="U414" s="88"/>
      <c r="V414" s="88" t="s">
        <v>419</v>
      </c>
      <c r="W414" s="88"/>
      <c r="X414" s="88"/>
      <c r="Y414" s="88" t="s">
        <v>420</v>
      </c>
      <c r="Z414" s="88"/>
      <c r="AA414" s="88"/>
      <c r="AB414" s="88"/>
      <c r="AC414" s="88"/>
    </row>
    <row r="415" spans="1:29" ht="18.95" customHeight="1" x14ac:dyDescent="0.25">
      <c r="A415" s="87">
        <v>1</v>
      </c>
      <c r="B415" s="87"/>
      <c r="C415" s="87">
        <v>2</v>
      </c>
      <c r="D415" s="87"/>
      <c r="E415" s="87"/>
      <c r="F415" s="87"/>
      <c r="G415" s="87"/>
      <c r="H415" s="87"/>
      <c r="I415" s="87"/>
      <c r="J415" s="87"/>
      <c r="K415" s="87"/>
      <c r="L415" s="87"/>
      <c r="M415" s="88" t="s">
        <v>417</v>
      </c>
      <c r="N415" s="88"/>
      <c r="O415" s="88"/>
      <c r="P415" s="88" t="s">
        <v>418</v>
      </c>
      <c r="Q415" s="88"/>
      <c r="R415" s="88"/>
      <c r="S415" s="88" t="s">
        <v>413</v>
      </c>
      <c r="T415" s="88"/>
      <c r="U415" s="88"/>
      <c r="V415" s="88" t="s">
        <v>419</v>
      </c>
      <c r="W415" s="88"/>
      <c r="X415" s="88"/>
      <c r="Y415" s="88" t="s">
        <v>420</v>
      </c>
      <c r="Z415" s="88"/>
      <c r="AA415" s="88"/>
      <c r="AB415" s="88"/>
      <c r="AC415" s="88"/>
    </row>
    <row r="416" spans="1:29" ht="18.95" customHeight="1" x14ac:dyDescent="0.25">
      <c r="A416" s="87">
        <v>1</v>
      </c>
      <c r="B416" s="87"/>
      <c r="C416" s="87">
        <v>2</v>
      </c>
      <c r="D416" s="87"/>
      <c r="E416" s="87"/>
      <c r="F416" s="87"/>
      <c r="G416" s="87"/>
      <c r="H416" s="87"/>
      <c r="I416" s="87"/>
      <c r="J416" s="87"/>
      <c r="K416" s="87"/>
      <c r="L416" s="87"/>
      <c r="M416" s="88" t="s">
        <v>417</v>
      </c>
      <c r="N416" s="88"/>
      <c r="O416" s="88"/>
      <c r="P416" s="88" t="s">
        <v>418</v>
      </c>
      <c r="Q416" s="88"/>
      <c r="R416" s="88"/>
      <c r="S416" s="88" t="s">
        <v>413</v>
      </c>
      <c r="T416" s="88"/>
      <c r="U416" s="88"/>
      <c r="V416" s="88" t="s">
        <v>419</v>
      </c>
      <c r="W416" s="88"/>
      <c r="X416" s="88"/>
      <c r="Y416" s="88" t="s">
        <v>420</v>
      </c>
      <c r="Z416" s="88"/>
      <c r="AA416" s="88"/>
      <c r="AB416" s="88"/>
      <c r="AC416" s="88"/>
    </row>
    <row r="417" spans="1:29" ht="18.95" customHeight="1" x14ac:dyDescent="0.25">
      <c r="A417" s="87">
        <v>1</v>
      </c>
      <c r="B417" s="87"/>
      <c r="C417" s="87">
        <v>2</v>
      </c>
      <c r="D417" s="87"/>
      <c r="E417" s="87"/>
      <c r="F417" s="87"/>
      <c r="G417" s="87"/>
      <c r="H417" s="87"/>
      <c r="I417" s="87"/>
      <c r="J417" s="87"/>
      <c r="K417" s="87"/>
      <c r="L417" s="87"/>
      <c r="M417" s="88" t="s">
        <v>417</v>
      </c>
      <c r="N417" s="88"/>
      <c r="O417" s="88"/>
      <c r="P417" s="88" t="s">
        <v>418</v>
      </c>
      <c r="Q417" s="88"/>
      <c r="R417" s="88"/>
      <c r="S417" s="88" t="s">
        <v>413</v>
      </c>
      <c r="T417" s="88"/>
      <c r="U417" s="88"/>
      <c r="V417" s="88" t="s">
        <v>419</v>
      </c>
      <c r="W417" s="88"/>
      <c r="X417" s="88"/>
      <c r="Y417" s="88" t="s">
        <v>420</v>
      </c>
      <c r="Z417" s="88"/>
      <c r="AA417" s="88"/>
      <c r="AB417" s="88"/>
      <c r="AC417" s="88"/>
    </row>
    <row r="418" spans="1:29" ht="18.95" customHeight="1" x14ac:dyDescent="0.25">
      <c r="A418" s="87">
        <v>1</v>
      </c>
      <c r="B418" s="87"/>
      <c r="C418" s="87">
        <v>2</v>
      </c>
      <c r="D418" s="87"/>
      <c r="E418" s="87"/>
      <c r="F418" s="87"/>
      <c r="G418" s="87"/>
      <c r="H418" s="87"/>
      <c r="I418" s="87"/>
      <c r="J418" s="87"/>
      <c r="K418" s="87"/>
      <c r="L418" s="87"/>
      <c r="M418" s="88" t="s">
        <v>417</v>
      </c>
      <c r="N418" s="88"/>
      <c r="O418" s="88"/>
      <c r="P418" s="88" t="s">
        <v>418</v>
      </c>
      <c r="Q418" s="88"/>
      <c r="R418" s="88"/>
      <c r="S418" s="88" t="s">
        <v>413</v>
      </c>
      <c r="T418" s="88"/>
      <c r="U418" s="88"/>
      <c r="V418" s="88" t="s">
        <v>419</v>
      </c>
      <c r="W418" s="88"/>
      <c r="X418" s="88"/>
      <c r="Y418" s="88" t="s">
        <v>420</v>
      </c>
      <c r="Z418" s="88"/>
      <c r="AA418" s="88"/>
      <c r="AB418" s="88"/>
      <c r="AC418" s="88"/>
    </row>
    <row r="419" spans="1:29" ht="18.95" customHeight="1" x14ac:dyDescent="0.25">
      <c r="A419" s="87">
        <v>1</v>
      </c>
      <c r="B419" s="87"/>
      <c r="C419" s="87">
        <v>2</v>
      </c>
      <c r="D419" s="87"/>
      <c r="E419" s="87"/>
      <c r="F419" s="87"/>
      <c r="G419" s="87"/>
      <c r="H419" s="87"/>
      <c r="I419" s="87"/>
      <c r="J419" s="87"/>
      <c r="K419" s="87"/>
      <c r="L419" s="87"/>
      <c r="M419" s="88" t="s">
        <v>417</v>
      </c>
      <c r="N419" s="88"/>
      <c r="O419" s="88"/>
      <c r="P419" s="88" t="s">
        <v>418</v>
      </c>
      <c r="Q419" s="88"/>
      <c r="R419" s="88"/>
      <c r="S419" s="88" t="s">
        <v>413</v>
      </c>
      <c r="T419" s="88"/>
      <c r="U419" s="88"/>
      <c r="V419" s="88" t="s">
        <v>419</v>
      </c>
      <c r="W419" s="88"/>
      <c r="X419" s="88"/>
      <c r="Y419" s="88" t="s">
        <v>420</v>
      </c>
      <c r="Z419" s="88"/>
      <c r="AA419" s="88"/>
      <c r="AB419" s="88"/>
      <c r="AC419" s="88"/>
    </row>
    <row r="420" spans="1:29" ht="18.95" customHeight="1" x14ac:dyDescent="0.25">
      <c r="A420" s="87">
        <v>1</v>
      </c>
      <c r="B420" s="87"/>
      <c r="C420" s="87">
        <v>2</v>
      </c>
      <c r="D420" s="87"/>
      <c r="E420" s="87"/>
      <c r="F420" s="87"/>
      <c r="G420" s="87"/>
      <c r="H420" s="87"/>
      <c r="I420" s="87"/>
      <c r="J420" s="87"/>
      <c r="K420" s="87"/>
      <c r="L420" s="87"/>
      <c r="M420" s="88" t="s">
        <v>417</v>
      </c>
      <c r="N420" s="88"/>
      <c r="O420" s="88"/>
      <c r="P420" s="88" t="s">
        <v>418</v>
      </c>
      <c r="Q420" s="88"/>
      <c r="R420" s="88"/>
      <c r="S420" s="88" t="s">
        <v>413</v>
      </c>
      <c r="T420" s="88"/>
      <c r="U420" s="88"/>
      <c r="V420" s="88" t="s">
        <v>419</v>
      </c>
      <c r="W420" s="88"/>
      <c r="X420" s="88"/>
      <c r="Y420" s="88" t="s">
        <v>420</v>
      </c>
      <c r="Z420" s="88"/>
      <c r="AA420" s="88"/>
      <c r="AB420" s="88"/>
      <c r="AC420" s="88"/>
    </row>
    <row r="421" spans="1:29" ht="18.95" customHeight="1" x14ac:dyDescent="0.25">
      <c r="A421" s="87">
        <v>1</v>
      </c>
      <c r="B421" s="87"/>
      <c r="C421" s="87">
        <v>2</v>
      </c>
      <c r="D421" s="87"/>
      <c r="E421" s="87"/>
      <c r="F421" s="87"/>
      <c r="G421" s="87"/>
      <c r="H421" s="87"/>
      <c r="I421" s="87"/>
      <c r="J421" s="87"/>
      <c r="K421" s="87"/>
      <c r="L421" s="87"/>
      <c r="M421" s="88" t="s">
        <v>417</v>
      </c>
      <c r="N421" s="88"/>
      <c r="O421" s="88"/>
      <c r="P421" s="88" t="s">
        <v>418</v>
      </c>
      <c r="Q421" s="88"/>
      <c r="R421" s="88"/>
      <c r="S421" s="88" t="s">
        <v>413</v>
      </c>
      <c r="T421" s="88"/>
      <c r="U421" s="88"/>
      <c r="V421" s="88" t="s">
        <v>419</v>
      </c>
      <c r="W421" s="88"/>
      <c r="X421" s="88"/>
      <c r="Y421" s="88" t="s">
        <v>420</v>
      </c>
      <c r="Z421" s="88"/>
      <c r="AA421" s="88"/>
      <c r="AB421" s="88"/>
      <c r="AC421" s="88"/>
    </row>
    <row r="422" spans="1:29" ht="18.95" customHeight="1" x14ac:dyDescent="0.25">
      <c r="A422" s="87">
        <v>1</v>
      </c>
      <c r="B422" s="87"/>
      <c r="C422" s="87">
        <v>2</v>
      </c>
      <c r="D422" s="87"/>
      <c r="E422" s="87"/>
      <c r="F422" s="87"/>
      <c r="G422" s="87"/>
      <c r="H422" s="87"/>
      <c r="I422" s="87"/>
      <c r="J422" s="87"/>
      <c r="K422" s="87"/>
      <c r="L422" s="87"/>
      <c r="M422" s="88" t="s">
        <v>417</v>
      </c>
      <c r="N422" s="88"/>
      <c r="O422" s="88"/>
      <c r="P422" s="88" t="s">
        <v>418</v>
      </c>
      <c r="Q422" s="88"/>
      <c r="R422" s="88"/>
      <c r="S422" s="88" t="s">
        <v>413</v>
      </c>
      <c r="T422" s="88"/>
      <c r="U422" s="88"/>
      <c r="V422" s="88" t="s">
        <v>419</v>
      </c>
      <c r="W422" s="88"/>
      <c r="X422" s="88"/>
      <c r="Y422" s="88" t="s">
        <v>420</v>
      </c>
      <c r="Z422" s="88"/>
      <c r="AA422" s="88"/>
      <c r="AB422" s="88"/>
      <c r="AC422" s="88"/>
    </row>
    <row r="423" spans="1:29" ht="18.95" customHeight="1" x14ac:dyDescent="0.25">
      <c r="A423" s="87">
        <v>1</v>
      </c>
      <c r="B423" s="87"/>
      <c r="C423" s="87">
        <v>2</v>
      </c>
      <c r="D423" s="87"/>
      <c r="E423" s="87"/>
      <c r="F423" s="87"/>
      <c r="G423" s="87"/>
      <c r="H423" s="87"/>
      <c r="I423" s="87"/>
      <c r="J423" s="87"/>
      <c r="K423" s="87"/>
      <c r="L423" s="87"/>
      <c r="M423" s="88" t="s">
        <v>417</v>
      </c>
      <c r="N423" s="88"/>
      <c r="O423" s="88"/>
      <c r="P423" s="88" t="s">
        <v>418</v>
      </c>
      <c r="Q423" s="88"/>
      <c r="R423" s="88"/>
      <c r="S423" s="88" t="s">
        <v>413</v>
      </c>
      <c r="T423" s="88"/>
      <c r="U423" s="88"/>
      <c r="V423" s="88" t="s">
        <v>419</v>
      </c>
      <c r="W423" s="88"/>
      <c r="X423" s="88"/>
      <c r="Y423" s="88" t="s">
        <v>420</v>
      </c>
      <c r="Z423" s="88"/>
      <c r="AA423" s="88"/>
      <c r="AB423" s="88"/>
      <c r="AC423" s="88"/>
    </row>
    <row r="424" spans="1:29" ht="18.95" customHeight="1" x14ac:dyDescent="0.25">
      <c r="A424" s="87">
        <v>1</v>
      </c>
      <c r="B424" s="87"/>
      <c r="C424" s="87">
        <v>2</v>
      </c>
      <c r="D424" s="87"/>
      <c r="E424" s="87"/>
      <c r="F424" s="87"/>
      <c r="G424" s="87"/>
      <c r="H424" s="87"/>
      <c r="I424" s="87"/>
      <c r="J424" s="87"/>
      <c r="K424" s="87"/>
      <c r="L424" s="87"/>
      <c r="M424" s="88" t="s">
        <v>417</v>
      </c>
      <c r="N424" s="88"/>
      <c r="O424" s="88"/>
      <c r="P424" s="88" t="s">
        <v>418</v>
      </c>
      <c r="Q424" s="88"/>
      <c r="R424" s="88"/>
      <c r="S424" s="88" t="s">
        <v>413</v>
      </c>
      <c r="T424" s="88"/>
      <c r="U424" s="88"/>
      <c r="V424" s="88" t="s">
        <v>419</v>
      </c>
      <c r="W424" s="88"/>
      <c r="X424" s="88"/>
      <c r="Y424" s="88" t="s">
        <v>420</v>
      </c>
      <c r="Z424" s="88"/>
      <c r="AA424" s="88"/>
      <c r="AB424" s="88"/>
      <c r="AC424" s="88"/>
    </row>
    <row r="425" spans="1:29" ht="18.95" customHeight="1" x14ac:dyDescent="0.25">
      <c r="A425" s="87">
        <v>1</v>
      </c>
      <c r="B425" s="87"/>
      <c r="C425" s="87">
        <v>2</v>
      </c>
      <c r="D425" s="87"/>
      <c r="E425" s="87"/>
      <c r="F425" s="87"/>
      <c r="G425" s="87"/>
      <c r="H425" s="87"/>
      <c r="I425" s="87"/>
      <c r="J425" s="87"/>
      <c r="K425" s="87"/>
      <c r="L425" s="87"/>
      <c r="M425" s="88" t="s">
        <v>417</v>
      </c>
      <c r="N425" s="88"/>
      <c r="O425" s="88"/>
      <c r="P425" s="88" t="s">
        <v>418</v>
      </c>
      <c r="Q425" s="88"/>
      <c r="R425" s="88"/>
      <c r="S425" s="88" t="s">
        <v>413</v>
      </c>
      <c r="T425" s="88"/>
      <c r="U425" s="88"/>
      <c r="V425" s="88" t="s">
        <v>419</v>
      </c>
      <c r="W425" s="88"/>
      <c r="X425" s="88"/>
      <c r="Y425" s="88" t="s">
        <v>420</v>
      </c>
      <c r="Z425" s="88"/>
      <c r="AA425" s="88"/>
      <c r="AB425" s="88"/>
      <c r="AC425" s="88"/>
    </row>
    <row r="426" spans="1:29" ht="18.95" customHeight="1" x14ac:dyDescent="0.25">
      <c r="A426" s="87">
        <v>1</v>
      </c>
      <c r="B426" s="87"/>
      <c r="C426" s="87">
        <v>2</v>
      </c>
      <c r="D426" s="87"/>
      <c r="E426" s="87"/>
      <c r="F426" s="87"/>
      <c r="G426" s="87"/>
      <c r="H426" s="87"/>
      <c r="I426" s="87"/>
      <c r="J426" s="87"/>
      <c r="K426" s="87"/>
      <c r="L426" s="87"/>
      <c r="M426" s="88" t="s">
        <v>417</v>
      </c>
      <c r="N426" s="88"/>
      <c r="O426" s="88"/>
      <c r="P426" s="88" t="s">
        <v>418</v>
      </c>
      <c r="Q426" s="88"/>
      <c r="R426" s="88"/>
      <c r="S426" s="88" t="s">
        <v>413</v>
      </c>
      <c r="T426" s="88"/>
      <c r="U426" s="88"/>
      <c r="V426" s="88" t="s">
        <v>419</v>
      </c>
      <c r="W426" s="88"/>
      <c r="X426" s="88"/>
      <c r="Y426" s="88" t="s">
        <v>420</v>
      </c>
      <c r="Z426" s="88"/>
      <c r="AA426" s="88"/>
      <c r="AB426" s="88"/>
      <c r="AC426" s="88"/>
    </row>
    <row r="427" spans="1:29" ht="18.95" customHeight="1" x14ac:dyDescent="0.25">
      <c r="A427" s="87">
        <v>1</v>
      </c>
      <c r="B427" s="87"/>
      <c r="C427" s="87">
        <v>2</v>
      </c>
      <c r="D427" s="87"/>
      <c r="E427" s="87"/>
      <c r="F427" s="87"/>
      <c r="G427" s="87"/>
      <c r="H427" s="87"/>
      <c r="I427" s="87"/>
      <c r="J427" s="87"/>
      <c r="K427" s="87"/>
      <c r="L427" s="87"/>
      <c r="M427" s="88" t="s">
        <v>417</v>
      </c>
      <c r="N427" s="88"/>
      <c r="O427" s="88"/>
      <c r="P427" s="88" t="s">
        <v>418</v>
      </c>
      <c r="Q427" s="88"/>
      <c r="R427" s="88"/>
      <c r="S427" s="88" t="s">
        <v>413</v>
      </c>
      <c r="T427" s="88"/>
      <c r="U427" s="88"/>
      <c r="V427" s="88" t="s">
        <v>419</v>
      </c>
      <c r="W427" s="88"/>
      <c r="X427" s="88"/>
      <c r="Y427" s="88" t="s">
        <v>420</v>
      </c>
      <c r="Z427" s="88"/>
      <c r="AA427" s="88"/>
      <c r="AB427" s="88"/>
      <c r="AC427" s="88"/>
    </row>
    <row r="428" spans="1:29" ht="18.95" customHeight="1" x14ac:dyDescent="0.25">
      <c r="A428" s="87">
        <v>1</v>
      </c>
      <c r="B428" s="87"/>
      <c r="C428" s="87">
        <v>2</v>
      </c>
      <c r="D428" s="87"/>
      <c r="E428" s="87"/>
      <c r="F428" s="87"/>
      <c r="G428" s="87"/>
      <c r="H428" s="87"/>
      <c r="I428" s="87"/>
      <c r="J428" s="87"/>
      <c r="K428" s="87"/>
      <c r="L428" s="87"/>
      <c r="M428" s="88" t="s">
        <v>417</v>
      </c>
      <c r="N428" s="88"/>
      <c r="O428" s="88"/>
      <c r="P428" s="88" t="s">
        <v>418</v>
      </c>
      <c r="Q428" s="88"/>
      <c r="R428" s="88"/>
      <c r="S428" s="88" t="s">
        <v>413</v>
      </c>
      <c r="T428" s="88"/>
      <c r="U428" s="88"/>
      <c r="V428" s="88" t="s">
        <v>419</v>
      </c>
      <c r="W428" s="88"/>
      <c r="X428" s="88"/>
      <c r="Y428" s="88" t="s">
        <v>420</v>
      </c>
      <c r="Z428" s="88"/>
      <c r="AA428" s="88"/>
      <c r="AB428" s="88"/>
      <c r="AC428" s="88"/>
    </row>
    <row r="429" spans="1:29" ht="18.95" customHeight="1" x14ac:dyDescent="0.25">
      <c r="A429" s="87">
        <v>1</v>
      </c>
      <c r="B429" s="87"/>
      <c r="C429" s="87">
        <v>2</v>
      </c>
      <c r="D429" s="87"/>
      <c r="E429" s="87"/>
      <c r="F429" s="87"/>
      <c r="G429" s="87"/>
      <c r="H429" s="87"/>
      <c r="I429" s="87"/>
      <c r="J429" s="87"/>
      <c r="K429" s="87"/>
      <c r="L429" s="87"/>
      <c r="M429" s="88" t="s">
        <v>417</v>
      </c>
      <c r="N429" s="88"/>
      <c r="O429" s="88"/>
      <c r="P429" s="88" t="s">
        <v>418</v>
      </c>
      <c r="Q429" s="88"/>
      <c r="R429" s="88"/>
      <c r="S429" s="88" t="s">
        <v>413</v>
      </c>
      <c r="T429" s="88"/>
      <c r="U429" s="88"/>
      <c r="V429" s="88" t="s">
        <v>419</v>
      </c>
      <c r="W429" s="88"/>
      <c r="X429" s="88"/>
      <c r="Y429" s="88" t="s">
        <v>420</v>
      </c>
      <c r="Z429" s="88"/>
      <c r="AA429" s="88"/>
      <c r="AB429" s="88"/>
      <c r="AC429" s="88"/>
    </row>
    <row r="430" spans="1:29" ht="18.95" customHeight="1" x14ac:dyDescent="0.25">
      <c r="A430" s="87">
        <v>1</v>
      </c>
      <c r="B430" s="87"/>
      <c r="C430" s="87">
        <v>2</v>
      </c>
      <c r="D430" s="87"/>
      <c r="E430" s="87"/>
      <c r="F430" s="87"/>
      <c r="G430" s="87"/>
      <c r="H430" s="87"/>
      <c r="I430" s="87"/>
      <c r="J430" s="87"/>
      <c r="K430" s="87"/>
      <c r="L430" s="87"/>
      <c r="M430" s="88" t="s">
        <v>417</v>
      </c>
      <c r="N430" s="88"/>
      <c r="O430" s="88"/>
      <c r="P430" s="88" t="s">
        <v>418</v>
      </c>
      <c r="Q430" s="88"/>
      <c r="R430" s="88"/>
      <c r="S430" s="88" t="s">
        <v>413</v>
      </c>
      <c r="T430" s="88"/>
      <c r="U430" s="88"/>
      <c r="V430" s="88" t="s">
        <v>419</v>
      </c>
      <c r="W430" s="88"/>
      <c r="X430" s="88"/>
      <c r="Y430" s="88" t="s">
        <v>420</v>
      </c>
      <c r="Z430" s="88"/>
      <c r="AA430" s="88"/>
      <c r="AB430" s="88"/>
      <c r="AC430" s="88"/>
    </row>
    <row r="431" spans="1:29" ht="18.95" customHeight="1" x14ac:dyDescent="0.25">
      <c r="A431" s="87">
        <v>1</v>
      </c>
      <c r="B431" s="87"/>
      <c r="C431" s="87">
        <v>2</v>
      </c>
      <c r="D431" s="87"/>
      <c r="E431" s="87"/>
      <c r="F431" s="87"/>
      <c r="G431" s="87"/>
      <c r="H431" s="87"/>
      <c r="I431" s="87"/>
      <c r="J431" s="87"/>
      <c r="K431" s="87"/>
      <c r="L431" s="87"/>
      <c r="M431" s="88" t="s">
        <v>417</v>
      </c>
      <c r="N431" s="88"/>
      <c r="O431" s="88"/>
      <c r="P431" s="88" t="s">
        <v>418</v>
      </c>
      <c r="Q431" s="88"/>
      <c r="R431" s="88"/>
      <c r="S431" s="88" t="s">
        <v>413</v>
      </c>
      <c r="T431" s="88"/>
      <c r="U431" s="88"/>
      <c r="V431" s="88" t="s">
        <v>419</v>
      </c>
      <c r="W431" s="88"/>
      <c r="X431" s="88"/>
      <c r="Y431" s="88" t="s">
        <v>420</v>
      </c>
      <c r="Z431" s="88"/>
      <c r="AA431" s="88"/>
      <c r="AB431" s="88"/>
      <c r="AC431" s="88"/>
    </row>
    <row r="432" spans="1:29" ht="18.95" customHeight="1" x14ac:dyDescent="0.25">
      <c r="A432" s="87">
        <v>1</v>
      </c>
      <c r="B432" s="87"/>
      <c r="C432" s="87">
        <v>2</v>
      </c>
      <c r="D432" s="87"/>
      <c r="E432" s="87"/>
      <c r="F432" s="87"/>
      <c r="G432" s="87"/>
      <c r="H432" s="87"/>
      <c r="I432" s="87"/>
      <c r="J432" s="87"/>
      <c r="K432" s="87"/>
      <c r="L432" s="87"/>
      <c r="M432" s="88" t="s">
        <v>417</v>
      </c>
      <c r="N432" s="88"/>
      <c r="O432" s="88"/>
      <c r="P432" s="88" t="s">
        <v>418</v>
      </c>
      <c r="Q432" s="88"/>
      <c r="R432" s="88"/>
      <c r="S432" s="88" t="s">
        <v>413</v>
      </c>
      <c r="T432" s="88"/>
      <c r="U432" s="88"/>
      <c r="V432" s="88" t="s">
        <v>419</v>
      </c>
      <c r="W432" s="88"/>
      <c r="X432" s="88"/>
      <c r="Y432" s="88" t="s">
        <v>420</v>
      </c>
      <c r="Z432" s="88"/>
      <c r="AA432" s="88"/>
      <c r="AB432" s="88"/>
      <c r="AC432" s="88"/>
    </row>
    <row r="433" spans="1:29" ht="18.95" customHeight="1" x14ac:dyDescent="0.25">
      <c r="A433" s="87">
        <v>1</v>
      </c>
      <c r="B433" s="87"/>
      <c r="C433" s="87">
        <v>2</v>
      </c>
      <c r="D433" s="87"/>
      <c r="E433" s="87"/>
      <c r="F433" s="87"/>
      <c r="G433" s="87"/>
      <c r="H433" s="87"/>
      <c r="I433" s="87"/>
      <c r="J433" s="87"/>
      <c r="K433" s="87"/>
      <c r="L433" s="87"/>
      <c r="M433" s="88" t="s">
        <v>417</v>
      </c>
      <c r="N433" s="88"/>
      <c r="O433" s="88"/>
      <c r="P433" s="88" t="s">
        <v>418</v>
      </c>
      <c r="Q433" s="88"/>
      <c r="R433" s="88"/>
      <c r="S433" s="88" t="s">
        <v>413</v>
      </c>
      <c r="T433" s="88"/>
      <c r="U433" s="88"/>
      <c r="V433" s="88" t="s">
        <v>419</v>
      </c>
      <c r="W433" s="88"/>
      <c r="X433" s="88"/>
      <c r="Y433" s="88" t="s">
        <v>420</v>
      </c>
      <c r="Z433" s="88"/>
      <c r="AA433" s="88"/>
      <c r="AB433" s="88"/>
      <c r="AC433" s="88"/>
    </row>
    <row r="434" spans="1:29" ht="18.95" customHeight="1" x14ac:dyDescent="0.25">
      <c r="A434" s="87">
        <v>1</v>
      </c>
      <c r="B434" s="87"/>
      <c r="C434" s="87">
        <v>2</v>
      </c>
      <c r="D434" s="87"/>
      <c r="E434" s="87"/>
      <c r="F434" s="87"/>
      <c r="G434" s="87"/>
      <c r="H434" s="87"/>
      <c r="I434" s="87"/>
      <c r="J434" s="87"/>
      <c r="K434" s="87"/>
      <c r="L434" s="87"/>
      <c r="M434" s="88" t="s">
        <v>417</v>
      </c>
      <c r="N434" s="88"/>
      <c r="O434" s="88"/>
      <c r="P434" s="88" t="s">
        <v>418</v>
      </c>
      <c r="Q434" s="88"/>
      <c r="R434" s="88"/>
      <c r="S434" s="88" t="s">
        <v>413</v>
      </c>
      <c r="T434" s="88"/>
      <c r="U434" s="88"/>
      <c r="V434" s="88" t="s">
        <v>419</v>
      </c>
      <c r="W434" s="88"/>
      <c r="X434" s="88"/>
      <c r="Y434" s="88" t="s">
        <v>420</v>
      </c>
      <c r="Z434" s="88"/>
      <c r="AA434" s="88"/>
      <c r="AB434" s="88"/>
      <c r="AC434" s="88"/>
    </row>
    <row r="435" spans="1:29" ht="18.95" customHeight="1" x14ac:dyDescent="0.25">
      <c r="A435" s="87">
        <v>1</v>
      </c>
      <c r="B435" s="87"/>
      <c r="C435" s="87">
        <v>2</v>
      </c>
      <c r="D435" s="87"/>
      <c r="E435" s="87"/>
      <c r="F435" s="87"/>
      <c r="G435" s="87"/>
      <c r="H435" s="87"/>
      <c r="I435" s="87"/>
      <c r="J435" s="87"/>
      <c r="K435" s="87"/>
      <c r="L435" s="87"/>
      <c r="M435" s="88" t="s">
        <v>417</v>
      </c>
      <c r="N435" s="88"/>
      <c r="O435" s="88"/>
      <c r="P435" s="88" t="s">
        <v>418</v>
      </c>
      <c r="Q435" s="88"/>
      <c r="R435" s="88"/>
      <c r="S435" s="88" t="s">
        <v>413</v>
      </c>
      <c r="T435" s="88"/>
      <c r="U435" s="88"/>
      <c r="V435" s="88" t="s">
        <v>419</v>
      </c>
      <c r="W435" s="88"/>
      <c r="X435" s="88"/>
      <c r="Y435" s="88" t="s">
        <v>420</v>
      </c>
      <c r="Z435" s="88"/>
      <c r="AA435" s="88"/>
      <c r="AB435" s="88"/>
      <c r="AC435" s="88"/>
    </row>
    <row r="436" spans="1:29" ht="18.95" customHeight="1" x14ac:dyDescent="0.25">
      <c r="A436" s="87">
        <v>1</v>
      </c>
      <c r="B436" s="87"/>
      <c r="C436" s="87">
        <v>2</v>
      </c>
      <c r="D436" s="87"/>
      <c r="E436" s="87"/>
      <c r="F436" s="87"/>
      <c r="G436" s="87"/>
      <c r="H436" s="87"/>
      <c r="I436" s="87"/>
      <c r="J436" s="87"/>
      <c r="K436" s="87"/>
      <c r="L436" s="87"/>
      <c r="M436" s="88" t="s">
        <v>417</v>
      </c>
      <c r="N436" s="88"/>
      <c r="O436" s="88"/>
      <c r="P436" s="88" t="s">
        <v>418</v>
      </c>
      <c r="Q436" s="88"/>
      <c r="R436" s="88"/>
      <c r="S436" s="88" t="s">
        <v>413</v>
      </c>
      <c r="T436" s="88"/>
      <c r="U436" s="88"/>
      <c r="V436" s="88" t="s">
        <v>419</v>
      </c>
      <c r="W436" s="88"/>
      <c r="X436" s="88"/>
      <c r="Y436" s="88" t="s">
        <v>420</v>
      </c>
      <c r="Z436" s="88"/>
      <c r="AA436" s="88"/>
      <c r="AB436" s="88"/>
      <c r="AC436" s="88"/>
    </row>
    <row r="437" spans="1:29" ht="18.95" customHeight="1" x14ac:dyDescent="0.25">
      <c r="A437" s="87">
        <v>1</v>
      </c>
      <c r="B437" s="87"/>
      <c r="C437" s="87">
        <v>2</v>
      </c>
      <c r="D437" s="87"/>
      <c r="E437" s="87"/>
      <c r="F437" s="87"/>
      <c r="G437" s="87"/>
      <c r="H437" s="87"/>
      <c r="I437" s="87"/>
      <c r="J437" s="87"/>
      <c r="K437" s="87"/>
      <c r="L437" s="87"/>
      <c r="M437" s="88" t="s">
        <v>417</v>
      </c>
      <c r="N437" s="88"/>
      <c r="O437" s="88"/>
      <c r="P437" s="88" t="s">
        <v>418</v>
      </c>
      <c r="Q437" s="88"/>
      <c r="R437" s="88"/>
      <c r="S437" s="88" t="s">
        <v>413</v>
      </c>
      <c r="T437" s="88"/>
      <c r="U437" s="88"/>
      <c r="V437" s="88" t="s">
        <v>419</v>
      </c>
      <c r="W437" s="88"/>
      <c r="X437" s="88"/>
      <c r="Y437" s="88" t="s">
        <v>420</v>
      </c>
      <c r="Z437" s="88"/>
      <c r="AA437" s="88"/>
      <c r="AB437" s="88"/>
      <c r="AC437" s="88"/>
    </row>
    <row r="438" spans="1:29" ht="18.95" customHeight="1" x14ac:dyDescent="0.25">
      <c r="A438" s="87">
        <v>1</v>
      </c>
      <c r="B438" s="87"/>
      <c r="C438" s="87">
        <v>2</v>
      </c>
      <c r="D438" s="87"/>
      <c r="E438" s="87"/>
      <c r="F438" s="87"/>
      <c r="G438" s="87"/>
      <c r="H438" s="87"/>
      <c r="I438" s="87"/>
      <c r="J438" s="87"/>
      <c r="K438" s="87"/>
      <c r="L438" s="87"/>
      <c r="M438" s="88" t="s">
        <v>417</v>
      </c>
      <c r="N438" s="88"/>
      <c r="O438" s="88"/>
      <c r="P438" s="88" t="s">
        <v>418</v>
      </c>
      <c r="Q438" s="88"/>
      <c r="R438" s="88"/>
      <c r="S438" s="88" t="s">
        <v>413</v>
      </c>
      <c r="T438" s="88"/>
      <c r="U438" s="88"/>
      <c r="V438" s="88" t="s">
        <v>419</v>
      </c>
      <c r="W438" s="88"/>
      <c r="X438" s="88"/>
      <c r="Y438" s="88" t="s">
        <v>420</v>
      </c>
      <c r="Z438" s="88"/>
      <c r="AA438" s="88"/>
      <c r="AB438" s="88"/>
      <c r="AC438" s="88"/>
    </row>
    <row r="439" spans="1:29" ht="18.95" customHeight="1" x14ac:dyDescent="0.25">
      <c r="A439" s="87">
        <v>1</v>
      </c>
      <c r="B439" s="87"/>
      <c r="C439" s="87">
        <v>2</v>
      </c>
      <c r="D439" s="87"/>
      <c r="E439" s="87"/>
      <c r="F439" s="87"/>
      <c r="G439" s="87"/>
      <c r="H439" s="87"/>
      <c r="I439" s="87"/>
      <c r="J439" s="87"/>
      <c r="K439" s="87"/>
      <c r="L439" s="87"/>
      <c r="M439" s="88" t="s">
        <v>417</v>
      </c>
      <c r="N439" s="88"/>
      <c r="O439" s="88"/>
      <c r="P439" s="88" t="s">
        <v>418</v>
      </c>
      <c r="Q439" s="88"/>
      <c r="R439" s="88"/>
      <c r="S439" s="88" t="s">
        <v>413</v>
      </c>
      <c r="T439" s="88"/>
      <c r="U439" s="88"/>
      <c r="V439" s="88" t="s">
        <v>419</v>
      </c>
      <c r="W439" s="88"/>
      <c r="X439" s="88"/>
      <c r="Y439" s="88" t="s">
        <v>420</v>
      </c>
      <c r="Z439" s="88"/>
      <c r="AA439" s="88"/>
      <c r="AB439" s="88"/>
      <c r="AC439" s="88"/>
    </row>
    <row r="440" spans="1:29" ht="18.95" customHeight="1" x14ac:dyDescent="0.25">
      <c r="A440" s="87">
        <v>1</v>
      </c>
      <c r="B440" s="87"/>
      <c r="C440" s="87">
        <v>2</v>
      </c>
      <c r="D440" s="87"/>
      <c r="E440" s="87"/>
      <c r="F440" s="87"/>
      <c r="G440" s="87"/>
      <c r="H440" s="87"/>
      <c r="I440" s="87"/>
      <c r="J440" s="87"/>
      <c r="K440" s="87"/>
      <c r="L440" s="87"/>
      <c r="M440" s="88" t="s">
        <v>417</v>
      </c>
      <c r="N440" s="88"/>
      <c r="O440" s="88"/>
      <c r="P440" s="88" t="s">
        <v>418</v>
      </c>
      <c r="Q440" s="88"/>
      <c r="R440" s="88"/>
      <c r="S440" s="88" t="s">
        <v>413</v>
      </c>
      <c r="T440" s="88"/>
      <c r="U440" s="88"/>
      <c r="V440" s="88" t="s">
        <v>419</v>
      </c>
      <c r="W440" s="88"/>
      <c r="X440" s="88"/>
      <c r="Y440" s="88" t="s">
        <v>420</v>
      </c>
      <c r="Z440" s="88"/>
      <c r="AA440" s="88"/>
      <c r="AB440" s="88"/>
      <c r="AC440" s="88"/>
    </row>
    <row r="441" spans="1:29" ht="18.95" customHeight="1" x14ac:dyDescent="0.25">
      <c r="A441" s="87">
        <v>1</v>
      </c>
      <c r="B441" s="87"/>
      <c r="C441" s="87">
        <v>2</v>
      </c>
      <c r="D441" s="87"/>
      <c r="E441" s="87"/>
      <c r="F441" s="87"/>
      <c r="G441" s="87"/>
      <c r="H441" s="87"/>
      <c r="I441" s="87"/>
      <c r="J441" s="87"/>
      <c r="K441" s="87"/>
      <c r="L441" s="87"/>
      <c r="M441" s="88" t="s">
        <v>417</v>
      </c>
      <c r="N441" s="88"/>
      <c r="O441" s="88"/>
      <c r="P441" s="88" t="s">
        <v>418</v>
      </c>
      <c r="Q441" s="88"/>
      <c r="R441" s="88"/>
      <c r="S441" s="88" t="s">
        <v>413</v>
      </c>
      <c r="T441" s="88"/>
      <c r="U441" s="88"/>
      <c r="V441" s="88" t="s">
        <v>419</v>
      </c>
      <c r="W441" s="88"/>
      <c r="X441" s="88"/>
      <c r="Y441" s="88" t="s">
        <v>420</v>
      </c>
      <c r="Z441" s="88"/>
      <c r="AA441" s="88"/>
      <c r="AB441" s="88"/>
      <c r="AC441" s="88"/>
    </row>
    <row r="442" spans="1:29" ht="18.95" customHeight="1" x14ac:dyDescent="0.25">
      <c r="A442" s="87">
        <v>1</v>
      </c>
      <c r="B442" s="87"/>
      <c r="C442" s="87">
        <v>2</v>
      </c>
      <c r="D442" s="87"/>
      <c r="E442" s="87"/>
      <c r="F442" s="87"/>
      <c r="G442" s="87"/>
      <c r="H442" s="87"/>
      <c r="I442" s="87"/>
      <c r="J442" s="87"/>
      <c r="K442" s="87"/>
      <c r="L442" s="87"/>
      <c r="M442" s="88" t="s">
        <v>417</v>
      </c>
      <c r="N442" s="88"/>
      <c r="O442" s="88"/>
      <c r="P442" s="88" t="s">
        <v>418</v>
      </c>
      <c r="Q442" s="88"/>
      <c r="R442" s="88"/>
      <c r="S442" s="88" t="s">
        <v>413</v>
      </c>
      <c r="T442" s="88"/>
      <c r="U442" s="88"/>
      <c r="V442" s="88" t="s">
        <v>419</v>
      </c>
      <c r="W442" s="88"/>
      <c r="X442" s="88"/>
      <c r="Y442" s="88" t="s">
        <v>420</v>
      </c>
      <c r="Z442" s="88"/>
      <c r="AA442" s="88"/>
      <c r="AB442" s="88"/>
      <c r="AC442" s="88"/>
    </row>
    <row r="443" spans="1:29" ht="18.95" customHeight="1" x14ac:dyDescent="0.25">
      <c r="A443" s="87">
        <v>1</v>
      </c>
      <c r="B443" s="87"/>
      <c r="C443" s="87">
        <v>2</v>
      </c>
      <c r="D443" s="87"/>
      <c r="E443" s="87"/>
      <c r="F443" s="87"/>
      <c r="G443" s="87"/>
      <c r="H443" s="87"/>
      <c r="I443" s="87"/>
      <c r="J443" s="87"/>
      <c r="K443" s="87"/>
      <c r="L443" s="87"/>
      <c r="M443" s="88" t="s">
        <v>417</v>
      </c>
      <c r="N443" s="88"/>
      <c r="O443" s="88"/>
      <c r="P443" s="88" t="s">
        <v>418</v>
      </c>
      <c r="Q443" s="88"/>
      <c r="R443" s="88"/>
      <c r="S443" s="88" t="s">
        <v>413</v>
      </c>
      <c r="T443" s="88"/>
      <c r="U443" s="88"/>
      <c r="V443" s="88" t="s">
        <v>419</v>
      </c>
      <c r="W443" s="88"/>
      <c r="X443" s="88"/>
      <c r="Y443" s="88" t="s">
        <v>420</v>
      </c>
      <c r="Z443" s="88"/>
      <c r="AA443" s="88"/>
      <c r="AB443" s="88"/>
      <c r="AC443" s="88"/>
    </row>
    <row r="444" spans="1:29" ht="18.95" customHeight="1" x14ac:dyDescent="0.25">
      <c r="A444" s="87">
        <v>1</v>
      </c>
      <c r="B444" s="87"/>
      <c r="C444" s="87">
        <v>2</v>
      </c>
      <c r="D444" s="87"/>
      <c r="E444" s="87"/>
      <c r="F444" s="87"/>
      <c r="G444" s="87"/>
      <c r="H444" s="87"/>
      <c r="I444" s="87"/>
      <c r="J444" s="87"/>
      <c r="K444" s="87"/>
      <c r="L444" s="87"/>
      <c r="M444" s="88" t="s">
        <v>417</v>
      </c>
      <c r="N444" s="88"/>
      <c r="O444" s="88"/>
      <c r="P444" s="88" t="s">
        <v>418</v>
      </c>
      <c r="Q444" s="88"/>
      <c r="R444" s="88"/>
      <c r="S444" s="88" t="s">
        <v>413</v>
      </c>
      <c r="T444" s="88"/>
      <c r="U444" s="88"/>
      <c r="V444" s="88" t="s">
        <v>419</v>
      </c>
      <c r="W444" s="88"/>
      <c r="X444" s="88"/>
      <c r="Y444" s="88" t="s">
        <v>420</v>
      </c>
      <c r="Z444" s="88"/>
      <c r="AA444" s="88"/>
      <c r="AB444" s="88"/>
      <c r="AC444" s="88"/>
    </row>
    <row r="445" spans="1:29" ht="18.95" customHeight="1" x14ac:dyDescent="0.25">
      <c r="A445" s="87">
        <v>1</v>
      </c>
      <c r="B445" s="87"/>
      <c r="C445" s="87">
        <v>2</v>
      </c>
      <c r="D445" s="87"/>
      <c r="E445" s="87"/>
      <c r="F445" s="87"/>
      <c r="G445" s="87"/>
      <c r="H445" s="87"/>
      <c r="I445" s="87"/>
      <c r="J445" s="87"/>
      <c r="K445" s="87"/>
      <c r="L445" s="87"/>
      <c r="M445" s="88" t="s">
        <v>417</v>
      </c>
      <c r="N445" s="88"/>
      <c r="O445" s="88"/>
      <c r="P445" s="88" t="s">
        <v>418</v>
      </c>
      <c r="Q445" s="88"/>
      <c r="R445" s="88"/>
      <c r="S445" s="88" t="s">
        <v>413</v>
      </c>
      <c r="T445" s="88"/>
      <c r="U445" s="88"/>
      <c r="V445" s="88" t="s">
        <v>419</v>
      </c>
      <c r="W445" s="88"/>
      <c r="X445" s="88"/>
      <c r="Y445" s="88" t="s">
        <v>420</v>
      </c>
      <c r="Z445" s="88"/>
      <c r="AA445" s="88"/>
      <c r="AB445" s="88"/>
      <c r="AC445" s="88"/>
    </row>
    <row r="446" spans="1:29" ht="18.95" customHeight="1" x14ac:dyDescent="0.25">
      <c r="A446" s="87">
        <v>1</v>
      </c>
      <c r="B446" s="87"/>
      <c r="C446" s="87">
        <v>2</v>
      </c>
      <c r="D446" s="87"/>
      <c r="E446" s="87"/>
      <c r="F446" s="87"/>
      <c r="G446" s="87"/>
      <c r="H446" s="87"/>
      <c r="I446" s="87"/>
      <c r="J446" s="87"/>
      <c r="K446" s="87"/>
      <c r="L446" s="87"/>
      <c r="M446" s="88" t="s">
        <v>417</v>
      </c>
      <c r="N446" s="88"/>
      <c r="O446" s="88"/>
      <c r="P446" s="88" t="s">
        <v>418</v>
      </c>
      <c r="Q446" s="88"/>
      <c r="R446" s="88"/>
      <c r="S446" s="88" t="s">
        <v>413</v>
      </c>
      <c r="T446" s="88"/>
      <c r="U446" s="88"/>
      <c r="V446" s="88" t="s">
        <v>419</v>
      </c>
      <c r="W446" s="88"/>
      <c r="X446" s="88"/>
      <c r="Y446" s="88" t="s">
        <v>420</v>
      </c>
      <c r="Z446" s="88"/>
      <c r="AA446" s="88"/>
      <c r="AB446" s="88"/>
      <c r="AC446" s="88"/>
    </row>
    <row r="447" spans="1:29" ht="18.95" customHeight="1" x14ac:dyDescent="0.25">
      <c r="A447" s="87">
        <v>1</v>
      </c>
      <c r="B447" s="87"/>
      <c r="C447" s="87">
        <v>2</v>
      </c>
      <c r="D447" s="87"/>
      <c r="E447" s="87"/>
      <c r="F447" s="87"/>
      <c r="G447" s="87"/>
      <c r="H447" s="87"/>
      <c r="I447" s="87"/>
      <c r="J447" s="87"/>
      <c r="K447" s="87"/>
      <c r="L447" s="87"/>
      <c r="M447" s="88" t="s">
        <v>417</v>
      </c>
      <c r="N447" s="88"/>
      <c r="O447" s="88"/>
      <c r="P447" s="88" t="s">
        <v>418</v>
      </c>
      <c r="Q447" s="88"/>
      <c r="R447" s="88"/>
      <c r="S447" s="88" t="s">
        <v>413</v>
      </c>
      <c r="T447" s="88"/>
      <c r="U447" s="88"/>
      <c r="V447" s="88" t="s">
        <v>419</v>
      </c>
      <c r="W447" s="88"/>
      <c r="X447" s="88"/>
      <c r="Y447" s="88" t="s">
        <v>420</v>
      </c>
      <c r="Z447" s="88"/>
      <c r="AA447" s="88"/>
      <c r="AB447" s="88"/>
      <c r="AC447" s="88"/>
    </row>
    <row r="448" spans="1:29" ht="18.95" customHeight="1" x14ac:dyDescent="0.25">
      <c r="A448" s="87">
        <v>1</v>
      </c>
      <c r="B448" s="87"/>
      <c r="C448" s="87">
        <v>2</v>
      </c>
      <c r="D448" s="87"/>
      <c r="E448" s="87"/>
      <c r="F448" s="87"/>
      <c r="G448" s="87"/>
      <c r="H448" s="87"/>
      <c r="I448" s="87"/>
      <c r="J448" s="87"/>
      <c r="K448" s="87"/>
      <c r="L448" s="87"/>
      <c r="M448" s="88" t="s">
        <v>417</v>
      </c>
      <c r="N448" s="88"/>
      <c r="O448" s="88"/>
      <c r="P448" s="88" t="s">
        <v>418</v>
      </c>
      <c r="Q448" s="88"/>
      <c r="R448" s="88"/>
      <c r="S448" s="88" t="s">
        <v>413</v>
      </c>
      <c r="T448" s="88"/>
      <c r="U448" s="88"/>
      <c r="V448" s="88" t="s">
        <v>419</v>
      </c>
      <c r="W448" s="88"/>
      <c r="X448" s="88"/>
      <c r="Y448" s="88" t="s">
        <v>420</v>
      </c>
      <c r="Z448" s="88"/>
      <c r="AA448" s="88"/>
      <c r="AB448" s="88"/>
      <c r="AC448" s="88"/>
    </row>
    <row r="449" spans="1:29" ht="18.95" customHeight="1" x14ac:dyDescent="0.25">
      <c r="A449" s="87">
        <v>1</v>
      </c>
      <c r="B449" s="87"/>
      <c r="C449" s="87">
        <v>2</v>
      </c>
      <c r="D449" s="87"/>
      <c r="E449" s="87"/>
      <c r="F449" s="87"/>
      <c r="G449" s="87"/>
      <c r="H449" s="87"/>
      <c r="I449" s="87"/>
      <c r="J449" s="87"/>
      <c r="K449" s="87"/>
      <c r="L449" s="87"/>
      <c r="M449" s="88" t="s">
        <v>417</v>
      </c>
      <c r="N449" s="88"/>
      <c r="O449" s="88"/>
      <c r="P449" s="88" t="s">
        <v>418</v>
      </c>
      <c r="Q449" s="88"/>
      <c r="R449" s="88"/>
      <c r="S449" s="88" t="s">
        <v>413</v>
      </c>
      <c r="T449" s="88"/>
      <c r="U449" s="88"/>
      <c r="V449" s="88" t="s">
        <v>419</v>
      </c>
      <c r="W449" s="88"/>
      <c r="X449" s="88"/>
      <c r="Y449" s="88" t="s">
        <v>420</v>
      </c>
      <c r="Z449" s="88"/>
      <c r="AA449" s="88"/>
      <c r="AB449" s="88"/>
      <c r="AC449" s="88"/>
    </row>
    <row r="450" spans="1:29" ht="18.95" customHeight="1" x14ac:dyDescent="0.25">
      <c r="A450" s="87">
        <v>1</v>
      </c>
      <c r="B450" s="87"/>
      <c r="C450" s="87">
        <v>2</v>
      </c>
      <c r="D450" s="87"/>
      <c r="E450" s="87"/>
      <c r="F450" s="87"/>
      <c r="G450" s="87"/>
      <c r="H450" s="87"/>
      <c r="I450" s="87"/>
      <c r="J450" s="87"/>
      <c r="K450" s="87"/>
      <c r="L450" s="87"/>
      <c r="M450" s="88" t="s">
        <v>417</v>
      </c>
      <c r="N450" s="88"/>
      <c r="O450" s="88"/>
      <c r="P450" s="88" t="s">
        <v>418</v>
      </c>
      <c r="Q450" s="88"/>
      <c r="R450" s="88"/>
      <c r="S450" s="88" t="s">
        <v>413</v>
      </c>
      <c r="T450" s="88"/>
      <c r="U450" s="88"/>
      <c r="V450" s="88" t="s">
        <v>419</v>
      </c>
      <c r="W450" s="88"/>
      <c r="X450" s="88"/>
      <c r="Y450" s="88" t="s">
        <v>420</v>
      </c>
      <c r="Z450" s="88"/>
      <c r="AA450" s="88"/>
      <c r="AB450" s="88"/>
      <c r="AC450" s="88"/>
    </row>
    <row r="451" spans="1:29" ht="18.95" customHeight="1" x14ac:dyDescent="0.25">
      <c r="A451" s="87">
        <v>1</v>
      </c>
      <c r="B451" s="87"/>
      <c r="C451" s="87">
        <v>2</v>
      </c>
      <c r="D451" s="87"/>
      <c r="E451" s="87"/>
      <c r="F451" s="87"/>
      <c r="G451" s="87"/>
      <c r="H451" s="87"/>
      <c r="I451" s="87"/>
      <c r="J451" s="87"/>
      <c r="K451" s="87"/>
      <c r="L451" s="87"/>
      <c r="M451" s="88" t="s">
        <v>417</v>
      </c>
      <c r="N451" s="88"/>
      <c r="O451" s="88"/>
      <c r="P451" s="88" t="s">
        <v>418</v>
      </c>
      <c r="Q451" s="88"/>
      <c r="R451" s="88"/>
      <c r="S451" s="88" t="s">
        <v>413</v>
      </c>
      <c r="T451" s="88"/>
      <c r="U451" s="88"/>
      <c r="V451" s="88" t="s">
        <v>419</v>
      </c>
      <c r="W451" s="88"/>
      <c r="X451" s="88"/>
      <c r="Y451" s="88" t="s">
        <v>420</v>
      </c>
      <c r="Z451" s="88"/>
      <c r="AA451" s="88"/>
      <c r="AB451" s="88"/>
      <c r="AC451" s="88"/>
    </row>
    <row r="453" spans="1:29" ht="18.95" customHeight="1" x14ac:dyDescent="0.25">
      <c r="B453" s="4" t="s">
        <v>89</v>
      </c>
      <c r="C453" s="13" t="s">
        <v>2</v>
      </c>
      <c r="D453" s="25" t="s">
        <v>334</v>
      </c>
    </row>
    <row r="454" spans="1:29" ht="18.95" customHeight="1" x14ac:dyDescent="0.25">
      <c r="B454" s="4" t="s">
        <v>294</v>
      </c>
      <c r="C454" s="13" t="s">
        <v>2</v>
      </c>
      <c r="D454" s="25" t="s">
        <v>335</v>
      </c>
    </row>
    <row r="455" spans="1:29" ht="18.95" customHeight="1" x14ac:dyDescent="0.25">
      <c r="B455" s="4" t="s">
        <v>330</v>
      </c>
      <c r="C455" s="13" t="s">
        <v>2</v>
      </c>
      <c r="D455" s="25" t="s">
        <v>336</v>
      </c>
    </row>
    <row r="456" spans="1:29" ht="18.95" customHeight="1" x14ac:dyDescent="0.25">
      <c r="B456" s="4" t="s">
        <v>331</v>
      </c>
      <c r="C456" s="13" t="s">
        <v>2</v>
      </c>
      <c r="D456" s="25" t="s">
        <v>337</v>
      </c>
    </row>
    <row r="457" spans="1:29" ht="18.95" customHeight="1" x14ac:dyDescent="0.25">
      <c r="B457" s="4" t="s">
        <v>332</v>
      </c>
      <c r="C457" s="13" t="s">
        <v>2</v>
      </c>
      <c r="D457" s="25" t="s">
        <v>338</v>
      </c>
    </row>
    <row r="458" spans="1:29" ht="18.95" customHeight="1" x14ac:dyDescent="0.25">
      <c r="B458" s="4" t="s">
        <v>333</v>
      </c>
      <c r="C458" s="13" t="s">
        <v>2</v>
      </c>
      <c r="D458" s="25" t="s">
        <v>339</v>
      </c>
    </row>
    <row r="459" spans="1:29" ht="18.95" customHeight="1" x14ac:dyDescent="0.25">
      <c r="B459" s="4" t="s">
        <v>329</v>
      </c>
      <c r="C459" s="13" t="s">
        <v>2</v>
      </c>
      <c r="D459" s="25" t="s">
        <v>340</v>
      </c>
    </row>
    <row r="461" spans="1:29" ht="18.95" customHeight="1" x14ac:dyDescent="0.25">
      <c r="A461" s="89" t="s">
        <v>341</v>
      </c>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c r="AA461" s="89"/>
      <c r="AB461" s="89"/>
      <c r="AC461" s="89"/>
    </row>
    <row r="463" spans="1:29" ht="31.5" customHeight="1" x14ac:dyDescent="0.25">
      <c r="A463" s="90" t="s">
        <v>164</v>
      </c>
      <c r="B463" s="90"/>
      <c r="C463" s="90" t="s">
        <v>342</v>
      </c>
      <c r="D463" s="90"/>
      <c r="E463" s="90"/>
      <c r="F463" s="90"/>
      <c r="G463" s="90"/>
      <c r="H463" s="91" t="s">
        <v>343</v>
      </c>
      <c r="I463" s="91"/>
      <c r="J463" s="91"/>
      <c r="K463" s="91"/>
      <c r="L463" s="93" t="s">
        <v>71</v>
      </c>
      <c r="M463" s="93"/>
      <c r="N463" s="93"/>
      <c r="O463" s="93"/>
      <c r="P463" s="91" t="s">
        <v>80</v>
      </c>
      <c r="Q463" s="91"/>
      <c r="R463" s="91"/>
      <c r="S463" s="91"/>
      <c r="T463" s="91" t="s">
        <v>344</v>
      </c>
      <c r="U463" s="91"/>
      <c r="V463" s="91"/>
      <c r="W463" s="91"/>
      <c r="X463" s="91"/>
      <c r="Y463" s="91"/>
      <c r="Z463" s="91"/>
      <c r="AA463" s="92" t="s">
        <v>345</v>
      </c>
      <c r="AB463" s="92"/>
      <c r="AC463" s="92"/>
    </row>
    <row r="464" spans="1:29" ht="18.95" customHeight="1" x14ac:dyDescent="0.25">
      <c r="A464" s="87">
        <v>1</v>
      </c>
      <c r="B464" s="87"/>
      <c r="C464" s="87">
        <v>1</v>
      </c>
      <c r="D464" s="87"/>
      <c r="E464" s="87"/>
      <c r="F464" s="87"/>
      <c r="G464" s="87"/>
      <c r="H464" s="88" t="s">
        <v>415</v>
      </c>
      <c r="I464" s="88"/>
      <c r="J464" s="88"/>
      <c r="K464" s="88"/>
      <c r="L464" s="94" t="s">
        <v>417</v>
      </c>
      <c r="M464" s="94"/>
      <c r="N464" s="94"/>
      <c r="O464" s="94"/>
      <c r="P464" s="88" t="s">
        <v>418</v>
      </c>
      <c r="Q464" s="88"/>
      <c r="R464" s="88"/>
      <c r="S464" s="88"/>
      <c r="T464" s="88" t="s">
        <v>413</v>
      </c>
      <c r="U464" s="88"/>
      <c r="V464" s="88"/>
      <c r="W464" s="88"/>
      <c r="X464" s="88"/>
      <c r="Y464" s="88"/>
      <c r="Z464" s="88"/>
      <c r="AA464" s="88" t="s">
        <v>419</v>
      </c>
      <c r="AB464" s="88"/>
      <c r="AC464" s="88"/>
    </row>
    <row r="465" spans="1:29" ht="18.95" customHeight="1" x14ac:dyDescent="0.25">
      <c r="A465" s="87">
        <v>2</v>
      </c>
      <c r="B465" s="87"/>
      <c r="C465" s="87">
        <v>1</v>
      </c>
      <c r="D465" s="87"/>
      <c r="E465" s="87"/>
      <c r="F465" s="87"/>
      <c r="G465" s="87"/>
      <c r="H465" s="88" t="s">
        <v>415</v>
      </c>
      <c r="I465" s="88"/>
      <c r="J465" s="88"/>
      <c r="K465" s="88"/>
      <c r="L465" s="94" t="s">
        <v>417</v>
      </c>
      <c r="M465" s="94"/>
      <c r="N465" s="94"/>
      <c r="O465" s="94"/>
      <c r="P465" s="88" t="s">
        <v>418</v>
      </c>
      <c r="Q465" s="88"/>
      <c r="R465" s="88"/>
      <c r="S465" s="88"/>
      <c r="T465" s="88" t="s">
        <v>413</v>
      </c>
      <c r="U465" s="88"/>
      <c r="V465" s="88"/>
      <c r="W465" s="88"/>
      <c r="X465" s="88"/>
      <c r="Y465" s="88"/>
      <c r="Z465" s="88"/>
      <c r="AA465" s="88" t="s">
        <v>419</v>
      </c>
      <c r="AB465" s="88"/>
      <c r="AC465" s="88"/>
    </row>
    <row r="466" spans="1:29" ht="18.95" customHeight="1" x14ac:dyDescent="0.25">
      <c r="A466" s="87">
        <v>3</v>
      </c>
      <c r="B466" s="87"/>
      <c r="C466" s="87">
        <v>1</v>
      </c>
      <c r="D466" s="87"/>
      <c r="E466" s="87"/>
      <c r="F466" s="87"/>
      <c r="G466" s="87"/>
      <c r="H466" s="88" t="s">
        <v>415</v>
      </c>
      <c r="I466" s="88"/>
      <c r="J466" s="88"/>
      <c r="K466" s="88"/>
      <c r="L466" s="94" t="s">
        <v>417</v>
      </c>
      <c r="M466" s="94"/>
      <c r="N466" s="94"/>
      <c r="O466" s="94"/>
      <c r="P466" s="88" t="s">
        <v>418</v>
      </c>
      <c r="Q466" s="88"/>
      <c r="R466" s="88"/>
      <c r="S466" s="88"/>
      <c r="T466" s="88" t="s">
        <v>413</v>
      </c>
      <c r="U466" s="88"/>
      <c r="V466" s="88"/>
      <c r="W466" s="88"/>
      <c r="X466" s="88"/>
      <c r="Y466" s="88"/>
      <c r="Z466" s="88"/>
      <c r="AA466" s="88" t="s">
        <v>419</v>
      </c>
      <c r="AB466" s="88"/>
      <c r="AC466" s="88"/>
    </row>
    <row r="467" spans="1:29" ht="18.95" customHeight="1" x14ac:dyDescent="0.25">
      <c r="A467" s="87">
        <v>4</v>
      </c>
      <c r="B467" s="87"/>
      <c r="C467" s="87">
        <v>1</v>
      </c>
      <c r="D467" s="87"/>
      <c r="E467" s="87"/>
      <c r="F467" s="87"/>
      <c r="G467" s="87"/>
      <c r="H467" s="88" t="s">
        <v>415</v>
      </c>
      <c r="I467" s="88"/>
      <c r="J467" s="88"/>
      <c r="K467" s="88"/>
      <c r="L467" s="94" t="s">
        <v>417</v>
      </c>
      <c r="M467" s="94"/>
      <c r="N467" s="94"/>
      <c r="O467" s="94"/>
      <c r="P467" s="88" t="s">
        <v>418</v>
      </c>
      <c r="Q467" s="88"/>
      <c r="R467" s="88"/>
      <c r="S467" s="88"/>
      <c r="T467" s="88" t="s">
        <v>413</v>
      </c>
      <c r="U467" s="88"/>
      <c r="V467" s="88"/>
      <c r="W467" s="88"/>
      <c r="X467" s="88"/>
      <c r="Y467" s="88"/>
      <c r="Z467" s="88"/>
      <c r="AA467" s="88" t="s">
        <v>419</v>
      </c>
      <c r="AB467" s="88"/>
      <c r="AC467" s="88"/>
    </row>
    <row r="468" spans="1:29" ht="18.95" customHeight="1" x14ac:dyDescent="0.25">
      <c r="A468" s="87">
        <v>5</v>
      </c>
      <c r="B468" s="87"/>
      <c r="C468" s="87">
        <v>1</v>
      </c>
      <c r="D468" s="87"/>
      <c r="E468" s="87"/>
      <c r="F468" s="87"/>
      <c r="G468" s="87"/>
      <c r="H468" s="88" t="s">
        <v>415</v>
      </c>
      <c r="I468" s="88"/>
      <c r="J468" s="88"/>
      <c r="K468" s="88"/>
      <c r="L468" s="94" t="s">
        <v>417</v>
      </c>
      <c r="M468" s="94"/>
      <c r="N468" s="94"/>
      <c r="O468" s="94"/>
      <c r="P468" s="88" t="s">
        <v>418</v>
      </c>
      <c r="Q468" s="88"/>
      <c r="R468" s="88"/>
      <c r="S468" s="88"/>
      <c r="T468" s="88" t="s">
        <v>413</v>
      </c>
      <c r="U468" s="88"/>
      <c r="V468" s="88"/>
      <c r="W468" s="88"/>
      <c r="X468" s="88"/>
      <c r="Y468" s="88"/>
      <c r="Z468" s="88"/>
      <c r="AA468" s="88" t="s">
        <v>419</v>
      </c>
      <c r="AB468" s="88"/>
      <c r="AC468" s="88"/>
    </row>
    <row r="469" spans="1:29" ht="18.95" customHeight="1" x14ac:dyDescent="0.25">
      <c r="A469" s="87">
        <v>6</v>
      </c>
      <c r="B469" s="87"/>
      <c r="C469" s="87">
        <v>1</v>
      </c>
      <c r="D469" s="87"/>
      <c r="E469" s="87"/>
      <c r="F469" s="87"/>
      <c r="G469" s="87"/>
      <c r="H469" s="88" t="s">
        <v>415</v>
      </c>
      <c r="I469" s="88"/>
      <c r="J469" s="88"/>
      <c r="K469" s="88"/>
      <c r="L469" s="94" t="s">
        <v>417</v>
      </c>
      <c r="M469" s="94"/>
      <c r="N469" s="94"/>
      <c r="O469" s="94"/>
      <c r="P469" s="88" t="s">
        <v>418</v>
      </c>
      <c r="Q469" s="88"/>
      <c r="R469" s="88"/>
      <c r="S469" s="88"/>
      <c r="T469" s="88" t="s">
        <v>413</v>
      </c>
      <c r="U469" s="88"/>
      <c r="V469" s="88"/>
      <c r="W469" s="88"/>
      <c r="X469" s="88"/>
      <c r="Y469" s="88"/>
      <c r="Z469" s="88"/>
      <c r="AA469" s="88" t="s">
        <v>419</v>
      </c>
      <c r="AB469" s="88"/>
      <c r="AC469" s="88"/>
    </row>
    <row r="470" spans="1:29" ht="18.95" customHeight="1" x14ac:dyDescent="0.25">
      <c r="A470" s="87">
        <v>7</v>
      </c>
      <c r="B470" s="87"/>
      <c r="C470" s="87">
        <v>1</v>
      </c>
      <c r="D470" s="87"/>
      <c r="E470" s="87"/>
      <c r="F470" s="87"/>
      <c r="G470" s="87"/>
      <c r="H470" s="88" t="s">
        <v>415</v>
      </c>
      <c r="I470" s="88"/>
      <c r="J470" s="88"/>
      <c r="K470" s="88"/>
      <c r="L470" s="94" t="s">
        <v>417</v>
      </c>
      <c r="M470" s="94"/>
      <c r="N470" s="94"/>
      <c r="O470" s="94"/>
      <c r="P470" s="88" t="s">
        <v>418</v>
      </c>
      <c r="Q470" s="88"/>
      <c r="R470" s="88"/>
      <c r="S470" s="88"/>
      <c r="T470" s="88" t="s">
        <v>413</v>
      </c>
      <c r="U470" s="88"/>
      <c r="V470" s="88"/>
      <c r="W470" s="88"/>
      <c r="X470" s="88"/>
      <c r="Y470" s="88"/>
      <c r="Z470" s="88"/>
      <c r="AA470" s="88" t="s">
        <v>419</v>
      </c>
      <c r="AB470" s="88"/>
      <c r="AC470" s="88"/>
    </row>
    <row r="471" spans="1:29" ht="18.95" customHeight="1" x14ac:dyDescent="0.25">
      <c r="A471" s="87">
        <v>8</v>
      </c>
      <c r="B471" s="87"/>
      <c r="C471" s="87">
        <v>1</v>
      </c>
      <c r="D471" s="87"/>
      <c r="E471" s="87"/>
      <c r="F471" s="87"/>
      <c r="G471" s="87"/>
      <c r="H471" s="88" t="s">
        <v>415</v>
      </c>
      <c r="I471" s="88"/>
      <c r="J471" s="88"/>
      <c r="K471" s="88"/>
      <c r="L471" s="94" t="s">
        <v>417</v>
      </c>
      <c r="M471" s="94"/>
      <c r="N471" s="94"/>
      <c r="O471" s="94"/>
      <c r="P471" s="88" t="s">
        <v>418</v>
      </c>
      <c r="Q471" s="88"/>
      <c r="R471" s="88"/>
      <c r="S471" s="88"/>
      <c r="T471" s="88" t="s">
        <v>413</v>
      </c>
      <c r="U471" s="88"/>
      <c r="V471" s="88"/>
      <c r="W471" s="88"/>
      <c r="X471" s="88"/>
      <c r="Y471" s="88"/>
      <c r="Z471" s="88"/>
      <c r="AA471" s="88" t="s">
        <v>419</v>
      </c>
      <c r="AB471" s="88"/>
      <c r="AC471" s="88"/>
    </row>
    <row r="472" spans="1:29" ht="18.95" customHeight="1" x14ac:dyDescent="0.25">
      <c r="A472" s="87">
        <v>9</v>
      </c>
      <c r="B472" s="87"/>
      <c r="C472" s="87">
        <v>1</v>
      </c>
      <c r="D472" s="87"/>
      <c r="E472" s="87"/>
      <c r="F472" s="87"/>
      <c r="G472" s="87"/>
      <c r="H472" s="88" t="s">
        <v>415</v>
      </c>
      <c r="I472" s="88"/>
      <c r="J472" s="88"/>
      <c r="K472" s="88"/>
      <c r="L472" s="94" t="s">
        <v>417</v>
      </c>
      <c r="M472" s="94"/>
      <c r="N472" s="94"/>
      <c r="O472" s="94"/>
      <c r="P472" s="88" t="s">
        <v>418</v>
      </c>
      <c r="Q472" s="88"/>
      <c r="R472" s="88"/>
      <c r="S472" s="88"/>
      <c r="T472" s="88" t="s">
        <v>413</v>
      </c>
      <c r="U472" s="88"/>
      <c r="V472" s="88"/>
      <c r="W472" s="88"/>
      <c r="X472" s="88"/>
      <c r="Y472" s="88"/>
      <c r="Z472" s="88"/>
      <c r="AA472" s="88" t="s">
        <v>419</v>
      </c>
      <c r="AB472" s="88"/>
      <c r="AC472" s="88"/>
    </row>
    <row r="473" spans="1:29" ht="18.95" customHeight="1" x14ac:dyDescent="0.25">
      <c r="A473" s="87">
        <v>10</v>
      </c>
      <c r="B473" s="87"/>
      <c r="C473" s="87">
        <v>1</v>
      </c>
      <c r="D473" s="87"/>
      <c r="E473" s="87"/>
      <c r="F473" s="87"/>
      <c r="G473" s="87"/>
      <c r="H473" s="88" t="s">
        <v>415</v>
      </c>
      <c r="I473" s="88"/>
      <c r="J473" s="88"/>
      <c r="K473" s="88"/>
      <c r="L473" s="94" t="s">
        <v>417</v>
      </c>
      <c r="M473" s="94"/>
      <c r="N473" s="94"/>
      <c r="O473" s="94"/>
      <c r="P473" s="88" t="s">
        <v>418</v>
      </c>
      <c r="Q473" s="88"/>
      <c r="R473" s="88"/>
      <c r="S473" s="88"/>
      <c r="T473" s="88" t="s">
        <v>413</v>
      </c>
      <c r="U473" s="88"/>
      <c r="V473" s="88"/>
      <c r="W473" s="88"/>
      <c r="X473" s="88"/>
      <c r="Y473" s="88"/>
      <c r="Z473" s="88"/>
      <c r="AA473" s="88" t="s">
        <v>419</v>
      </c>
      <c r="AB473" s="88"/>
      <c r="AC473" s="88"/>
    </row>
    <row r="474" spans="1:29" ht="18.95" customHeight="1" x14ac:dyDescent="0.25">
      <c r="A474" s="87">
        <v>11</v>
      </c>
      <c r="B474" s="87"/>
      <c r="C474" s="87">
        <v>1</v>
      </c>
      <c r="D474" s="87"/>
      <c r="E474" s="87"/>
      <c r="F474" s="87"/>
      <c r="G474" s="87"/>
      <c r="H474" s="88" t="s">
        <v>415</v>
      </c>
      <c r="I474" s="88"/>
      <c r="J474" s="88"/>
      <c r="K474" s="88"/>
      <c r="L474" s="94" t="s">
        <v>417</v>
      </c>
      <c r="M474" s="94"/>
      <c r="N474" s="94"/>
      <c r="O474" s="94"/>
      <c r="P474" s="88" t="s">
        <v>418</v>
      </c>
      <c r="Q474" s="88"/>
      <c r="R474" s="88"/>
      <c r="S474" s="88"/>
      <c r="T474" s="88" t="s">
        <v>413</v>
      </c>
      <c r="U474" s="88"/>
      <c r="V474" s="88"/>
      <c r="W474" s="88"/>
      <c r="X474" s="88"/>
      <c r="Y474" s="88"/>
      <c r="Z474" s="88"/>
      <c r="AA474" s="88" t="s">
        <v>419</v>
      </c>
      <c r="AB474" s="88"/>
      <c r="AC474" s="88"/>
    </row>
    <row r="476" spans="1:29" ht="18.95" customHeight="1" x14ac:dyDescent="0.25">
      <c r="B476" s="15" t="s">
        <v>346</v>
      </c>
    </row>
    <row r="477" spans="1:29" ht="18.95" customHeight="1" x14ac:dyDescent="0.25">
      <c r="A477" s="90" t="s">
        <v>347</v>
      </c>
      <c r="B477" s="90"/>
      <c r="C477" s="90" t="s">
        <v>348</v>
      </c>
      <c r="D477" s="90"/>
      <c r="E477" s="90"/>
      <c r="F477" s="90"/>
      <c r="G477" s="91" t="s">
        <v>349</v>
      </c>
      <c r="H477" s="91"/>
      <c r="I477" s="91"/>
      <c r="J477" s="91"/>
      <c r="K477" s="91"/>
      <c r="L477" s="91"/>
      <c r="M477" s="91"/>
      <c r="N477" s="91" t="s">
        <v>350</v>
      </c>
      <c r="O477" s="91"/>
      <c r="P477" s="91"/>
      <c r="Q477" s="91"/>
      <c r="R477" s="91"/>
      <c r="S477" s="91"/>
      <c r="T477" s="91" t="s">
        <v>351</v>
      </c>
      <c r="U477" s="91"/>
      <c r="V477" s="91"/>
      <c r="W477" s="91"/>
      <c r="X477" s="91"/>
      <c r="Y477" s="91"/>
      <c r="Z477" s="91"/>
      <c r="AA477" s="91"/>
      <c r="AB477" s="91"/>
      <c r="AC477" s="91"/>
    </row>
    <row r="478" spans="1:29" ht="18.95" customHeight="1" x14ac:dyDescent="0.25">
      <c r="A478" s="87">
        <v>1</v>
      </c>
      <c r="B478" s="87"/>
      <c r="C478" s="87">
        <v>7</v>
      </c>
      <c r="D478" s="87"/>
      <c r="E478" s="87"/>
      <c r="F478" s="87"/>
      <c r="G478" s="88" t="s">
        <v>421</v>
      </c>
      <c r="H478" s="88"/>
      <c r="I478" s="88"/>
      <c r="J478" s="88"/>
      <c r="K478" s="88"/>
      <c r="L478" s="88"/>
      <c r="M478" s="88"/>
      <c r="N478" s="88" t="s">
        <v>422</v>
      </c>
      <c r="O478" s="88"/>
      <c r="P478" s="88"/>
      <c r="Q478" s="88"/>
      <c r="R478" s="88"/>
      <c r="S478" s="88"/>
      <c r="T478" s="88" t="s">
        <v>424</v>
      </c>
      <c r="U478" s="88"/>
      <c r="V478" s="88"/>
      <c r="W478" s="88"/>
      <c r="X478" s="88"/>
      <c r="Y478" s="88"/>
      <c r="Z478" s="88"/>
      <c r="AA478" s="88"/>
      <c r="AB478" s="88"/>
      <c r="AC478" s="88"/>
    </row>
    <row r="479" spans="1:29" ht="18.95" customHeight="1" x14ac:dyDescent="0.25">
      <c r="A479" s="87">
        <v>2</v>
      </c>
      <c r="B479" s="87"/>
      <c r="C479" s="87">
        <v>7</v>
      </c>
      <c r="D479" s="87"/>
      <c r="E479" s="87"/>
      <c r="F479" s="87"/>
      <c r="G479" s="88" t="s">
        <v>421</v>
      </c>
      <c r="H479" s="88"/>
      <c r="I479" s="88"/>
      <c r="J479" s="88"/>
      <c r="K479" s="88"/>
      <c r="L479" s="88"/>
      <c r="M479" s="88"/>
      <c r="N479" s="88" t="s">
        <v>422</v>
      </c>
      <c r="O479" s="88"/>
      <c r="P479" s="88"/>
      <c r="Q479" s="88"/>
      <c r="R479" s="88"/>
      <c r="S479" s="88"/>
      <c r="T479" s="88" t="s">
        <v>424</v>
      </c>
      <c r="U479" s="88"/>
      <c r="V479" s="88"/>
      <c r="W479" s="88"/>
      <c r="X479" s="88"/>
      <c r="Y479" s="88"/>
      <c r="Z479" s="88"/>
      <c r="AA479" s="88"/>
      <c r="AB479" s="88"/>
      <c r="AC479" s="88"/>
    </row>
    <row r="480" spans="1:29" ht="18.95" customHeight="1" x14ac:dyDescent="0.25">
      <c r="A480" s="87">
        <v>3</v>
      </c>
      <c r="B480" s="87"/>
      <c r="C480" s="87">
        <v>7</v>
      </c>
      <c r="D480" s="87"/>
      <c r="E480" s="87"/>
      <c r="F480" s="87"/>
      <c r="G480" s="88" t="s">
        <v>421</v>
      </c>
      <c r="H480" s="88"/>
      <c r="I480" s="88"/>
      <c r="J480" s="88"/>
      <c r="K480" s="88"/>
      <c r="L480" s="88"/>
      <c r="M480" s="88"/>
      <c r="N480" s="88" t="s">
        <v>422</v>
      </c>
      <c r="O480" s="88"/>
      <c r="P480" s="88"/>
      <c r="Q480" s="88"/>
      <c r="R480" s="88"/>
      <c r="S480" s="88"/>
      <c r="T480" s="88" t="s">
        <v>424</v>
      </c>
      <c r="U480" s="88"/>
      <c r="V480" s="88"/>
      <c r="W480" s="88"/>
      <c r="X480" s="88"/>
      <c r="Y480" s="88"/>
      <c r="Z480" s="88"/>
      <c r="AA480" s="88"/>
      <c r="AB480" s="88"/>
      <c r="AC480" s="88"/>
    </row>
    <row r="481" spans="1:29" ht="18.95" customHeight="1" x14ac:dyDescent="0.25">
      <c r="A481" s="87">
        <v>4</v>
      </c>
      <c r="B481" s="87"/>
      <c r="C481" s="87">
        <v>7</v>
      </c>
      <c r="D481" s="87"/>
      <c r="E481" s="87"/>
      <c r="F481" s="87"/>
      <c r="G481" s="88" t="s">
        <v>421</v>
      </c>
      <c r="H481" s="88"/>
      <c r="I481" s="88"/>
      <c r="J481" s="88"/>
      <c r="K481" s="88"/>
      <c r="L481" s="88"/>
      <c r="M481" s="88"/>
      <c r="N481" s="88" t="s">
        <v>422</v>
      </c>
      <c r="O481" s="88"/>
      <c r="P481" s="88"/>
      <c r="Q481" s="88"/>
      <c r="R481" s="88"/>
      <c r="S481" s="88"/>
      <c r="T481" s="88" t="s">
        <v>424</v>
      </c>
      <c r="U481" s="88"/>
      <c r="V481" s="88"/>
      <c r="W481" s="88"/>
      <c r="X481" s="88"/>
      <c r="Y481" s="88"/>
      <c r="Z481" s="88"/>
      <c r="AA481" s="88"/>
      <c r="AB481" s="88"/>
      <c r="AC481" s="88"/>
    </row>
    <row r="482" spans="1:29" ht="18.95" customHeight="1" x14ac:dyDescent="0.25">
      <c r="A482" s="87">
        <v>5</v>
      </c>
      <c r="B482" s="87"/>
      <c r="C482" s="87">
        <v>7</v>
      </c>
      <c r="D482" s="87"/>
      <c r="E482" s="87"/>
      <c r="F482" s="87"/>
      <c r="G482" s="88" t="s">
        <v>421</v>
      </c>
      <c r="H482" s="88"/>
      <c r="I482" s="88"/>
      <c r="J482" s="88"/>
      <c r="K482" s="88"/>
      <c r="L482" s="88"/>
      <c r="M482" s="88"/>
      <c r="N482" s="88" t="s">
        <v>422</v>
      </c>
      <c r="O482" s="88"/>
      <c r="P482" s="88"/>
      <c r="Q482" s="88"/>
      <c r="R482" s="88"/>
      <c r="S482" s="88"/>
      <c r="T482" s="88" t="s">
        <v>424</v>
      </c>
      <c r="U482" s="88"/>
      <c r="V482" s="88"/>
      <c r="W482" s="88"/>
      <c r="X482" s="88"/>
      <c r="Y482" s="88"/>
      <c r="Z482" s="88"/>
      <c r="AA482" s="88"/>
      <c r="AB482" s="88"/>
      <c r="AC482" s="88"/>
    </row>
    <row r="483" spans="1:29" ht="18.95" customHeight="1" x14ac:dyDescent="0.25">
      <c r="A483" s="87">
        <v>6</v>
      </c>
      <c r="B483" s="87"/>
      <c r="C483" s="87">
        <v>7</v>
      </c>
      <c r="D483" s="87"/>
      <c r="E483" s="87"/>
      <c r="F483" s="87"/>
      <c r="G483" s="88" t="s">
        <v>421</v>
      </c>
      <c r="H483" s="88"/>
      <c r="I483" s="88"/>
      <c r="J483" s="88"/>
      <c r="K483" s="88"/>
      <c r="L483" s="88"/>
      <c r="M483" s="88"/>
      <c r="N483" s="88" t="s">
        <v>422</v>
      </c>
      <c r="O483" s="88"/>
      <c r="P483" s="88"/>
      <c r="Q483" s="88"/>
      <c r="R483" s="88"/>
      <c r="S483" s="88"/>
      <c r="T483" s="88" t="s">
        <v>424</v>
      </c>
      <c r="U483" s="88"/>
      <c r="V483" s="88"/>
      <c r="W483" s="88"/>
      <c r="X483" s="88"/>
      <c r="Y483" s="88"/>
      <c r="Z483" s="88"/>
      <c r="AA483" s="88"/>
      <c r="AB483" s="88"/>
      <c r="AC483" s="88"/>
    </row>
    <row r="484" spans="1:29" ht="18.95" customHeight="1" x14ac:dyDescent="0.25">
      <c r="A484" s="87">
        <v>7</v>
      </c>
      <c r="B484" s="87"/>
      <c r="C484" s="87">
        <v>7</v>
      </c>
      <c r="D484" s="87"/>
      <c r="E484" s="87"/>
      <c r="F484" s="87"/>
      <c r="G484" s="88" t="s">
        <v>421</v>
      </c>
      <c r="H484" s="88"/>
      <c r="I484" s="88"/>
      <c r="J484" s="88"/>
      <c r="K484" s="88"/>
      <c r="L484" s="88"/>
      <c r="M484" s="88"/>
      <c r="N484" s="88" t="s">
        <v>422</v>
      </c>
      <c r="O484" s="88"/>
      <c r="P484" s="88"/>
      <c r="Q484" s="88"/>
      <c r="R484" s="88"/>
      <c r="S484" s="88"/>
      <c r="T484" s="88" t="s">
        <v>424</v>
      </c>
      <c r="U484" s="88"/>
      <c r="V484" s="88"/>
      <c r="W484" s="88"/>
      <c r="X484" s="88"/>
      <c r="Y484" s="88"/>
      <c r="Z484" s="88"/>
      <c r="AA484" s="88"/>
      <c r="AB484" s="88"/>
      <c r="AC484" s="88"/>
    </row>
    <row r="485" spans="1:29" ht="18.95" customHeight="1" x14ac:dyDescent="0.25">
      <c r="A485" s="87">
        <v>8</v>
      </c>
      <c r="B485" s="87"/>
      <c r="C485" s="87">
        <v>7</v>
      </c>
      <c r="D485" s="87"/>
      <c r="E485" s="87"/>
      <c r="F485" s="87"/>
      <c r="G485" s="88" t="s">
        <v>421</v>
      </c>
      <c r="H485" s="88"/>
      <c r="I485" s="88"/>
      <c r="J485" s="88"/>
      <c r="K485" s="88"/>
      <c r="L485" s="88"/>
      <c r="M485" s="88"/>
      <c r="N485" s="88" t="s">
        <v>422</v>
      </c>
      <c r="O485" s="88"/>
      <c r="P485" s="88"/>
      <c r="Q485" s="88"/>
      <c r="R485" s="88"/>
      <c r="S485" s="88"/>
      <c r="T485" s="88" t="s">
        <v>424</v>
      </c>
      <c r="U485" s="88"/>
      <c r="V485" s="88"/>
      <c r="W485" s="88"/>
      <c r="X485" s="88"/>
      <c r="Y485" s="88"/>
      <c r="Z485" s="88"/>
      <c r="AA485" s="88"/>
      <c r="AB485" s="88"/>
      <c r="AC485" s="88"/>
    </row>
    <row r="486" spans="1:29" ht="18.95" customHeight="1" x14ac:dyDescent="0.25">
      <c r="A486" s="87">
        <v>9</v>
      </c>
      <c r="B486" s="87"/>
      <c r="C486" s="87">
        <v>7</v>
      </c>
      <c r="D486" s="87"/>
      <c r="E486" s="87"/>
      <c r="F486" s="87"/>
      <c r="G486" s="88" t="s">
        <v>421</v>
      </c>
      <c r="H486" s="88"/>
      <c r="I486" s="88"/>
      <c r="J486" s="88"/>
      <c r="K486" s="88"/>
      <c r="L486" s="88"/>
      <c r="M486" s="88"/>
      <c r="N486" s="88" t="s">
        <v>422</v>
      </c>
      <c r="O486" s="88"/>
      <c r="P486" s="88"/>
      <c r="Q486" s="88"/>
      <c r="R486" s="88"/>
      <c r="S486" s="88"/>
      <c r="T486" s="88" t="s">
        <v>424</v>
      </c>
      <c r="U486" s="88"/>
      <c r="V486" s="88"/>
      <c r="W486" s="88"/>
      <c r="X486" s="88"/>
      <c r="Y486" s="88"/>
      <c r="Z486" s="88"/>
      <c r="AA486" s="88"/>
      <c r="AB486" s="88"/>
      <c r="AC486" s="88"/>
    </row>
    <row r="487" spans="1:29" ht="18.95" customHeight="1" x14ac:dyDescent="0.25">
      <c r="A487" s="87">
        <v>10</v>
      </c>
      <c r="B487" s="87"/>
      <c r="C487" s="87">
        <v>7</v>
      </c>
      <c r="D487" s="87"/>
      <c r="E487" s="87"/>
      <c r="F487" s="87"/>
      <c r="G487" s="88" t="s">
        <v>421</v>
      </c>
      <c r="H487" s="88"/>
      <c r="I487" s="88"/>
      <c r="J487" s="88"/>
      <c r="K487" s="88"/>
      <c r="L487" s="88"/>
      <c r="M487" s="88"/>
      <c r="N487" s="88" t="s">
        <v>422</v>
      </c>
      <c r="O487" s="88"/>
      <c r="P487" s="88"/>
      <c r="Q487" s="88"/>
      <c r="R487" s="88"/>
      <c r="S487" s="88"/>
      <c r="T487" s="88" t="s">
        <v>424</v>
      </c>
      <c r="U487" s="88"/>
      <c r="V487" s="88"/>
      <c r="W487" s="88"/>
      <c r="X487" s="88"/>
      <c r="Y487" s="88"/>
      <c r="Z487" s="88"/>
      <c r="AA487" s="88"/>
      <c r="AB487" s="88"/>
      <c r="AC487" s="88"/>
    </row>
    <row r="488" spans="1:29" ht="18.95" customHeight="1" x14ac:dyDescent="0.25">
      <c r="A488" s="87">
        <v>11</v>
      </c>
      <c r="B488" s="87"/>
      <c r="C488" s="87">
        <v>7</v>
      </c>
      <c r="D488" s="87"/>
      <c r="E488" s="87"/>
      <c r="F488" s="87"/>
      <c r="G488" s="88" t="s">
        <v>421</v>
      </c>
      <c r="H488" s="88"/>
      <c r="I488" s="88"/>
      <c r="J488" s="88"/>
      <c r="K488" s="88"/>
      <c r="L488" s="88"/>
      <c r="M488" s="88"/>
      <c r="N488" s="88" t="s">
        <v>422</v>
      </c>
      <c r="O488" s="88"/>
      <c r="P488" s="88"/>
      <c r="Q488" s="88"/>
      <c r="R488" s="88"/>
      <c r="S488" s="88"/>
      <c r="T488" s="88" t="s">
        <v>424</v>
      </c>
      <c r="U488" s="88"/>
      <c r="V488" s="88"/>
      <c r="W488" s="88"/>
      <c r="X488" s="88"/>
      <c r="Y488" s="88"/>
      <c r="Z488" s="88"/>
      <c r="AA488" s="88"/>
      <c r="AB488" s="88"/>
      <c r="AC488" s="88"/>
    </row>
    <row r="490" spans="1:29" ht="18.95" customHeight="1" x14ac:dyDescent="0.25">
      <c r="B490" s="4" t="s">
        <v>164</v>
      </c>
      <c r="C490" s="13" t="s">
        <v>2</v>
      </c>
      <c r="D490" s="25" t="s">
        <v>353</v>
      </c>
    </row>
    <row r="491" spans="1:29" ht="18.95" customHeight="1" x14ac:dyDescent="0.25">
      <c r="B491" s="4" t="s">
        <v>342</v>
      </c>
      <c r="C491" s="13" t="s">
        <v>2</v>
      </c>
      <c r="D491" s="25" t="s">
        <v>354</v>
      </c>
    </row>
    <row r="492" spans="1:29" ht="18.95" customHeight="1" x14ac:dyDescent="0.25">
      <c r="B492" s="4" t="s">
        <v>343</v>
      </c>
      <c r="C492" s="13" t="s">
        <v>2</v>
      </c>
      <c r="D492" s="25" t="s">
        <v>355</v>
      </c>
    </row>
    <row r="493" spans="1:29" ht="18.95" customHeight="1" x14ac:dyDescent="0.25">
      <c r="B493" s="4" t="s">
        <v>71</v>
      </c>
      <c r="C493" s="13" t="s">
        <v>2</v>
      </c>
      <c r="D493" s="25" t="s">
        <v>356</v>
      </c>
    </row>
    <row r="494" spans="1:29" ht="18.95" customHeight="1" x14ac:dyDescent="0.25">
      <c r="B494" s="4" t="s">
        <v>80</v>
      </c>
      <c r="C494" s="13" t="s">
        <v>2</v>
      </c>
      <c r="D494" s="25" t="s">
        <v>357</v>
      </c>
    </row>
    <row r="495" spans="1:29" ht="18.95" customHeight="1" x14ac:dyDescent="0.25">
      <c r="B495" s="4"/>
      <c r="C495" s="13"/>
      <c r="D495" s="25" t="s">
        <v>358</v>
      </c>
    </row>
    <row r="496" spans="1:29" ht="18.95" customHeight="1" x14ac:dyDescent="0.25">
      <c r="B496" s="4" t="s">
        <v>344</v>
      </c>
      <c r="C496" s="13" t="s">
        <v>2</v>
      </c>
      <c r="D496" s="25" t="s">
        <v>359</v>
      </c>
    </row>
    <row r="497" spans="1:29" ht="18.95" customHeight="1" x14ac:dyDescent="0.25">
      <c r="B497" s="4" t="s">
        <v>345</v>
      </c>
      <c r="C497" s="13" t="s">
        <v>2</v>
      </c>
      <c r="D497" s="25" t="s">
        <v>360</v>
      </c>
    </row>
    <row r="498" spans="1:29" ht="18.95" customHeight="1" x14ac:dyDescent="0.25">
      <c r="B498" s="4" t="s">
        <v>347</v>
      </c>
      <c r="C498" s="13" t="s">
        <v>2</v>
      </c>
      <c r="D498" s="25" t="s">
        <v>361</v>
      </c>
    </row>
    <row r="499" spans="1:29" ht="18.95" customHeight="1" x14ac:dyDescent="0.25">
      <c r="B499" s="4" t="s">
        <v>348</v>
      </c>
      <c r="C499" s="13" t="s">
        <v>2</v>
      </c>
      <c r="D499" s="25" t="s">
        <v>362</v>
      </c>
    </row>
    <row r="500" spans="1:29" ht="18.95" customHeight="1" x14ac:dyDescent="0.25">
      <c r="B500" s="4" t="s">
        <v>349</v>
      </c>
      <c r="C500" s="13" t="s">
        <v>2</v>
      </c>
      <c r="D500" s="25" t="s">
        <v>363</v>
      </c>
    </row>
    <row r="501" spans="1:29" ht="18.95" customHeight="1" x14ac:dyDescent="0.25">
      <c r="B501" s="4" t="s">
        <v>350</v>
      </c>
      <c r="C501" s="13" t="s">
        <v>2</v>
      </c>
      <c r="D501" s="25" t="s">
        <v>364</v>
      </c>
    </row>
    <row r="502" spans="1:29" ht="18.95" customHeight="1" x14ac:dyDescent="0.25">
      <c r="B502" s="4" t="s">
        <v>352</v>
      </c>
      <c r="C502" s="13" t="s">
        <v>2</v>
      </c>
      <c r="D502" s="25" t="s">
        <v>365</v>
      </c>
    </row>
    <row r="504" spans="1:29" ht="18.95" customHeight="1" x14ac:dyDescent="0.25">
      <c r="A504" s="89" t="s">
        <v>366</v>
      </c>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c r="AA504" s="89"/>
      <c r="AB504" s="89"/>
      <c r="AC504" s="89"/>
    </row>
    <row r="506" spans="1:29" ht="18.95" customHeight="1" x14ac:dyDescent="0.25">
      <c r="A506" s="90" t="s">
        <v>292</v>
      </c>
      <c r="B506" s="90"/>
      <c r="C506" s="90" t="s">
        <v>367</v>
      </c>
      <c r="D506" s="90"/>
      <c r="E506" s="90"/>
      <c r="F506" s="90"/>
      <c r="G506" s="90"/>
      <c r="H506" s="90"/>
      <c r="I506" s="90"/>
      <c r="J506" s="90"/>
      <c r="K506" s="90"/>
      <c r="L506" s="90"/>
      <c r="M506" s="90"/>
      <c r="N506" s="90"/>
      <c r="O506" s="90"/>
      <c r="P506" s="90"/>
      <c r="Q506" s="90"/>
      <c r="R506" s="90"/>
      <c r="S506" s="90"/>
      <c r="T506" s="90"/>
      <c r="U506" s="90"/>
      <c r="V506" s="90"/>
      <c r="W506" s="90"/>
      <c r="X506" s="91" t="s">
        <v>368</v>
      </c>
      <c r="Y506" s="91"/>
      <c r="Z506" s="91"/>
      <c r="AA506" s="91"/>
      <c r="AB506" s="91"/>
      <c r="AC506" s="91"/>
    </row>
    <row r="507" spans="1:29" ht="18.95" customHeight="1" x14ac:dyDescent="0.25">
      <c r="A507" s="87">
        <v>1</v>
      </c>
      <c r="B507" s="87"/>
      <c r="C507" s="87">
        <v>2</v>
      </c>
      <c r="D507" s="87"/>
      <c r="E507" s="87"/>
      <c r="F507" s="87"/>
      <c r="G507" s="87"/>
      <c r="H507" s="87"/>
      <c r="I507" s="87"/>
      <c r="J507" s="87"/>
      <c r="K507" s="87"/>
      <c r="L507" s="87"/>
      <c r="M507" s="87"/>
      <c r="N507" s="87"/>
      <c r="O507" s="87"/>
      <c r="P507" s="87"/>
      <c r="Q507" s="87"/>
      <c r="R507" s="87"/>
      <c r="S507" s="87"/>
      <c r="T507" s="87"/>
      <c r="U507" s="87"/>
      <c r="V507" s="87"/>
      <c r="W507" s="87"/>
      <c r="X507" s="88" t="s">
        <v>417</v>
      </c>
      <c r="Y507" s="88"/>
      <c r="Z507" s="88"/>
      <c r="AA507" s="88"/>
      <c r="AB507" s="88"/>
      <c r="AC507" s="88"/>
    </row>
    <row r="508" spans="1:29" ht="18.95" customHeight="1" x14ac:dyDescent="0.25">
      <c r="A508" s="87">
        <v>1</v>
      </c>
      <c r="B508" s="87"/>
      <c r="C508" s="87">
        <v>2</v>
      </c>
      <c r="D508" s="87"/>
      <c r="E508" s="87"/>
      <c r="F508" s="87"/>
      <c r="G508" s="87"/>
      <c r="H508" s="87"/>
      <c r="I508" s="87"/>
      <c r="J508" s="87"/>
      <c r="K508" s="87"/>
      <c r="L508" s="87"/>
      <c r="M508" s="87"/>
      <c r="N508" s="87"/>
      <c r="O508" s="87"/>
      <c r="P508" s="87"/>
      <c r="Q508" s="87"/>
      <c r="R508" s="87"/>
      <c r="S508" s="87"/>
      <c r="T508" s="87"/>
      <c r="U508" s="87"/>
      <c r="V508" s="87"/>
      <c r="W508" s="87"/>
      <c r="X508" s="88" t="s">
        <v>417</v>
      </c>
      <c r="Y508" s="88"/>
      <c r="Z508" s="88"/>
      <c r="AA508" s="88"/>
      <c r="AB508" s="88"/>
      <c r="AC508" s="88"/>
    </row>
    <row r="509" spans="1:29" ht="18.95" customHeight="1" x14ac:dyDescent="0.25">
      <c r="A509" s="87">
        <v>1</v>
      </c>
      <c r="B509" s="87"/>
      <c r="C509" s="87">
        <v>2</v>
      </c>
      <c r="D509" s="87"/>
      <c r="E509" s="87"/>
      <c r="F509" s="87"/>
      <c r="G509" s="87"/>
      <c r="H509" s="87"/>
      <c r="I509" s="87"/>
      <c r="J509" s="87"/>
      <c r="K509" s="87"/>
      <c r="L509" s="87"/>
      <c r="M509" s="87"/>
      <c r="N509" s="87"/>
      <c r="O509" s="87"/>
      <c r="P509" s="87"/>
      <c r="Q509" s="87"/>
      <c r="R509" s="87"/>
      <c r="S509" s="87"/>
      <c r="T509" s="87"/>
      <c r="U509" s="87"/>
      <c r="V509" s="87"/>
      <c r="W509" s="87"/>
      <c r="X509" s="88" t="s">
        <v>417</v>
      </c>
      <c r="Y509" s="88"/>
      <c r="Z509" s="88"/>
      <c r="AA509" s="88"/>
      <c r="AB509" s="88"/>
      <c r="AC509" s="88"/>
    </row>
    <row r="510" spans="1:29" ht="18.95" customHeight="1" x14ac:dyDescent="0.25">
      <c r="A510" s="87">
        <v>1</v>
      </c>
      <c r="B510" s="87"/>
      <c r="C510" s="87">
        <v>2</v>
      </c>
      <c r="D510" s="87"/>
      <c r="E510" s="87"/>
      <c r="F510" s="87"/>
      <c r="G510" s="87"/>
      <c r="H510" s="87"/>
      <c r="I510" s="87"/>
      <c r="J510" s="87"/>
      <c r="K510" s="87"/>
      <c r="L510" s="87"/>
      <c r="M510" s="87"/>
      <c r="N510" s="87"/>
      <c r="O510" s="87"/>
      <c r="P510" s="87"/>
      <c r="Q510" s="87"/>
      <c r="R510" s="87"/>
      <c r="S510" s="87"/>
      <c r="T510" s="87"/>
      <c r="U510" s="87"/>
      <c r="V510" s="87"/>
      <c r="W510" s="87"/>
      <c r="X510" s="88" t="s">
        <v>417</v>
      </c>
      <c r="Y510" s="88"/>
      <c r="Z510" s="88"/>
      <c r="AA510" s="88"/>
      <c r="AB510" s="88"/>
      <c r="AC510" s="88"/>
    </row>
    <row r="511" spans="1:29" ht="18.95" customHeight="1" x14ac:dyDescent="0.25">
      <c r="A511" s="87">
        <v>1</v>
      </c>
      <c r="B511" s="87"/>
      <c r="C511" s="87">
        <v>2</v>
      </c>
      <c r="D511" s="87"/>
      <c r="E511" s="87"/>
      <c r="F511" s="87"/>
      <c r="G511" s="87"/>
      <c r="H511" s="87"/>
      <c r="I511" s="87"/>
      <c r="J511" s="87"/>
      <c r="K511" s="87"/>
      <c r="L511" s="87"/>
      <c r="M511" s="87"/>
      <c r="N511" s="87"/>
      <c r="O511" s="87"/>
      <c r="P511" s="87"/>
      <c r="Q511" s="87"/>
      <c r="R511" s="87"/>
      <c r="S511" s="87"/>
      <c r="T511" s="87"/>
      <c r="U511" s="87"/>
      <c r="V511" s="87"/>
      <c r="W511" s="87"/>
      <c r="X511" s="88" t="s">
        <v>417</v>
      </c>
      <c r="Y511" s="88"/>
      <c r="Z511" s="88"/>
      <c r="AA511" s="88"/>
      <c r="AB511" s="88"/>
      <c r="AC511" s="88"/>
    </row>
    <row r="512" spans="1:29" ht="18.95" customHeight="1" x14ac:dyDescent="0.25">
      <c r="A512" s="87">
        <v>1</v>
      </c>
      <c r="B512" s="87"/>
      <c r="C512" s="87">
        <v>2</v>
      </c>
      <c r="D512" s="87"/>
      <c r="E512" s="87"/>
      <c r="F512" s="87"/>
      <c r="G512" s="87"/>
      <c r="H512" s="87"/>
      <c r="I512" s="87"/>
      <c r="J512" s="87"/>
      <c r="K512" s="87"/>
      <c r="L512" s="87"/>
      <c r="M512" s="87"/>
      <c r="N512" s="87"/>
      <c r="O512" s="87"/>
      <c r="P512" s="87"/>
      <c r="Q512" s="87"/>
      <c r="R512" s="87"/>
      <c r="S512" s="87"/>
      <c r="T512" s="87"/>
      <c r="U512" s="87"/>
      <c r="V512" s="87"/>
      <c r="W512" s="87"/>
      <c r="X512" s="88" t="s">
        <v>417</v>
      </c>
      <c r="Y512" s="88"/>
      <c r="Z512" s="88"/>
      <c r="AA512" s="88"/>
      <c r="AB512" s="88"/>
      <c r="AC512" s="88"/>
    </row>
    <row r="514" spans="1:29" ht="18.95" customHeight="1" x14ac:dyDescent="0.25">
      <c r="B514" s="4" t="s">
        <v>292</v>
      </c>
      <c r="C514" s="13" t="s">
        <v>2</v>
      </c>
      <c r="D514" s="25" t="s">
        <v>371</v>
      </c>
    </row>
    <row r="515" spans="1:29" ht="18.95" customHeight="1" x14ac:dyDescent="0.25">
      <c r="B515" s="4" t="s">
        <v>369</v>
      </c>
      <c r="C515" s="13" t="s">
        <v>2</v>
      </c>
      <c r="D515" s="25" t="s">
        <v>372</v>
      </c>
    </row>
    <row r="516" spans="1:29" ht="18.95" customHeight="1" x14ac:dyDescent="0.25">
      <c r="B516" s="4" t="s">
        <v>370</v>
      </c>
      <c r="C516" s="13" t="s">
        <v>2</v>
      </c>
      <c r="D516" s="25" t="s">
        <v>373</v>
      </c>
    </row>
    <row r="518" spans="1:29" ht="18.95" customHeight="1" x14ac:dyDescent="0.25">
      <c r="A518" s="89" t="s">
        <v>374</v>
      </c>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c r="AA518" s="89"/>
      <c r="AB518" s="89"/>
      <c r="AC518" s="89"/>
    </row>
    <row r="520" spans="1:29" ht="41.25" customHeight="1" x14ac:dyDescent="0.25">
      <c r="A520" s="106" t="s">
        <v>89</v>
      </c>
      <c r="B520" s="106"/>
      <c r="C520" s="106" t="s">
        <v>294</v>
      </c>
      <c r="D520" s="106"/>
      <c r="E520" s="106"/>
      <c r="F520" s="106"/>
      <c r="G520" s="106"/>
      <c r="H520" s="106"/>
      <c r="I520" s="106"/>
      <c r="J520" s="106"/>
      <c r="K520" s="106"/>
      <c r="L520" s="106"/>
      <c r="M520" s="106"/>
      <c r="N520" s="106"/>
      <c r="O520" s="92" t="s">
        <v>375</v>
      </c>
      <c r="P520" s="92"/>
      <c r="Q520" s="92"/>
      <c r="R520" s="92"/>
      <c r="S520" s="92" t="s">
        <v>376</v>
      </c>
      <c r="T520" s="92"/>
      <c r="U520" s="92"/>
      <c r="V520" s="92"/>
      <c r="W520" s="92" t="s">
        <v>307</v>
      </c>
      <c r="X520" s="92"/>
      <c r="Y520" s="92"/>
      <c r="Z520" s="92"/>
      <c r="AA520" s="92" t="s">
        <v>308</v>
      </c>
      <c r="AB520" s="92"/>
      <c r="AC520" s="92"/>
    </row>
    <row r="521" spans="1:29" ht="18.95" customHeight="1" x14ac:dyDescent="0.25">
      <c r="A521" s="87">
        <v>1</v>
      </c>
      <c r="B521" s="87"/>
      <c r="C521" s="87">
        <v>2</v>
      </c>
      <c r="D521" s="87"/>
      <c r="E521" s="87"/>
      <c r="F521" s="87"/>
      <c r="G521" s="87"/>
      <c r="H521" s="87"/>
      <c r="I521" s="87"/>
      <c r="J521" s="87"/>
      <c r="K521" s="87"/>
      <c r="L521" s="87"/>
      <c r="M521" s="87"/>
      <c r="N521" s="87"/>
      <c r="O521" s="88" t="s">
        <v>417</v>
      </c>
      <c r="P521" s="88"/>
      <c r="Q521" s="88"/>
      <c r="R521" s="88"/>
      <c r="S521" s="88" t="s">
        <v>418</v>
      </c>
      <c r="T521" s="88"/>
      <c r="U521" s="88"/>
      <c r="V521" s="88"/>
      <c r="W521" s="88" t="s">
        <v>413</v>
      </c>
      <c r="X521" s="88"/>
      <c r="Y521" s="88"/>
      <c r="Z521" s="88"/>
      <c r="AA521" s="88" t="s">
        <v>419</v>
      </c>
      <c r="AB521" s="88"/>
      <c r="AC521" s="88"/>
    </row>
    <row r="522" spans="1:29" ht="18.95" customHeight="1" x14ac:dyDescent="0.25">
      <c r="A522" s="87">
        <v>1</v>
      </c>
      <c r="B522" s="87"/>
      <c r="C522" s="87">
        <v>2</v>
      </c>
      <c r="D522" s="87"/>
      <c r="E522" s="87"/>
      <c r="F522" s="87"/>
      <c r="G522" s="87"/>
      <c r="H522" s="87"/>
      <c r="I522" s="87"/>
      <c r="J522" s="87"/>
      <c r="K522" s="87"/>
      <c r="L522" s="87"/>
      <c r="M522" s="87"/>
      <c r="N522" s="87"/>
      <c r="O522" s="88" t="s">
        <v>417</v>
      </c>
      <c r="P522" s="88"/>
      <c r="Q522" s="88"/>
      <c r="R522" s="88"/>
      <c r="S522" s="88" t="s">
        <v>418</v>
      </c>
      <c r="T522" s="88"/>
      <c r="U522" s="88"/>
      <c r="V522" s="88"/>
      <c r="W522" s="88" t="s">
        <v>413</v>
      </c>
      <c r="X522" s="88"/>
      <c r="Y522" s="88"/>
      <c r="Z522" s="88"/>
      <c r="AA522" s="88" t="s">
        <v>419</v>
      </c>
      <c r="AB522" s="88"/>
      <c r="AC522" s="88"/>
    </row>
    <row r="523" spans="1:29" ht="18.95" customHeight="1" x14ac:dyDescent="0.25">
      <c r="A523" s="87">
        <v>1</v>
      </c>
      <c r="B523" s="87"/>
      <c r="C523" s="87">
        <v>2</v>
      </c>
      <c r="D523" s="87"/>
      <c r="E523" s="87"/>
      <c r="F523" s="87"/>
      <c r="G523" s="87"/>
      <c r="H523" s="87"/>
      <c r="I523" s="87"/>
      <c r="J523" s="87"/>
      <c r="K523" s="87"/>
      <c r="L523" s="87"/>
      <c r="M523" s="87"/>
      <c r="N523" s="87"/>
      <c r="O523" s="88" t="s">
        <v>417</v>
      </c>
      <c r="P523" s="88"/>
      <c r="Q523" s="88"/>
      <c r="R523" s="88"/>
      <c r="S523" s="88" t="s">
        <v>418</v>
      </c>
      <c r="T523" s="88"/>
      <c r="U523" s="88"/>
      <c r="V523" s="88"/>
      <c r="W523" s="88" t="s">
        <v>413</v>
      </c>
      <c r="X523" s="88"/>
      <c r="Y523" s="88"/>
      <c r="Z523" s="88"/>
      <c r="AA523" s="88" t="s">
        <v>419</v>
      </c>
      <c r="AB523" s="88"/>
      <c r="AC523" s="88"/>
    </row>
    <row r="524" spans="1:29" ht="18.95" customHeight="1" x14ac:dyDescent="0.25">
      <c r="A524" s="87">
        <v>1</v>
      </c>
      <c r="B524" s="87"/>
      <c r="C524" s="87">
        <v>2</v>
      </c>
      <c r="D524" s="87"/>
      <c r="E524" s="87"/>
      <c r="F524" s="87"/>
      <c r="G524" s="87"/>
      <c r="H524" s="87"/>
      <c r="I524" s="87"/>
      <c r="J524" s="87"/>
      <c r="K524" s="87"/>
      <c r="L524" s="87"/>
      <c r="M524" s="87"/>
      <c r="N524" s="87"/>
      <c r="O524" s="88" t="s">
        <v>417</v>
      </c>
      <c r="P524" s="88"/>
      <c r="Q524" s="88"/>
      <c r="R524" s="88"/>
      <c r="S524" s="88" t="s">
        <v>418</v>
      </c>
      <c r="T524" s="88"/>
      <c r="U524" s="88"/>
      <c r="V524" s="88"/>
      <c r="W524" s="88" t="s">
        <v>413</v>
      </c>
      <c r="X524" s="88"/>
      <c r="Y524" s="88"/>
      <c r="Z524" s="88"/>
      <c r="AA524" s="88" t="s">
        <v>419</v>
      </c>
      <c r="AB524" s="88"/>
      <c r="AC524" s="88"/>
    </row>
    <row r="525" spans="1:29" ht="18.95" customHeight="1" x14ac:dyDescent="0.25">
      <c r="A525" s="87">
        <v>1</v>
      </c>
      <c r="B525" s="87"/>
      <c r="C525" s="87">
        <v>2</v>
      </c>
      <c r="D525" s="87"/>
      <c r="E525" s="87"/>
      <c r="F525" s="87"/>
      <c r="G525" s="87"/>
      <c r="H525" s="87"/>
      <c r="I525" s="87"/>
      <c r="J525" s="87"/>
      <c r="K525" s="87"/>
      <c r="L525" s="87"/>
      <c r="M525" s="87"/>
      <c r="N525" s="87"/>
      <c r="O525" s="88" t="s">
        <v>417</v>
      </c>
      <c r="P525" s="88"/>
      <c r="Q525" s="88"/>
      <c r="R525" s="88"/>
      <c r="S525" s="88" t="s">
        <v>418</v>
      </c>
      <c r="T525" s="88"/>
      <c r="U525" s="88"/>
      <c r="V525" s="88"/>
      <c r="W525" s="88" t="s">
        <v>413</v>
      </c>
      <c r="X525" s="88"/>
      <c r="Y525" s="88"/>
      <c r="Z525" s="88"/>
      <c r="AA525" s="88" t="s">
        <v>419</v>
      </c>
      <c r="AB525" s="88"/>
      <c r="AC525" s="88"/>
    </row>
    <row r="526" spans="1:29" ht="18.95" customHeight="1" x14ac:dyDescent="0.25">
      <c r="A526" s="87">
        <v>1</v>
      </c>
      <c r="B526" s="87"/>
      <c r="C526" s="87">
        <v>2</v>
      </c>
      <c r="D526" s="87"/>
      <c r="E526" s="87"/>
      <c r="F526" s="87"/>
      <c r="G526" s="87"/>
      <c r="H526" s="87"/>
      <c r="I526" s="87"/>
      <c r="J526" s="87"/>
      <c r="K526" s="87"/>
      <c r="L526" s="87"/>
      <c r="M526" s="87"/>
      <c r="N526" s="87"/>
      <c r="O526" s="88" t="s">
        <v>417</v>
      </c>
      <c r="P526" s="88"/>
      <c r="Q526" s="88"/>
      <c r="R526" s="88"/>
      <c r="S526" s="88" t="s">
        <v>418</v>
      </c>
      <c r="T526" s="88"/>
      <c r="U526" s="88"/>
      <c r="V526" s="88"/>
      <c r="W526" s="88" t="s">
        <v>413</v>
      </c>
      <c r="X526" s="88"/>
      <c r="Y526" s="88"/>
      <c r="Z526" s="88"/>
      <c r="AA526" s="88" t="s">
        <v>419</v>
      </c>
      <c r="AB526" s="88"/>
      <c r="AC526" s="88"/>
    </row>
    <row r="527" spans="1:29" ht="18.95" customHeight="1" x14ac:dyDescent="0.25">
      <c r="A527" s="87">
        <v>1</v>
      </c>
      <c r="B527" s="87"/>
      <c r="C527" s="87">
        <v>2</v>
      </c>
      <c r="D527" s="87"/>
      <c r="E527" s="87"/>
      <c r="F527" s="87"/>
      <c r="G527" s="87"/>
      <c r="H527" s="87"/>
      <c r="I527" s="87"/>
      <c r="J527" s="87"/>
      <c r="K527" s="87"/>
      <c r="L527" s="87"/>
      <c r="M527" s="87"/>
      <c r="N527" s="87"/>
      <c r="O527" s="88" t="s">
        <v>417</v>
      </c>
      <c r="P527" s="88"/>
      <c r="Q527" s="88"/>
      <c r="R527" s="88"/>
      <c r="S527" s="88" t="s">
        <v>418</v>
      </c>
      <c r="T527" s="88"/>
      <c r="U527" s="88"/>
      <c r="V527" s="88"/>
      <c r="W527" s="88" t="s">
        <v>413</v>
      </c>
      <c r="X527" s="88"/>
      <c r="Y527" s="88"/>
      <c r="Z527" s="88"/>
      <c r="AA527" s="88" t="s">
        <v>419</v>
      </c>
      <c r="AB527" s="88"/>
      <c r="AC527" s="88"/>
    </row>
    <row r="528" spans="1:29" ht="18.95" customHeight="1" x14ac:dyDescent="0.25">
      <c r="A528" s="87">
        <v>1</v>
      </c>
      <c r="B528" s="87"/>
      <c r="C528" s="87">
        <v>2</v>
      </c>
      <c r="D528" s="87"/>
      <c r="E528" s="87"/>
      <c r="F528" s="87"/>
      <c r="G528" s="87"/>
      <c r="H528" s="87"/>
      <c r="I528" s="87"/>
      <c r="J528" s="87"/>
      <c r="K528" s="87"/>
      <c r="L528" s="87"/>
      <c r="M528" s="87"/>
      <c r="N528" s="87"/>
      <c r="O528" s="88" t="s">
        <v>417</v>
      </c>
      <c r="P528" s="88"/>
      <c r="Q528" s="88"/>
      <c r="R528" s="88"/>
      <c r="S528" s="88" t="s">
        <v>418</v>
      </c>
      <c r="T528" s="88"/>
      <c r="U528" s="88"/>
      <c r="V528" s="88"/>
      <c r="W528" s="88" t="s">
        <v>413</v>
      </c>
      <c r="X528" s="88"/>
      <c r="Y528" s="88"/>
      <c r="Z528" s="88"/>
      <c r="AA528" s="88" t="s">
        <v>419</v>
      </c>
      <c r="AB528" s="88"/>
      <c r="AC528" s="88"/>
    </row>
    <row r="529" spans="1:29" ht="18.95" customHeight="1" x14ac:dyDescent="0.25">
      <c r="A529" s="87">
        <v>1</v>
      </c>
      <c r="B529" s="87"/>
      <c r="C529" s="87">
        <v>2</v>
      </c>
      <c r="D529" s="87"/>
      <c r="E529" s="87"/>
      <c r="F529" s="87"/>
      <c r="G529" s="87"/>
      <c r="H529" s="87"/>
      <c r="I529" s="87"/>
      <c r="J529" s="87"/>
      <c r="K529" s="87"/>
      <c r="L529" s="87"/>
      <c r="M529" s="87"/>
      <c r="N529" s="87"/>
      <c r="O529" s="88" t="s">
        <v>417</v>
      </c>
      <c r="P529" s="88"/>
      <c r="Q529" s="88"/>
      <c r="R529" s="88"/>
      <c r="S529" s="88" t="s">
        <v>418</v>
      </c>
      <c r="T529" s="88"/>
      <c r="U529" s="88"/>
      <c r="V529" s="88"/>
      <c r="W529" s="88" t="s">
        <v>413</v>
      </c>
      <c r="X529" s="88"/>
      <c r="Y529" s="88"/>
      <c r="Z529" s="88"/>
      <c r="AA529" s="88" t="s">
        <v>419</v>
      </c>
      <c r="AB529" s="88"/>
      <c r="AC529" s="88"/>
    </row>
    <row r="530" spans="1:29" ht="18.95" customHeight="1" x14ac:dyDescent="0.25">
      <c r="A530" s="87">
        <v>1</v>
      </c>
      <c r="B530" s="87"/>
      <c r="C530" s="87">
        <v>2</v>
      </c>
      <c r="D530" s="87"/>
      <c r="E530" s="87"/>
      <c r="F530" s="87"/>
      <c r="G530" s="87"/>
      <c r="H530" s="87"/>
      <c r="I530" s="87"/>
      <c r="J530" s="87"/>
      <c r="K530" s="87"/>
      <c r="L530" s="87"/>
      <c r="M530" s="87"/>
      <c r="N530" s="87"/>
      <c r="O530" s="88" t="s">
        <v>417</v>
      </c>
      <c r="P530" s="88"/>
      <c r="Q530" s="88"/>
      <c r="R530" s="88"/>
      <c r="S530" s="88" t="s">
        <v>418</v>
      </c>
      <c r="T530" s="88"/>
      <c r="U530" s="88"/>
      <c r="V530" s="88"/>
      <c r="W530" s="88" t="s">
        <v>413</v>
      </c>
      <c r="X530" s="88"/>
      <c r="Y530" s="88"/>
      <c r="Z530" s="88"/>
      <c r="AA530" s="88" t="s">
        <v>419</v>
      </c>
      <c r="AB530" s="88"/>
      <c r="AC530" s="88"/>
    </row>
    <row r="531" spans="1:29" ht="18.95" customHeight="1" x14ac:dyDescent="0.25">
      <c r="A531" s="87">
        <v>1</v>
      </c>
      <c r="B531" s="87"/>
      <c r="C531" s="87">
        <v>2</v>
      </c>
      <c r="D531" s="87"/>
      <c r="E531" s="87"/>
      <c r="F531" s="87"/>
      <c r="G531" s="87"/>
      <c r="H531" s="87"/>
      <c r="I531" s="87"/>
      <c r="J531" s="87"/>
      <c r="K531" s="87"/>
      <c r="L531" s="87"/>
      <c r="M531" s="87"/>
      <c r="N531" s="87"/>
      <c r="O531" s="88" t="s">
        <v>417</v>
      </c>
      <c r="P531" s="88"/>
      <c r="Q531" s="88"/>
      <c r="R531" s="88"/>
      <c r="S531" s="88" t="s">
        <v>418</v>
      </c>
      <c r="T531" s="88"/>
      <c r="U531" s="88"/>
      <c r="V531" s="88"/>
      <c r="W531" s="88" t="s">
        <v>413</v>
      </c>
      <c r="X531" s="88"/>
      <c r="Y531" s="88"/>
      <c r="Z531" s="88"/>
      <c r="AA531" s="88" t="s">
        <v>419</v>
      </c>
      <c r="AB531" s="88"/>
      <c r="AC531" s="88"/>
    </row>
    <row r="532" spans="1:29" ht="18.95" customHeight="1" x14ac:dyDescent="0.25">
      <c r="A532" s="119">
        <v>1</v>
      </c>
      <c r="B532" s="119"/>
      <c r="C532" s="119">
        <v>2</v>
      </c>
      <c r="D532" s="119"/>
      <c r="E532" s="119"/>
      <c r="F532" s="119"/>
      <c r="G532" s="119"/>
      <c r="H532" s="119"/>
      <c r="I532" s="119"/>
      <c r="J532" s="119"/>
      <c r="K532" s="119"/>
      <c r="L532" s="119"/>
      <c r="M532" s="119"/>
      <c r="N532" s="119"/>
      <c r="O532" s="120" t="s">
        <v>417</v>
      </c>
      <c r="P532" s="120"/>
      <c r="Q532" s="120"/>
      <c r="R532" s="120"/>
      <c r="S532" s="120" t="s">
        <v>418</v>
      </c>
      <c r="T532" s="120"/>
      <c r="U532" s="120"/>
      <c r="V532" s="120"/>
      <c r="W532" s="120" t="s">
        <v>413</v>
      </c>
      <c r="X532" s="120"/>
      <c r="Y532" s="120"/>
      <c r="Z532" s="120"/>
      <c r="AA532" s="120" t="s">
        <v>419</v>
      </c>
      <c r="AB532" s="120"/>
      <c r="AC532" s="120"/>
    </row>
    <row r="533" spans="1:29" ht="18.95" customHeight="1" x14ac:dyDescent="0.25">
      <c r="A533" s="87">
        <v>1</v>
      </c>
      <c r="B533" s="87"/>
      <c r="C533" s="87">
        <v>2</v>
      </c>
      <c r="D533" s="87"/>
      <c r="E533" s="87"/>
      <c r="F533" s="87"/>
      <c r="G533" s="87"/>
      <c r="H533" s="87"/>
      <c r="I533" s="87"/>
      <c r="J533" s="87"/>
      <c r="K533" s="87"/>
      <c r="L533" s="87"/>
      <c r="M533" s="87"/>
      <c r="N533" s="87"/>
      <c r="O533" s="88" t="s">
        <v>417</v>
      </c>
      <c r="P533" s="88"/>
      <c r="Q533" s="88"/>
      <c r="R533" s="88"/>
      <c r="S533" s="88" t="s">
        <v>418</v>
      </c>
      <c r="T533" s="88"/>
      <c r="U533" s="88"/>
      <c r="V533" s="88"/>
      <c r="W533" s="88" t="s">
        <v>413</v>
      </c>
      <c r="X533" s="88"/>
      <c r="Y533" s="88"/>
      <c r="Z533" s="88"/>
      <c r="AA533" s="88" t="s">
        <v>419</v>
      </c>
      <c r="AB533" s="88"/>
      <c r="AC533" s="88"/>
    </row>
    <row r="534" spans="1:29" ht="18.95" customHeight="1" x14ac:dyDescent="0.25">
      <c r="A534" s="87">
        <v>1</v>
      </c>
      <c r="B534" s="87"/>
      <c r="C534" s="87">
        <v>2</v>
      </c>
      <c r="D534" s="87"/>
      <c r="E534" s="87"/>
      <c r="F534" s="87"/>
      <c r="G534" s="87"/>
      <c r="H534" s="87"/>
      <c r="I534" s="87"/>
      <c r="J534" s="87"/>
      <c r="K534" s="87"/>
      <c r="L534" s="87"/>
      <c r="M534" s="87"/>
      <c r="N534" s="87"/>
      <c r="O534" s="88" t="s">
        <v>417</v>
      </c>
      <c r="P534" s="88"/>
      <c r="Q534" s="88"/>
      <c r="R534" s="88"/>
      <c r="S534" s="88" t="s">
        <v>418</v>
      </c>
      <c r="T534" s="88"/>
      <c r="U534" s="88"/>
      <c r="V534" s="88"/>
      <c r="W534" s="88" t="s">
        <v>413</v>
      </c>
      <c r="X534" s="88"/>
      <c r="Y534" s="88"/>
      <c r="Z534" s="88"/>
      <c r="AA534" s="88" t="s">
        <v>419</v>
      </c>
      <c r="AB534" s="88"/>
      <c r="AC534" s="88"/>
    </row>
    <row r="535" spans="1:29" ht="18.95" customHeight="1" x14ac:dyDescent="0.25">
      <c r="A535" s="87">
        <v>1</v>
      </c>
      <c r="B535" s="87"/>
      <c r="C535" s="87">
        <v>2</v>
      </c>
      <c r="D535" s="87"/>
      <c r="E535" s="87"/>
      <c r="F535" s="87"/>
      <c r="G535" s="87"/>
      <c r="H535" s="87"/>
      <c r="I535" s="87"/>
      <c r="J535" s="87"/>
      <c r="K535" s="87"/>
      <c r="L535" s="87"/>
      <c r="M535" s="87"/>
      <c r="N535" s="87"/>
      <c r="O535" s="88" t="s">
        <v>417</v>
      </c>
      <c r="P535" s="88"/>
      <c r="Q535" s="88"/>
      <c r="R535" s="88"/>
      <c r="S535" s="88" t="s">
        <v>418</v>
      </c>
      <c r="T535" s="88"/>
      <c r="U535" s="88"/>
      <c r="V535" s="88"/>
      <c r="W535" s="88" t="s">
        <v>413</v>
      </c>
      <c r="X535" s="88"/>
      <c r="Y535" s="88"/>
      <c r="Z535" s="88"/>
      <c r="AA535" s="88" t="s">
        <v>419</v>
      </c>
      <c r="AB535" s="88"/>
      <c r="AC535" s="88"/>
    </row>
    <row r="536" spans="1:29" ht="18.95" customHeight="1" x14ac:dyDescent="0.25">
      <c r="A536" s="87">
        <v>1</v>
      </c>
      <c r="B536" s="87"/>
      <c r="C536" s="87">
        <v>2</v>
      </c>
      <c r="D536" s="87"/>
      <c r="E536" s="87"/>
      <c r="F536" s="87"/>
      <c r="G536" s="87"/>
      <c r="H536" s="87"/>
      <c r="I536" s="87"/>
      <c r="J536" s="87"/>
      <c r="K536" s="87"/>
      <c r="L536" s="87"/>
      <c r="M536" s="87"/>
      <c r="N536" s="87"/>
      <c r="O536" s="88" t="s">
        <v>417</v>
      </c>
      <c r="P536" s="88"/>
      <c r="Q536" s="88"/>
      <c r="R536" s="88"/>
      <c r="S536" s="88" t="s">
        <v>418</v>
      </c>
      <c r="T536" s="88"/>
      <c r="U536" s="88"/>
      <c r="V536" s="88"/>
      <c r="W536" s="88" t="s">
        <v>413</v>
      </c>
      <c r="X536" s="88"/>
      <c r="Y536" s="88"/>
      <c r="Z536" s="88"/>
      <c r="AA536" s="88" t="s">
        <v>419</v>
      </c>
      <c r="AB536" s="88"/>
      <c r="AC536" s="88"/>
    </row>
    <row r="537" spans="1:29" ht="18.95" customHeight="1" x14ac:dyDescent="0.25">
      <c r="A537" s="87">
        <v>1</v>
      </c>
      <c r="B537" s="87"/>
      <c r="C537" s="87">
        <v>2</v>
      </c>
      <c r="D537" s="87"/>
      <c r="E537" s="87"/>
      <c r="F537" s="87"/>
      <c r="G537" s="87"/>
      <c r="H537" s="87"/>
      <c r="I537" s="87"/>
      <c r="J537" s="87"/>
      <c r="K537" s="87"/>
      <c r="L537" s="87"/>
      <c r="M537" s="87"/>
      <c r="N537" s="87"/>
      <c r="O537" s="88" t="s">
        <v>417</v>
      </c>
      <c r="P537" s="88"/>
      <c r="Q537" s="88"/>
      <c r="R537" s="88"/>
      <c r="S537" s="88" t="s">
        <v>418</v>
      </c>
      <c r="T537" s="88"/>
      <c r="U537" s="88"/>
      <c r="V537" s="88"/>
      <c r="W537" s="88" t="s">
        <v>413</v>
      </c>
      <c r="X537" s="88"/>
      <c r="Y537" s="88"/>
      <c r="Z537" s="88"/>
      <c r="AA537" s="88" t="s">
        <v>419</v>
      </c>
      <c r="AB537" s="88"/>
      <c r="AC537" s="88"/>
    </row>
    <row r="538" spans="1:29" ht="18.95" customHeight="1" x14ac:dyDescent="0.25">
      <c r="A538" s="87">
        <v>1</v>
      </c>
      <c r="B538" s="87"/>
      <c r="C538" s="87">
        <v>2</v>
      </c>
      <c r="D538" s="87"/>
      <c r="E538" s="87"/>
      <c r="F538" s="87"/>
      <c r="G538" s="87"/>
      <c r="H538" s="87"/>
      <c r="I538" s="87"/>
      <c r="J538" s="87"/>
      <c r="K538" s="87"/>
      <c r="L538" s="87"/>
      <c r="M538" s="87"/>
      <c r="N538" s="87"/>
      <c r="O538" s="88" t="s">
        <v>417</v>
      </c>
      <c r="P538" s="88"/>
      <c r="Q538" s="88"/>
      <c r="R538" s="88"/>
      <c r="S538" s="88" t="s">
        <v>418</v>
      </c>
      <c r="T538" s="88"/>
      <c r="U538" s="88"/>
      <c r="V538" s="88"/>
      <c r="W538" s="88" t="s">
        <v>413</v>
      </c>
      <c r="X538" s="88"/>
      <c r="Y538" s="88"/>
      <c r="Z538" s="88"/>
      <c r="AA538" s="88" t="s">
        <v>419</v>
      </c>
      <c r="AB538" s="88"/>
      <c r="AC538" s="88"/>
    </row>
    <row r="539" spans="1:29" ht="18.95" customHeight="1" x14ac:dyDescent="0.25">
      <c r="A539" s="87">
        <v>1</v>
      </c>
      <c r="B539" s="87"/>
      <c r="C539" s="87">
        <v>2</v>
      </c>
      <c r="D539" s="87"/>
      <c r="E539" s="87"/>
      <c r="F539" s="87"/>
      <c r="G539" s="87"/>
      <c r="H539" s="87"/>
      <c r="I539" s="87"/>
      <c r="J539" s="87"/>
      <c r="K539" s="87"/>
      <c r="L539" s="87"/>
      <c r="M539" s="87"/>
      <c r="N539" s="87"/>
      <c r="O539" s="88" t="s">
        <v>417</v>
      </c>
      <c r="P539" s="88"/>
      <c r="Q539" s="88"/>
      <c r="R539" s="88"/>
      <c r="S539" s="88" t="s">
        <v>418</v>
      </c>
      <c r="T539" s="88"/>
      <c r="U539" s="88"/>
      <c r="V539" s="88"/>
      <c r="W539" s="88" t="s">
        <v>413</v>
      </c>
      <c r="X539" s="88"/>
      <c r="Y539" s="88"/>
      <c r="Z539" s="88"/>
      <c r="AA539" s="88" t="s">
        <v>419</v>
      </c>
      <c r="AB539" s="88"/>
      <c r="AC539" s="88"/>
    </row>
    <row r="540" spans="1:29" ht="18.95" customHeight="1" x14ac:dyDescent="0.25">
      <c r="A540" s="87">
        <v>1</v>
      </c>
      <c r="B540" s="87"/>
      <c r="C540" s="87">
        <v>2</v>
      </c>
      <c r="D540" s="87"/>
      <c r="E540" s="87"/>
      <c r="F540" s="87"/>
      <c r="G540" s="87"/>
      <c r="H540" s="87"/>
      <c r="I540" s="87"/>
      <c r="J540" s="87"/>
      <c r="K540" s="87"/>
      <c r="L540" s="87"/>
      <c r="M540" s="87"/>
      <c r="N540" s="87"/>
      <c r="O540" s="88" t="s">
        <v>417</v>
      </c>
      <c r="P540" s="88"/>
      <c r="Q540" s="88"/>
      <c r="R540" s="88"/>
      <c r="S540" s="88" t="s">
        <v>418</v>
      </c>
      <c r="T540" s="88"/>
      <c r="U540" s="88"/>
      <c r="V540" s="88"/>
      <c r="W540" s="88" t="s">
        <v>413</v>
      </c>
      <c r="X540" s="88"/>
      <c r="Y540" s="88"/>
      <c r="Z540" s="88"/>
      <c r="AA540" s="88" t="s">
        <v>419</v>
      </c>
      <c r="AB540" s="88"/>
      <c r="AC540" s="88"/>
    </row>
    <row r="541" spans="1:29" ht="18.95" customHeight="1" x14ac:dyDescent="0.25">
      <c r="A541" s="87">
        <v>1</v>
      </c>
      <c r="B541" s="87"/>
      <c r="C541" s="87">
        <v>2</v>
      </c>
      <c r="D541" s="87"/>
      <c r="E541" s="87"/>
      <c r="F541" s="87"/>
      <c r="G541" s="87"/>
      <c r="H541" s="87"/>
      <c r="I541" s="87"/>
      <c r="J541" s="87"/>
      <c r="K541" s="87"/>
      <c r="L541" s="87"/>
      <c r="M541" s="87"/>
      <c r="N541" s="87"/>
      <c r="O541" s="88" t="s">
        <v>417</v>
      </c>
      <c r="P541" s="88"/>
      <c r="Q541" s="88"/>
      <c r="R541" s="88"/>
      <c r="S541" s="88" t="s">
        <v>418</v>
      </c>
      <c r="T541" s="88"/>
      <c r="U541" s="88"/>
      <c r="V541" s="88"/>
      <c r="W541" s="88" t="s">
        <v>413</v>
      </c>
      <c r="X541" s="88"/>
      <c r="Y541" s="88"/>
      <c r="Z541" s="88"/>
      <c r="AA541" s="88" t="s">
        <v>419</v>
      </c>
      <c r="AB541" s="88"/>
      <c r="AC541" s="88"/>
    </row>
    <row r="543" spans="1:29" ht="18.95" customHeight="1" x14ac:dyDescent="0.25">
      <c r="B543" s="4" t="s">
        <v>89</v>
      </c>
      <c r="C543" s="13" t="s">
        <v>2</v>
      </c>
      <c r="D543" s="25" t="s">
        <v>378</v>
      </c>
    </row>
    <row r="544" spans="1:29" ht="18.95" customHeight="1" x14ac:dyDescent="0.25">
      <c r="B544" s="4" t="s">
        <v>294</v>
      </c>
      <c r="C544" s="13" t="s">
        <v>2</v>
      </c>
      <c r="D544" s="25" t="s">
        <v>379</v>
      </c>
    </row>
    <row r="545" spans="1:29" ht="18.95" customHeight="1" x14ac:dyDescent="0.25">
      <c r="B545" s="4" t="s">
        <v>330</v>
      </c>
      <c r="C545" s="13" t="s">
        <v>2</v>
      </c>
      <c r="D545" s="25" t="s">
        <v>380</v>
      </c>
    </row>
    <row r="546" spans="1:29" ht="18.95" customHeight="1" x14ac:dyDescent="0.25">
      <c r="B546" s="4" t="s">
        <v>377</v>
      </c>
      <c r="C546" s="13" t="s">
        <v>2</v>
      </c>
      <c r="D546" s="25" t="s">
        <v>381</v>
      </c>
    </row>
    <row r="547" spans="1:29" ht="18.95" customHeight="1" x14ac:dyDescent="0.25">
      <c r="B547" s="4" t="s">
        <v>332</v>
      </c>
      <c r="C547" s="13" t="s">
        <v>2</v>
      </c>
      <c r="D547" s="25" t="s">
        <v>382</v>
      </c>
    </row>
    <row r="548" spans="1:29" ht="18.95" customHeight="1" x14ac:dyDescent="0.25">
      <c r="B548" s="4" t="s">
        <v>333</v>
      </c>
      <c r="C548" s="13" t="s">
        <v>2</v>
      </c>
      <c r="D548" s="25" t="s">
        <v>383</v>
      </c>
    </row>
    <row r="550" spans="1:29" ht="18.95" customHeight="1" x14ac:dyDescent="0.25">
      <c r="A550" s="89" t="s">
        <v>384</v>
      </c>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c r="AA550" s="89"/>
      <c r="AB550" s="89"/>
      <c r="AC550" s="89"/>
    </row>
    <row r="552" spans="1:29" ht="18.95" customHeight="1" x14ac:dyDescent="0.25">
      <c r="A552" s="90" t="s">
        <v>385</v>
      </c>
      <c r="B552" s="90"/>
      <c r="C552" s="90"/>
      <c r="D552" s="90"/>
      <c r="E552" s="90"/>
      <c r="F552" s="90"/>
      <c r="G552" s="90"/>
      <c r="H552" s="90"/>
      <c r="I552" s="91" t="s">
        <v>386</v>
      </c>
      <c r="J552" s="91"/>
      <c r="K552" s="91"/>
      <c r="L552" s="91"/>
      <c r="M552" s="91"/>
      <c r="N552" s="91"/>
      <c r="O552" s="91"/>
      <c r="P552" s="91"/>
      <c r="Q552" s="91"/>
      <c r="R552" s="91"/>
      <c r="S552" s="91"/>
      <c r="T552" s="91"/>
      <c r="U552" s="91"/>
      <c r="V552" s="91"/>
      <c r="W552" s="91"/>
      <c r="X552" s="91"/>
      <c r="Y552" s="91"/>
      <c r="Z552" s="91" t="s">
        <v>368</v>
      </c>
      <c r="AA552" s="91"/>
      <c r="AB552" s="91"/>
      <c r="AC552" s="91"/>
    </row>
    <row r="553" spans="1:29" ht="18.95" customHeight="1" x14ac:dyDescent="0.25">
      <c r="A553" s="87">
        <v>1</v>
      </c>
      <c r="B553" s="87"/>
      <c r="C553" s="87"/>
      <c r="D553" s="87"/>
      <c r="E553" s="87"/>
      <c r="F553" s="87"/>
      <c r="G553" s="87"/>
      <c r="H553" s="87"/>
      <c r="I553" s="88" t="s">
        <v>415</v>
      </c>
      <c r="J553" s="88"/>
      <c r="K553" s="88"/>
      <c r="L553" s="88"/>
      <c r="M553" s="88"/>
      <c r="N553" s="88"/>
      <c r="O553" s="88"/>
      <c r="P553" s="88"/>
      <c r="Q553" s="88"/>
      <c r="R553" s="88"/>
      <c r="S553" s="88"/>
      <c r="T553" s="88"/>
      <c r="U553" s="88"/>
      <c r="V553" s="88"/>
      <c r="W553" s="88"/>
      <c r="X553" s="88"/>
      <c r="Y553" s="88"/>
      <c r="Z553" s="88" t="s">
        <v>417</v>
      </c>
      <c r="AA553" s="88"/>
      <c r="AB553" s="88"/>
      <c r="AC553" s="88"/>
    </row>
    <row r="554" spans="1:29" ht="18.95" customHeight="1" x14ac:dyDescent="0.25">
      <c r="A554" s="87">
        <v>1</v>
      </c>
      <c r="B554" s="87"/>
      <c r="C554" s="87"/>
      <c r="D554" s="87"/>
      <c r="E554" s="87"/>
      <c r="F554" s="87"/>
      <c r="G554" s="87"/>
      <c r="H554" s="87"/>
      <c r="I554" s="88" t="s">
        <v>415</v>
      </c>
      <c r="J554" s="88"/>
      <c r="K554" s="88"/>
      <c r="L554" s="88"/>
      <c r="M554" s="88"/>
      <c r="N554" s="88"/>
      <c r="O554" s="88"/>
      <c r="P554" s="88"/>
      <c r="Q554" s="88"/>
      <c r="R554" s="88"/>
      <c r="S554" s="88"/>
      <c r="T554" s="88"/>
      <c r="U554" s="88"/>
      <c r="V554" s="88"/>
      <c r="W554" s="88"/>
      <c r="X554" s="88"/>
      <c r="Y554" s="88"/>
      <c r="Z554" s="88" t="s">
        <v>417</v>
      </c>
      <c r="AA554" s="88"/>
      <c r="AB554" s="88"/>
      <c r="AC554" s="88"/>
    </row>
    <row r="555" spans="1:29" ht="18.95" customHeight="1" x14ac:dyDescent="0.25">
      <c r="A555" s="87">
        <v>1</v>
      </c>
      <c r="B555" s="87"/>
      <c r="C555" s="87"/>
      <c r="D555" s="87"/>
      <c r="E555" s="87"/>
      <c r="F555" s="87"/>
      <c r="G555" s="87"/>
      <c r="H555" s="87"/>
      <c r="I555" s="88" t="s">
        <v>415</v>
      </c>
      <c r="J555" s="88"/>
      <c r="K555" s="88"/>
      <c r="L555" s="88"/>
      <c r="M555" s="88"/>
      <c r="N555" s="88"/>
      <c r="O555" s="88"/>
      <c r="P555" s="88"/>
      <c r="Q555" s="88"/>
      <c r="R555" s="88"/>
      <c r="S555" s="88"/>
      <c r="T555" s="88"/>
      <c r="U555" s="88"/>
      <c r="V555" s="88"/>
      <c r="W555" s="88"/>
      <c r="X555" s="88"/>
      <c r="Y555" s="88"/>
      <c r="Z555" s="88" t="s">
        <v>417</v>
      </c>
      <c r="AA555" s="88"/>
      <c r="AB555" s="88"/>
      <c r="AC555" s="88"/>
    </row>
    <row r="556" spans="1:29" ht="18.95" customHeight="1" x14ac:dyDescent="0.25">
      <c r="A556" s="87">
        <v>1</v>
      </c>
      <c r="B556" s="87"/>
      <c r="C556" s="87"/>
      <c r="D556" s="87"/>
      <c r="E556" s="87"/>
      <c r="F556" s="87"/>
      <c r="G556" s="87"/>
      <c r="H556" s="87"/>
      <c r="I556" s="88" t="s">
        <v>415</v>
      </c>
      <c r="J556" s="88"/>
      <c r="K556" s="88"/>
      <c r="L556" s="88"/>
      <c r="M556" s="88"/>
      <c r="N556" s="88"/>
      <c r="O556" s="88"/>
      <c r="P556" s="88"/>
      <c r="Q556" s="88"/>
      <c r="R556" s="88"/>
      <c r="S556" s="88"/>
      <c r="T556" s="88"/>
      <c r="U556" s="88"/>
      <c r="V556" s="88"/>
      <c r="W556" s="88"/>
      <c r="X556" s="88"/>
      <c r="Y556" s="88"/>
      <c r="Z556" s="88" t="s">
        <v>417</v>
      </c>
      <c r="AA556" s="88"/>
      <c r="AB556" s="88"/>
      <c r="AC556" s="88"/>
    </row>
    <row r="557" spans="1:29" ht="18.95" customHeight="1" x14ac:dyDescent="0.25">
      <c r="A557" s="87">
        <v>1</v>
      </c>
      <c r="B557" s="87"/>
      <c r="C557" s="87"/>
      <c r="D557" s="87"/>
      <c r="E557" s="87"/>
      <c r="F557" s="87"/>
      <c r="G557" s="87"/>
      <c r="H557" s="87"/>
      <c r="I557" s="88" t="s">
        <v>415</v>
      </c>
      <c r="J557" s="88"/>
      <c r="K557" s="88"/>
      <c r="L557" s="88"/>
      <c r="M557" s="88"/>
      <c r="N557" s="88"/>
      <c r="O557" s="88"/>
      <c r="P557" s="88"/>
      <c r="Q557" s="88"/>
      <c r="R557" s="88"/>
      <c r="S557" s="88"/>
      <c r="T557" s="88"/>
      <c r="U557" s="88"/>
      <c r="V557" s="88"/>
      <c r="W557" s="88"/>
      <c r="X557" s="88"/>
      <c r="Y557" s="88"/>
      <c r="Z557" s="88" t="s">
        <v>417</v>
      </c>
      <c r="AA557" s="88"/>
      <c r="AB557" s="88"/>
      <c r="AC557" s="88"/>
    </row>
    <row r="558" spans="1:29" ht="18.95" customHeight="1" x14ac:dyDescent="0.25">
      <c r="A558" s="87">
        <v>1</v>
      </c>
      <c r="B558" s="87"/>
      <c r="C558" s="87"/>
      <c r="D558" s="87"/>
      <c r="E558" s="87"/>
      <c r="F558" s="87"/>
      <c r="G558" s="87"/>
      <c r="H558" s="87"/>
      <c r="I558" s="88" t="s">
        <v>415</v>
      </c>
      <c r="J558" s="88"/>
      <c r="K558" s="88"/>
      <c r="L558" s="88"/>
      <c r="M558" s="88"/>
      <c r="N558" s="88"/>
      <c r="O558" s="88"/>
      <c r="P558" s="88"/>
      <c r="Q558" s="88"/>
      <c r="R558" s="88"/>
      <c r="S558" s="88"/>
      <c r="T558" s="88"/>
      <c r="U558" s="88"/>
      <c r="V558" s="88"/>
      <c r="W558" s="88"/>
      <c r="X558" s="88"/>
      <c r="Y558" s="88"/>
      <c r="Z558" s="88" t="s">
        <v>417</v>
      </c>
      <c r="AA558" s="88"/>
      <c r="AB558" s="88"/>
      <c r="AC558" s="88"/>
    </row>
    <row r="559" spans="1:29" ht="18.95" customHeight="1" x14ac:dyDescent="0.25">
      <c r="A559" s="87">
        <v>1</v>
      </c>
      <c r="B559" s="87"/>
      <c r="C559" s="87"/>
      <c r="D559" s="87"/>
      <c r="E559" s="87"/>
      <c r="F559" s="87"/>
      <c r="G559" s="87"/>
      <c r="H559" s="87"/>
      <c r="I559" s="88" t="s">
        <v>415</v>
      </c>
      <c r="J559" s="88"/>
      <c r="K559" s="88"/>
      <c r="L559" s="88"/>
      <c r="M559" s="88"/>
      <c r="N559" s="88"/>
      <c r="O559" s="88"/>
      <c r="P559" s="88"/>
      <c r="Q559" s="88"/>
      <c r="R559" s="88"/>
      <c r="S559" s="88"/>
      <c r="T559" s="88"/>
      <c r="U559" s="88"/>
      <c r="V559" s="88"/>
      <c r="W559" s="88"/>
      <c r="X559" s="88"/>
      <c r="Y559" s="88"/>
      <c r="Z559" s="88" t="s">
        <v>417</v>
      </c>
      <c r="AA559" s="88"/>
      <c r="AB559" s="88"/>
      <c r="AC559" s="88"/>
    </row>
    <row r="560" spans="1:29" ht="18.95" customHeight="1" x14ac:dyDescent="0.25">
      <c r="A560" s="87">
        <v>1</v>
      </c>
      <c r="B560" s="87"/>
      <c r="C560" s="87"/>
      <c r="D560" s="87"/>
      <c r="E560" s="87"/>
      <c r="F560" s="87"/>
      <c r="G560" s="87"/>
      <c r="H560" s="87"/>
      <c r="I560" s="88" t="s">
        <v>415</v>
      </c>
      <c r="J560" s="88"/>
      <c r="K560" s="88"/>
      <c r="L560" s="88"/>
      <c r="M560" s="88"/>
      <c r="N560" s="88"/>
      <c r="O560" s="88"/>
      <c r="P560" s="88"/>
      <c r="Q560" s="88"/>
      <c r="R560" s="88"/>
      <c r="S560" s="88"/>
      <c r="T560" s="88"/>
      <c r="U560" s="88"/>
      <c r="V560" s="88"/>
      <c r="W560" s="88"/>
      <c r="X560" s="88"/>
      <c r="Y560" s="88"/>
      <c r="Z560" s="88" t="s">
        <v>417</v>
      </c>
      <c r="AA560" s="88"/>
      <c r="AB560" s="88"/>
      <c r="AC560" s="88"/>
    </row>
    <row r="561" spans="1:29" ht="18.95" customHeight="1" x14ac:dyDescent="0.25">
      <c r="A561" s="87">
        <v>1</v>
      </c>
      <c r="B561" s="87"/>
      <c r="C561" s="87"/>
      <c r="D561" s="87"/>
      <c r="E561" s="87"/>
      <c r="F561" s="87"/>
      <c r="G561" s="87"/>
      <c r="H561" s="87"/>
      <c r="I561" s="88" t="s">
        <v>415</v>
      </c>
      <c r="J561" s="88"/>
      <c r="K561" s="88"/>
      <c r="L561" s="88"/>
      <c r="M561" s="88"/>
      <c r="N561" s="88"/>
      <c r="O561" s="88"/>
      <c r="P561" s="88"/>
      <c r="Q561" s="88"/>
      <c r="R561" s="88"/>
      <c r="S561" s="88"/>
      <c r="T561" s="88"/>
      <c r="U561" s="88"/>
      <c r="V561" s="88"/>
      <c r="W561" s="88"/>
      <c r="X561" s="88"/>
      <c r="Y561" s="88"/>
      <c r="Z561" s="88" t="s">
        <v>417</v>
      </c>
      <c r="AA561" s="88"/>
      <c r="AB561" s="88"/>
      <c r="AC561" s="88"/>
    </row>
    <row r="562" spans="1:29" ht="18.95" customHeight="1" x14ac:dyDescent="0.25">
      <c r="A562" s="87">
        <v>1</v>
      </c>
      <c r="B562" s="87"/>
      <c r="C562" s="87"/>
      <c r="D562" s="87"/>
      <c r="E562" s="87"/>
      <c r="F562" s="87"/>
      <c r="G562" s="87"/>
      <c r="H562" s="87"/>
      <c r="I562" s="88" t="s">
        <v>415</v>
      </c>
      <c r="J562" s="88"/>
      <c r="K562" s="88"/>
      <c r="L562" s="88"/>
      <c r="M562" s="88"/>
      <c r="N562" s="88"/>
      <c r="O562" s="88"/>
      <c r="P562" s="88"/>
      <c r="Q562" s="88"/>
      <c r="R562" s="88"/>
      <c r="S562" s="88"/>
      <c r="T562" s="88"/>
      <c r="U562" s="88"/>
      <c r="V562" s="88"/>
      <c r="W562" s="88"/>
      <c r="X562" s="88"/>
      <c r="Y562" s="88"/>
      <c r="Z562" s="88" t="s">
        <v>417</v>
      </c>
      <c r="AA562" s="88"/>
      <c r="AB562" s="88"/>
      <c r="AC562" s="88"/>
    </row>
    <row r="563" spans="1:29" ht="18.95" customHeight="1" x14ac:dyDescent="0.25">
      <c r="A563" s="87">
        <v>1</v>
      </c>
      <c r="B563" s="87"/>
      <c r="C563" s="87"/>
      <c r="D563" s="87"/>
      <c r="E563" s="87"/>
      <c r="F563" s="87"/>
      <c r="G563" s="87"/>
      <c r="H563" s="87"/>
      <c r="I563" s="88" t="s">
        <v>415</v>
      </c>
      <c r="J563" s="88"/>
      <c r="K563" s="88"/>
      <c r="L563" s="88"/>
      <c r="M563" s="88"/>
      <c r="N563" s="88"/>
      <c r="O563" s="88"/>
      <c r="P563" s="88"/>
      <c r="Q563" s="88"/>
      <c r="R563" s="88"/>
      <c r="S563" s="88"/>
      <c r="T563" s="88"/>
      <c r="U563" s="88"/>
      <c r="V563" s="88"/>
      <c r="W563" s="88"/>
      <c r="X563" s="88"/>
      <c r="Y563" s="88"/>
      <c r="Z563" s="88" t="s">
        <v>417</v>
      </c>
      <c r="AA563" s="88"/>
      <c r="AB563" s="88"/>
      <c r="AC563" s="88"/>
    </row>
    <row r="564" spans="1:29" ht="18.95" customHeight="1" x14ac:dyDescent="0.25">
      <c r="A564" s="87">
        <v>1</v>
      </c>
      <c r="B564" s="87"/>
      <c r="C564" s="87"/>
      <c r="D564" s="87"/>
      <c r="E564" s="87"/>
      <c r="F564" s="87"/>
      <c r="G564" s="87"/>
      <c r="H564" s="87"/>
      <c r="I564" s="88" t="s">
        <v>415</v>
      </c>
      <c r="J564" s="88"/>
      <c r="K564" s="88"/>
      <c r="L564" s="88"/>
      <c r="M564" s="88"/>
      <c r="N564" s="88"/>
      <c r="O564" s="88"/>
      <c r="P564" s="88"/>
      <c r="Q564" s="88"/>
      <c r="R564" s="88"/>
      <c r="S564" s="88"/>
      <c r="T564" s="88"/>
      <c r="U564" s="88"/>
      <c r="V564" s="88"/>
      <c r="W564" s="88"/>
      <c r="X564" s="88"/>
      <c r="Y564" s="88"/>
      <c r="Z564" s="88" t="s">
        <v>417</v>
      </c>
      <c r="AA564" s="88"/>
      <c r="AB564" s="88"/>
      <c r="AC564" s="88"/>
    </row>
    <row r="565" spans="1:29" ht="18.95" customHeight="1" x14ac:dyDescent="0.25">
      <c r="A565" s="87">
        <v>1</v>
      </c>
      <c r="B565" s="87"/>
      <c r="C565" s="87"/>
      <c r="D565" s="87"/>
      <c r="E565" s="87"/>
      <c r="F565" s="87"/>
      <c r="G565" s="87"/>
      <c r="H565" s="87"/>
      <c r="I565" s="88" t="s">
        <v>415</v>
      </c>
      <c r="J565" s="88"/>
      <c r="K565" s="88"/>
      <c r="L565" s="88"/>
      <c r="M565" s="88"/>
      <c r="N565" s="88"/>
      <c r="O565" s="88"/>
      <c r="P565" s="88"/>
      <c r="Q565" s="88"/>
      <c r="R565" s="88"/>
      <c r="S565" s="88"/>
      <c r="T565" s="88"/>
      <c r="U565" s="88"/>
      <c r="V565" s="88"/>
      <c r="W565" s="88"/>
      <c r="X565" s="88"/>
      <c r="Y565" s="88"/>
      <c r="Z565" s="88" t="s">
        <v>417</v>
      </c>
      <c r="AA565" s="88"/>
      <c r="AB565" s="88"/>
      <c r="AC565" s="88"/>
    </row>
    <row r="566" spans="1:29" ht="18.95" customHeight="1" x14ac:dyDescent="0.25">
      <c r="A566" s="87">
        <v>1</v>
      </c>
      <c r="B566" s="87"/>
      <c r="C566" s="87"/>
      <c r="D566" s="87"/>
      <c r="E566" s="87"/>
      <c r="F566" s="87"/>
      <c r="G566" s="87"/>
      <c r="H566" s="87"/>
      <c r="I566" s="88" t="s">
        <v>415</v>
      </c>
      <c r="J566" s="88"/>
      <c r="K566" s="88"/>
      <c r="L566" s="88"/>
      <c r="M566" s="88"/>
      <c r="N566" s="88"/>
      <c r="O566" s="88"/>
      <c r="P566" s="88"/>
      <c r="Q566" s="88"/>
      <c r="R566" s="88"/>
      <c r="S566" s="88"/>
      <c r="T566" s="88"/>
      <c r="U566" s="88"/>
      <c r="V566" s="88"/>
      <c r="W566" s="88"/>
      <c r="X566" s="88"/>
      <c r="Y566" s="88"/>
      <c r="Z566" s="88" t="s">
        <v>417</v>
      </c>
      <c r="AA566" s="88"/>
      <c r="AB566" s="88"/>
      <c r="AC566" s="88"/>
    </row>
    <row r="567" spans="1:29" ht="18.95" customHeight="1" x14ac:dyDescent="0.25">
      <c r="A567" s="87">
        <v>1</v>
      </c>
      <c r="B567" s="87"/>
      <c r="C567" s="87"/>
      <c r="D567" s="87"/>
      <c r="E567" s="87"/>
      <c r="F567" s="87"/>
      <c r="G567" s="87"/>
      <c r="H567" s="87"/>
      <c r="I567" s="88" t="s">
        <v>415</v>
      </c>
      <c r="J567" s="88"/>
      <c r="K567" s="88"/>
      <c r="L567" s="88"/>
      <c r="M567" s="88"/>
      <c r="N567" s="88"/>
      <c r="O567" s="88"/>
      <c r="P567" s="88"/>
      <c r="Q567" s="88"/>
      <c r="R567" s="88"/>
      <c r="S567" s="88"/>
      <c r="T567" s="88"/>
      <c r="U567" s="88"/>
      <c r="V567" s="88"/>
      <c r="W567" s="88"/>
      <c r="X567" s="88"/>
      <c r="Y567" s="88"/>
      <c r="Z567" s="88" t="s">
        <v>417</v>
      </c>
      <c r="AA567" s="88"/>
      <c r="AB567" s="88"/>
      <c r="AC567" s="88"/>
    </row>
    <row r="569" spans="1:29" ht="18.95" customHeight="1" x14ac:dyDescent="0.25">
      <c r="B569" s="4" t="s">
        <v>385</v>
      </c>
      <c r="C569" s="13" t="s">
        <v>2</v>
      </c>
      <c r="D569" s="25" t="s">
        <v>387</v>
      </c>
    </row>
    <row r="570" spans="1:29" ht="18.95" customHeight="1" x14ac:dyDescent="0.25">
      <c r="B570" s="4" t="s">
        <v>386</v>
      </c>
      <c r="C570" s="13" t="s">
        <v>2</v>
      </c>
      <c r="D570" s="25" t="s">
        <v>388</v>
      </c>
    </row>
    <row r="571" spans="1:29" ht="18.95" customHeight="1" x14ac:dyDescent="0.25">
      <c r="B571" s="4" t="s">
        <v>370</v>
      </c>
      <c r="C571" s="13" t="s">
        <v>2</v>
      </c>
      <c r="D571" s="25" t="s">
        <v>389</v>
      </c>
    </row>
    <row r="573" spans="1:29" ht="18.95" customHeight="1" x14ac:dyDescent="0.25">
      <c r="B573" s="1" t="s">
        <v>390</v>
      </c>
      <c r="C573" s="1"/>
      <c r="D573" s="22"/>
      <c r="E573" s="22"/>
      <c r="F573" s="22"/>
      <c r="G573" s="22"/>
      <c r="H573" s="22"/>
      <c r="I573" s="22"/>
      <c r="J573" s="22"/>
      <c r="K573" s="22"/>
      <c r="L573" s="22"/>
    </row>
    <row r="575" spans="1:29" ht="18.95" customHeight="1" x14ac:dyDescent="0.25">
      <c r="B575" s="124" t="s">
        <v>394</v>
      </c>
      <c r="C575" s="124"/>
      <c r="D575" s="124"/>
      <c r="P575" s="123" t="s">
        <v>392</v>
      </c>
      <c r="Q575" s="123"/>
      <c r="R575" s="123"/>
      <c r="S575" s="123"/>
      <c r="T575" s="123"/>
      <c r="U575" s="123"/>
      <c r="V575" s="123"/>
      <c r="W575" s="123"/>
    </row>
    <row r="576" spans="1:29" ht="18.95" customHeight="1" x14ac:dyDescent="0.25">
      <c r="B576" s="124" t="s">
        <v>391</v>
      </c>
      <c r="C576" s="124"/>
      <c r="D576" s="124"/>
      <c r="P576" s="123" t="s">
        <v>393</v>
      </c>
      <c r="Q576" s="123"/>
      <c r="R576" s="123"/>
      <c r="S576" s="123"/>
      <c r="T576" s="123"/>
      <c r="U576" s="123"/>
      <c r="V576" s="123"/>
      <c r="W576" s="123"/>
    </row>
    <row r="579" spans="2:23" ht="18.95" customHeight="1" x14ac:dyDescent="0.25">
      <c r="B579" s="121" t="s">
        <v>395</v>
      </c>
      <c r="C579" s="121"/>
      <c r="D579" s="121"/>
      <c r="P579" s="122" t="s">
        <v>395</v>
      </c>
      <c r="Q579" s="122"/>
      <c r="R579" s="122"/>
      <c r="S579" s="122"/>
      <c r="T579" s="122"/>
      <c r="U579" s="122"/>
      <c r="V579" s="122"/>
      <c r="W579" s="122"/>
    </row>
  </sheetData>
  <mergeCells count="1588">
    <mergeCell ref="A311:B311"/>
    <mergeCell ref="C311:H311"/>
    <mergeCell ref="I311:M311"/>
    <mergeCell ref="N311:V311"/>
    <mergeCell ref="W311:Z311"/>
    <mergeCell ref="AA311:AC311"/>
    <mergeCell ref="A325:B325"/>
    <mergeCell ref="C325:E325"/>
    <mergeCell ref="F325:H325"/>
    <mergeCell ref="I325:M325"/>
    <mergeCell ref="N325:R325"/>
    <mergeCell ref="A250:B250"/>
    <mergeCell ref="C250:F250"/>
    <mergeCell ref="G250:K250"/>
    <mergeCell ref="L250:N250"/>
    <mergeCell ref="O250:Q250"/>
    <mergeCell ref="R250:U250"/>
    <mergeCell ref="V250:X250"/>
    <mergeCell ref="Y250:AC250"/>
    <mergeCell ref="A251:B251"/>
    <mergeCell ref="C251:F251"/>
    <mergeCell ref="G251:K251"/>
    <mergeCell ref="L251:N251"/>
    <mergeCell ref="O251:Q251"/>
    <mergeCell ref="R251:U251"/>
    <mergeCell ref="V251:X251"/>
    <mergeCell ref="Y251:AC251"/>
    <mergeCell ref="L248:N248"/>
    <mergeCell ref="O248:Q248"/>
    <mergeCell ref="R248:U248"/>
    <mergeCell ref="V248:X248"/>
    <mergeCell ref="Y248:AC248"/>
    <mergeCell ref="A249:B249"/>
    <mergeCell ref="C249:F249"/>
    <mergeCell ref="G249:K249"/>
    <mergeCell ref="L249:N249"/>
    <mergeCell ref="O249:Q249"/>
    <mergeCell ref="R249:U249"/>
    <mergeCell ref="V249:X249"/>
    <mergeCell ref="Y249:AC249"/>
    <mergeCell ref="A274:B274"/>
    <mergeCell ref="C274:G274"/>
    <mergeCell ref="H274:M274"/>
    <mergeCell ref="N274:T274"/>
    <mergeCell ref="U274:AC274"/>
    <mergeCell ref="O149:Q149"/>
    <mergeCell ref="R149:T149"/>
    <mergeCell ref="U149:V149"/>
    <mergeCell ref="W149:Y149"/>
    <mergeCell ref="Z149:AA149"/>
    <mergeCell ref="AB149:AC149"/>
    <mergeCell ref="A150:B150"/>
    <mergeCell ref="C150:F150"/>
    <mergeCell ref="G150:I150"/>
    <mergeCell ref="J150:N150"/>
    <mergeCell ref="O150:Q150"/>
    <mergeCell ref="R150:T150"/>
    <mergeCell ref="U150:V150"/>
    <mergeCell ref="W150:Y150"/>
    <mergeCell ref="Z150:AA150"/>
    <mergeCell ref="AB150:AC150"/>
    <mergeCell ref="A252:B252"/>
    <mergeCell ref="C252:F252"/>
    <mergeCell ref="G252:K252"/>
    <mergeCell ref="L252:N252"/>
    <mergeCell ref="O252:Q252"/>
    <mergeCell ref="R252:U252"/>
    <mergeCell ref="V252:X252"/>
    <mergeCell ref="Y252:AC252"/>
    <mergeCell ref="L247:N247"/>
    <mergeCell ref="O247:Q247"/>
    <mergeCell ref="R247:U247"/>
    <mergeCell ref="V247:X247"/>
    <mergeCell ref="Y247:AC247"/>
    <mergeCell ref="A248:B248"/>
    <mergeCell ref="C248:F248"/>
    <mergeCell ref="G248:K248"/>
    <mergeCell ref="B579:D579"/>
    <mergeCell ref="P579:W579"/>
    <mergeCell ref="A566:H566"/>
    <mergeCell ref="I566:Y566"/>
    <mergeCell ref="Z566:AC566"/>
    <mergeCell ref="A567:H567"/>
    <mergeCell ref="I567:Y567"/>
    <mergeCell ref="Z567:AC567"/>
    <mergeCell ref="P575:W575"/>
    <mergeCell ref="P576:W576"/>
    <mergeCell ref="B575:D575"/>
    <mergeCell ref="B576:D576"/>
    <mergeCell ref="A563:H563"/>
    <mergeCell ref="I563:Y563"/>
    <mergeCell ref="Z563:AC563"/>
    <mergeCell ref="A564:H564"/>
    <mergeCell ref="I564:Y564"/>
    <mergeCell ref="Z564:AC564"/>
    <mergeCell ref="A565:H565"/>
    <mergeCell ref="I565:Y565"/>
    <mergeCell ref="Z565:AC565"/>
    <mergeCell ref="A562:H562"/>
    <mergeCell ref="I562:Y562"/>
    <mergeCell ref="Z562:AC562"/>
    <mergeCell ref="A557:H557"/>
    <mergeCell ref="I557:Y557"/>
    <mergeCell ref="Z557:AC557"/>
    <mergeCell ref="A558:H558"/>
    <mergeCell ref="I558:Y558"/>
    <mergeCell ref="Z558:AC558"/>
    <mergeCell ref="A559:H559"/>
    <mergeCell ref="I559:Y559"/>
    <mergeCell ref="Z559:AC559"/>
    <mergeCell ref="A554:H554"/>
    <mergeCell ref="I554:Y554"/>
    <mergeCell ref="Z554:AC554"/>
    <mergeCell ref="A555:H555"/>
    <mergeCell ref="I555:Y555"/>
    <mergeCell ref="Z555:AC555"/>
    <mergeCell ref="A556:H556"/>
    <mergeCell ref="I556:Y556"/>
    <mergeCell ref="Z556:AC556"/>
    <mergeCell ref="A560:H560"/>
    <mergeCell ref="I560:Y560"/>
    <mergeCell ref="Z560:AC560"/>
    <mergeCell ref="A561:H561"/>
    <mergeCell ref="I561:Y561"/>
    <mergeCell ref="Z561:AC561"/>
    <mergeCell ref="A550:AC550"/>
    <mergeCell ref="A552:H552"/>
    <mergeCell ref="I552:Y552"/>
    <mergeCell ref="Z552:AC552"/>
    <mergeCell ref="A553:H553"/>
    <mergeCell ref="I553:Y553"/>
    <mergeCell ref="Z553:AC553"/>
    <mergeCell ref="A541:B541"/>
    <mergeCell ref="C541:N541"/>
    <mergeCell ref="O541:R541"/>
    <mergeCell ref="S541:V541"/>
    <mergeCell ref="W541:Z541"/>
    <mergeCell ref="AA541:AC541"/>
    <mergeCell ref="A539:B539"/>
    <mergeCell ref="C539:N539"/>
    <mergeCell ref="O539:R539"/>
    <mergeCell ref="S539:V539"/>
    <mergeCell ref="W539:Z539"/>
    <mergeCell ref="AA539:AC539"/>
    <mergeCell ref="A540:B540"/>
    <mergeCell ref="C540:N540"/>
    <mergeCell ref="O540:R540"/>
    <mergeCell ref="S540:V540"/>
    <mergeCell ref="W540:Z540"/>
    <mergeCell ref="AA540:AC540"/>
    <mergeCell ref="A537:B537"/>
    <mergeCell ref="C537:N537"/>
    <mergeCell ref="O537:R537"/>
    <mergeCell ref="S537:V537"/>
    <mergeCell ref="W537:Z537"/>
    <mergeCell ref="AA537:AC537"/>
    <mergeCell ref="A538:B538"/>
    <mergeCell ref="C538:N538"/>
    <mergeCell ref="O538:R538"/>
    <mergeCell ref="S538:V538"/>
    <mergeCell ref="W538:Z538"/>
    <mergeCell ref="AA538:AC538"/>
    <mergeCell ref="A535:B535"/>
    <mergeCell ref="C535:N535"/>
    <mergeCell ref="O535:R535"/>
    <mergeCell ref="S535:V535"/>
    <mergeCell ref="W535:Z535"/>
    <mergeCell ref="AA535:AC535"/>
    <mergeCell ref="A536:B536"/>
    <mergeCell ref="C536:N536"/>
    <mergeCell ref="O536:R536"/>
    <mergeCell ref="S536:V536"/>
    <mergeCell ref="W536:Z536"/>
    <mergeCell ref="AA536:AC536"/>
    <mergeCell ref="C532:N532"/>
    <mergeCell ref="O532:R532"/>
    <mergeCell ref="A533:B533"/>
    <mergeCell ref="C533:N533"/>
    <mergeCell ref="O533:R533"/>
    <mergeCell ref="S533:V533"/>
    <mergeCell ref="W533:Z533"/>
    <mergeCell ref="AA533:AC533"/>
    <mergeCell ref="A534:B534"/>
    <mergeCell ref="C534:N534"/>
    <mergeCell ref="O534:R534"/>
    <mergeCell ref="S534:V534"/>
    <mergeCell ref="W534:Z534"/>
    <mergeCell ref="AA534:AC534"/>
    <mergeCell ref="A532:B532"/>
    <mergeCell ref="S532:V532"/>
    <mergeCell ref="W532:Z532"/>
    <mergeCell ref="AA532:AC532"/>
    <mergeCell ref="A528:B528"/>
    <mergeCell ref="C528:N528"/>
    <mergeCell ref="O528:R528"/>
    <mergeCell ref="S528:V528"/>
    <mergeCell ref="W528:Z528"/>
    <mergeCell ref="AA528:AC528"/>
    <mergeCell ref="A529:B529"/>
    <mergeCell ref="C529:N529"/>
    <mergeCell ref="O529:R529"/>
    <mergeCell ref="S529:V529"/>
    <mergeCell ref="W529:Z529"/>
    <mergeCell ref="AA529:AC529"/>
    <mergeCell ref="A526:B526"/>
    <mergeCell ref="C526:N526"/>
    <mergeCell ref="O526:R526"/>
    <mergeCell ref="S526:V526"/>
    <mergeCell ref="W526:Z526"/>
    <mergeCell ref="AA526:AC526"/>
    <mergeCell ref="A527:B527"/>
    <mergeCell ref="C527:N527"/>
    <mergeCell ref="O527:R527"/>
    <mergeCell ref="S527:V527"/>
    <mergeCell ref="W527:Z527"/>
    <mergeCell ref="AA527:AC527"/>
    <mergeCell ref="A524:B524"/>
    <mergeCell ref="C524:N524"/>
    <mergeCell ref="O524:R524"/>
    <mergeCell ref="S524:V524"/>
    <mergeCell ref="W524:Z524"/>
    <mergeCell ref="AA524:AC524"/>
    <mergeCell ref="A525:B525"/>
    <mergeCell ref="C525:N525"/>
    <mergeCell ref="O525:R525"/>
    <mergeCell ref="S525:V525"/>
    <mergeCell ref="W525:Z525"/>
    <mergeCell ref="AA525:AC525"/>
    <mergeCell ref="A522:B522"/>
    <mergeCell ref="C522:N522"/>
    <mergeCell ref="O522:R522"/>
    <mergeCell ref="S522:V522"/>
    <mergeCell ref="W522:Z522"/>
    <mergeCell ref="AA522:AC522"/>
    <mergeCell ref="A523:B523"/>
    <mergeCell ref="C523:N523"/>
    <mergeCell ref="O523:R523"/>
    <mergeCell ref="S523:V523"/>
    <mergeCell ref="W523:Z523"/>
    <mergeCell ref="AA523:AC523"/>
    <mergeCell ref="A518:AC518"/>
    <mergeCell ref="C520:N520"/>
    <mergeCell ref="O520:R520"/>
    <mergeCell ref="S520:V520"/>
    <mergeCell ref="W520:Z520"/>
    <mergeCell ref="AA520:AC520"/>
    <mergeCell ref="A520:B520"/>
    <mergeCell ref="A521:B521"/>
    <mergeCell ref="C521:N521"/>
    <mergeCell ref="O521:R521"/>
    <mergeCell ref="S521:V521"/>
    <mergeCell ref="W521:Z521"/>
    <mergeCell ref="AA521:AC521"/>
    <mergeCell ref="A510:B510"/>
    <mergeCell ref="C510:W510"/>
    <mergeCell ref="X510:AC510"/>
    <mergeCell ref="A511:B511"/>
    <mergeCell ref="C511:W511"/>
    <mergeCell ref="X511:AC511"/>
    <mergeCell ref="A512:B512"/>
    <mergeCell ref="C512:W512"/>
    <mergeCell ref="X512:AC512"/>
    <mergeCell ref="A507:B507"/>
    <mergeCell ref="C507:W507"/>
    <mergeCell ref="X507:AC507"/>
    <mergeCell ref="A508:B508"/>
    <mergeCell ref="C508:W508"/>
    <mergeCell ref="X508:AC508"/>
    <mergeCell ref="A509:B509"/>
    <mergeCell ref="C509:W509"/>
    <mergeCell ref="X509:AC509"/>
    <mergeCell ref="A488:B488"/>
    <mergeCell ref="C488:F488"/>
    <mergeCell ref="G488:M488"/>
    <mergeCell ref="N488:S488"/>
    <mergeCell ref="T488:AC488"/>
    <mergeCell ref="A504:AC504"/>
    <mergeCell ref="C506:W506"/>
    <mergeCell ref="X506:AC506"/>
    <mergeCell ref="A506:B506"/>
    <mergeCell ref="A486:B486"/>
    <mergeCell ref="C486:F486"/>
    <mergeCell ref="G486:M486"/>
    <mergeCell ref="N486:S486"/>
    <mergeCell ref="T486:AC486"/>
    <mergeCell ref="A487:B487"/>
    <mergeCell ref="C487:F487"/>
    <mergeCell ref="G487:M487"/>
    <mergeCell ref="N487:S487"/>
    <mergeCell ref="T487:AC487"/>
    <mergeCell ref="A484:B484"/>
    <mergeCell ref="C484:F484"/>
    <mergeCell ref="G484:M484"/>
    <mergeCell ref="N484:S484"/>
    <mergeCell ref="T484:AC484"/>
    <mergeCell ref="A485:B485"/>
    <mergeCell ref="C485:F485"/>
    <mergeCell ref="G485:M485"/>
    <mergeCell ref="N485:S485"/>
    <mergeCell ref="T485:AC485"/>
    <mergeCell ref="A482:B482"/>
    <mergeCell ref="C482:F482"/>
    <mergeCell ref="G482:M482"/>
    <mergeCell ref="N482:S482"/>
    <mergeCell ref="T482:AC482"/>
    <mergeCell ref="A483:B483"/>
    <mergeCell ref="C483:F483"/>
    <mergeCell ref="G483:M483"/>
    <mergeCell ref="N483:S483"/>
    <mergeCell ref="T483:AC483"/>
    <mergeCell ref="A480:B480"/>
    <mergeCell ref="C480:F480"/>
    <mergeCell ref="G480:M480"/>
    <mergeCell ref="N480:S480"/>
    <mergeCell ref="T480:AC480"/>
    <mergeCell ref="A481:B481"/>
    <mergeCell ref="C481:F481"/>
    <mergeCell ref="G481:M481"/>
    <mergeCell ref="N481:S481"/>
    <mergeCell ref="T481:AC481"/>
    <mergeCell ref="A478:B478"/>
    <mergeCell ref="C478:F478"/>
    <mergeCell ref="G478:M478"/>
    <mergeCell ref="N478:S478"/>
    <mergeCell ref="T478:AC478"/>
    <mergeCell ref="A479:B479"/>
    <mergeCell ref="C479:F479"/>
    <mergeCell ref="G479:M479"/>
    <mergeCell ref="N479:S479"/>
    <mergeCell ref="T479:AC479"/>
    <mergeCell ref="A474:B474"/>
    <mergeCell ref="C474:G474"/>
    <mergeCell ref="H474:K474"/>
    <mergeCell ref="L474:O474"/>
    <mergeCell ref="P474:S474"/>
    <mergeCell ref="T474:Z474"/>
    <mergeCell ref="AA474:AC474"/>
    <mergeCell ref="C477:F477"/>
    <mergeCell ref="G477:M477"/>
    <mergeCell ref="N477:S477"/>
    <mergeCell ref="T477:AC477"/>
    <mergeCell ref="A477:B477"/>
    <mergeCell ref="A472:B472"/>
    <mergeCell ref="C472:G472"/>
    <mergeCell ref="H472:K472"/>
    <mergeCell ref="L472:O472"/>
    <mergeCell ref="P472:S472"/>
    <mergeCell ref="T472:Z472"/>
    <mergeCell ref="AA472:AC472"/>
    <mergeCell ref="A473:B473"/>
    <mergeCell ref="C473:G473"/>
    <mergeCell ref="H473:K473"/>
    <mergeCell ref="L473:O473"/>
    <mergeCell ref="P473:S473"/>
    <mergeCell ref="T473:Z473"/>
    <mergeCell ref="AA473:AC473"/>
    <mergeCell ref="A470:B470"/>
    <mergeCell ref="C470:G470"/>
    <mergeCell ref="H470:K470"/>
    <mergeCell ref="L470:O470"/>
    <mergeCell ref="P470:S470"/>
    <mergeCell ref="T470:Z470"/>
    <mergeCell ref="AA470:AC470"/>
    <mergeCell ref="A471:B471"/>
    <mergeCell ref="C471:G471"/>
    <mergeCell ref="H471:K471"/>
    <mergeCell ref="L471:O471"/>
    <mergeCell ref="P471:S471"/>
    <mergeCell ref="T471:Z471"/>
    <mergeCell ref="AA471:AC471"/>
    <mergeCell ref="A468:B468"/>
    <mergeCell ref="C468:G468"/>
    <mergeCell ref="H468:K468"/>
    <mergeCell ref="L468:O468"/>
    <mergeCell ref="P468:S468"/>
    <mergeCell ref="T468:Z468"/>
    <mergeCell ref="AA468:AC468"/>
    <mergeCell ref="A469:B469"/>
    <mergeCell ref="C469:G469"/>
    <mergeCell ref="H469:K469"/>
    <mergeCell ref="L469:O469"/>
    <mergeCell ref="P469:S469"/>
    <mergeCell ref="T469:Z469"/>
    <mergeCell ref="AA469:AC469"/>
    <mergeCell ref="A466:B466"/>
    <mergeCell ref="C466:G466"/>
    <mergeCell ref="H466:K466"/>
    <mergeCell ref="L466:O466"/>
    <mergeCell ref="P466:S466"/>
    <mergeCell ref="T466:Z466"/>
    <mergeCell ref="AA466:AC466"/>
    <mergeCell ref="A467:B467"/>
    <mergeCell ref="C467:G467"/>
    <mergeCell ref="H467:K467"/>
    <mergeCell ref="L467:O467"/>
    <mergeCell ref="P467:S467"/>
    <mergeCell ref="T467:Z467"/>
    <mergeCell ref="AA467:AC467"/>
    <mergeCell ref="A464:B464"/>
    <mergeCell ref="C464:G464"/>
    <mergeCell ref="H464:K464"/>
    <mergeCell ref="L464:O464"/>
    <mergeCell ref="P464:S464"/>
    <mergeCell ref="T464:Z464"/>
    <mergeCell ref="AA464:AC464"/>
    <mergeCell ref="A465:B465"/>
    <mergeCell ref="C465:G465"/>
    <mergeCell ref="H465:K465"/>
    <mergeCell ref="L465:O465"/>
    <mergeCell ref="P465:S465"/>
    <mergeCell ref="T465:Z465"/>
    <mergeCell ref="AA465:AC465"/>
    <mergeCell ref="A461:AC461"/>
    <mergeCell ref="C463:G463"/>
    <mergeCell ref="H463:K463"/>
    <mergeCell ref="L463:O463"/>
    <mergeCell ref="P463:S463"/>
    <mergeCell ref="T463:Z463"/>
    <mergeCell ref="AA463:AC463"/>
    <mergeCell ref="A463:B463"/>
    <mergeCell ref="A450:B450"/>
    <mergeCell ref="C450:L450"/>
    <mergeCell ref="M450:O450"/>
    <mergeCell ref="P450:R450"/>
    <mergeCell ref="S450:U450"/>
    <mergeCell ref="V450:X450"/>
    <mergeCell ref="Y450:AC450"/>
    <mergeCell ref="A451:B451"/>
    <mergeCell ref="C451:L451"/>
    <mergeCell ref="M451:O451"/>
    <mergeCell ref="P451:R451"/>
    <mergeCell ref="S451:U451"/>
    <mergeCell ref="V451:X451"/>
    <mergeCell ref="Y451:AC451"/>
    <mergeCell ref="A448:B448"/>
    <mergeCell ref="C448:L448"/>
    <mergeCell ref="M448:O448"/>
    <mergeCell ref="P448:R448"/>
    <mergeCell ref="S448:U448"/>
    <mergeCell ref="V448:X448"/>
    <mergeCell ref="Y448:AC448"/>
    <mergeCell ref="A449:B449"/>
    <mergeCell ref="C449:L449"/>
    <mergeCell ref="M449:O449"/>
    <mergeCell ref="P449:R449"/>
    <mergeCell ref="S449:U449"/>
    <mergeCell ref="V449:X449"/>
    <mergeCell ref="Y449:AC449"/>
    <mergeCell ref="A446:B446"/>
    <mergeCell ref="C446:L446"/>
    <mergeCell ref="M446:O446"/>
    <mergeCell ref="P446:R446"/>
    <mergeCell ref="S446:U446"/>
    <mergeCell ref="V446:X446"/>
    <mergeCell ref="Y446:AC446"/>
    <mergeCell ref="A447:B447"/>
    <mergeCell ref="C447:L447"/>
    <mergeCell ref="M447:O447"/>
    <mergeCell ref="P447:R447"/>
    <mergeCell ref="S447:U447"/>
    <mergeCell ref="V447:X447"/>
    <mergeCell ref="Y447:AC447"/>
    <mergeCell ref="A444:B444"/>
    <mergeCell ref="C444:L444"/>
    <mergeCell ref="M444:O444"/>
    <mergeCell ref="P444:R444"/>
    <mergeCell ref="S444:U444"/>
    <mergeCell ref="V444:X444"/>
    <mergeCell ref="Y444:AC444"/>
    <mergeCell ref="A445:B445"/>
    <mergeCell ref="C445:L445"/>
    <mergeCell ref="M445:O445"/>
    <mergeCell ref="P445:R445"/>
    <mergeCell ref="S445:U445"/>
    <mergeCell ref="V445:X445"/>
    <mergeCell ref="Y445:AC445"/>
    <mergeCell ref="A442:B442"/>
    <mergeCell ref="C442:L442"/>
    <mergeCell ref="M442:O442"/>
    <mergeCell ref="P442:R442"/>
    <mergeCell ref="S442:U442"/>
    <mergeCell ref="V442:X442"/>
    <mergeCell ref="Y442:AC442"/>
    <mergeCell ref="A443:B443"/>
    <mergeCell ref="C443:L443"/>
    <mergeCell ref="M443:O443"/>
    <mergeCell ref="P443:R443"/>
    <mergeCell ref="S443:U443"/>
    <mergeCell ref="V443:X443"/>
    <mergeCell ref="Y443:AC443"/>
    <mergeCell ref="A440:B440"/>
    <mergeCell ref="C440:L440"/>
    <mergeCell ref="M440:O440"/>
    <mergeCell ref="P440:R440"/>
    <mergeCell ref="S440:U440"/>
    <mergeCell ref="V440:X440"/>
    <mergeCell ref="Y440:AC440"/>
    <mergeCell ref="A441:B441"/>
    <mergeCell ref="C441:L441"/>
    <mergeCell ref="M441:O441"/>
    <mergeCell ref="P441:R441"/>
    <mergeCell ref="S441:U441"/>
    <mergeCell ref="V441:X441"/>
    <mergeCell ref="Y441:AC441"/>
    <mergeCell ref="A438:B438"/>
    <mergeCell ref="C438:L438"/>
    <mergeCell ref="M438:O438"/>
    <mergeCell ref="P438:R438"/>
    <mergeCell ref="S438:U438"/>
    <mergeCell ref="V438:X438"/>
    <mergeCell ref="Y438:AC438"/>
    <mergeCell ref="A439:B439"/>
    <mergeCell ref="C439:L439"/>
    <mergeCell ref="M439:O439"/>
    <mergeCell ref="P439:R439"/>
    <mergeCell ref="S439:U439"/>
    <mergeCell ref="V439:X439"/>
    <mergeCell ref="Y439:AC439"/>
    <mergeCell ref="A436:B436"/>
    <mergeCell ref="C436:L436"/>
    <mergeCell ref="M436:O436"/>
    <mergeCell ref="P436:R436"/>
    <mergeCell ref="S436:U436"/>
    <mergeCell ref="V436:X436"/>
    <mergeCell ref="Y436:AC436"/>
    <mergeCell ref="A437:B437"/>
    <mergeCell ref="C437:L437"/>
    <mergeCell ref="M437:O437"/>
    <mergeCell ref="P437:R437"/>
    <mergeCell ref="S437:U437"/>
    <mergeCell ref="V437:X437"/>
    <mergeCell ref="Y437:AC437"/>
    <mergeCell ref="A434:B434"/>
    <mergeCell ref="C434:L434"/>
    <mergeCell ref="M434:O434"/>
    <mergeCell ref="P434:R434"/>
    <mergeCell ref="S434:U434"/>
    <mergeCell ref="V434:X434"/>
    <mergeCell ref="Y434:AC434"/>
    <mergeCell ref="A435:B435"/>
    <mergeCell ref="C435:L435"/>
    <mergeCell ref="M435:O435"/>
    <mergeCell ref="P435:R435"/>
    <mergeCell ref="S435:U435"/>
    <mergeCell ref="V435:X435"/>
    <mergeCell ref="Y435:AC435"/>
    <mergeCell ref="A432:B432"/>
    <mergeCell ref="C432:L432"/>
    <mergeCell ref="M432:O432"/>
    <mergeCell ref="P432:R432"/>
    <mergeCell ref="S432:U432"/>
    <mergeCell ref="V432:X432"/>
    <mergeCell ref="Y432:AC432"/>
    <mergeCell ref="A433:B433"/>
    <mergeCell ref="C433:L433"/>
    <mergeCell ref="M433:O433"/>
    <mergeCell ref="P433:R433"/>
    <mergeCell ref="S433:U433"/>
    <mergeCell ref="V433:X433"/>
    <mergeCell ref="Y433:AC433"/>
    <mergeCell ref="A430:B430"/>
    <mergeCell ref="C430:L430"/>
    <mergeCell ref="M430:O430"/>
    <mergeCell ref="P430:R430"/>
    <mergeCell ref="S430:U430"/>
    <mergeCell ref="V430:X430"/>
    <mergeCell ref="Y430:AC430"/>
    <mergeCell ref="A431:B431"/>
    <mergeCell ref="C431:L431"/>
    <mergeCell ref="M431:O431"/>
    <mergeCell ref="P431:R431"/>
    <mergeCell ref="S431:U431"/>
    <mergeCell ref="V431:X431"/>
    <mergeCell ref="Y431:AC431"/>
    <mergeCell ref="A428:B428"/>
    <mergeCell ref="C428:L428"/>
    <mergeCell ref="M428:O428"/>
    <mergeCell ref="P428:R428"/>
    <mergeCell ref="S428:U428"/>
    <mergeCell ref="V428:X428"/>
    <mergeCell ref="Y428:AC428"/>
    <mergeCell ref="A429:B429"/>
    <mergeCell ref="C429:L429"/>
    <mergeCell ref="M429:O429"/>
    <mergeCell ref="P429:R429"/>
    <mergeCell ref="S429:U429"/>
    <mergeCell ref="V429:X429"/>
    <mergeCell ref="Y429:AC429"/>
    <mergeCell ref="A426:B426"/>
    <mergeCell ref="C426:L426"/>
    <mergeCell ref="M426:O426"/>
    <mergeCell ref="P426:R426"/>
    <mergeCell ref="S426:U426"/>
    <mergeCell ref="V426:X426"/>
    <mergeCell ref="Y426:AC426"/>
    <mergeCell ref="A427:B427"/>
    <mergeCell ref="C427:L427"/>
    <mergeCell ref="M427:O427"/>
    <mergeCell ref="P427:R427"/>
    <mergeCell ref="S427:U427"/>
    <mergeCell ref="V427:X427"/>
    <mergeCell ref="Y427:AC427"/>
    <mergeCell ref="A424:B424"/>
    <mergeCell ref="C424:L424"/>
    <mergeCell ref="M424:O424"/>
    <mergeCell ref="P424:R424"/>
    <mergeCell ref="S424:U424"/>
    <mergeCell ref="V424:X424"/>
    <mergeCell ref="Y424:AC424"/>
    <mergeCell ref="A425:B425"/>
    <mergeCell ref="C425:L425"/>
    <mergeCell ref="M425:O425"/>
    <mergeCell ref="P425:R425"/>
    <mergeCell ref="S425:U425"/>
    <mergeCell ref="V425:X425"/>
    <mergeCell ref="Y425:AC425"/>
    <mergeCell ref="A422:B422"/>
    <mergeCell ref="C422:L422"/>
    <mergeCell ref="M422:O422"/>
    <mergeCell ref="P422:R422"/>
    <mergeCell ref="S422:U422"/>
    <mergeCell ref="V422:X422"/>
    <mergeCell ref="Y422:AC422"/>
    <mergeCell ref="A423:B423"/>
    <mergeCell ref="C423:L423"/>
    <mergeCell ref="M423:O423"/>
    <mergeCell ref="P423:R423"/>
    <mergeCell ref="S423:U423"/>
    <mergeCell ref="V423:X423"/>
    <mergeCell ref="Y423:AC423"/>
    <mergeCell ref="A420:B420"/>
    <mergeCell ref="C420:L420"/>
    <mergeCell ref="M420:O420"/>
    <mergeCell ref="P420:R420"/>
    <mergeCell ref="S420:U420"/>
    <mergeCell ref="V420:X420"/>
    <mergeCell ref="Y420:AC420"/>
    <mergeCell ref="A421:B421"/>
    <mergeCell ref="C421:L421"/>
    <mergeCell ref="M421:O421"/>
    <mergeCell ref="P421:R421"/>
    <mergeCell ref="S421:U421"/>
    <mergeCell ref="V421:X421"/>
    <mergeCell ref="Y421:AC421"/>
    <mergeCell ref="A418:B418"/>
    <mergeCell ref="C418:L418"/>
    <mergeCell ref="M418:O418"/>
    <mergeCell ref="P418:R418"/>
    <mergeCell ref="S418:U418"/>
    <mergeCell ref="V418:X418"/>
    <mergeCell ref="Y418:AC418"/>
    <mergeCell ref="A419:B419"/>
    <mergeCell ref="C419:L419"/>
    <mergeCell ref="M419:O419"/>
    <mergeCell ref="P419:R419"/>
    <mergeCell ref="S419:U419"/>
    <mergeCell ref="V419:X419"/>
    <mergeCell ref="Y419:AC419"/>
    <mergeCell ref="A416:B416"/>
    <mergeCell ref="C416:L416"/>
    <mergeCell ref="M416:O416"/>
    <mergeCell ref="P416:R416"/>
    <mergeCell ref="S416:U416"/>
    <mergeCell ref="V416:X416"/>
    <mergeCell ref="Y416:AC416"/>
    <mergeCell ref="A417:B417"/>
    <mergeCell ref="C417:L417"/>
    <mergeCell ref="M417:O417"/>
    <mergeCell ref="P417:R417"/>
    <mergeCell ref="S417:U417"/>
    <mergeCell ref="V417:X417"/>
    <mergeCell ref="Y417:AC417"/>
    <mergeCell ref="A414:B414"/>
    <mergeCell ref="C414:L414"/>
    <mergeCell ref="M414:O414"/>
    <mergeCell ref="P414:R414"/>
    <mergeCell ref="S414:U414"/>
    <mergeCell ref="V414:X414"/>
    <mergeCell ref="Y414:AC414"/>
    <mergeCell ref="A415:B415"/>
    <mergeCell ref="C415:L415"/>
    <mergeCell ref="M415:O415"/>
    <mergeCell ref="P415:R415"/>
    <mergeCell ref="S415:U415"/>
    <mergeCell ref="V415:X415"/>
    <mergeCell ref="Y415:AC415"/>
    <mergeCell ref="A411:AC411"/>
    <mergeCell ref="C413:L413"/>
    <mergeCell ref="M413:O413"/>
    <mergeCell ref="P413:R413"/>
    <mergeCell ref="S413:U413"/>
    <mergeCell ref="V413:X413"/>
    <mergeCell ref="Y413:AC413"/>
    <mergeCell ref="A413:B413"/>
    <mergeCell ref="A401:B401"/>
    <mergeCell ref="C401:I401"/>
    <mergeCell ref="J401:P401"/>
    <mergeCell ref="Q401:S401"/>
    <mergeCell ref="T401:V401"/>
    <mergeCell ref="W401:AC401"/>
    <mergeCell ref="A402:B402"/>
    <mergeCell ref="C402:I402"/>
    <mergeCell ref="J402:P402"/>
    <mergeCell ref="Q402:S402"/>
    <mergeCell ref="T402:V402"/>
    <mergeCell ref="W402:AC402"/>
    <mergeCell ref="A399:B399"/>
    <mergeCell ref="C399:I399"/>
    <mergeCell ref="J399:P399"/>
    <mergeCell ref="Q399:S399"/>
    <mergeCell ref="T399:V399"/>
    <mergeCell ref="W399:AC399"/>
    <mergeCell ref="A400:B400"/>
    <mergeCell ref="C400:I400"/>
    <mergeCell ref="J400:P400"/>
    <mergeCell ref="Q400:S400"/>
    <mergeCell ref="T400:V400"/>
    <mergeCell ref="W400:AC400"/>
    <mergeCell ref="A397:B397"/>
    <mergeCell ref="C397:I397"/>
    <mergeCell ref="J397:P397"/>
    <mergeCell ref="Q397:S397"/>
    <mergeCell ref="T397:V397"/>
    <mergeCell ref="W397:AC397"/>
    <mergeCell ref="A398:B398"/>
    <mergeCell ref="C398:I398"/>
    <mergeCell ref="J398:P398"/>
    <mergeCell ref="Q398:S398"/>
    <mergeCell ref="T398:V398"/>
    <mergeCell ref="W398:AC398"/>
    <mergeCell ref="A395:B395"/>
    <mergeCell ref="C395:I395"/>
    <mergeCell ref="J395:P395"/>
    <mergeCell ref="Q395:S395"/>
    <mergeCell ref="T395:V395"/>
    <mergeCell ref="W395:AC395"/>
    <mergeCell ref="A396:B396"/>
    <mergeCell ref="C396:I396"/>
    <mergeCell ref="J396:P396"/>
    <mergeCell ref="Q396:S396"/>
    <mergeCell ref="T396:V396"/>
    <mergeCell ref="W396:AC396"/>
    <mergeCell ref="W393:AC393"/>
    <mergeCell ref="T393:V393"/>
    <mergeCell ref="Q393:S393"/>
    <mergeCell ref="J393:P393"/>
    <mergeCell ref="C393:I393"/>
    <mergeCell ref="A393:B393"/>
    <mergeCell ref="A394:B394"/>
    <mergeCell ref="C394:I394"/>
    <mergeCell ref="J394:P394"/>
    <mergeCell ref="Q394:S394"/>
    <mergeCell ref="T394:V394"/>
    <mergeCell ref="W394:AC394"/>
    <mergeCell ref="A382:B382"/>
    <mergeCell ref="C382:I382"/>
    <mergeCell ref="J382:P382"/>
    <mergeCell ref="Q382:T382"/>
    <mergeCell ref="U382:AC382"/>
    <mergeCell ref="A390:AC390"/>
    <mergeCell ref="C392:I392"/>
    <mergeCell ref="J392:P392"/>
    <mergeCell ref="Q392:S392"/>
    <mergeCell ref="T392:V392"/>
    <mergeCell ref="W392:AC392"/>
    <mergeCell ref="A392:B392"/>
    <mergeCell ref="A380:B380"/>
    <mergeCell ref="C380:I380"/>
    <mergeCell ref="J380:P380"/>
    <mergeCell ref="Q380:T380"/>
    <mergeCell ref="U380:AC380"/>
    <mergeCell ref="A381:B381"/>
    <mergeCell ref="C381:I381"/>
    <mergeCell ref="J381:P381"/>
    <mergeCell ref="Q381:T381"/>
    <mergeCell ref="U381:AC381"/>
    <mergeCell ref="A378:B378"/>
    <mergeCell ref="C378:I378"/>
    <mergeCell ref="J378:P378"/>
    <mergeCell ref="Q378:T378"/>
    <mergeCell ref="U378:AC378"/>
    <mergeCell ref="A379:B379"/>
    <mergeCell ref="C379:I379"/>
    <mergeCell ref="J379:P379"/>
    <mergeCell ref="Q379:T379"/>
    <mergeCell ref="U379:AC379"/>
    <mergeCell ref="A376:B376"/>
    <mergeCell ref="C376:I376"/>
    <mergeCell ref="J376:P376"/>
    <mergeCell ref="Q376:T376"/>
    <mergeCell ref="U376:AC376"/>
    <mergeCell ref="A377:B377"/>
    <mergeCell ref="C377:I377"/>
    <mergeCell ref="J377:P377"/>
    <mergeCell ref="Q377:T377"/>
    <mergeCell ref="U377:AC377"/>
    <mergeCell ref="A374:B374"/>
    <mergeCell ref="C374:I374"/>
    <mergeCell ref="J374:P374"/>
    <mergeCell ref="Q374:T374"/>
    <mergeCell ref="U374:AC374"/>
    <mergeCell ref="A375:B375"/>
    <mergeCell ref="C375:I375"/>
    <mergeCell ref="J375:P375"/>
    <mergeCell ref="Q375:T375"/>
    <mergeCell ref="U375:AC375"/>
    <mergeCell ref="A369:B369"/>
    <mergeCell ref="C369:J369"/>
    <mergeCell ref="K369:N369"/>
    <mergeCell ref="O369:Q369"/>
    <mergeCell ref="R369:U369"/>
    <mergeCell ref="V369:Y369"/>
    <mergeCell ref="Z369:AC369"/>
    <mergeCell ref="A371:AC371"/>
    <mergeCell ref="C373:I373"/>
    <mergeCell ref="J373:P373"/>
    <mergeCell ref="Q373:T373"/>
    <mergeCell ref="U373:AC373"/>
    <mergeCell ref="A373:B373"/>
    <mergeCell ref="A367:B367"/>
    <mergeCell ref="C367:J367"/>
    <mergeCell ref="K367:N367"/>
    <mergeCell ref="O367:Q367"/>
    <mergeCell ref="R367:U367"/>
    <mergeCell ref="V367:Y367"/>
    <mergeCell ref="Z367:AC367"/>
    <mergeCell ref="A368:B368"/>
    <mergeCell ref="C368:J368"/>
    <mergeCell ref="K368:N368"/>
    <mergeCell ref="O368:Q368"/>
    <mergeCell ref="R368:U368"/>
    <mergeCell ref="V368:Y368"/>
    <mergeCell ref="Z368:AC368"/>
    <mergeCell ref="A365:B365"/>
    <mergeCell ref="C365:J365"/>
    <mergeCell ref="K365:N365"/>
    <mergeCell ref="O365:Q365"/>
    <mergeCell ref="R365:U365"/>
    <mergeCell ref="V365:Y365"/>
    <mergeCell ref="Z365:AC365"/>
    <mergeCell ref="A366:B366"/>
    <mergeCell ref="C366:J366"/>
    <mergeCell ref="K366:N366"/>
    <mergeCell ref="O366:Q366"/>
    <mergeCell ref="R366:U366"/>
    <mergeCell ref="V366:Y366"/>
    <mergeCell ref="Z366:AC366"/>
    <mergeCell ref="A363:B363"/>
    <mergeCell ref="C363:J363"/>
    <mergeCell ref="K363:N363"/>
    <mergeCell ref="O363:Q363"/>
    <mergeCell ref="R363:U363"/>
    <mergeCell ref="V363:Y363"/>
    <mergeCell ref="Z363:AC363"/>
    <mergeCell ref="A364:B364"/>
    <mergeCell ref="C364:J364"/>
    <mergeCell ref="K364:N364"/>
    <mergeCell ref="O364:Q364"/>
    <mergeCell ref="R364:U364"/>
    <mergeCell ref="V364:Y364"/>
    <mergeCell ref="Z364:AC364"/>
    <mergeCell ref="Z361:AC361"/>
    <mergeCell ref="A362:B362"/>
    <mergeCell ref="C362:J362"/>
    <mergeCell ref="K362:N362"/>
    <mergeCell ref="O362:Q362"/>
    <mergeCell ref="R362:U362"/>
    <mergeCell ref="V362:Y362"/>
    <mergeCell ref="Z362:AC362"/>
    <mergeCell ref="A350:B350"/>
    <mergeCell ref="C350:S350"/>
    <mergeCell ref="T350:X350"/>
    <mergeCell ref="Y350:AC350"/>
    <mergeCell ref="A358:AC358"/>
    <mergeCell ref="A360:B360"/>
    <mergeCell ref="C360:J360"/>
    <mergeCell ref="K360:N360"/>
    <mergeCell ref="O360:Q360"/>
    <mergeCell ref="Z360:AC360"/>
    <mergeCell ref="R360:U360"/>
    <mergeCell ref="V360:Y360"/>
    <mergeCell ref="A2:B2"/>
    <mergeCell ref="A4:B4"/>
    <mergeCell ref="A347:B347"/>
    <mergeCell ref="C347:S347"/>
    <mergeCell ref="T347:X347"/>
    <mergeCell ref="Y347:AC347"/>
    <mergeCell ref="A348:B348"/>
    <mergeCell ref="C348:S348"/>
    <mergeCell ref="T348:X348"/>
    <mergeCell ref="Y348:AC348"/>
    <mergeCell ref="A349:B349"/>
    <mergeCell ref="C349:S349"/>
    <mergeCell ref="T349:X349"/>
    <mergeCell ref="Y349:AC349"/>
    <mergeCell ref="A344:B344"/>
    <mergeCell ref="C344:S344"/>
    <mergeCell ref="T344:X344"/>
    <mergeCell ref="Y344:AC344"/>
    <mergeCell ref="A345:B345"/>
    <mergeCell ref="C345:S345"/>
    <mergeCell ref="T345:X345"/>
    <mergeCell ref="Y345:AC345"/>
    <mergeCell ref="A346:B346"/>
    <mergeCell ref="C346:S346"/>
    <mergeCell ref="T346:X346"/>
    <mergeCell ref="Y346:AC346"/>
    <mergeCell ref="D2:R2"/>
    <mergeCell ref="D38:X38"/>
    <mergeCell ref="D40:X40"/>
    <mergeCell ref="M36:O36"/>
    <mergeCell ref="G149:I149"/>
    <mergeCell ref="J149:N149"/>
    <mergeCell ref="A1:AC1"/>
    <mergeCell ref="A3:AC3"/>
    <mergeCell ref="A7:AC7"/>
    <mergeCell ref="A45:AC45"/>
    <mergeCell ref="A19:AC19"/>
    <mergeCell ref="D29:X29"/>
    <mergeCell ref="D24:X24"/>
    <mergeCell ref="D28:X28"/>
    <mergeCell ref="D26:X26"/>
    <mergeCell ref="D34:X34"/>
    <mergeCell ref="D9:X9"/>
    <mergeCell ref="D4:X4"/>
    <mergeCell ref="D5:X5"/>
    <mergeCell ref="D6:X6"/>
    <mergeCell ref="D101:AC101"/>
    <mergeCell ref="D104:AC104"/>
    <mergeCell ref="D103:AC103"/>
    <mergeCell ref="P36:X36"/>
    <mergeCell ref="A5:B5"/>
    <mergeCell ref="A6:B6"/>
    <mergeCell ref="D99:AC99"/>
    <mergeCell ref="G23:X23"/>
    <mergeCell ref="D25:X25"/>
    <mergeCell ref="D27:X27"/>
    <mergeCell ref="D14:X14"/>
    <mergeCell ref="D16:X16"/>
    <mergeCell ref="D17:X17"/>
    <mergeCell ref="D18:X18"/>
    <mergeCell ref="D20:X20"/>
    <mergeCell ref="D21:X21"/>
    <mergeCell ref="D8:X8"/>
    <mergeCell ref="D10:X10"/>
    <mergeCell ref="D11:X11"/>
    <mergeCell ref="D13:X13"/>
    <mergeCell ref="G22:X22"/>
    <mergeCell ref="A80:AC80"/>
    <mergeCell ref="A94:AC94"/>
    <mergeCell ref="A115:AC115"/>
    <mergeCell ref="A119:AC119"/>
    <mergeCell ref="A121:AC121"/>
    <mergeCell ref="A123:B123"/>
    <mergeCell ref="C123:I123"/>
    <mergeCell ref="J123:L123"/>
    <mergeCell ref="M123:Q123"/>
    <mergeCell ref="R123:W123"/>
    <mergeCell ref="X123:AC123"/>
    <mergeCell ref="X124:AC124"/>
    <mergeCell ref="A125:B125"/>
    <mergeCell ref="C125:I125"/>
    <mergeCell ref="J125:L125"/>
    <mergeCell ref="M125:Q125"/>
    <mergeCell ref="R125:W125"/>
    <mergeCell ref="X125:AC125"/>
    <mergeCell ref="A124:B124"/>
    <mergeCell ref="C124:I124"/>
    <mergeCell ref="J124:L124"/>
    <mergeCell ref="M124:Q124"/>
    <mergeCell ref="R124:W124"/>
    <mergeCell ref="A106:AC106"/>
    <mergeCell ref="D107:AC107"/>
    <mergeCell ref="X126:AC126"/>
    <mergeCell ref="A127:B127"/>
    <mergeCell ref="C127:I127"/>
    <mergeCell ref="J127:L127"/>
    <mergeCell ref="M127:Q127"/>
    <mergeCell ref="R127:W127"/>
    <mergeCell ref="X127:AC127"/>
    <mergeCell ref="A126:B126"/>
    <mergeCell ref="C126:I126"/>
    <mergeCell ref="J126:L126"/>
    <mergeCell ref="M126:Q126"/>
    <mergeCell ref="R126:W126"/>
    <mergeCell ref="X128:AC128"/>
    <mergeCell ref="A129:B129"/>
    <mergeCell ref="C129:I129"/>
    <mergeCell ref="J129:L129"/>
    <mergeCell ref="M129:Q129"/>
    <mergeCell ref="R129:W129"/>
    <mergeCell ref="X129:AC129"/>
    <mergeCell ref="A128:B128"/>
    <mergeCell ref="C128:I128"/>
    <mergeCell ref="J128:L128"/>
    <mergeCell ref="M128:Q128"/>
    <mergeCell ref="R128:W128"/>
    <mergeCell ref="X130:AC130"/>
    <mergeCell ref="A139:AC139"/>
    <mergeCell ref="A141:B141"/>
    <mergeCell ref="C141:F141"/>
    <mergeCell ref="G141:I141"/>
    <mergeCell ref="J141:N141"/>
    <mergeCell ref="O141:Q141"/>
    <mergeCell ref="R141:T141"/>
    <mergeCell ref="A130:B130"/>
    <mergeCell ref="C130:I130"/>
    <mergeCell ref="J130:L130"/>
    <mergeCell ref="M130:Q130"/>
    <mergeCell ref="R130:W130"/>
    <mergeCell ref="AB141:AC141"/>
    <mergeCell ref="A142:B142"/>
    <mergeCell ref="C142:F142"/>
    <mergeCell ref="G142:I142"/>
    <mergeCell ref="J142:N142"/>
    <mergeCell ref="O142:Q142"/>
    <mergeCell ref="R142:T142"/>
    <mergeCell ref="U142:V142"/>
    <mergeCell ref="W142:Y142"/>
    <mergeCell ref="Z142:AA142"/>
    <mergeCell ref="AB142:AC142"/>
    <mergeCell ref="U141:V141"/>
    <mergeCell ref="W141:Y141"/>
    <mergeCell ref="Z141:AA141"/>
    <mergeCell ref="R143:T143"/>
    <mergeCell ref="U143:V143"/>
    <mergeCell ref="W143:Y143"/>
    <mergeCell ref="Z143:AA143"/>
    <mergeCell ref="AB143:AC143"/>
    <mergeCell ref="A143:B143"/>
    <mergeCell ref="C143:F143"/>
    <mergeCell ref="G143:I143"/>
    <mergeCell ref="J143:N143"/>
    <mergeCell ref="O143:Q143"/>
    <mergeCell ref="R144:T144"/>
    <mergeCell ref="U144:V144"/>
    <mergeCell ref="W144:Y144"/>
    <mergeCell ref="Z144:AA144"/>
    <mergeCell ref="AB144:AC144"/>
    <mergeCell ref="A144:B144"/>
    <mergeCell ref="C144:F144"/>
    <mergeCell ref="G144:I144"/>
    <mergeCell ref="J144:N144"/>
    <mergeCell ref="O144:Q144"/>
    <mergeCell ref="R145:T145"/>
    <mergeCell ref="U145:V145"/>
    <mergeCell ref="W145:Y145"/>
    <mergeCell ref="Z145:AA145"/>
    <mergeCell ref="AB145:AC145"/>
    <mergeCell ref="A145:B145"/>
    <mergeCell ref="C145:F145"/>
    <mergeCell ref="G145:I145"/>
    <mergeCell ref="J145:N145"/>
    <mergeCell ref="O145:Q145"/>
    <mergeCell ref="R146:T146"/>
    <mergeCell ref="U146:V146"/>
    <mergeCell ref="W146:Y146"/>
    <mergeCell ref="Z146:AA146"/>
    <mergeCell ref="AB146:AC146"/>
    <mergeCell ref="A146:B146"/>
    <mergeCell ref="C146:F146"/>
    <mergeCell ref="G146:I146"/>
    <mergeCell ref="J146:N146"/>
    <mergeCell ref="O146:Q146"/>
    <mergeCell ref="R147:T147"/>
    <mergeCell ref="U147:V147"/>
    <mergeCell ref="W147:Y147"/>
    <mergeCell ref="Z147:AA147"/>
    <mergeCell ref="AB147:AC147"/>
    <mergeCell ref="A147:B147"/>
    <mergeCell ref="C147:F147"/>
    <mergeCell ref="G147:I147"/>
    <mergeCell ref="J147:N147"/>
    <mergeCell ref="O147:Q147"/>
    <mergeCell ref="R151:T151"/>
    <mergeCell ref="U151:V151"/>
    <mergeCell ref="W151:Y151"/>
    <mergeCell ref="Z151:AA151"/>
    <mergeCell ref="AB151:AC151"/>
    <mergeCell ref="A151:B151"/>
    <mergeCell ref="C151:F151"/>
    <mergeCell ref="G151:I151"/>
    <mergeCell ref="J151:N151"/>
    <mergeCell ref="O151:Q151"/>
    <mergeCell ref="A148:B148"/>
    <mergeCell ref="A149:B149"/>
    <mergeCell ref="C148:F148"/>
    <mergeCell ref="G148:I148"/>
    <mergeCell ref="J148:N148"/>
    <mergeCell ref="O148:Q148"/>
    <mergeCell ref="R148:T148"/>
    <mergeCell ref="U148:V148"/>
    <mergeCell ref="W148:Y148"/>
    <mergeCell ref="Z148:AA148"/>
    <mergeCell ref="AB148:AC148"/>
    <mergeCell ref="C149:F149"/>
    <mergeCell ref="D153:AC153"/>
    <mergeCell ref="D164:AC164"/>
    <mergeCell ref="D163:AC163"/>
    <mergeCell ref="D162:AC162"/>
    <mergeCell ref="D161:AC161"/>
    <mergeCell ref="D160:AC160"/>
    <mergeCell ref="D159:AC159"/>
    <mergeCell ref="D158:AC158"/>
    <mergeCell ref="D157:AC157"/>
    <mergeCell ref="D156:AC156"/>
    <mergeCell ref="D155:AC155"/>
    <mergeCell ref="D154:AC154"/>
    <mergeCell ref="A170:B170"/>
    <mergeCell ref="C170:H170"/>
    <mergeCell ref="A171:B171"/>
    <mergeCell ref="C171:H171"/>
    <mergeCell ref="A172:B172"/>
    <mergeCell ref="C172:H172"/>
    <mergeCell ref="A166:AC166"/>
    <mergeCell ref="A168:B168"/>
    <mergeCell ref="C168:H168"/>
    <mergeCell ref="A169:B169"/>
    <mergeCell ref="C169:H169"/>
    <mergeCell ref="K185:M185"/>
    <mergeCell ref="N185:O185"/>
    <mergeCell ref="A176:B176"/>
    <mergeCell ref="C176:H176"/>
    <mergeCell ref="D179:AC179"/>
    <mergeCell ref="A181:AC181"/>
    <mergeCell ref="A183:B183"/>
    <mergeCell ref="H183:J183"/>
    <mergeCell ref="K183:M183"/>
    <mergeCell ref="P183:T183"/>
    <mergeCell ref="A173:B173"/>
    <mergeCell ref="C173:H173"/>
    <mergeCell ref="A174:B174"/>
    <mergeCell ref="C174:H174"/>
    <mergeCell ref="A175:B175"/>
    <mergeCell ref="C175:H175"/>
    <mergeCell ref="U183:Y183"/>
    <mergeCell ref="Z183:AC183"/>
    <mergeCell ref="N183:O183"/>
    <mergeCell ref="K188:M188"/>
    <mergeCell ref="N188:O188"/>
    <mergeCell ref="P188:T188"/>
    <mergeCell ref="U188:Y188"/>
    <mergeCell ref="Z188:AC188"/>
    <mergeCell ref="A187:B187"/>
    <mergeCell ref="C187:G187"/>
    <mergeCell ref="H187:J187"/>
    <mergeCell ref="K187:M187"/>
    <mergeCell ref="N187:O187"/>
    <mergeCell ref="A184:B184"/>
    <mergeCell ref="C184:G184"/>
    <mergeCell ref="H184:J184"/>
    <mergeCell ref="K184:M184"/>
    <mergeCell ref="N184:O184"/>
    <mergeCell ref="P184:T184"/>
    <mergeCell ref="U184:Y184"/>
    <mergeCell ref="Z184:AC184"/>
    <mergeCell ref="P185:T185"/>
    <mergeCell ref="U185:Y185"/>
    <mergeCell ref="Z185:AC185"/>
    <mergeCell ref="A186:B186"/>
    <mergeCell ref="C186:G186"/>
    <mergeCell ref="H186:J186"/>
    <mergeCell ref="K186:M186"/>
    <mergeCell ref="N186:O186"/>
    <mergeCell ref="P186:T186"/>
    <mergeCell ref="U186:Y186"/>
    <mergeCell ref="Z186:AC186"/>
    <mergeCell ref="A185:B185"/>
    <mergeCell ref="C185:G185"/>
    <mergeCell ref="H185:J185"/>
    <mergeCell ref="P191:T191"/>
    <mergeCell ref="U191:Y191"/>
    <mergeCell ref="Z191:AC191"/>
    <mergeCell ref="C183:G183"/>
    <mergeCell ref="A202:AC202"/>
    <mergeCell ref="A191:B191"/>
    <mergeCell ref="C191:G191"/>
    <mergeCell ref="H191:J191"/>
    <mergeCell ref="K191:M191"/>
    <mergeCell ref="N191:O191"/>
    <mergeCell ref="P189:T189"/>
    <mergeCell ref="U189:Y189"/>
    <mergeCell ref="Z189:AC189"/>
    <mergeCell ref="A190:B190"/>
    <mergeCell ref="C190:G190"/>
    <mergeCell ref="H190:J190"/>
    <mergeCell ref="K190:M190"/>
    <mergeCell ref="N190:O190"/>
    <mergeCell ref="P190:T190"/>
    <mergeCell ref="U190:Y190"/>
    <mergeCell ref="Z190:AC190"/>
    <mergeCell ref="A189:B189"/>
    <mergeCell ref="C189:G189"/>
    <mergeCell ref="H189:J189"/>
    <mergeCell ref="K189:M189"/>
    <mergeCell ref="N189:O189"/>
    <mergeCell ref="P187:T187"/>
    <mergeCell ref="U187:Y187"/>
    <mergeCell ref="Z187:AC187"/>
    <mergeCell ref="A188:B188"/>
    <mergeCell ref="C188:G188"/>
    <mergeCell ref="H188:J188"/>
    <mergeCell ref="A205:B205"/>
    <mergeCell ref="C205:K205"/>
    <mergeCell ref="L205:P205"/>
    <mergeCell ref="Q205:V205"/>
    <mergeCell ref="W205:AC205"/>
    <mergeCell ref="A204:B204"/>
    <mergeCell ref="C204:K204"/>
    <mergeCell ref="L204:P204"/>
    <mergeCell ref="Q204:V204"/>
    <mergeCell ref="W204:AC204"/>
    <mergeCell ref="A207:B207"/>
    <mergeCell ref="C207:K207"/>
    <mergeCell ref="L207:P207"/>
    <mergeCell ref="Q207:V207"/>
    <mergeCell ref="W207:AC207"/>
    <mergeCell ref="A206:B206"/>
    <mergeCell ref="C206:K206"/>
    <mergeCell ref="L206:P206"/>
    <mergeCell ref="Q206:V206"/>
    <mergeCell ref="W206:AC206"/>
    <mergeCell ref="A209:B209"/>
    <mergeCell ref="C209:K209"/>
    <mergeCell ref="L209:P209"/>
    <mergeCell ref="Q209:V209"/>
    <mergeCell ref="W209:AC209"/>
    <mergeCell ref="A208:B208"/>
    <mergeCell ref="C208:K208"/>
    <mergeCell ref="L208:P208"/>
    <mergeCell ref="Q208:V208"/>
    <mergeCell ref="W208:AC208"/>
    <mergeCell ref="A211:B211"/>
    <mergeCell ref="C211:K211"/>
    <mergeCell ref="L211:P211"/>
    <mergeCell ref="Q211:V211"/>
    <mergeCell ref="W211:AC211"/>
    <mergeCell ref="A210:B210"/>
    <mergeCell ref="C210:K210"/>
    <mergeCell ref="L210:P210"/>
    <mergeCell ref="Q210:V210"/>
    <mergeCell ref="W210:AC210"/>
    <mergeCell ref="A220:AC220"/>
    <mergeCell ref="A222:B222"/>
    <mergeCell ref="C222:F222"/>
    <mergeCell ref="G222:W222"/>
    <mergeCell ref="X222:AC222"/>
    <mergeCell ref="A212:B212"/>
    <mergeCell ref="C212:K212"/>
    <mergeCell ref="L212:P212"/>
    <mergeCell ref="Q212:V212"/>
    <mergeCell ref="W212:AC212"/>
    <mergeCell ref="A225:B225"/>
    <mergeCell ref="C225:F225"/>
    <mergeCell ref="G225:W225"/>
    <mergeCell ref="X225:AC225"/>
    <mergeCell ref="A226:B226"/>
    <mergeCell ref="C226:F226"/>
    <mergeCell ref="G226:W226"/>
    <mergeCell ref="X226:AC226"/>
    <mergeCell ref="A223:B223"/>
    <mergeCell ref="C223:F223"/>
    <mergeCell ref="G223:W223"/>
    <mergeCell ref="X223:AC223"/>
    <mergeCell ref="A224:B224"/>
    <mergeCell ref="C224:F224"/>
    <mergeCell ref="G224:W224"/>
    <mergeCell ref="X224:AC224"/>
    <mergeCell ref="A229:B229"/>
    <mergeCell ref="C229:F229"/>
    <mergeCell ref="G229:W229"/>
    <mergeCell ref="X229:AC229"/>
    <mergeCell ref="A230:B230"/>
    <mergeCell ref="C230:F230"/>
    <mergeCell ref="G230:W230"/>
    <mergeCell ref="X230:AC230"/>
    <mergeCell ref="A227:B227"/>
    <mergeCell ref="C227:F227"/>
    <mergeCell ref="G227:W227"/>
    <mergeCell ref="X227:AC227"/>
    <mergeCell ref="A228:B228"/>
    <mergeCell ref="C228:F228"/>
    <mergeCell ref="G228:W228"/>
    <mergeCell ref="X228:AC228"/>
    <mergeCell ref="A237:AC237"/>
    <mergeCell ref="A239:B239"/>
    <mergeCell ref="C239:F239"/>
    <mergeCell ref="G239:K239"/>
    <mergeCell ref="L239:N239"/>
    <mergeCell ref="O239:Q239"/>
    <mergeCell ref="R239:U239"/>
    <mergeCell ref="V239:X239"/>
    <mergeCell ref="Y239:AC239"/>
    <mergeCell ref="R240:U240"/>
    <mergeCell ref="V240:X240"/>
    <mergeCell ref="Y240:AC240"/>
    <mergeCell ref="A241:B241"/>
    <mergeCell ref="C241:F241"/>
    <mergeCell ref="G241:K241"/>
    <mergeCell ref="L241:N241"/>
    <mergeCell ref="O241:Q241"/>
    <mergeCell ref="R241:U241"/>
    <mergeCell ref="V241:X241"/>
    <mergeCell ref="Y241:AC241"/>
    <mergeCell ref="A240:B240"/>
    <mergeCell ref="C240:F240"/>
    <mergeCell ref="G240:K240"/>
    <mergeCell ref="L240:N240"/>
    <mergeCell ref="O240:Q240"/>
    <mergeCell ref="R242:U242"/>
    <mergeCell ref="V242:X242"/>
    <mergeCell ref="Y242:AC242"/>
    <mergeCell ref="A243:B243"/>
    <mergeCell ref="C243:F243"/>
    <mergeCell ref="G243:K243"/>
    <mergeCell ref="L243:N243"/>
    <mergeCell ref="O243:Q243"/>
    <mergeCell ref="R243:U243"/>
    <mergeCell ref="V243:X243"/>
    <mergeCell ref="Y243:AC243"/>
    <mergeCell ref="A242:B242"/>
    <mergeCell ref="C242:F242"/>
    <mergeCell ref="G242:K242"/>
    <mergeCell ref="L242:N242"/>
    <mergeCell ref="O242:Q242"/>
    <mergeCell ref="R244:U244"/>
    <mergeCell ref="V244:X244"/>
    <mergeCell ref="Y244:AC244"/>
    <mergeCell ref="A245:B245"/>
    <mergeCell ref="C245:F245"/>
    <mergeCell ref="G245:K245"/>
    <mergeCell ref="L245:N245"/>
    <mergeCell ref="O245:Q245"/>
    <mergeCell ref="R245:U245"/>
    <mergeCell ref="V245:X245"/>
    <mergeCell ref="Y245:AC245"/>
    <mergeCell ref="A244:B244"/>
    <mergeCell ref="C244:F244"/>
    <mergeCell ref="G244:K244"/>
    <mergeCell ref="L244:N244"/>
    <mergeCell ref="O244:Q244"/>
    <mergeCell ref="R246:U246"/>
    <mergeCell ref="V246:X246"/>
    <mergeCell ref="Y246:AC246"/>
    <mergeCell ref="A253:B253"/>
    <mergeCell ref="C253:F253"/>
    <mergeCell ref="G253:K253"/>
    <mergeCell ref="L253:N253"/>
    <mergeCell ref="O253:Q253"/>
    <mergeCell ref="R253:U253"/>
    <mergeCell ref="V253:X253"/>
    <mergeCell ref="Y253:AC253"/>
    <mergeCell ref="A246:B246"/>
    <mergeCell ref="C246:F246"/>
    <mergeCell ref="G246:K246"/>
    <mergeCell ref="L246:N246"/>
    <mergeCell ref="O246:Q246"/>
    <mergeCell ref="A247:B247"/>
    <mergeCell ref="C247:F247"/>
    <mergeCell ref="G247:K247"/>
    <mergeCell ref="A267:B267"/>
    <mergeCell ref="C267:G267"/>
    <mergeCell ref="H267:M267"/>
    <mergeCell ref="N267:T267"/>
    <mergeCell ref="U267:AC267"/>
    <mergeCell ref="A264:AC264"/>
    <mergeCell ref="A266:B266"/>
    <mergeCell ref="C266:G266"/>
    <mergeCell ref="H266:M266"/>
    <mergeCell ref="N266:T266"/>
    <mergeCell ref="U266:AC266"/>
    <mergeCell ref="A269:B269"/>
    <mergeCell ref="C269:G269"/>
    <mergeCell ref="H269:M269"/>
    <mergeCell ref="N269:T269"/>
    <mergeCell ref="U269:AC269"/>
    <mergeCell ref="A268:B268"/>
    <mergeCell ref="C268:G268"/>
    <mergeCell ref="H268:M268"/>
    <mergeCell ref="N268:T268"/>
    <mergeCell ref="U268:AC268"/>
    <mergeCell ref="A271:B271"/>
    <mergeCell ref="C271:G271"/>
    <mergeCell ref="H271:M271"/>
    <mergeCell ref="N271:T271"/>
    <mergeCell ref="U271:AC271"/>
    <mergeCell ref="A270:B270"/>
    <mergeCell ref="C270:G270"/>
    <mergeCell ref="H270:M270"/>
    <mergeCell ref="N270:T270"/>
    <mergeCell ref="U270:AC270"/>
    <mergeCell ref="A273:B273"/>
    <mergeCell ref="C273:G273"/>
    <mergeCell ref="H273:M273"/>
    <mergeCell ref="N273:T273"/>
    <mergeCell ref="U273:AC273"/>
    <mergeCell ref="A272:B272"/>
    <mergeCell ref="C272:G272"/>
    <mergeCell ref="H272:M272"/>
    <mergeCell ref="N272:T272"/>
    <mergeCell ref="U272:AC272"/>
    <mergeCell ref="A283:AC283"/>
    <mergeCell ref="A285:B285"/>
    <mergeCell ref="C285:H285"/>
    <mergeCell ref="I285:Q285"/>
    <mergeCell ref="R285:T285"/>
    <mergeCell ref="U285:X285"/>
    <mergeCell ref="Y285:AC285"/>
    <mergeCell ref="A275:B275"/>
    <mergeCell ref="C275:G275"/>
    <mergeCell ref="H275:M275"/>
    <mergeCell ref="N275:T275"/>
    <mergeCell ref="U275:AC275"/>
    <mergeCell ref="Y286:AC286"/>
    <mergeCell ref="A287:B287"/>
    <mergeCell ref="C287:H287"/>
    <mergeCell ref="I287:Q287"/>
    <mergeCell ref="R287:T287"/>
    <mergeCell ref="U287:X287"/>
    <mergeCell ref="Y287:AC287"/>
    <mergeCell ref="A286:B286"/>
    <mergeCell ref="C286:H286"/>
    <mergeCell ref="I286:Q286"/>
    <mergeCell ref="R286:T286"/>
    <mergeCell ref="U286:X286"/>
    <mergeCell ref="Y288:AC288"/>
    <mergeCell ref="A289:B289"/>
    <mergeCell ref="C289:H289"/>
    <mergeCell ref="I289:Q289"/>
    <mergeCell ref="R289:T289"/>
    <mergeCell ref="U289:X289"/>
    <mergeCell ref="Y289:AC289"/>
    <mergeCell ref="A288:B288"/>
    <mergeCell ref="C288:H288"/>
    <mergeCell ref="I288:Q288"/>
    <mergeCell ref="R288:T288"/>
    <mergeCell ref="U288:X288"/>
    <mergeCell ref="Y290:AC290"/>
    <mergeCell ref="A291:B291"/>
    <mergeCell ref="C291:H291"/>
    <mergeCell ref="I291:Q291"/>
    <mergeCell ref="R291:T291"/>
    <mergeCell ref="U291:X291"/>
    <mergeCell ref="Y291:AC291"/>
    <mergeCell ref="A290:B290"/>
    <mergeCell ref="C290:H290"/>
    <mergeCell ref="I290:Q290"/>
    <mergeCell ref="R290:T290"/>
    <mergeCell ref="U290:X290"/>
    <mergeCell ref="A302:AC302"/>
    <mergeCell ref="A304:B304"/>
    <mergeCell ref="C304:H304"/>
    <mergeCell ref="I304:M304"/>
    <mergeCell ref="N304:V304"/>
    <mergeCell ref="W304:Z304"/>
    <mergeCell ref="AA304:AC304"/>
    <mergeCell ref="Y292:AC292"/>
    <mergeCell ref="A293:B293"/>
    <mergeCell ref="C293:H293"/>
    <mergeCell ref="I293:Q293"/>
    <mergeCell ref="R293:T293"/>
    <mergeCell ref="U293:X293"/>
    <mergeCell ref="Y293:AC293"/>
    <mergeCell ref="A292:B292"/>
    <mergeCell ref="C292:H292"/>
    <mergeCell ref="I292:Q292"/>
    <mergeCell ref="R292:T292"/>
    <mergeCell ref="U292:X292"/>
    <mergeCell ref="AA305:AC305"/>
    <mergeCell ref="A306:B306"/>
    <mergeCell ref="C306:H306"/>
    <mergeCell ref="I306:M306"/>
    <mergeCell ref="N306:V306"/>
    <mergeCell ref="W306:Z306"/>
    <mergeCell ref="AA306:AC306"/>
    <mergeCell ref="A305:B305"/>
    <mergeCell ref="C305:H305"/>
    <mergeCell ref="I305:M305"/>
    <mergeCell ref="N305:V305"/>
    <mergeCell ref="W305:Z305"/>
    <mergeCell ref="AA307:AC307"/>
    <mergeCell ref="A308:B308"/>
    <mergeCell ref="C308:H308"/>
    <mergeCell ref="I308:M308"/>
    <mergeCell ref="N308:V308"/>
    <mergeCell ref="W308:Z308"/>
    <mergeCell ref="AA308:AC308"/>
    <mergeCell ref="A307:B307"/>
    <mergeCell ref="C307:H307"/>
    <mergeCell ref="I307:M307"/>
    <mergeCell ref="N307:V307"/>
    <mergeCell ref="W307:Z307"/>
    <mergeCell ref="F320:H320"/>
    <mergeCell ref="I320:M320"/>
    <mergeCell ref="N320:R320"/>
    <mergeCell ref="AA309:AC309"/>
    <mergeCell ref="A310:B310"/>
    <mergeCell ref="C310:H310"/>
    <mergeCell ref="I310:M310"/>
    <mergeCell ref="N310:V310"/>
    <mergeCell ref="W310:Z310"/>
    <mergeCell ref="AA310:AC310"/>
    <mergeCell ref="A309:B309"/>
    <mergeCell ref="C309:H309"/>
    <mergeCell ref="I309:M309"/>
    <mergeCell ref="N309:V309"/>
    <mergeCell ref="W309:Z309"/>
    <mergeCell ref="A317:B317"/>
    <mergeCell ref="C317:E317"/>
    <mergeCell ref="F317:H317"/>
    <mergeCell ref="I317:M317"/>
    <mergeCell ref="N317:R317"/>
    <mergeCell ref="AA312:AC312"/>
    <mergeCell ref="A313:B313"/>
    <mergeCell ref="C313:H313"/>
    <mergeCell ref="I313:M313"/>
    <mergeCell ref="N313:V313"/>
    <mergeCell ref="W313:Z313"/>
    <mergeCell ref="AA313:AC313"/>
    <mergeCell ref="A312:B312"/>
    <mergeCell ref="C312:H312"/>
    <mergeCell ref="I312:M312"/>
    <mergeCell ref="N312:V312"/>
    <mergeCell ref="W312:Z312"/>
    <mergeCell ref="A322:B322"/>
    <mergeCell ref="C322:E322"/>
    <mergeCell ref="F322:H322"/>
    <mergeCell ref="I322:M322"/>
    <mergeCell ref="N322:R322"/>
    <mergeCell ref="A326:B326"/>
    <mergeCell ref="C326:E326"/>
    <mergeCell ref="F326:H326"/>
    <mergeCell ref="I326:M326"/>
    <mergeCell ref="N326:R326"/>
    <mergeCell ref="A324:B324"/>
    <mergeCell ref="C324:E324"/>
    <mergeCell ref="F324:H324"/>
    <mergeCell ref="I324:M324"/>
    <mergeCell ref="N324:R324"/>
    <mergeCell ref="N318:R318"/>
    <mergeCell ref="A319:B319"/>
    <mergeCell ref="C319:E319"/>
    <mergeCell ref="F319:H319"/>
    <mergeCell ref="I319:M319"/>
    <mergeCell ref="N319:R319"/>
    <mergeCell ref="A318:B318"/>
    <mergeCell ref="C318:E318"/>
    <mergeCell ref="F318:H318"/>
    <mergeCell ref="I318:M318"/>
    <mergeCell ref="A321:B321"/>
    <mergeCell ref="C321:E321"/>
    <mergeCell ref="F321:H321"/>
    <mergeCell ref="I321:M321"/>
    <mergeCell ref="N321:R321"/>
    <mergeCell ref="A320:B320"/>
    <mergeCell ref="C320:E320"/>
    <mergeCell ref="A530:B530"/>
    <mergeCell ref="C530:N530"/>
    <mergeCell ref="O530:R530"/>
    <mergeCell ref="S530:V530"/>
    <mergeCell ref="W530:Z530"/>
    <mergeCell ref="AA530:AC530"/>
    <mergeCell ref="AA531:AC531"/>
    <mergeCell ref="W531:Z531"/>
    <mergeCell ref="S531:V531"/>
    <mergeCell ref="O531:R531"/>
    <mergeCell ref="C531:N531"/>
    <mergeCell ref="A531:B531"/>
    <mergeCell ref="A323:B323"/>
    <mergeCell ref="C323:E323"/>
    <mergeCell ref="F323:H323"/>
    <mergeCell ref="I323:M323"/>
    <mergeCell ref="N323:R323"/>
    <mergeCell ref="A340:AC340"/>
    <mergeCell ref="A342:B342"/>
    <mergeCell ref="C342:S342"/>
    <mergeCell ref="T342:X342"/>
    <mergeCell ref="Y342:AC342"/>
    <mergeCell ref="A343:B343"/>
    <mergeCell ref="C343:S343"/>
    <mergeCell ref="T343:X343"/>
    <mergeCell ref="Y343:AC343"/>
    <mergeCell ref="A361:B361"/>
    <mergeCell ref="C361:J361"/>
    <mergeCell ref="K361:N361"/>
    <mergeCell ref="O361:Q361"/>
    <mergeCell ref="R361:U361"/>
    <mergeCell ref="V361:Y361"/>
  </mergeCells>
  <hyperlinks>
    <hyperlink ref="D99" r:id="rId1"/>
  </hyperlinks>
  <pageMargins left="0.7" right="0.7" top="0.75" bottom="0.75" header="0.3" footer="0.3"/>
  <pageSetup paperSize="5" scale="56" fitToHeight="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8" r:id="rId5" name="Check Box 4">
              <controlPr defaultSize="0" autoFill="0" autoLine="0" autoPict="0">
                <anchor moveWithCells="1">
                  <from>
                    <xdr:col>3</xdr:col>
                    <xdr:colOff>38100</xdr:colOff>
                    <xdr:row>11</xdr:row>
                    <xdr:rowOff>9525</xdr:rowOff>
                  </from>
                  <to>
                    <xdr:col>4</xdr:col>
                    <xdr:colOff>66675</xdr:colOff>
                    <xdr:row>12</xdr:row>
                    <xdr:rowOff>19050</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6</xdr:col>
                    <xdr:colOff>66675</xdr:colOff>
                    <xdr:row>11</xdr:row>
                    <xdr:rowOff>28575</xdr:rowOff>
                  </from>
                  <to>
                    <xdr:col>7</xdr:col>
                    <xdr:colOff>104775</xdr:colOff>
                    <xdr:row>12</xdr:row>
                    <xdr:rowOff>19050</xdr:rowOff>
                  </to>
                </anchor>
              </controlPr>
            </control>
          </mc:Choice>
        </mc:AlternateContent>
        <mc:AlternateContent xmlns:mc="http://schemas.openxmlformats.org/markup-compatibility/2006">
          <mc:Choice Requires="x14">
            <control shapeId="1030" r:id="rId7" name="Check Box 6">
              <controlPr defaultSize="0" autoFill="0" autoLine="0" autoPict="0">
                <anchor moveWithCells="1">
                  <from>
                    <xdr:col>3</xdr:col>
                    <xdr:colOff>66675</xdr:colOff>
                    <xdr:row>35</xdr:row>
                    <xdr:rowOff>9525</xdr:rowOff>
                  </from>
                  <to>
                    <xdr:col>4</xdr:col>
                    <xdr:colOff>95250</xdr:colOff>
                    <xdr:row>35</xdr:row>
                    <xdr:rowOff>228600</xdr:rowOff>
                  </to>
                </anchor>
              </controlPr>
            </control>
          </mc:Choice>
        </mc:AlternateContent>
        <mc:AlternateContent xmlns:mc="http://schemas.openxmlformats.org/markup-compatibility/2006">
          <mc:Choice Requires="x14">
            <control shapeId="1031" r:id="rId8" name="Check Box 7">
              <controlPr defaultSize="0" autoFill="0" autoLine="0" autoPict="0">
                <anchor moveWithCells="1">
                  <from>
                    <xdr:col>8</xdr:col>
                    <xdr:colOff>47625</xdr:colOff>
                    <xdr:row>35</xdr:row>
                    <xdr:rowOff>19050</xdr:rowOff>
                  </from>
                  <to>
                    <xdr:col>9</xdr:col>
                    <xdr:colOff>76200</xdr:colOff>
                    <xdr:row>35</xdr:row>
                    <xdr:rowOff>228600</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3</xdr:col>
                    <xdr:colOff>76200</xdr:colOff>
                    <xdr:row>36</xdr:row>
                    <xdr:rowOff>19050</xdr:rowOff>
                  </from>
                  <to>
                    <xdr:col>4</xdr:col>
                    <xdr:colOff>104775</xdr:colOff>
                    <xdr:row>36</xdr:row>
                    <xdr:rowOff>228600</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8</xdr:col>
                    <xdr:colOff>57150</xdr:colOff>
                    <xdr:row>36</xdr:row>
                    <xdr:rowOff>28575</xdr:rowOff>
                  </from>
                  <to>
                    <xdr:col>9</xdr:col>
                    <xdr:colOff>85725</xdr:colOff>
                    <xdr:row>36</xdr:row>
                    <xdr:rowOff>228600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12</xdr:col>
                    <xdr:colOff>76200</xdr:colOff>
                    <xdr:row>36</xdr:row>
                    <xdr:rowOff>28575</xdr:rowOff>
                  </from>
                  <to>
                    <xdr:col>13</xdr:col>
                    <xdr:colOff>104775</xdr:colOff>
                    <xdr:row>36</xdr:row>
                    <xdr:rowOff>219075</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3</xdr:col>
                    <xdr:colOff>66675</xdr:colOff>
                    <xdr:row>80</xdr:row>
                    <xdr:rowOff>19050</xdr:rowOff>
                  </from>
                  <to>
                    <xdr:col>4</xdr:col>
                    <xdr:colOff>95250</xdr:colOff>
                    <xdr:row>80</xdr:row>
                    <xdr:rowOff>228600</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6</xdr:col>
                    <xdr:colOff>66675</xdr:colOff>
                    <xdr:row>80</xdr:row>
                    <xdr:rowOff>19050</xdr:rowOff>
                  </from>
                  <to>
                    <xdr:col>7</xdr:col>
                    <xdr:colOff>95250</xdr:colOff>
                    <xdr:row>81</xdr:row>
                    <xdr:rowOff>0</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3</xdr:col>
                    <xdr:colOff>57150</xdr:colOff>
                    <xdr:row>89</xdr:row>
                    <xdr:rowOff>19050</xdr:rowOff>
                  </from>
                  <to>
                    <xdr:col>4</xdr:col>
                    <xdr:colOff>85725</xdr:colOff>
                    <xdr:row>90</xdr:row>
                    <xdr:rowOff>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6</xdr:col>
                    <xdr:colOff>66675</xdr:colOff>
                    <xdr:row>89</xdr:row>
                    <xdr:rowOff>28575</xdr:rowOff>
                  </from>
                  <to>
                    <xdr:col>7</xdr:col>
                    <xdr:colOff>95250</xdr:colOff>
                    <xdr:row>90</xdr:row>
                    <xdr:rowOff>9525</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3</xdr:col>
                    <xdr:colOff>66675</xdr:colOff>
                    <xdr:row>91</xdr:row>
                    <xdr:rowOff>28575</xdr:rowOff>
                  </from>
                  <to>
                    <xdr:col>4</xdr:col>
                    <xdr:colOff>95250</xdr:colOff>
                    <xdr:row>92</xdr:row>
                    <xdr:rowOff>9525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6</xdr:col>
                    <xdr:colOff>66675</xdr:colOff>
                    <xdr:row>91</xdr:row>
                    <xdr:rowOff>38100</xdr:rowOff>
                  </from>
                  <to>
                    <xdr:col>7</xdr:col>
                    <xdr:colOff>95250</xdr:colOff>
                    <xdr:row>92</xdr:row>
                    <xdr:rowOff>19050</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3</xdr:col>
                    <xdr:colOff>57150</xdr:colOff>
                    <xdr:row>112</xdr:row>
                    <xdr:rowOff>228600</xdr:rowOff>
                  </from>
                  <to>
                    <xdr:col>4</xdr:col>
                    <xdr:colOff>85725</xdr:colOff>
                    <xdr:row>113</xdr:row>
                    <xdr:rowOff>209550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6</xdr:col>
                    <xdr:colOff>47625</xdr:colOff>
                    <xdr:row>113</xdr:row>
                    <xdr:rowOff>0</xdr:rowOff>
                  </from>
                  <to>
                    <xdr:col>7</xdr:col>
                    <xdr:colOff>76200</xdr:colOff>
                    <xdr:row>113</xdr:row>
                    <xdr:rowOff>219075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10" sqref="C10"/>
    </sheetView>
  </sheetViews>
  <sheetFormatPr defaultRowHeight="15" x14ac:dyDescent="0.25"/>
  <cols>
    <col min="1" max="5" width="20.7109375" customWidth="1"/>
  </cols>
  <sheetData>
    <row r="1" spans="1:5" x14ac:dyDescent="0.25">
      <c r="A1" s="78" t="s">
        <v>247</v>
      </c>
      <c r="B1" s="78" t="s">
        <v>248</v>
      </c>
      <c r="C1" s="78" t="s">
        <v>249</v>
      </c>
      <c r="D1" s="78" t="s">
        <v>212</v>
      </c>
      <c r="E1" s="78" t="s">
        <v>251</v>
      </c>
    </row>
    <row r="2" spans="1:5" x14ac:dyDescent="0.25">
      <c r="A2" s="84">
        <f>IF(F_PTK!A267="","Tidak ada",F_PTK!A267)</f>
        <v>1</v>
      </c>
      <c r="B2" s="84">
        <f>IF(F_PTK!C267="","Tidak ada",F_PTK!C267)</f>
        <v>2</v>
      </c>
      <c r="C2" s="84" t="str">
        <f>IF(F_PTK!H267="","Tidak ada",F_PTK!H267)</f>
        <v>3</v>
      </c>
      <c r="D2" s="84" t="str">
        <f>IF(F_PTK!N267="","Tidak ada",F_PTK!N267)</f>
        <v>4</v>
      </c>
      <c r="E2" s="84" t="str">
        <f>IF(F_PTK!U267="","Tidak ada",F_PTK!U267)</f>
        <v>5</v>
      </c>
    </row>
    <row r="3" spans="1:5" x14ac:dyDescent="0.25">
      <c r="A3" s="84">
        <f>IF(F_PTK!A268="","Tidak ada",F_PTK!A268)</f>
        <v>1</v>
      </c>
      <c r="B3" s="84">
        <f>IF(F_PTK!C268="","Tidak ada",F_PTK!C268)</f>
        <v>2</v>
      </c>
      <c r="C3" s="84" t="str">
        <f>IF(F_PTK!H268="","Tidak ada",F_PTK!H268)</f>
        <v>3</v>
      </c>
      <c r="D3" s="84" t="str">
        <f>IF(F_PTK!N268="","Tidak ada",F_PTK!N268)</f>
        <v>4</v>
      </c>
      <c r="E3" s="84" t="str">
        <f>IF(F_PTK!U268="","Tidak ada",F_PTK!U268)</f>
        <v>5</v>
      </c>
    </row>
    <row r="4" spans="1:5" x14ac:dyDescent="0.25">
      <c r="A4" s="84">
        <f>IF(F_PTK!A269="","Tidak ada",F_PTK!A269)</f>
        <v>1</v>
      </c>
      <c r="B4" s="84">
        <f>IF(F_PTK!C269="","Tidak ada",F_PTK!C269)</f>
        <v>2</v>
      </c>
      <c r="C4" s="84" t="str">
        <f>IF(F_PTK!H269="","Tidak ada",F_PTK!H269)</f>
        <v>3</v>
      </c>
      <c r="D4" s="84" t="str">
        <f>IF(F_PTK!N269="","Tidak ada",F_PTK!N269)</f>
        <v>4</v>
      </c>
      <c r="E4" s="84" t="str">
        <f>IF(F_PTK!U269="","Tidak ada",F_PTK!U269)</f>
        <v>5</v>
      </c>
    </row>
    <row r="5" spans="1:5" x14ac:dyDescent="0.25">
      <c r="A5" s="84">
        <f>IF(F_PTK!A270="","Tidak ada",F_PTK!A270)</f>
        <v>1</v>
      </c>
      <c r="B5" s="84">
        <f>IF(F_PTK!C270="","Tidak ada",F_PTK!C270)</f>
        <v>2</v>
      </c>
      <c r="C5" s="84" t="str">
        <f>IF(F_PTK!H270="","Tidak ada",F_PTK!H270)</f>
        <v>3</v>
      </c>
      <c r="D5" s="84" t="str">
        <f>IF(F_PTK!N270="","Tidak ada",F_PTK!N270)</f>
        <v>4</v>
      </c>
      <c r="E5" s="84" t="str">
        <f>IF(F_PTK!U270="","Tidak ada",F_PTK!U270)</f>
        <v>5</v>
      </c>
    </row>
    <row r="6" spans="1:5" x14ac:dyDescent="0.25">
      <c r="A6" s="84">
        <f>IF(F_PTK!A271="","Tidak ada",F_PTK!A271)</f>
        <v>1</v>
      </c>
      <c r="B6" s="84">
        <f>IF(F_PTK!C271="","Tidak ada",F_PTK!C271)</f>
        <v>2</v>
      </c>
      <c r="C6" s="84" t="str">
        <f>IF(F_PTK!H271="","Tidak ada",F_PTK!H271)</f>
        <v>3</v>
      </c>
      <c r="D6" s="84" t="str">
        <f>IF(F_PTK!N271="","Tidak ada",F_PTK!N271)</f>
        <v>4</v>
      </c>
      <c r="E6" s="84" t="str">
        <f>IF(F_PTK!U271="","Tidak ada",F_PTK!U271)</f>
        <v>5</v>
      </c>
    </row>
    <row r="7" spans="1:5" x14ac:dyDescent="0.25">
      <c r="A7" s="84">
        <f>IF(F_PTK!A272="","Tidak ada",F_PTK!A272)</f>
        <v>1</v>
      </c>
      <c r="B7" s="84">
        <f>IF(F_PTK!C272="","Tidak ada",F_PTK!C272)</f>
        <v>2</v>
      </c>
      <c r="C7" s="84" t="str">
        <f>IF(F_PTK!H272="","Tidak ada",F_PTK!H272)</f>
        <v>3</v>
      </c>
      <c r="D7" s="84" t="str">
        <f>IF(F_PTK!N272="","Tidak ada",F_PTK!N272)</f>
        <v>4</v>
      </c>
      <c r="E7" s="84" t="str">
        <f>IF(F_PTK!U272="","Tidak ada",F_PTK!U272)</f>
        <v>5</v>
      </c>
    </row>
    <row r="8" spans="1:5" x14ac:dyDescent="0.25">
      <c r="A8" s="84">
        <f>IF(F_PTK!A273="","Tidak ada",F_PTK!A273)</f>
        <v>1</v>
      </c>
      <c r="B8" s="84">
        <f>IF(F_PTK!C273="","Tidak ada",F_PTK!C273)</f>
        <v>2</v>
      </c>
      <c r="C8" s="84" t="str">
        <f>IF(F_PTK!H273="","Tidak ada",F_PTK!H273)</f>
        <v>3</v>
      </c>
      <c r="D8" s="84" t="str">
        <f>IF(F_PTK!N273="","Tidak ada",F_PTK!N273)</f>
        <v>4</v>
      </c>
      <c r="E8" s="84" t="str">
        <f>IF(F_PTK!U273="","Tidak ada",F_PTK!U273)</f>
        <v>5</v>
      </c>
    </row>
    <row r="9" spans="1:5" x14ac:dyDescent="0.25">
      <c r="A9" s="84">
        <f>IF(F_PTK!A274="","Tidak ada",F_PTK!A274)</f>
        <v>1</v>
      </c>
      <c r="B9" s="84">
        <f>IF(F_PTK!C274="","Tidak ada",F_PTK!C274)</f>
        <v>2</v>
      </c>
      <c r="C9" s="84" t="str">
        <f>IF(F_PTK!H274="","Tidak ada",F_PTK!H274)</f>
        <v>3</v>
      </c>
      <c r="D9" s="84" t="str">
        <f>IF(F_PTK!N274="","Tidak ada",F_PTK!N274)</f>
        <v>4</v>
      </c>
      <c r="E9" s="84" t="str">
        <f>IF(F_PTK!U274="","Tidak ada",F_PTK!U274)</f>
        <v>5</v>
      </c>
    </row>
    <row r="10" spans="1:5" x14ac:dyDescent="0.25">
      <c r="A10" s="84">
        <f>IF(F_PTK!A275="","Tidak ada",F_PTK!A275)</f>
        <v>1</v>
      </c>
      <c r="B10" s="84">
        <f>IF(F_PTK!C275="","Tidak ada",F_PTK!C275)</f>
        <v>2</v>
      </c>
      <c r="C10" s="84" t="str">
        <f>IF(F_PTK!H275="","Tidak ada",F_PTK!H275)</f>
        <v>3</v>
      </c>
      <c r="D10" s="84" t="str">
        <f>IF(F_PTK!N275="","Tidak ada",F_PTK!N275)</f>
        <v>4</v>
      </c>
      <c r="E10" s="84" t="str">
        <f>IF(F_PTK!U275="","Tidak ada",F_PTK!U275)</f>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F18" sqref="F18"/>
    </sheetView>
  </sheetViews>
  <sheetFormatPr defaultRowHeight="15" x14ac:dyDescent="0.25"/>
  <cols>
    <col min="1" max="6" width="20.7109375" customWidth="1"/>
  </cols>
  <sheetData>
    <row r="1" spans="1:6" x14ac:dyDescent="0.25">
      <c r="A1" s="78" t="s">
        <v>259</v>
      </c>
      <c r="B1" s="78" t="s">
        <v>196</v>
      </c>
      <c r="C1" s="78" t="s">
        <v>232</v>
      </c>
      <c r="D1" s="78" t="s">
        <v>260</v>
      </c>
      <c r="E1" s="78" t="s">
        <v>261</v>
      </c>
      <c r="F1" s="78" t="s">
        <v>197</v>
      </c>
    </row>
    <row r="2" spans="1:6" x14ac:dyDescent="0.25">
      <c r="A2" s="84">
        <f>IF(F_PTK!A286="","Tidak ada", F_PTK!A286)</f>
        <v>1</v>
      </c>
      <c r="B2" s="84">
        <f>IF(F_PTK!C286="","Tidak ada",F_PTK!C286)</f>
        <v>2</v>
      </c>
      <c r="C2" s="84" t="str">
        <f>IF(F_PTK!I286="","Tidak ada",F_PTK!I286)</f>
        <v>3</v>
      </c>
      <c r="D2" s="84" t="str">
        <f>IF(F_PTK!R286="","Tidak ada",F_PTK!R286)</f>
        <v>4</v>
      </c>
      <c r="E2" s="84" t="str">
        <f>IF(F_PTK!U286="","Tidak ada",F_PTK!U286)</f>
        <v>5</v>
      </c>
      <c r="F2" s="84" t="str">
        <f>IF(F_PTK!Y286="","Tidak ada",F_PTK!Y286)</f>
        <v>6</v>
      </c>
    </row>
    <row r="3" spans="1:6" x14ac:dyDescent="0.25">
      <c r="A3" s="84">
        <f>IF(F_PTK!A287="","Tidak ada", F_PTK!A287)</f>
        <v>1</v>
      </c>
      <c r="B3" s="84">
        <f>IF(F_PTK!C287="","Tidak ada",F_PTK!C287)</f>
        <v>2</v>
      </c>
      <c r="C3" s="84" t="str">
        <f>IF(F_PTK!I287="","Tidak ada",F_PTK!I287)</f>
        <v>3</v>
      </c>
      <c r="D3" s="84" t="str">
        <f>IF(F_PTK!R287="","Tidak ada",F_PTK!R287)</f>
        <v>4</v>
      </c>
      <c r="E3" s="84" t="str">
        <f>IF(F_PTK!U287="","Tidak ada",F_PTK!U287)</f>
        <v>5</v>
      </c>
      <c r="F3" s="84" t="str">
        <f>IF(F_PTK!Y287="","Tidak ada",F_PTK!Y287)</f>
        <v>6</v>
      </c>
    </row>
    <row r="4" spans="1:6" x14ac:dyDescent="0.25">
      <c r="A4" s="84">
        <f>IF(F_PTK!A288="","Tidak ada", F_PTK!A288)</f>
        <v>1</v>
      </c>
      <c r="B4" s="84">
        <f>IF(F_PTK!C288="","Tidak ada",F_PTK!C288)</f>
        <v>2</v>
      </c>
      <c r="C4" s="84" t="str">
        <f>IF(F_PTK!I288="","Tidak ada",F_PTK!I288)</f>
        <v>3</v>
      </c>
      <c r="D4" s="84" t="str">
        <f>IF(F_PTK!R288="","Tidak ada",F_PTK!R288)</f>
        <v>4</v>
      </c>
      <c r="E4" s="84" t="str">
        <f>IF(F_PTK!U288="","Tidak ada",F_PTK!U288)</f>
        <v>5</v>
      </c>
      <c r="F4" s="84" t="str">
        <f>IF(F_PTK!Y288="","Tidak ada",F_PTK!Y288)</f>
        <v>6</v>
      </c>
    </row>
    <row r="5" spans="1:6" x14ac:dyDescent="0.25">
      <c r="A5" s="84">
        <f>IF(F_PTK!A289="","Tidak ada", F_PTK!A289)</f>
        <v>1</v>
      </c>
      <c r="B5" s="84">
        <f>IF(F_PTK!C289="","Tidak ada",F_PTK!C289)</f>
        <v>2</v>
      </c>
      <c r="C5" s="84" t="str">
        <f>IF(F_PTK!I289="","Tidak ada",F_PTK!I289)</f>
        <v>3</v>
      </c>
      <c r="D5" s="84" t="str">
        <f>IF(F_PTK!R289="","Tidak ada",F_PTK!R289)</f>
        <v>4</v>
      </c>
      <c r="E5" s="84" t="str">
        <f>IF(F_PTK!U289="","Tidak ada",F_PTK!U289)</f>
        <v>5</v>
      </c>
      <c r="F5" s="84" t="str">
        <f>IF(F_PTK!Y289="","Tidak ada",F_PTK!Y289)</f>
        <v>6</v>
      </c>
    </row>
    <row r="6" spans="1:6" x14ac:dyDescent="0.25">
      <c r="A6" s="84">
        <f>IF(F_PTK!A290="","Tidak ada", F_PTK!A290)</f>
        <v>1</v>
      </c>
      <c r="B6" s="84">
        <f>IF(F_PTK!C290="","Tidak ada",F_PTK!C290)</f>
        <v>2</v>
      </c>
      <c r="C6" s="84" t="str">
        <f>IF(F_PTK!I290="","Tidak ada",F_PTK!I290)</f>
        <v>3</v>
      </c>
      <c r="D6" s="84" t="str">
        <f>IF(F_PTK!R290="","Tidak ada",F_PTK!R290)</f>
        <v>4</v>
      </c>
      <c r="E6" s="84" t="str">
        <f>IF(F_PTK!U290="","Tidak ada",F_PTK!U290)</f>
        <v>5</v>
      </c>
      <c r="F6" s="84" t="str">
        <f>IF(F_PTK!Y290="","Tidak ada",F_PTK!Y290)</f>
        <v>6</v>
      </c>
    </row>
    <row r="7" spans="1:6" x14ac:dyDescent="0.25">
      <c r="A7" s="84">
        <f>IF(F_PTK!A291="","Tidak ada", F_PTK!A291)</f>
        <v>1</v>
      </c>
      <c r="B7" s="84">
        <f>IF(F_PTK!C291="","Tidak ada",F_PTK!C291)</f>
        <v>2</v>
      </c>
      <c r="C7" s="84" t="str">
        <f>IF(F_PTK!I291="","Tidak ada",F_PTK!I291)</f>
        <v>3</v>
      </c>
      <c r="D7" s="84" t="str">
        <f>IF(F_PTK!R291="","Tidak ada",F_PTK!R291)</f>
        <v>4</v>
      </c>
      <c r="E7" s="84" t="str">
        <f>IF(F_PTK!U291="","Tidak ada",F_PTK!U291)</f>
        <v>5</v>
      </c>
      <c r="F7" s="84" t="str">
        <f>IF(F_PTK!Y291="","Tidak ada",F_PTK!Y291)</f>
        <v>6</v>
      </c>
    </row>
    <row r="8" spans="1:6" x14ac:dyDescent="0.25">
      <c r="A8" s="84">
        <f>IF(F_PTK!A292="","Tidak ada", F_PTK!A292)</f>
        <v>1</v>
      </c>
      <c r="B8" s="84">
        <f>IF(F_PTK!C292="","Tidak ada",F_PTK!C292)</f>
        <v>2</v>
      </c>
      <c r="C8" s="84" t="str">
        <f>IF(F_PTK!I292="","Tidak ada",F_PTK!I292)</f>
        <v>3</v>
      </c>
      <c r="D8" s="84" t="str">
        <f>IF(F_PTK!R292="","Tidak ada",F_PTK!R292)</f>
        <v>4</v>
      </c>
      <c r="E8" s="84" t="str">
        <f>IF(F_PTK!U292="","Tidak ada",F_PTK!U292)</f>
        <v>5</v>
      </c>
      <c r="F8" s="84" t="str">
        <f>IF(F_PTK!Y292="","Tidak ada",F_PTK!Y292)</f>
        <v>6</v>
      </c>
    </row>
    <row r="9" spans="1:6" x14ac:dyDescent="0.25">
      <c r="A9" s="84">
        <f>IF(F_PTK!A293="","Tidak ada", F_PTK!A293)</f>
        <v>1</v>
      </c>
      <c r="B9" s="84">
        <f>IF(F_PTK!C293="","Tidak ada",F_PTK!C293)</f>
        <v>2</v>
      </c>
      <c r="C9" s="84" t="str">
        <f>IF(F_PTK!I293="","Tidak ada",F_PTK!I293)</f>
        <v>3</v>
      </c>
      <c r="D9" s="84" t="str">
        <f>IF(F_PTK!R293="","Tidak ada",F_PTK!R293)</f>
        <v>4</v>
      </c>
      <c r="E9" s="84" t="str">
        <f>IF(F_PTK!U293="","Tidak ada",F_PTK!U293)</f>
        <v>5</v>
      </c>
      <c r="F9" s="84" t="str">
        <f>IF(F_PTK!Y293="","Tidak ada",F_PTK!Y293)</f>
        <v>6</v>
      </c>
    </row>
    <row r="10" spans="1:6" x14ac:dyDescent="0.25">
      <c r="A10" s="84"/>
      <c r="B10" s="84"/>
      <c r="C10" s="84"/>
      <c r="D10" s="84"/>
      <c r="E10" s="84"/>
      <c r="F10" s="8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opLeftCell="G1" workbookViewId="0">
      <selection activeCell="K17" sqref="K17"/>
    </sheetView>
  </sheetViews>
  <sheetFormatPr defaultRowHeight="15" x14ac:dyDescent="0.25"/>
  <cols>
    <col min="1" max="11" width="20.7109375" customWidth="1"/>
  </cols>
  <sheetData>
    <row r="1" spans="1:11" x14ac:dyDescent="0.25">
      <c r="A1" s="78" t="s">
        <v>269</v>
      </c>
      <c r="B1" s="78" t="s">
        <v>270</v>
      </c>
      <c r="C1" s="78" t="s">
        <v>271</v>
      </c>
      <c r="D1" s="78" t="s">
        <v>272</v>
      </c>
      <c r="E1" s="78" t="s">
        <v>273</v>
      </c>
      <c r="F1" s="78" t="s">
        <v>171</v>
      </c>
      <c r="G1" s="78" t="s">
        <v>275</v>
      </c>
      <c r="H1" s="78" t="s">
        <v>260</v>
      </c>
      <c r="I1" s="78" t="s">
        <v>261</v>
      </c>
      <c r="J1" s="78" t="s">
        <v>276</v>
      </c>
      <c r="K1" s="78" t="s">
        <v>197</v>
      </c>
    </row>
    <row r="2" spans="1:11" x14ac:dyDescent="0.25">
      <c r="A2" s="84">
        <f>IF(F_PTK!A305="","Tidak ada",F_PTK!A305)</f>
        <v>1</v>
      </c>
      <c r="B2" s="84">
        <f>IF(F_PTK!C305="","Tidak ada",F_PTK!C305)</f>
        <v>2</v>
      </c>
      <c r="C2" s="84" t="str">
        <f>IF(F_PTK!I305="","Tidak ada",F_PTK!I305)</f>
        <v>3</v>
      </c>
      <c r="D2" s="84" t="str">
        <f>IF(F_PTK!N305="","Tidak ada",F_PTK!N305)</f>
        <v>4</v>
      </c>
      <c r="E2" s="84" t="str">
        <f>IF(F_PTK!W305="","Tidak ada",F_PTK!W305)</f>
        <v>5</v>
      </c>
      <c r="F2" s="84" t="str">
        <f>IF(F_PTK!AA305="","Tidak ada",F_PTK!AA305)</f>
        <v>6</v>
      </c>
      <c r="G2" s="84">
        <f>IF(F_PTK!A318="","Tidak ada",F_PTK!A318)</f>
        <v>7</v>
      </c>
      <c r="H2" s="84">
        <f>IF(F_PTK!C318="","Tidak ada",F_PTK!C318)</f>
        <v>8</v>
      </c>
      <c r="I2" s="84" t="str">
        <f>IF(F_PTK!F318="","Tidak ada",F_PTK!F318)</f>
        <v>9</v>
      </c>
      <c r="J2" s="84" t="str">
        <f>IF(F_PTK!I318="","Tidak ada",F_PTK!I318)</f>
        <v>10</v>
      </c>
      <c r="K2" s="84" t="str">
        <f>IF(F_PTK!N318="","Tidak ada",F_PTK!N318)</f>
        <v>11</v>
      </c>
    </row>
    <row r="3" spans="1:11" x14ac:dyDescent="0.25">
      <c r="A3" s="84">
        <f>IF(F_PTK!A306="","Tidak ada",F_PTK!A306)</f>
        <v>1</v>
      </c>
      <c r="B3" s="84">
        <f>IF(F_PTK!C306="","Tidak ada",F_PTK!C306)</f>
        <v>2</v>
      </c>
      <c r="C3" s="84" t="str">
        <f>IF(F_PTK!I306="","Tidak ada",F_PTK!I306)</f>
        <v>3</v>
      </c>
      <c r="D3" s="84" t="str">
        <f>IF(F_PTK!N306="","Tidak ada",F_PTK!N306)</f>
        <v>4</v>
      </c>
      <c r="E3" s="84" t="str">
        <f>IF(F_PTK!W306="","Tidak ada",F_PTK!W306)</f>
        <v>5</v>
      </c>
      <c r="F3" s="84" t="str">
        <f>IF(F_PTK!AA306="","Tidak ada",F_PTK!AA306)</f>
        <v>6</v>
      </c>
      <c r="G3" s="84">
        <f>IF(F_PTK!A319="","Tidak ada",F_PTK!A319)</f>
        <v>7</v>
      </c>
      <c r="H3" s="84">
        <f>IF(F_PTK!C319="","Tidak ada",F_PTK!C319)</f>
        <v>8</v>
      </c>
      <c r="I3" s="84" t="str">
        <f>IF(F_PTK!F319="","Tidak ada",F_PTK!F319)</f>
        <v>9</v>
      </c>
      <c r="J3" s="84" t="str">
        <f>IF(F_PTK!I319="","Tidak ada",F_PTK!I319)</f>
        <v>10</v>
      </c>
      <c r="K3" s="84" t="str">
        <f>IF(F_PTK!N319="","Tidak ada",F_PTK!N319)</f>
        <v>11</v>
      </c>
    </row>
    <row r="4" spans="1:11" x14ac:dyDescent="0.25">
      <c r="A4" s="84">
        <f>IF(F_PTK!A307="","Tidak ada",F_PTK!A307)</f>
        <v>1</v>
      </c>
      <c r="B4" s="84">
        <f>IF(F_PTK!C307="","Tidak ada",F_PTK!C307)</f>
        <v>2</v>
      </c>
      <c r="C4" s="84" t="str">
        <f>IF(F_PTK!I307="","Tidak ada",F_PTK!I307)</f>
        <v>3</v>
      </c>
      <c r="D4" s="84" t="str">
        <f>IF(F_PTK!N307="","Tidak ada",F_PTK!N307)</f>
        <v>4</v>
      </c>
      <c r="E4" s="84" t="str">
        <f>IF(F_PTK!W307="","Tidak ada",F_PTK!W307)</f>
        <v>5</v>
      </c>
      <c r="F4" s="84" t="str">
        <f>IF(F_PTK!AA307="","Tidak ada",F_PTK!AA307)</f>
        <v>6</v>
      </c>
      <c r="G4" s="84">
        <f>IF(F_PTK!A320="","Tidak ada",F_PTK!A320)</f>
        <v>7</v>
      </c>
      <c r="H4" s="84">
        <f>IF(F_PTK!C320="","Tidak ada",F_PTK!C320)</f>
        <v>8</v>
      </c>
      <c r="I4" s="84" t="str">
        <f>IF(F_PTK!F320="","Tidak ada",F_PTK!F320)</f>
        <v>9</v>
      </c>
      <c r="J4" s="84" t="str">
        <f>IF(F_PTK!I320="","Tidak ada",F_PTK!I320)</f>
        <v>10</v>
      </c>
      <c r="K4" s="84" t="str">
        <f>IF(F_PTK!N320="","Tidak ada",F_PTK!N320)</f>
        <v>11</v>
      </c>
    </row>
    <row r="5" spans="1:11" x14ac:dyDescent="0.25">
      <c r="A5" s="84">
        <f>IF(F_PTK!A308="","Tidak ada",F_PTK!A308)</f>
        <v>1</v>
      </c>
      <c r="B5" s="84">
        <f>IF(F_PTK!C308="","Tidak ada",F_PTK!C308)</f>
        <v>2</v>
      </c>
      <c r="C5" s="84" t="str">
        <f>IF(F_PTK!I308="","Tidak ada",F_PTK!I308)</f>
        <v>3</v>
      </c>
      <c r="D5" s="84" t="str">
        <f>IF(F_PTK!N308="","Tidak ada",F_PTK!N308)</f>
        <v>4</v>
      </c>
      <c r="E5" s="84" t="str">
        <f>IF(F_PTK!W308="","Tidak ada",F_PTK!W308)</f>
        <v>5</v>
      </c>
      <c r="F5" s="84" t="str">
        <f>IF(F_PTK!AA308="","Tidak ada",F_PTK!AA308)</f>
        <v>6</v>
      </c>
      <c r="G5" s="84">
        <f>IF(F_PTK!A321="","Tidak ada",F_PTK!A321)</f>
        <v>7</v>
      </c>
      <c r="H5" s="84">
        <f>IF(F_PTK!C321="","Tidak ada",F_PTK!C321)</f>
        <v>8</v>
      </c>
      <c r="I5" s="84" t="str">
        <f>IF(F_PTK!F321="","Tidak ada",F_PTK!F321)</f>
        <v>9</v>
      </c>
      <c r="J5" s="84" t="str">
        <f>IF(F_PTK!I321="","Tidak ada",F_PTK!I321)</f>
        <v>10</v>
      </c>
      <c r="K5" s="84" t="str">
        <f>IF(F_PTK!N321="","Tidak ada",F_PTK!N321)</f>
        <v>11</v>
      </c>
    </row>
    <row r="6" spans="1:11" x14ac:dyDescent="0.25">
      <c r="A6" s="84">
        <f>IF(F_PTK!A309="","Tidak ada",F_PTK!A309)</f>
        <v>1</v>
      </c>
      <c r="B6" s="84">
        <f>IF(F_PTK!C309="","Tidak ada",F_PTK!C309)</f>
        <v>2</v>
      </c>
      <c r="C6" s="84" t="str">
        <f>IF(F_PTK!I309="","Tidak ada",F_PTK!I309)</f>
        <v>3</v>
      </c>
      <c r="D6" s="84" t="str">
        <f>IF(F_PTK!N309="","Tidak ada",F_PTK!N309)</f>
        <v>4</v>
      </c>
      <c r="E6" s="84" t="str">
        <f>IF(F_PTK!W309="","Tidak ada",F_PTK!W309)</f>
        <v>5</v>
      </c>
      <c r="F6" s="84" t="str">
        <f>IF(F_PTK!AA309="","Tidak ada",F_PTK!AA309)</f>
        <v>6</v>
      </c>
      <c r="G6" s="84">
        <f>IF(F_PTK!A322="","Tidak ada",F_PTK!A322)</f>
        <v>7</v>
      </c>
      <c r="H6" s="84">
        <f>IF(F_PTK!C322="","Tidak ada",F_PTK!C322)</f>
        <v>8</v>
      </c>
      <c r="I6" s="84" t="str">
        <f>IF(F_PTK!F322="","Tidak ada",F_PTK!F322)</f>
        <v>9</v>
      </c>
      <c r="J6" s="84" t="str">
        <f>IF(F_PTK!I322="","Tidak ada",F_PTK!I322)</f>
        <v>10</v>
      </c>
      <c r="K6" s="84" t="str">
        <f>IF(F_PTK!N322="","Tidak ada",F_PTK!N322)</f>
        <v>11</v>
      </c>
    </row>
    <row r="7" spans="1:11" x14ac:dyDescent="0.25">
      <c r="A7" s="84">
        <f>IF(F_PTK!A310="","Tidak ada",F_PTK!A310)</f>
        <v>1</v>
      </c>
      <c r="B7" s="84">
        <f>IF(F_PTK!C310="","Tidak ada",F_PTK!C310)</f>
        <v>2</v>
      </c>
      <c r="C7" s="84" t="str">
        <f>IF(F_PTK!I310="","Tidak ada",F_PTK!I310)</f>
        <v>3</v>
      </c>
      <c r="D7" s="84" t="str">
        <f>IF(F_PTK!N310="","Tidak ada",F_PTK!N310)</f>
        <v>4</v>
      </c>
      <c r="E7" s="84" t="str">
        <f>IF(F_PTK!W310="","Tidak ada",F_PTK!W310)</f>
        <v>5</v>
      </c>
      <c r="F7" s="84" t="str">
        <f>IF(F_PTK!AA310="","Tidak ada",F_PTK!AA310)</f>
        <v>6</v>
      </c>
      <c r="G7" s="84">
        <f>IF(F_PTK!A323="","Tidak ada",F_PTK!A323)</f>
        <v>7</v>
      </c>
      <c r="H7" s="84">
        <f>IF(F_PTK!C323="","Tidak ada",F_PTK!C323)</f>
        <v>8</v>
      </c>
      <c r="I7" s="84" t="str">
        <f>IF(F_PTK!F323="","Tidak ada",F_PTK!F323)</f>
        <v>9</v>
      </c>
      <c r="J7" s="84" t="str">
        <f>IF(F_PTK!I323="","Tidak ada",F_PTK!I323)</f>
        <v>10</v>
      </c>
      <c r="K7" s="84" t="str">
        <f>IF(F_PTK!N323="","Tidak ada",F_PTK!N323)</f>
        <v>11</v>
      </c>
    </row>
    <row r="8" spans="1:11" x14ac:dyDescent="0.25">
      <c r="A8" s="84">
        <f>IF(F_PTK!A311="","Tidak ada",F_PTK!A311)</f>
        <v>1</v>
      </c>
      <c r="B8" s="84">
        <f>IF(F_PTK!C311="","Tidak ada",F_PTK!C311)</f>
        <v>2</v>
      </c>
      <c r="C8" s="84" t="str">
        <f>IF(F_PTK!I311="","Tidak ada",F_PTK!I311)</f>
        <v>3</v>
      </c>
      <c r="D8" s="84" t="str">
        <f>IF(F_PTK!N311="","Tidak ada",F_PTK!N311)</f>
        <v>4</v>
      </c>
      <c r="E8" s="84" t="str">
        <f>IF(F_PTK!W311="","Tidak ada",F_PTK!W311)</f>
        <v>5</v>
      </c>
      <c r="F8" s="84" t="str">
        <f>IF(F_PTK!AA311="","Tidak ada",F_PTK!AA311)</f>
        <v>6</v>
      </c>
      <c r="G8" s="84">
        <f>IF(F_PTK!A324="","Tidak ada",F_PTK!A324)</f>
        <v>7</v>
      </c>
      <c r="H8" s="84">
        <f>IF(F_PTK!C324="","Tidak ada",F_PTK!C324)</f>
        <v>8</v>
      </c>
      <c r="I8" s="84" t="str">
        <f>IF(F_PTK!F324="","Tidak ada",F_PTK!F324)</f>
        <v>9</v>
      </c>
      <c r="J8" s="84" t="str">
        <f>IF(F_PTK!I324="","Tidak ada",F_PTK!I324)</f>
        <v>10</v>
      </c>
      <c r="K8" s="84" t="str">
        <f>IF(F_PTK!N324="","Tidak ada",F_PTK!N324)</f>
        <v>11</v>
      </c>
    </row>
    <row r="9" spans="1:11" x14ac:dyDescent="0.25">
      <c r="A9" s="84">
        <f>IF(F_PTK!A312="","Tidak ada",F_PTK!A312)</f>
        <v>1</v>
      </c>
      <c r="B9" s="84">
        <f>IF(F_PTK!C312="","Tidak ada",F_PTK!C312)</f>
        <v>2</v>
      </c>
      <c r="C9" s="84" t="str">
        <f>IF(F_PTK!I312="","Tidak ada",F_PTK!I312)</f>
        <v>3</v>
      </c>
      <c r="D9" s="84" t="str">
        <f>IF(F_PTK!N312="","Tidak ada",F_PTK!N312)</f>
        <v>4</v>
      </c>
      <c r="E9" s="84" t="str">
        <f>IF(F_PTK!W312="","Tidak ada",F_PTK!W312)</f>
        <v>5</v>
      </c>
      <c r="F9" s="84" t="str">
        <f>IF(F_PTK!AA312="","Tidak ada",F_PTK!AA312)</f>
        <v>6</v>
      </c>
      <c r="G9" s="84">
        <f>IF(F_PTK!A325="","Tidak ada",F_PTK!A325)</f>
        <v>7</v>
      </c>
      <c r="H9" s="84">
        <f>IF(F_PTK!C325="","Tidak ada",F_PTK!C325)</f>
        <v>8</v>
      </c>
      <c r="I9" s="84" t="str">
        <f>IF(F_PTK!F325="","Tidak ada",F_PTK!F325)</f>
        <v>9</v>
      </c>
      <c r="J9" s="84" t="str">
        <f>IF(F_PTK!I325="","Tidak ada",F_PTK!I325)</f>
        <v>10</v>
      </c>
      <c r="K9" s="84" t="str">
        <f>IF(F_PTK!N325="","Tidak ada",F_PTK!N325)</f>
        <v>11</v>
      </c>
    </row>
    <row r="10" spans="1:11" x14ac:dyDescent="0.25">
      <c r="A10" s="84">
        <f>IF(F_PTK!A313="","Tidak ada",F_PTK!A313)</f>
        <v>1</v>
      </c>
      <c r="B10" s="84">
        <f>IF(F_PTK!C313="","Tidak ada",F_PTK!C313)</f>
        <v>2</v>
      </c>
      <c r="C10" s="84" t="str">
        <f>IF(F_PTK!I313="","Tidak ada",F_PTK!I313)</f>
        <v>3</v>
      </c>
      <c r="D10" s="84" t="str">
        <f>IF(F_PTK!N313="","Tidak ada",F_PTK!N313)</f>
        <v>4</v>
      </c>
      <c r="E10" s="84" t="str">
        <f>IF(F_PTK!W313="","Tidak ada",F_PTK!W313)</f>
        <v>5</v>
      </c>
      <c r="F10" s="84" t="str">
        <f>IF(F_PTK!AA313="","Tidak ada",F_PTK!AA313)</f>
        <v>6</v>
      </c>
      <c r="G10" s="84">
        <f>IF(F_PTK!A326="","Tidak ada",F_PTK!A326)</f>
        <v>7</v>
      </c>
      <c r="H10" s="84">
        <f>IF(F_PTK!C326="","Tidak ada",F_PTK!C326)</f>
        <v>8</v>
      </c>
      <c r="I10" s="84" t="str">
        <f>IF(F_PTK!F326="","Tidak ada",F_PTK!F326)</f>
        <v>9</v>
      </c>
      <c r="J10" s="84" t="str">
        <f>IF(F_PTK!I326="","Tidak ada",F_PTK!I326)</f>
        <v>10</v>
      </c>
      <c r="K10" s="84" t="str">
        <f>IF(F_PTK!N326="","Tidak ada",F_PTK!N326)</f>
        <v>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6" sqref="C6"/>
    </sheetView>
  </sheetViews>
  <sheetFormatPr defaultRowHeight="15" x14ac:dyDescent="0.25"/>
  <cols>
    <col min="1" max="4" width="20.7109375" customWidth="1"/>
  </cols>
  <sheetData>
    <row r="1" spans="1:4" x14ac:dyDescent="0.25">
      <c r="A1" s="78" t="s">
        <v>71</v>
      </c>
      <c r="B1" s="78" t="s">
        <v>290</v>
      </c>
      <c r="C1" s="78" t="s">
        <v>139</v>
      </c>
      <c r="D1" s="78" t="s">
        <v>291</v>
      </c>
    </row>
    <row r="2" spans="1:4" x14ac:dyDescent="0.25">
      <c r="A2" s="84">
        <f>IF(F_PTK!A343="","Tidak ada",F_PTK!A343)</f>
        <v>1</v>
      </c>
      <c r="B2" s="84">
        <f>IF(F_PTK!C343="","Tidak ada",F_PTK!C343)</f>
        <v>2</v>
      </c>
      <c r="C2" s="84" t="str">
        <f>IF(F_PTK!T343="","Tidak ada",F_PTK!T343)</f>
        <v>3</v>
      </c>
      <c r="D2" s="84" t="str">
        <f>IF(F_PTK!Y343="","Tidak ada",F_PTK!Y343)</f>
        <v>4</v>
      </c>
    </row>
    <row r="3" spans="1:4" x14ac:dyDescent="0.25">
      <c r="A3" s="84">
        <f>IF(F_PTK!A344="","Tidak ada",F_PTK!A344)</f>
        <v>1</v>
      </c>
      <c r="B3" s="84">
        <f>IF(F_PTK!C344="","Tidak ada",F_PTK!C344)</f>
        <v>2</v>
      </c>
      <c r="C3" s="84" t="str">
        <f>IF(F_PTK!T344="","Tidak ada",F_PTK!T344)</f>
        <v>3</v>
      </c>
      <c r="D3" s="84" t="str">
        <f>IF(F_PTK!Y344="","Tidak ada",F_PTK!Y344)</f>
        <v>4</v>
      </c>
    </row>
    <row r="4" spans="1:4" x14ac:dyDescent="0.25">
      <c r="A4" s="84">
        <f>IF(F_PTK!A345="","Tidak ada",F_PTK!A345)</f>
        <v>1</v>
      </c>
      <c r="B4" s="84">
        <f>IF(F_PTK!C345="","Tidak ada",F_PTK!C345)</f>
        <v>2</v>
      </c>
      <c r="C4" s="84" t="str">
        <f>IF(F_PTK!T345="","Tidak ada",F_PTK!T345)</f>
        <v>3</v>
      </c>
      <c r="D4" s="84" t="str">
        <f>IF(F_PTK!Y345="","Tidak ada",F_PTK!Y345)</f>
        <v>4</v>
      </c>
    </row>
    <row r="5" spans="1:4" x14ac:dyDescent="0.25">
      <c r="A5" s="84">
        <f>IF(F_PTK!A346="","Tidak ada",F_PTK!A346)</f>
        <v>1</v>
      </c>
      <c r="B5" s="84">
        <f>IF(F_PTK!C346="","Tidak ada",F_PTK!C346)</f>
        <v>2</v>
      </c>
      <c r="C5" s="84" t="str">
        <f>IF(F_PTK!T346="","Tidak ada",F_PTK!T346)</f>
        <v>3</v>
      </c>
      <c r="D5" s="84" t="str">
        <f>IF(F_PTK!Y346="","Tidak ada",F_PTK!Y346)</f>
        <v>4</v>
      </c>
    </row>
    <row r="6" spans="1:4" x14ac:dyDescent="0.25">
      <c r="A6" s="84">
        <f>IF(F_PTK!A347="","Tidak ada",F_PTK!A347)</f>
        <v>1</v>
      </c>
      <c r="B6" s="84">
        <f>IF(F_PTK!C347="","Tidak ada",F_PTK!C347)</f>
        <v>2</v>
      </c>
      <c r="C6" s="84" t="str">
        <f>IF(F_PTK!T347="","Tidak ada",F_PTK!T347)</f>
        <v>3</v>
      </c>
      <c r="D6" s="84" t="str">
        <f>IF(F_PTK!Y347="","Tidak ada",F_PTK!Y347)</f>
        <v>4</v>
      </c>
    </row>
    <row r="7" spans="1:4" x14ac:dyDescent="0.25">
      <c r="A7" s="84">
        <f>IF(F_PTK!A348="","Tidak ada",F_PTK!A348)</f>
        <v>1</v>
      </c>
      <c r="B7" s="84">
        <f>IF(F_PTK!C348="","Tidak ada",F_PTK!C348)</f>
        <v>2</v>
      </c>
      <c r="C7" s="84" t="str">
        <f>IF(F_PTK!T348="","Tidak ada",F_PTK!T348)</f>
        <v>3</v>
      </c>
      <c r="D7" s="84" t="str">
        <f>IF(F_PTK!Y348="","Tidak ada",F_PTK!Y348)</f>
        <v>4</v>
      </c>
    </row>
    <row r="8" spans="1:4" x14ac:dyDescent="0.25">
      <c r="A8" s="84">
        <f>IF(F_PTK!A349="","Tidak ada",F_PTK!A349)</f>
        <v>1</v>
      </c>
      <c r="B8" s="84">
        <f>IF(F_PTK!C349="","Tidak ada",F_PTK!C349)</f>
        <v>2</v>
      </c>
      <c r="C8" s="84" t="str">
        <f>IF(F_PTK!T349="","Tidak ada",F_PTK!T349)</f>
        <v>3</v>
      </c>
      <c r="D8" s="84" t="str">
        <f>IF(F_PTK!Y349="","Tidak ada",F_PTK!Y349)</f>
        <v>4</v>
      </c>
    </row>
    <row r="9" spans="1:4" x14ac:dyDescent="0.25">
      <c r="A9" s="84">
        <f>IF(F_PTK!A350="","Tidak ada",F_PTK!A350)</f>
        <v>1</v>
      </c>
      <c r="B9" s="84">
        <f>IF(F_PTK!C350="","Tidak ada",F_PTK!C350)</f>
        <v>2</v>
      </c>
      <c r="C9" s="84" t="str">
        <f>IF(F_PTK!T350="","Tidak ada",F_PTK!T350)</f>
        <v>3</v>
      </c>
      <c r="D9" s="84" t="str">
        <f>IF(F_PTK!Y350="","Tidak ada",F_PTK!Y350)</f>
        <v>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21" sqref="C21"/>
    </sheetView>
  </sheetViews>
  <sheetFormatPr defaultRowHeight="15" x14ac:dyDescent="0.25"/>
  <cols>
    <col min="1" max="7" width="20.7109375" customWidth="1"/>
  </cols>
  <sheetData>
    <row r="1" spans="1:7" s="78" customFormat="1" x14ac:dyDescent="0.25">
      <c r="A1" s="78" t="s">
        <v>89</v>
      </c>
      <c r="B1" s="78" t="s">
        <v>303</v>
      </c>
      <c r="C1" s="78" t="s">
        <v>304</v>
      </c>
      <c r="D1" s="78" t="s">
        <v>305</v>
      </c>
      <c r="E1" s="78" t="s">
        <v>306</v>
      </c>
      <c r="F1" s="78" t="s">
        <v>307</v>
      </c>
      <c r="G1" s="78" t="s">
        <v>308</v>
      </c>
    </row>
    <row r="2" spans="1:7" x14ac:dyDescent="0.25">
      <c r="A2" s="84">
        <f>IF(F_PTK!A361="","Tidak ada", F_PTK!A361)</f>
        <v>1</v>
      </c>
      <c r="B2" s="84">
        <f>IF(F_PTK!C361="","Tidak ada",F_PTK!C361)</f>
        <v>2</v>
      </c>
      <c r="C2" s="84" t="str">
        <f>IF(F_PTK!K361="","Tidak ada",F_PTK!K361)</f>
        <v>3</v>
      </c>
      <c r="D2" s="84" t="str">
        <f>IF(F_PTK!O361="","Tidak ada",F_PTK!O361)</f>
        <v>4</v>
      </c>
      <c r="E2" s="84" t="str">
        <f>IF(F_PTK!O361="","Tidak ada",F_PTK!O361)</f>
        <v>4</v>
      </c>
      <c r="F2" s="84" t="str">
        <f>IF(F_PTK!V361="","Tidak ada",F_PTK!V361)</f>
        <v>6</v>
      </c>
      <c r="G2" s="84" t="str">
        <f>IF(F_PTK!Z361="","Tidak ada",F_PTK!Z361)</f>
        <v>7</v>
      </c>
    </row>
    <row r="3" spans="1:7" x14ac:dyDescent="0.25">
      <c r="A3" s="84">
        <f>IF(F_PTK!A362="","Tidak ada", F_PTK!A362)</f>
        <v>1</v>
      </c>
      <c r="B3" s="84">
        <f>IF(F_PTK!C362="","Tidak ada",F_PTK!C362)</f>
        <v>2</v>
      </c>
      <c r="C3" s="84" t="str">
        <f>IF(F_PTK!K362="","Tidak ada",F_PTK!K362)</f>
        <v>3</v>
      </c>
      <c r="D3" s="84" t="str">
        <f>IF(F_PTK!O362="","Tidak ada",F_PTK!O362)</f>
        <v>4</v>
      </c>
      <c r="E3" s="84" t="str">
        <f>IF(F_PTK!O362="","Tidak ada",F_PTK!O362)</f>
        <v>4</v>
      </c>
      <c r="F3" s="84" t="str">
        <f>IF(F_PTK!V362="","Tidak ada",F_PTK!V362)</f>
        <v>6</v>
      </c>
      <c r="G3" s="84" t="str">
        <f>IF(F_PTK!Z362="","Tidak ada",F_PTK!Z362)</f>
        <v>7</v>
      </c>
    </row>
    <row r="4" spans="1:7" x14ac:dyDescent="0.25">
      <c r="A4" s="84">
        <f>IF(F_PTK!A363="","Tidak ada", F_PTK!A363)</f>
        <v>1</v>
      </c>
      <c r="B4" s="84">
        <f>IF(F_PTK!C363="","Tidak ada",F_PTK!C363)</f>
        <v>2</v>
      </c>
      <c r="C4" s="84" t="str">
        <f>IF(F_PTK!K363="","Tidak ada",F_PTK!K363)</f>
        <v>3</v>
      </c>
      <c r="D4" s="84" t="str">
        <f>IF(F_PTK!O363="","Tidak ada",F_PTK!O363)</f>
        <v>4</v>
      </c>
      <c r="E4" s="84" t="str">
        <f>IF(F_PTK!O363="","Tidak ada",F_PTK!O363)</f>
        <v>4</v>
      </c>
      <c r="F4" s="84" t="str">
        <f>IF(F_PTK!V363="","Tidak ada",F_PTK!V363)</f>
        <v>6</v>
      </c>
      <c r="G4" s="84" t="str">
        <f>IF(F_PTK!Z363="","Tidak ada",F_PTK!Z363)</f>
        <v>7</v>
      </c>
    </row>
    <row r="5" spans="1:7" x14ac:dyDescent="0.25">
      <c r="A5" s="84">
        <f>IF(F_PTK!A364="","Tidak ada", F_PTK!A364)</f>
        <v>1</v>
      </c>
      <c r="B5" s="84">
        <f>IF(F_PTK!C364="","Tidak ada",F_PTK!C364)</f>
        <v>2</v>
      </c>
      <c r="C5" s="84" t="str">
        <f>IF(F_PTK!K364="","Tidak ada",F_PTK!K364)</f>
        <v>3</v>
      </c>
      <c r="D5" s="84" t="str">
        <f>IF(F_PTK!O364="","Tidak ada",F_PTK!O364)</f>
        <v>4</v>
      </c>
      <c r="E5" s="84" t="str">
        <f>IF(F_PTK!O364="","Tidak ada",F_PTK!O364)</f>
        <v>4</v>
      </c>
      <c r="F5" s="84" t="str">
        <f>IF(F_PTK!V364="","Tidak ada",F_PTK!V364)</f>
        <v>6</v>
      </c>
      <c r="G5" s="84" t="str">
        <f>IF(F_PTK!Z364="","Tidak ada",F_PTK!Z364)</f>
        <v>7</v>
      </c>
    </row>
    <row r="6" spans="1:7" x14ac:dyDescent="0.25">
      <c r="A6" s="84">
        <f>IF(F_PTK!A365="","Tidak ada", F_PTK!A365)</f>
        <v>1</v>
      </c>
      <c r="B6" s="84">
        <f>IF(F_PTK!C365="","Tidak ada",F_PTK!C365)</f>
        <v>2</v>
      </c>
      <c r="C6" s="84" t="str">
        <f>IF(F_PTK!K365="","Tidak ada",F_PTK!K365)</f>
        <v>3</v>
      </c>
      <c r="D6" s="84" t="str">
        <f>IF(F_PTK!O365="","Tidak ada",F_PTK!O365)</f>
        <v>4</v>
      </c>
      <c r="E6" s="84" t="str">
        <f>IF(F_PTK!O365="","Tidak ada",F_PTK!O365)</f>
        <v>4</v>
      </c>
      <c r="F6" s="84" t="str">
        <f>IF(F_PTK!V365="","Tidak ada",F_PTK!V365)</f>
        <v>6</v>
      </c>
      <c r="G6" s="84" t="str">
        <f>IF(F_PTK!Z365="","Tidak ada",F_PTK!Z365)</f>
        <v>7</v>
      </c>
    </row>
    <row r="7" spans="1:7" x14ac:dyDescent="0.25">
      <c r="A7" s="84">
        <f>IF(F_PTK!A366="","Tidak ada", F_PTK!A366)</f>
        <v>1</v>
      </c>
      <c r="B7" s="84">
        <f>IF(F_PTK!C366="","Tidak ada",F_PTK!C366)</f>
        <v>2</v>
      </c>
      <c r="C7" s="84" t="str">
        <f>IF(F_PTK!K366="","Tidak ada",F_PTK!K366)</f>
        <v>3</v>
      </c>
      <c r="D7" s="84" t="str">
        <f>IF(F_PTK!O366="","Tidak ada",F_PTK!O366)</f>
        <v>4</v>
      </c>
      <c r="E7" s="84" t="str">
        <f>IF(F_PTK!O366="","Tidak ada",F_PTK!O366)</f>
        <v>4</v>
      </c>
      <c r="F7" s="84" t="str">
        <f>IF(F_PTK!V366="","Tidak ada",F_PTK!V366)</f>
        <v>6</v>
      </c>
      <c r="G7" s="84" t="str">
        <f>IF(F_PTK!Z366="","Tidak ada",F_PTK!Z366)</f>
        <v>7</v>
      </c>
    </row>
    <row r="8" spans="1:7" x14ac:dyDescent="0.25">
      <c r="A8" s="84">
        <f>IF(F_PTK!A367="","Tidak ada", F_PTK!A367)</f>
        <v>1</v>
      </c>
      <c r="B8" s="84">
        <f>IF(F_PTK!C367="","Tidak ada",F_PTK!C367)</f>
        <v>2</v>
      </c>
      <c r="C8" s="84" t="str">
        <f>IF(F_PTK!K367="","Tidak ada",F_PTK!K367)</f>
        <v>3</v>
      </c>
      <c r="D8" s="84" t="str">
        <f>IF(F_PTK!O367="","Tidak ada",F_PTK!O367)</f>
        <v>4</v>
      </c>
      <c r="E8" s="84" t="str">
        <f>IF(F_PTK!O367="","Tidak ada",F_PTK!O367)</f>
        <v>4</v>
      </c>
      <c r="F8" s="84" t="str">
        <f>IF(F_PTK!V367="","Tidak ada",F_PTK!V367)</f>
        <v>6</v>
      </c>
      <c r="G8" s="84" t="str">
        <f>IF(F_PTK!Z367="","Tidak ada",F_PTK!Z367)</f>
        <v>7</v>
      </c>
    </row>
    <row r="9" spans="1:7" x14ac:dyDescent="0.25">
      <c r="A9" s="84">
        <f>IF(F_PTK!A368="","Tidak ada", F_PTK!A368)</f>
        <v>1</v>
      </c>
      <c r="B9" s="84">
        <f>IF(F_PTK!C368="","Tidak ada",F_PTK!C368)</f>
        <v>2</v>
      </c>
      <c r="C9" s="84" t="str">
        <f>IF(F_PTK!K368="","Tidak ada",F_PTK!K368)</f>
        <v>3</v>
      </c>
      <c r="D9" s="84" t="str">
        <f>IF(F_PTK!O368="","Tidak ada",F_PTK!O368)</f>
        <v>4</v>
      </c>
      <c r="E9" s="84" t="str">
        <f>IF(F_PTK!O368="","Tidak ada",F_PTK!O368)</f>
        <v>4</v>
      </c>
      <c r="F9" s="84" t="str">
        <f>IF(F_PTK!V368="","Tidak ada",F_PTK!V368)</f>
        <v>6</v>
      </c>
      <c r="G9" s="84" t="str">
        <f>IF(F_PTK!Z368="","Tidak ada",F_PTK!Z368)</f>
        <v>7</v>
      </c>
    </row>
    <row r="10" spans="1:7" x14ac:dyDescent="0.25">
      <c r="A10" s="84">
        <f>IF(F_PTK!A369="","Tidak ada", F_PTK!A369)</f>
        <v>1</v>
      </c>
      <c r="B10" s="84">
        <f>IF(F_PTK!C369="","Tidak ada",F_PTK!C369)</f>
        <v>2</v>
      </c>
      <c r="C10" s="84" t="str">
        <f>IF(F_PTK!K369="","Tidak ada",F_PTK!K369)</f>
        <v>3</v>
      </c>
      <c r="D10" s="84" t="str">
        <f>IF(F_PTK!O369="","Tidak ada",F_PTK!O369)</f>
        <v>4</v>
      </c>
      <c r="E10" s="84" t="str">
        <f>IF(F_PTK!O369="","Tidak ada",F_PTK!O369)</f>
        <v>4</v>
      </c>
      <c r="F10" s="84" t="str">
        <f>IF(F_PTK!V369="","Tidak ada",F_PTK!V369)</f>
        <v>6</v>
      </c>
      <c r="G10" s="84" t="str">
        <f>IF(F_PTK!Z369="","Tidak ada",F_PTK!Z369)</f>
        <v>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J16" sqref="J16"/>
    </sheetView>
  </sheetViews>
  <sheetFormatPr defaultRowHeight="15" x14ac:dyDescent="0.25"/>
  <cols>
    <col min="1" max="5" width="20.7109375" customWidth="1"/>
  </cols>
  <sheetData>
    <row r="1" spans="1:5" s="78" customFormat="1" x14ac:dyDescent="0.25">
      <c r="A1" s="68" t="s">
        <v>310</v>
      </c>
      <c r="B1" s="68" t="s">
        <v>311</v>
      </c>
      <c r="C1" s="68" t="s">
        <v>196</v>
      </c>
      <c r="D1" s="68" t="s">
        <v>223</v>
      </c>
      <c r="E1" s="68" t="s">
        <v>271</v>
      </c>
    </row>
    <row r="2" spans="1:5" x14ac:dyDescent="0.25">
      <c r="A2" s="67">
        <f>IF(F_PTK!A374="","Tidak ada",F_PTK!A374)</f>
        <v>1</v>
      </c>
      <c r="B2" s="67">
        <f>IF(F_PTK!C374="","Tidak ada",F_PTK!C374)</f>
        <v>2</v>
      </c>
      <c r="C2" s="67" t="str">
        <f>IF(F_PTK!J374="","Tidak ada",F_PTK!J374)</f>
        <v>3</v>
      </c>
      <c r="D2" s="67" t="str">
        <f>IF(F_PTK!Q374="","Tidak ada",F_PTK!Q374)</f>
        <v>4</v>
      </c>
      <c r="E2" s="67" t="str">
        <f>IF(F_PTK!U374="","Tidak ada",F_PTK!U374)</f>
        <v>5</v>
      </c>
    </row>
    <row r="3" spans="1:5" x14ac:dyDescent="0.25">
      <c r="A3" s="67">
        <f>IF(F_PTK!A375="","Tidak ada",F_PTK!A375)</f>
        <v>1</v>
      </c>
      <c r="B3" s="67">
        <f>IF(F_PTK!C375="","Tidak ada",F_PTK!C375)</f>
        <v>2</v>
      </c>
      <c r="C3" s="67" t="str">
        <f>IF(F_PTK!J375="","Tidak ada",F_PTK!J375)</f>
        <v>3</v>
      </c>
      <c r="D3" s="67" t="str">
        <f>IF(F_PTK!Q375="","Tidak ada",F_PTK!Q375)</f>
        <v>4</v>
      </c>
      <c r="E3" s="67" t="str">
        <f>IF(F_PTK!U375="","Tidak ada",F_PTK!U375)</f>
        <v>5</v>
      </c>
    </row>
    <row r="4" spans="1:5" x14ac:dyDescent="0.25">
      <c r="A4" s="67">
        <f>IF(F_PTK!A376="","Tidak ada",F_PTK!A376)</f>
        <v>1</v>
      </c>
      <c r="B4" s="67">
        <f>IF(F_PTK!C376="","Tidak ada",F_PTK!C376)</f>
        <v>2</v>
      </c>
      <c r="C4" s="67" t="str">
        <f>IF(F_PTK!J376="","Tidak ada",F_PTK!J376)</f>
        <v>3</v>
      </c>
      <c r="D4" s="67" t="str">
        <f>IF(F_PTK!Q376="","Tidak ada",F_PTK!Q376)</f>
        <v>4</v>
      </c>
      <c r="E4" s="67" t="str">
        <f>IF(F_PTK!U376="","Tidak ada",F_PTK!U376)</f>
        <v>5</v>
      </c>
    </row>
    <row r="5" spans="1:5" x14ac:dyDescent="0.25">
      <c r="A5" s="67">
        <f>IF(F_PTK!A377="","Tidak ada",F_PTK!A377)</f>
        <v>1</v>
      </c>
      <c r="B5" s="67">
        <f>IF(F_PTK!C377="","Tidak ada",F_PTK!C377)</f>
        <v>2</v>
      </c>
      <c r="C5" s="67" t="str">
        <f>IF(F_PTK!J377="","Tidak ada",F_PTK!J377)</f>
        <v>3</v>
      </c>
      <c r="D5" s="67" t="str">
        <f>IF(F_PTK!Q377="","Tidak ada",F_PTK!Q377)</f>
        <v>4</v>
      </c>
      <c r="E5" s="67" t="str">
        <f>IF(F_PTK!U377="","Tidak ada",F_PTK!U377)</f>
        <v>5</v>
      </c>
    </row>
    <row r="6" spans="1:5" x14ac:dyDescent="0.25">
      <c r="A6" s="67">
        <f>IF(F_PTK!A378="","Tidak ada",F_PTK!A378)</f>
        <v>1</v>
      </c>
      <c r="B6" s="67">
        <f>IF(F_PTK!C378="","Tidak ada",F_PTK!C378)</f>
        <v>2</v>
      </c>
      <c r="C6" s="67" t="str">
        <f>IF(F_PTK!J378="","Tidak ada",F_PTK!J378)</f>
        <v>3</v>
      </c>
      <c r="D6" s="67" t="str">
        <f>IF(F_PTK!Q378="","Tidak ada",F_PTK!Q378)</f>
        <v>4</v>
      </c>
      <c r="E6" s="67" t="str">
        <f>IF(F_PTK!U378="","Tidak ada",F_PTK!U378)</f>
        <v>5</v>
      </c>
    </row>
    <row r="7" spans="1:5" x14ac:dyDescent="0.25">
      <c r="A7" s="67">
        <f>IF(F_PTK!A379="","Tidak ada",F_PTK!A379)</f>
        <v>1</v>
      </c>
      <c r="B7" s="67">
        <f>IF(F_PTK!C379="","Tidak ada",F_PTK!C379)</f>
        <v>2</v>
      </c>
      <c r="C7" s="67" t="str">
        <f>IF(F_PTK!J379="","Tidak ada",F_PTK!J379)</f>
        <v>3</v>
      </c>
      <c r="D7" s="67" t="str">
        <f>IF(F_PTK!Q379="","Tidak ada",F_PTK!Q379)</f>
        <v>4</v>
      </c>
      <c r="E7" s="67" t="str">
        <f>IF(F_PTK!U379="","Tidak ada",F_PTK!U379)</f>
        <v>5</v>
      </c>
    </row>
    <row r="8" spans="1:5" x14ac:dyDescent="0.25">
      <c r="A8" s="67">
        <f>IF(F_PTK!A380="","Tidak ada",F_PTK!A380)</f>
        <v>1</v>
      </c>
      <c r="B8" s="67">
        <f>IF(F_PTK!C380="","Tidak ada",F_PTK!C380)</f>
        <v>2</v>
      </c>
      <c r="C8" s="67" t="str">
        <f>IF(F_PTK!J380="","Tidak ada",F_PTK!J380)</f>
        <v>3</v>
      </c>
      <c r="D8" s="67" t="str">
        <f>IF(F_PTK!Q380="","Tidak ada",F_PTK!Q380)</f>
        <v>4</v>
      </c>
      <c r="E8" s="67" t="str">
        <f>IF(F_PTK!U380="","Tidak ada",F_PTK!U380)</f>
        <v>5</v>
      </c>
    </row>
    <row r="9" spans="1:5" x14ac:dyDescent="0.25">
      <c r="A9" s="67">
        <f>IF(F_PTK!A381="","Tidak ada",F_PTK!A381)</f>
        <v>1</v>
      </c>
      <c r="B9" s="67">
        <f>IF(F_PTK!C381="","Tidak ada",F_PTK!C381)</f>
        <v>2</v>
      </c>
      <c r="C9" s="67" t="str">
        <f>IF(F_PTK!J381="","Tidak ada",F_PTK!J381)</f>
        <v>3</v>
      </c>
      <c r="D9" s="67" t="str">
        <f>IF(F_PTK!Q381="","Tidak ada",F_PTK!Q381)</f>
        <v>4</v>
      </c>
      <c r="E9" s="67" t="str">
        <f>IF(F_PTK!U381="","Tidak ada",F_PTK!U381)</f>
        <v>5</v>
      </c>
    </row>
    <row r="10" spans="1:5" x14ac:dyDescent="0.25">
      <c r="A10" s="67">
        <f>IF(F_PTK!A382="","Tidak ada",F_PTK!A382)</f>
        <v>1</v>
      </c>
      <c r="B10" s="67">
        <f>IF(F_PTK!C382="","Tidak ada",F_PTK!C382)</f>
        <v>2</v>
      </c>
      <c r="C10" s="67" t="str">
        <f>IF(F_PTK!J382="","Tidak ada",F_PTK!J382)</f>
        <v>3</v>
      </c>
      <c r="D10" s="67" t="str">
        <f>IF(F_PTK!Q382="","Tidak ada",F_PTK!Q382)</f>
        <v>4</v>
      </c>
      <c r="E10" s="67" t="str">
        <f>IF(F_PTK!U382="","Tidak ada",F_PTK!U382)</f>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5" sqref="C5"/>
    </sheetView>
  </sheetViews>
  <sheetFormatPr defaultRowHeight="15" x14ac:dyDescent="0.25"/>
  <cols>
    <col min="1" max="6" width="20.7109375" customWidth="1"/>
  </cols>
  <sheetData>
    <row r="1" spans="1:6" s="78" customFormat="1" x14ac:dyDescent="0.25">
      <c r="A1" s="78" t="s">
        <v>318</v>
      </c>
      <c r="B1" s="78" t="s">
        <v>429</v>
      </c>
      <c r="C1" s="78" t="s">
        <v>232</v>
      </c>
      <c r="D1" s="78" t="s">
        <v>426</v>
      </c>
      <c r="E1" s="78" t="s">
        <v>319</v>
      </c>
      <c r="F1" s="78" t="s">
        <v>156</v>
      </c>
    </row>
    <row r="2" spans="1:6" x14ac:dyDescent="0.25">
      <c r="A2" s="84">
        <f>IF(F_PTK!A393="","Tidak ada",F_PTK!A393)</f>
        <v>1</v>
      </c>
      <c r="B2" s="84">
        <f>IF(F_PTK!C393="","Tidak ada",F_PTK!C393)</f>
        <v>2</v>
      </c>
      <c r="C2" s="84" t="str">
        <f>IF(F_PTK!J393="","Tidak ada",F_PTK!J393)</f>
        <v>3</v>
      </c>
      <c r="D2" s="84" t="str">
        <f>IF(F_PTK!Q393="","Tidak ada",F_PTK!Q393)</f>
        <v>4</v>
      </c>
      <c r="E2" s="84" t="str">
        <f>IF(F_PTK!T393="","Tidak ada",F_PTK!T393)</f>
        <v>5</v>
      </c>
      <c r="F2" s="84" t="str">
        <f>IF(F_PTK!W393="","Tidak ada",F_PTK!W393)</f>
        <v>6</v>
      </c>
    </row>
    <row r="3" spans="1:6" x14ac:dyDescent="0.25">
      <c r="A3" s="84">
        <f>IF(F_PTK!A394="","Tidak ada",F_PTK!A394)</f>
        <v>1</v>
      </c>
      <c r="B3" s="84">
        <f>IF(F_PTK!C394="","Tidak ada",F_PTK!C394)</f>
        <v>2</v>
      </c>
      <c r="C3" s="84" t="str">
        <f>IF(F_PTK!J394="","Tidak ada",F_PTK!J394)</f>
        <v>3</v>
      </c>
      <c r="D3" s="84" t="str">
        <f>IF(F_PTK!Q394="","Tidak ada",F_PTK!Q394)</f>
        <v>4</v>
      </c>
      <c r="E3" s="84" t="str">
        <f>IF(F_PTK!T394="","Tidak ada",F_PTK!T394)</f>
        <v>5</v>
      </c>
      <c r="F3" s="84" t="str">
        <f>IF(F_PTK!W394="","Tidak ada",F_PTK!W394)</f>
        <v>6</v>
      </c>
    </row>
    <row r="4" spans="1:6" x14ac:dyDescent="0.25">
      <c r="A4" s="84">
        <f>IF(F_PTK!A395="","Tidak ada",F_PTK!A395)</f>
        <v>1</v>
      </c>
      <c r="B4" s="84">
        <f>IF(F_PTK!C395="","Tidak ada",F_PTK!C395)</f>
        <v>2</v>
      </c>
      <c r="C4" s="84" t="str">
        <f>IF(F_PTK!J395="","Tidak ada",F_PTK!J395)</f>
        <v>3</v>
      </c>
      <c r="D4" s="84" t="str">
        <f>IF(F_PTK!Q395="","Tidak ada",F_PTK!Q395)</f>
        <v>4</v>
      </c>
      <c r="E4" s="84" t="str">
        <f>IF(F_PTK!T395="","Tidak ada",F_PTK!T395)</f>
        <v>5</v>
      </c>
      <c r="F4" s="84" t="str">
        <f>IF(F_PTK!W395="","Tidak ada",F_PTK!W395)</f>
        <v>6</v>
      </c>
    </row>
    <row r="5" spans="1:6" x14ac:dyDescent="0.25">
      <c r="A5" s="84">
        <f>IF(F_PTK!A396="","Tidak ada",F_PTK!A396)</f>
        <v>1</v>
      </c>
      <c r="B5" s="84">
        <f>IF(F_PTK!C396="","Tidak ada",F_PTK!C396)</f>
        <v>2</v>
      </c>
      <c r="C5" s="84" t="str">
        <f>IF(F_PTK!J396="","Tidak ada",F_PTK!J396)</f>
        <v>3</v>
      </c>
      <c r="D5" s="84" t="str">
        <f>IF(F_PTK!Q396="","Tidak ada",F_PTK!Q396)</f>
        <v>4</v>
      </c>
      <c r="E5" s="84" t="str">
        <f>IF(F_PTK!T396="","Tidak ada",F_PTK!T396)</f>
        <v>5</v>
      </c>
      <c r="F5" s="84" t="str">
        <f>IF(F_PTK!W396="","Tidak ada",F_PTK!W396)</f>
        <v>6</v>
      </c>
    </row>
    <row r="6" spans="1:6" x14ac:dyDescent="0.25">
      <c r="A6" s="84">
        <f>IF(F_PTK!A397="","Tidak ada",F_PTK!A397)</f>
        <v>1</v>
      </c>
      <c r="B6" s="84">
        <f>IF(F_PTK!C397="","Tidak ada",F_PTK!C397)</f>
        <v>2</v>
      </c>
      <c r="C6" s="84" t="str">
        <f>IF(F_PTK!J397="","Tidak ada",F_PTK!J397)</f>
        <v>3</v>
      </c>
      <c r="D6" s="84" t="str">
        <f>IF(F_PTK!Q397="","Tidak ada",F_PTK!Q397)</f>
        <v>4</v>
      </c>
      <c r="E6" s="84" t="str">
        <f>IF(F_PTK!T397="","Tidak ada",F_PTK!T397)</f>
        <v>5</v>
      </c>
      <c r="F6" s="84" t="str">
        <f>IF(F_PTK!W397="","Tidak ada",F_PTK!W397)</f>
        <v>6</v>
      </c>
    </row>
    <row r="7" spans="1:6" x14ac:dyDescent="0.25">
      <c r="A7" s="84">
        <f>IF(F_PTK!A398="","Tidak ada",F_PTK!A398)</f>
        <v>1</v>
      </c>
      <c r="B7" s="84">
        <f>IF(F_PTK!C398="","Tidak ada",F_PTK!C398)</f>
        <v>2</v>
      </c>
      <c r="C7" s="84" t="str">
        <f>IF(F_PTK!J398="","Tidak ada",F_PTK!J398)</f>
        <v>3</v>
      </c>
      <c r="D7" s="84" t="str">
        <f>IF(F_PTK!Q398="","Tidak ada",F_PTK!Q398)</f>
        <v>4</v>
      </c>
      <c r="E7" s="84" t="str">
        <f>IF(F_PTK!T398="","Tidak ada",F_PTK!T398)</f>
        <v>5</v>
      </c>
      <c r="F7" s="84" t="str">
        <f>IF(F_PTK!W398="","Tidak ada",F_PTK!W398)</f>
        <v>6</v>
      </c>
    </row>
    <row r="8" spans="1:6" x14ac:dyDescent="0.25">
      <c r="A8" s="84">
        <f>IF(F_PTK!A399="","Tidak ada",F_PTK!A399)</f>
        <v>1</v>
      </c>
      <c r="B8" s="84">
        <f>IF(F_PTK!C399="","Tidak ada",F_PTK!C399)</f>
        <v>2</v>
      </c>
      <c r="C8" s="84" t="str">
        <f>IF(F_PTK!J399="","Tidak ada",F_PTK!J399)</f>
        <v>3</v>
      </c>
      <c r="D8" s="84" t="str">
        <f>IF(F_PTK!Q399="","Tidak ada",F_PTK!Q399)</f>
        <v>4</v>
      </c>
      <c r="E8" s="84" t="str">
        <f>IF(F_PTK!T399="","Tidak ada",F_PTK!T399)</f>
        <v>5</v>
      </c>
      <c r="F8" s="84" t="str">
        <f>IF(F_PTK!W399="","Tidak ada",F_PTK!W399)</f>
        <v>6</v>
      </c>
    </row>
    <row r="9" spans="1:6" x14ac:dyDescent="0.25">
      <c r="A9" s="84">
        <f>IF(F_PTK!A400="","Tidak ada",F_PTK!A400)</f>
        <v>1</v>
      </c>
      <c r="B9" s="84">
        <f>IF(F_PTK!C400="","Tidak ada",F_PTK!C400)</f>
        <v>2</v>
      </c>
      <c r="C9" s="84" t="str">
        <f>IF(F_PTK!J400="","Tidak ada",F_PTK!J400)</f>
        <v>3</v>
      </c>
      <c r="D9" s="84" t="str">
        <f>IF(F_PTK!Q400="","Tidak ada",F_PTK!Q400)</f>
        <v>4</v>
      </c>
      <c r="E9" s="84" t="str">
        <f>IF(F_PTK!T400="","Tidak ada",F_PTK!T400)</f>
        <v>5</v>
      </c>
      <c r="F9" s="84" t="str">
        <f>IF(F_PTK!W400="","Tidak ada",F_PTK!W400)</f>
        <v>6</v>
      </c>
    </row>
    <row r="10" spans="1:6" x14ac:dyDescent="0.25">
      <c r="A10" s="84">
        <f>IF(F_PTK!A401="","Tidak ada",F_PTK!A401)</f>
        <v>1</v>
      </c>
      <c r="B10" s="84">
        <f>IF(F_PTK!C401="","Tidak ada",F_PTK!C401)</f>
        <v>2</v>
      </c>
      <c r="C10" s="84" t="str">
        <f>IF(F_PTK!J401="","Tidak ada",F_PTK!J401)</f>
        <v>3</v>
      </c>
      <c r="D10" s="84" t="str">
        <f>IF(F_PTK!Q401="","Tidak ada",F_PTK!Q401)</f>
        <v>4</v>
      </c>
      <c r="E10" s="84" t="str">
        <f>IF(F_PTK!T401="","Tidak ada",F_PTK!T401)</f>
        <v>5</v>
      </c>
      <c r="F10" s="84" t="str">
        <f>IF(F_PTK!W401="","Tidak ada",F_PTK!W401)</f>
        <v>6</v>
      </c>
    </row>
    <row r="11" spans="1:6" x14ac:dyDescent="0.25">
      <c r="A11" s="84">
        <f>IF(F_PTK!A402="","Tidak ada",F_PTK!A402)</f>
        <v>1</v>
      </c>
      <c r="B11" s="84">
        <f>IF(F_PTK!C402="","Tidak ada",F_PTK!C402)</f>
        <v>2</v>
      </c>
      <c r="C11" s="84" t="str">
        <f>IF(F_PTK!J402="","Tidak ada",F_PTK!J402)</f>
        <v>3</v>
      </c>
      <c r="D11" s="84" t="str">
        <f>IF(F_PTK!Q402="","Tidak ada",F_PTK!Q402)</f>
        <v>4</v>
      </c>
      <c r="E11" s="84" t="str">
        <f>IF(F_PTK!T402="","Tidak ada",F_PTK!T402)</f>
        <v>5</v>
      </c>
      <c r="F11" s="84" t="str">
        <f>IF(F_PTK!W402="","Tidak ada",F_PTK!W402)</f>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C5" sqref="C5"/>
    </sheetView>
  </sheetViews>
  <sheetFormatPr defaultRowHeight="15" x14ac:dyDescent="0.25"/>
  <cols>
    <col min="1" max="7" width="20.7109375" customWidth="1"/>
  </cols>
  <sheetData>
    <row r="1" spans="1:7" s="78" customFormat="1" x14ac:dyDescent="0.25">
      <c r="A1" s="78" t="s">
        <v>89</v>
      </c>
      <c r="B1" s="78" t="s">
        <v>294</v>
      </c>
      <c r="C1" s="78" t="s">
        <v>327</v>
      </c>
      <c r="D1" s="78" t="s">
        <v>328</v>
      </c>
      <c r="E1" s="78" t="s">
        <v>307</v>
      </c>
      <c r="F1" s="78" t="s">
        <v>308</v>
      </c>
      <c r="G1" s="78" t="s">
        <v>329</v>
      </c>
    </row>
    <row r="2" spans="1:7" x14ac:dyDescent="0.25">
      <c r="A2" s="84">
        <f>IF(F_PTK!A414="","Tidak ada",F_PTK!A414)</f>
        <v>1</v>
      </c>
      <c r="B2" s="84">
        <f>IF(F_PTK!C414="","Tidak ada",F_PTK!C414)</f>
        <v>2</v>
      </c>
      <c r="C2" s="84" t="str">
        <f>IF(F_PTK!M414="","Tidak ada",F_PTK!M414)</f>
        <v>3</v>
      </c>
      <c r="D2" s="84" t="str">
        <f>IF(F_PTK!P414="","Tidak ada",F_PTK!P414)</f>
        <v>4</v>
      </c>
      <c r="E2" s="84" t="str">
        <f>IF(F_PTK!S414="","Tidak ada",F_PTK!S414)</f>
        <v>5</v>
      </c>
      <c r="F2" s="84" t="str">
        <f>IF(F_PTK!V414="","Tidak ada",F_PTK!V414)</f>
        <v>6</v>
      </c>
      <c r="G2" s="84" t="str">
        <f>IF(F_PTK!Y414="","Tidak ada",F_PTK!Y414)</f>
        <v>7</v>
      </c>
    </row>
    <row r="3" spans="1:7" x14ac:dyDescent="0.25">
      <c r="A3" s="84">
        <f>IF(F_PTK!A415="","Tidak ada",F_PTK!A415)</f>
        <v>1</v>
      </c>
      <c r="B3" s="84">
        <f>IF(F_PTK!C415="","Tidak ada",F_PTK!C415)</f>
        <v>2</v>
      </c>
      <c r="C3" s="84" t="str">
        <f>IF(F_PTK!M415="","Tidak ada",F_PTK!M415)</f>
        <v>3</v>
      </c>
      <c r="D3" s="84" t="str">
        <f>IF(F_PTK!P415="","Tidak ada",F_PTK!P415)</f>
        <v>4</v>
      </c>
      <c r="E3" s="84" t="str">
        <f>IF(F_PTK!S415="","Tidak ada",F_PTK!S415)</f>
        <v>5</v>
      </c>
      <c r="F3" s="84" t="str">
        <f>IF(F_PTK!V415="","Tidak ada",F_PTK!V415)</f>
        <v>6</v>
      </c>
      <c r="G3" s="84" t="str">
        <f>IF(F_PTK!Y415="","Tidak ada",F_PTK!Y415)</f>
        <v>7</v>
      </c>
    </row>
    <row r="4" spans="1:7" x14ac:dyDescent="0.25">
      <c r="A4" s="84">
        <f>IF(F_PTK!A416="","Tidak ada",F_PTK!A416)</f>
        <v>1</v>
      </c>
      <c r="B4" s="84">
        <f>IF(F_PTK!C416="","Tidak ada",F_PTK!C416)</f>
        <v>2</v>
      </c>
      <c r="C4" s="84" t="str">
        <f>IF(F_PTK!M416="","Tidak ada",F_PTK!M416)</f>
        <v>3</v>
      </c>
      <c r="D4" s="84" t="str">
        <f>IF(F_PTK!P416="","Tidak ada",F_PTK!P416)</f>
        <v>4</v>
      </c>
      <c r="E4" s="84" t="str">
        <f>IF(F_PTK!S416="","Tidak ada",F_PTK!S416)</f>
        <v>5</v>
      </c>
      <c r="F4" s="84" t="str">
        <f>IF(F_PTK!V416="","Tidak ada",F_PTK!V416)</f>
        <v>6</v>
      </c>
      <c r="G4" s="84" t="str">
        <f>IF(F_PTK!Y416="","Tidak ada",F_PTK!Y416)</f>
        <v>7</v>
      </c>
    </row>
    <row r="5" spans="1:7" x14ac:dyDescent="0.25">
      <c r="A5" s="84">
        <f>IF(F_PTK!A417="","Tidak ada",F_PTK!A417)</f>
        <v>1</v>
      </c>
      <c r="B5" s="84">
        <f>IF(F_PTK!C417="","Tidak ada",F_PTK!C417)</f>
        <v>2</v>
      </c>
      <c r="C5" s="84" t="str">
        <f>IF(F_PTK!M417="","Tidak ada",F_PTK!M417)</f>
        <v>3</v>
      </c>
      <c r="D5" s="84" t="str">
        <f>IF(F_PTK!P417="","Tidak ada",F_PTK!P417)</f>
        <v>4</v>
      </c>
      <c r="E5" s="84" t="str">
        <f>IF(F_PTK!S417="","Tidak ada",F_PTK!S417)</f>
        <v>5</v>
      </c>
      <c r="F5" s="84" t="str">
        <f>IF(F_PTK!V417="","Tidak ada",F_PTK!V417)</f>
        <v>6</v>
      </c>
      <c r="G5" s="84" t="str">
        <f>IF(F_PTK!Y417="","Tidak ada",F_PTK!Y417)</f>
        <v>7</v>
      </c>
    </row>
    <row r="6" spans="1:7" x14ac:dyDescent="0.25">
      <c r="A6" s="84">
        <f>IF(F_PTK!A418="","Tidak ada",F_PTK!A418)</f>
        <v>1</v>
      </c>
      <c r="B6" s="84">
        <f>IF(F_PTK!C418="","Tidak ada",F_PTK!C418)</f>
        <v>2</v>
      </c>
      <c r="C6" s="84" t="str">
        <f>IF(F_PTK!M418="","Tidak ada",F_PTK!M418)</f>
        <v>3</v>
      </c>
      <c r="D6" s="84" t="str">
        <f>IF(F_PTK!P418="","Tidak ada",F_PTK!P418)</f>
        <v>4</v>
      </c>
      <c r="E6" s="84" t="str">
        <f>IF(F_PTK!S418="","Tidak ada",F_PTK!S418)</f>
        <v>5</v>
      </c>
      <c r="F6" s="84" t="str">
        <f>IF(F_PTK!V418="","Tidak ada",F_PTK!V418)</f>
        <v>6</v>
      </c>
      <c r="G6" s="84" t="str">
        <f>IF(F_PTK!Y418="","Tidak ada",F_PTK!Y418)</f>
        <v>7</v>
      </c>
    </row>
    <row r="7" spans="1:7" x14ac:dyDescent="0.25">
      <c r="A7" s="84">
        <f>IF(F_PTK!A419="","Tidak ada",F_PTK!A419)</f>
        <v>1</v>
      </c>
      <c r="B7" s="84">
        <f>IF(F_PTK!C419="","Tidak ada",F_PTK!C419)</f>
        <v>2</v>
      </c>
      <c r="C7" s="84" t="str">
        <f>IF(F_PTK!M419="","Tidak ada",F_PTK!M419)</f>
        <v>3</v>
      </c>
      <c r="D7" s="84" t="str">
        <f>IF(F_PTK!P419="","Tidak ada",F_PTK!P419)</f>
        <v>4</v>
      </c>
      <c r="E7" s="84" t="str">
        <f>IF(F_PTK!S419="","Tidak ada",F_PTK!S419)</f>
        <v>5</v>
      </c>
      <c r="F7" s="84" t="str">
        <f>IF(F_PTK!V419="","Tidak ada",F_PTK!V419)</f>
        <v>6</v>
      </c>
      <c r="G7" s="84" t="str">
        <f>IF(F_PTK!Y419="","Tidak ada",F_PTK!Y419)</f>
        <v>7</v>
      </c>
    </row>
    <row r="8" spans="1:7" x14ac:dyDescent="0.25">
      <c r="A8" s="84">
        <f>IF(F_PTK!A420="","Tidak ada",F_PTK!A420)</f>
        <v>1</v>
      </c>
      <c r="B8" s="84">
        <f>IF(F_PTK!C420="","Tidak ada",F_PTK!C420)</f>
        <v>2</v>
      </c>
      <c r="C8" s="84" t="str">
        <f>IF(F_PTK!M420="","Tidak ada",F_PTK!M420)</f>
        <v>3</v>
      </c>
      <c r="D8" s="84" t="str">
        <f>IF(F_PTK!P420="","Tidak ada",F_PTK!P420)</f>
        <v>4</v>
      </c>
      <c r="E8" s="84" t="str">
        <f>IF(F_PTK!S420="","Tidak ada",F_PTK!S420)</f>
        <v>5</v>
      </c>
      <c r="F8" s="84" t="str">
        <f>IF(F_PTK!V420="","Tidak ada",F_PTK!V420)</f>
        <v>6</v>
      </c>
      <c r="G8" s="84" t="str">
        <f>IF(F_PTK!Y420="","Tidak ada",F_PTK!Y420)</f>
        <v>7</v>
      </c>
    </row>
    <row r="9" spans="1:7" x14ac:dyDescent="0.25">
      <c r="A9" s="84">
        <f>IF(F_PTK!A421="","Tidak ada",F_PTK!A421)</f>
        <v>1</v>
      </c>
      <c r="B9" s="84">
        <f>IF(F_PTK!C421="","Tidak ada",F_PTK!C421)</f>
        <v>2</v>
      </c>
      <c r="C9" s="84" t="str">
        <f>IF(F_PTK!M421="","Tidak ada",F_PTK!M421)</f>
        <v>3</v>
      </c>
      <c r="D9" s="84" t="str">
        <f>IF(F_PTK!P421="","Tidak ada",F_PTK!P421)</f>
        <v>4</v>
      </c>
      <c r="E9" s="84" t="str">
        <f>IF(F_PTK!S421="","Tidak ada",F_PTK!S421)</f>
        <v>5</v>
      </c>
      <c r="F9" s="84" t="str">
        <f>IF(F_PTK!V421="","Tidak ada",F_PTK!V421)</f>
        <v>6</v>
      </c>
      <c r="G9" s="84" t="str">
        <f>IF(F_PTK!Y421="","Tidak ada",F_PTK!Y421)</f>
        <v>7</v>
      </c>
    </row>
    <row r="10" spans="1:7" x14ac:dyDescent="0.25">
      <c r="A10" s="84">
        <f>IF(F_PTK!A422="","Tidak ada",F_PTK!A422)</f>
        <v>1</v>
      </c>
      <c r="B10" s="84">
        <f>IF(F_PTK!C422="","Tidak ada",F_PTK!C422)</f>
        <v>2</v>
      </c>
      <c r="C10" s="84" t="str">
        <f>IF(F_PTK!M422="","Tidak ada",F_PTK!M422)</f>
        <v>3</v>
      </c>
      <c r="D10" s="84" t="str">
        <f>IF(F_PTK!P422="","Tidak ada",F_PTK!P422)</f>
        <v>4</v>
      </c>
      <c r="E10" s="84" t="str">
        <f>IF(F_PTK!S422="","Tidak ada",F_PTK!S422)</f>
        <v>5</v>
      </c>
      <c r="F10" s="84" t="str">
        <f>IF(F_PTK!V422="","Tidak ada",F_PTK!V422)</f>
        <v>6</v>
      </c>
      <c r="G10" s="84" t="str">
        <f>IF(F_PTK!Y422="","Tidak ada",F_PTK!Y422)</f>
        <v>7</v>
      </c>
    </row>
    <row r="11" spans="1:7" x14ac:dyDescent="0.25">
      <c r="A11" s="84">
        <f>IF(F_PTK!A423="","Tidak ada",F_PTK!A423)</f>
        <v>1</v>
      </c>
      <c r="B11" s="84">
        <f>IF(F_PTK!C423="","Tidak ada",F_PTK!C423)</f>
        <v>2</v>
      </c>
      <c r="C11" s="84" t="str">
        <f>IF(F_PTK!M423="","Tidak ada",F_PTK!M423)</f>
        <v>3</v>
      </c>
      <c r="D11" s="84" t="str">
        <f>IF(F_PTK!P423="","Tidak ada",F_PTK!P423)</f>
        <v>4</v>
      </c>
      <c r="E11" s="84" t="str">
        <f>IF(F_PTK!S423="","Tidak ada",F_PTK!S423)</f>
        <v>5</v>
      </c>
      <c r="F11" s="84" t="str">
        <f>IF(F_PTK!V423="","Tidak ada",F_PTK!V423)</f>
        <v>6</v>
      </c>
      <c r="G11" s="84" t="str">
        <f>IF(F_PTK!Y423="","Tidak ada",F_PTK!Y423)</f>
        <v>7</v>
      </c>
    </row>
    <row r="12" spans="1:7" x14ac:dyDescent="0.25">
      <c r="A12" s="84">
        <f>IF(F_PTK!A424="","Tidak ada",F_PTK!A424)</f>
        <v>1</v>
      </c>
      <c r="B12" s="84">
        <f>IF(F_PTK!C424="","Tidak ada",F_PTK!C424)</f>
        <v>2</v>
      </c>
      <c r="C12" s="84" t="str">
        <f>IF(F_PTK!M424="","Tidak ada",F_PTK!M424)</f>
        <v>3</v>
      </c>
      <c r="D12" s="84" t="str">
        <f>IF(F_PTK!P424="","Tidak ada",F_PTK!P424)</f>
        <v>4</v>
      </c>
      <c r="E12" s="84" t="str">
        <f>IF(F_PTK!S424="","Tidak ada",F_PTK!S424)</f>
        <v>5</v>
      </c>
      <c r="F12" s="84" t="str">
        <f>IF(F_PTK!V424="","Tidak ada",F_PTK!V424)</f>
        <v>6</v>
      </c>
      <c r="G12" s="84" t="str">
        <f>IF(F_PTK!Y424="","Tidak ada",F_PTK!Y424)</f>
        <v>7</v>
      </c>
    </row>
    <row r="13" spans="1:7" x14ac:dyDescent="0.25">
      <c r="A13" s="84">
        <f>IF(F_PTK!A425="","Tidak ada",F_PTK!A425)</f>
        <v>1</v>
      </c>
      <c r="B13" s="84">
        <f>IF(F_PTK!C425="","Tidak ada",F_PTK!C425)</f>
        <v>2</v>
      </c>
      <c r="C13" s="84" t="str">
        <f>IF(F_PTK!M425="","Tidak ada",F_PTK!M425)</f>
        <v>3</v>
      </c>
      <c r="D13" s="84" t="str">
        <f>IF(F_PTK!P425="","Tidak ada",F_PTK!P425)</f>
        <v>4</v>
      </c>
      <c r="E13" s="84" t="str">
        <f>IF(F_PTK!S425="","Tidak ada",F_PTK!S425)</f>
        <v>5</v>
      </c>
      <c r="F13" s="84" t="str">
        <f>IF(F_PTK!V425="","Tidak ada",F_PTK!V425)</f>
        <v>6</v>
      </c>
      <c r="G13" s="84" t="str">
        <f>IF(F_PTK!Y425="","Tidak ada",F_PTK!Y425)</f>
        <v>7</v>
      </c>
    </row>
    <row r="14" spans="1:7" x14ac:dyDescent="0.25">
      <c r="A14" s="84">
        <f>IF(F_PTK!A426="","Tidak ada",F_PTK!A426)</f>
        <v>1</v>
      </c>
      <c r="B14" s="84">
        <f>IF(F_PTK!C426="","Tidak ada",F_PTK!C426)</f>
        <v>2</v>
      </c>
      <c r="C14" s="84" t="str">
        <f>IF(F_PTK!M426="","Tidak ada",F_PTK!M426)</f>
        <v>3</v>
      </c>
      <c r="D14" s="84" t="str">
        <f>IF(F_PTK!P426="","Tidak ada",F_PTK!P426)</f>
        <v>4</v>
      </c>
      <c r="E14" s="84" t="str">
        <f>IF(F_PTK!S426="","Tidak ada",F_PTK!S426)</f>
        <v>5</v>
      </c>
      <c r="F14" s="84" t="str">
        <f>IF(F_PTK!V426="","Tidak ada",F_PTK!V426)</f>
        <v>6</v>
      </c>
      <c r="G14" s="84" t="str">
        <f>IF(F_PTK!Y426="","Tidak ada",F_PTK!Y426)</f>
        <v>7</v>
      </c>
    </row>
    <row r="15" spans="1:7" x14ac:dyDescent="0.25">
      <c r="A15" s="84">
        <f>IF(F_PTK!A427="","Tidak ada",F_PTK!A427)</f>
        <v>1</v>
      </c>
      <c r="B15" s="84">
        <f>IF(F_PTK!C427="","Tidak ada",F_PTK!C427)</f>
        <v>2</v>
      </c>
      <c r="C15" s="84" t="str">
        <f>IF(F_PTK!M427="","Tidak ada",F_PTK!M427)</f>
        <v>3</v>
      </c>
      <c r="D15" s="84" t="str">
        <f>IF(F_PTK!P427="","Tidak ada",F_PTK!P427)</f>
        <v>4</v>
      </c>
      <c r="E15" s="84" t="str">
        <f>IF(F_PTK!S427="","Tidak ada",F_PTK!S427)</f>
        <v>5</v>
      </c>
      <c r="F15" s="84" t="str">
        <f>IF(F_PTK!V427="","Tidak ada",F_PTK!V427)</f>
        <v>6</v>
      </c>
      <c r="G15" s="84" t="str">
        <f>IF(F_PTK!Y427="","Tidak ada",F_PTK!Y427)</f>
        <v>7</v>
      </c>
    </row>
    <row r="16" spans="1:7" x14ac:dyDescent="0.25">
      <c r="A16" s="84">
        <f>IF(F_PTK!A428="","Tidak ada",F_PTK!A428)</f>
        <v>1</v>
      </c>
      <c r="B16" s="84">
        <f>IF(F_PTK!C428="","Tidak ada",F_PTK!C428)</f>
        <v>2</v>
      </c>
      <c r="C16" s="84" t="str">
        <f>IF(F_PTK!M428="","Tidak ada",F_PTK!M428)</f>
        <v>3</v>
      </c>
      <c r="D16" s="84" t="str">
        <f>IF(F_PTK!P428="","Tidak ada",F_PTK!P428)</f>
        <v>4</v>
      </c>
      <c r="E16" s="84" t="str">
        <f>IF(F_PTK!S428="","Tidak ada",F_PTK!S428)</f>
        <v>5</v>
      </c>
      <c r="F16" s="84" t="str">
        <f>IF(F_PTK!V428="","Tidak ada",F_PTK!V428)</f>
        <v>6</v>
      </c>
      <c r="G16" s="84" t="str">
        <f>IF(F_PTK!Y428="","Tidak ada",F_PTK!Y428)</f>
        <v>7</v>
      </c>
    </row>
    <row r="17" spans="1:7" x14ac:dyDescent="0.25">
      <c r="A17" s="84">
        <f>IF(F_PTK!A429="","Tidak ada",F_PTK!A429)</f>
        <v>1</v>
      </c>
      <c r="B17" s="84">
        <f>IF(F_PTK!C429="","Tidak ada",F_PTK!C429)</f>
        <v>2</v>
      </c>
      <c r="C17" s="84" t="str">
        <f>IF(F_PTK!M429="","Tidak ada",F_PTK!M429)</f>
        <v>3</v>
      </c>
      <c r="D17" s="84" t="str">
        <f>IF(F_PTK!P429="","Tidak ada",F_PTK!P429)</f>
        <v>4</v>
      </c>
      <c r="E17" s="84" t="str">
        <f>IF(F_PTK!S429="","Tidak ada",F_PTK!S429)</f>
        <v>5</v>
      </c>
      <c r="F17" s="84" t="str">
        <f>IF(F_PTK!V429="","Tidak ada",F_PTK!V429)</f>
        <v>6</v>
      </c>
      <c r="G17" s="84" t="str">
        <f>IF(F_PTK!Y429="","Tidak ada",F_PTK!Y429)</f>
        <v>7</v>
      </c>
    </row>
    <row r="18" spans="1:7" x14ac:dyDescent="0.25">
      <c r="A18" s="84">
        <f>IF(F_PTK!A430="","Tidak ada",F_PTK!A430)</f>
        <v>1</v>
      </c>
      <c r="B18" s="84">
        <f>IF(F_PTK!C430="","Tidak ada",F_PTK!C430)</f>
        <v>2</v>
      </c>
      <c r="C18" s="84" t="str">
        <f>IF(F_PTK!M430="","Tidak ada",F_PTK!M430)</f>
        <v>3</v>
      </c>
      <c r="D18" s="84" t="str">
        <f>IF(F_PTK!P430="","Tidak ada",F_PTK!P430)</f>
        <v>4</v>
      </c>
      <c r="E18" s="84" t="str">
        <f>IF(F_PTK!S430="","Tidak ada",F_PTK!S430)</f>
        <v>5</v>
      </c>
      <c r="F18" s="84" t="str">
        <f>IF(F_PTK!V430="","Tidak ada",F_PTK!V430)</f>
        <v>6</v>
      </c>
      <c r="G18" s="84" t="str">
        <f>IF(F_PTK!Y430="","Tidak ada",F_PTK!Y430)</f>
        <v>7</v>
      </c>
    </row>
    <row r="19" spans="1:7" x14ac:dyDescent="0.25">
      <c r="A19" s="84">
        <f>IF(F_PTK!A431="","Tidak ada",F_PTK!A431)</f>
        <v>1</v>
      </c>
      <c r="B19" s="84">
        <f>IF(F_PTK!C431="","Tidak ada",F_PTK!C431)</f>
        <v>2</v>
      </c>
      <c r="C19" s="84" t="str">
        <f>IF(F_PTK!M431="","Tidak ada",F_PTK!M431)</f>
        <v>3</v>
      </c>
      <c r="D19" s="84" t="str">
        <f>IF(F_PTK!P431="","Tidak ada",F_PTK!P431)</f>
        <v>4</v>
      </c>
      <c r="E19" s="84" t="str">
        <f>IF(F_PTK!S431="","Tidak ada",F_PTK!S431)</f>
        <v>5</v>
      </c>
      <c r="F19" s="84" t="str">
        <f>IF(F_PTK!V431="","Tidak ada",F_PTK!V431)</f>
        <v>6</v>
      </c>
      <c r="G19" s="84" t="str">
        <f>IF(F_PTK!Y431="","Tidak ada",F_PTK!Y431)</f>
        <v>7</v>
      </c>
    </row>
    <row r="20" spans="1:7" x14ac:dyDescent="0.25">
      <c r="A20" s="84">
        <f>IF(F_PTK!A432="","Tidak ada",F_PTK!A432)</f>
        <v>1</v>
      </c>
      <c r="B20" s="84">
        <f>IF(F_PTK!C432="","Tidak ada",F_PTK!C432)</f>
        <v>2</v>
      </c>
      <c r="C20" s="84" t="str">
        <f>IF(F_PTK!M432="","Tidak ada",F_PTK!M432)</f>
        <v>3</v>
      </c>
      <c r="D20" s="84" t="str">
        <f>IF(F_PTK!P432="","Tidak ada",F_PTK!P432)</f>
        <v>4</v>
      </c>
      <c r="E20" s="84" t="str">
        <f>IF(F_PTK!S432="","Tidak ada",F_PTK!S432)</f>
        <v>5</v>
      </c>
      <c r="F20" s="84" t="str">
        <f>IF(F_PTK!V432="","Tidak ada",F_PTK!V432)</f>
        <v>6</v>
      </c>
      <c r="G20" s="84" t="str">
        <f>IF(F_PTK!Y432="","Tidak ada",F_PTK!Y432)</f>
        <v>7</v>
      </c>
    </row>
    <row r="21" spans="1:7" x14ac:dyDescent="0.25">
      <c r="A21" s="84">
        <f>IF(F_PTK!A433="","Tidak ada",F_PTK!A433)</f>
        <v>1</v>
      </c>
      <c r="B21" s="84">
        <f>IF(F_PTK!C433="","Tidak ada",F_PTK!C433)</f>
        <v>2</v>
      </c>
      <c r="C21" s="84" t="str">
        <f>IF(F_PTK!M433="","Tidak ada",F_PTK!M433)</f>
        <v>3</v>
      </c>
      <c r="D21" s="84" t="str">
        <f>IF(F_PTK!P433="","Tidak ada",F_PTK!P433)</f>
        <v>4</v>
      </c>
      <c r="E21" s="84" t="str">
        <f>IF(F_PTK!S433="","Tidak ada",F_PTK!S433)</f>
        <v>5</v>
      </c>
      <c r="F21" s="84" t="str">
        <f>IF(F_PTK!V433="","Tidak ada",F_PTK!V433)</f>
        <v>6</v>
      </c>
      <c r="G21" s="84" t="str">
        <f>IF(F_PTK!Y433="","Tidak ada",F_PTK!Y433)</f>
        <v>7</v>
      </c>
    </row>
    <row r="22" spans="1:7" x14ac:dyDescent="0.25">
      <c r="A22" s="84">
        <f>IF(F_PTK!A434="","Tidak ada",F_PTK!A434)</f>
        <v>1</v>
      </c>
      <c r="B22" s="84">
        <f>IF(F_PTK!C434="","Tidak ada",F_PTK!C434)</f>
        <v>2</v>
      </c>
      <c r="C22" s="84" t="str">
        <f>IF(F_PTK!M434="","Tidak ada",F_PTK!M434)</f>
        <v>3</v>
      </c>
      <c r="D22" s="84" t="str">
        <f>IF(F_PTK!P434="","Tidak ada",F_PTK!P434)</f>
        <v>4</v>
      </c>
      <c r="E22" s="84" t="str">
        <f>IF(F_PTK!S434="","Tidak ada",F_PTK!S434)</f>
        <v>5</v>
      </c>
      <c r="F22" s="84" t="str">
        <f>IF(F_PTK!V434="","Tidak ada",F_PTK!V434)</f>
        <v>6</v>
      </c>
      <c r="G22" s="84" t="str">
        <f>IF(F_PTK!Y434="","Tidak ada",F_PTK!Y434)</f>
        <v>7</v>
      </c>
    </row>
    <row r="23" spans="1:7" x14ac:dyDescent="0.25">
      <c r="A23" s="84">
        <f>IF(F_PTK!A435="","Tidak ada",F_PTK!A435)</f>
        <v>1</v>
      </c>
      <c r="B23" s="84">
        <f>IF(F_PTK!C435="","Tidak ada",F_PTK!C435)</f>
        <v>2</v>
      </c>
      <c r="C23" s="84" t="str">
        <f>IF(F_PTK!M435="","Tidak ada",F_PTK!M435)</f>
        <v>3</v>
      </c>
      <c r="D23" s="84" t="str">
        <f>IF(F_PTK!P435="","Tidak ada",F_PTK!P435)</f>
        <v>4</v>
      </c>
      <c r="E23" s="84" t="str">
        <f>IF(F_PTK!S435="","Tidak ada",F_PTK!S435)</f>
        <v>5</v>
      </c>
      <c r="F23" s="84" t="str">
        <f>IF(F_PTK!V435="","Tidak ada",F_PTK!V435)</f>
        <v>6</v>
      </c>
      <c r="G23" s="84" t="str">
        <f>IF(F_PTK!Y435="","Tidak ada",F_PTK!Y435)</f>
        <v>7</v>
      </c>
    </row>
    <row r="24" spans="1:7" x14ac:dyDescent="0.25">
      <c r="A24" s="84">
        <f>IF(F_PTK!A436="","Tidak ada",F_PTK!A436)</f>
        <v>1</v>
      </c>
      <c r="B24" s="84">
        <f>IF(F_PTK!C436="","Tidak ada",F_PTK!C436)</f>
        <v>2</v>
      </c>
      <c r="C24" s="84" t="str">
        <f>IF(F_PTK!M436="","Tidak ada",F_PTK!M436)</f>
        <v>3</v>
      </c>
      <c r="D24" s="84" t="str">
        <f>IF(F_PTK!P436="","Tidak ada",F_PTK!P436)</f>
        <v>4</v>
      </c>
      <c r="E24" s="84" t="str">
        <f>IF(F_PTK!S436="","Tidak ada",F_PTK!S436)</f>
        <v>5</v>
      </c>
      <c r="F24" s="84" t="str">
        <f>IF(F_PTK!V436="","Tidak ada",F_PTK!V436)</f>
        <v>6</v>
      </c>
      <c r="G24" s="84" t="str">
        <f>IF(F_PTK!Y436="","Tidak ada",F_PTK!Y436)</f>
        <v>7</v>
      </c>
    </row>
    <row r="25" spans="1:7" x14ac:dyDescent="0.25">
      <c r="A25" s="84">
        <f>IF(F_PTK!A437="","Tidak ada",F_PTK!A437)</f>
        <v>1</v>
      </c>
      <c r="B25" s="84">
        <f>IF(F_PTK!C437="","Tidak ada",F_PTK!C437)</f>
        <v>2</v>
      </c>
      <c r="C25" s="84" t="str">
        <f>IF(F_PTK!M437="","Tidak ada",F_PTK!M437)</f>
        <v>3</v>
      </c>
      <c r="D25" s="84" t="str">
        <f>IF(F_PTK!P437="","Tidak ada",F_PTK!P437)</f>
        <v>4</v>
      </c>
      <c r="E25" s="84" t="str">
        <f>IF(F_PTK!S437="","Tidak ada",F_PTK!S437)</f>
        <v>5</v>
      </c>
      <c r="F25" s="84" t="str">
        <f>IF(F_PTK!V437="","Tidak ada",F_PTK!V437)</f>
        <v>6</v>
      </c>
      <c r="G25" s="84" t="str">
        <f>IF(F_PTK!Y437="","Tidak ada",F_PTK!Y437)</f>
        <v>7</v>
      </c>
    </row>
    <row r="26" spans="1:7" x14ac:dyDescent="0.25">
      <c r="A26" s="84">
        <f>IF(F_PTK!A438="","Tidak ada",F_PTK!A438)</f>
        <v>1</v>
      </c>
      <c r="B26" s="84">
        <f>IF(F_PTK!C438="","Tidak ada",F_PTK!C438)</f>
        <v>2</v>
      </c>
      <c r="C26" s="84" t="str">
        <f>IF(F_PTK!M438="","Tidak ada",F_PTK!M438)</f>
        <v>3</v>
      </c>
      <c r="D26" s="84" t="str">
        <f>IF(F_PTK!P438="","Tidak ada",F_PTK!P438)</f>
        <v>4</v>
      </c>
      <c r="E26" s="84" t="str">
        <f>IF(F_PTK!S438="","Tidak ada",F_PTK!S438)</f>
        <v>5</v>
      </c>
      <c r="F26" s="84" t="str">
        <f>IF(F_PTK!V438="","Tidak ada",F_PTK!V438)</f>
        <v>6</v>
      </c>
      <c r="G26" s="84" t="str">
        <f>IF(F_PTK!Y438="","Tidak ada",F_PTK!Y438)</f>
        <v>7</v>
      </c>
    </row>
    <row r="27" spans="1:7" x14ac:dyDescent="0.25">
      <c r="A27" s="84">
        <f>IF(F_PTK!A439="","Tidak ada",F_PTK!A439)</f>
        <v>1</v>
      </c>
      <c r="B27" s="84">
        <f>IF(F_PTK!C439="","Tidak ada",F_PTK!C439)</f>
        <v>2</v>
      </c>
      <c r="C27" s="84" t="str">
        <f>IF(F_PTK!M439="","Tidak ada",F_PTK!M439)</f>
        <v>3</v>
      </c>
      <c r="D27" s="84" t="str">
        <f>IF(F_PTK!P439="","Tidak ada",F_PTK!P439)</f>
        <v>4</v>
      </c>
      <c r="E27" s="84" t="str">
        <f>IF(F_PTK!S439="","Tidak ada",F_PTK!S439)</f>
        <v>5</v>
      </c>
      <c r="F27" s="84" t="str">
        <f>IF(F_PTK!V439="","Tidak ada",F_PTK!V439)</f>
        <v>6</v>
      </c>
      <c r="G27" s="84" t="str">
        <f>IF(F_PTK!Y439="","Tidak ada",F_PTK!Y439)</f>
        <v>7</v>
      </c>
    </row>
    <row r="28" spans="1:7" x14ac:dyDescent="0.25">
      <c r="A28" s="84">
        <f>IF(F_PTK!A440="","Tidak ada",F_PTK!A440)</f>
        <v>1</v>
      </c>
      <c r="B28" s="84">
        <f>IF(F_PTK!C440="","Tidak ada",F_PTK!C440)</f>
        <v>2</v>
      </c>
      <c r="C28" s="84" t="str">
        <f>IF(F_PTK!M440="","Tidak ada",F_PTK!M440)</f>
        <v>3</v>
      </c>
      <c r="D28" s="84" t="str">
        <f>IF(F_PTK!P440="","Tidak ada",F_PTK!P440)</f>
        <v>4</v>
      </c>
      <c r="E28" s="84" t="str">
        <f>IF(F_PTK!S440="","Tidak ada",F_PTK!S440)</f>
        <v>5</v>
      </c>
      <c r="F28" s="84" t="str">
        <f>IF(F_PTK!V440="","Tidak ada",F_PTK!V440)</f>
        <v>6</v>
      </c>
      <c r="G28" s="84" t="str">
        <f>IF(F_PTK!Y440="","Tidak ada",F_PTK!Y440)</f>
        <v>7</v>
      </c>
    </row>
    <row r="29" spans="1:7" x14ac:dyDescent="0.25">
      <c r="A29" s="84">
        <f>IF(F_PTK!A441="","Tidak ada",F_PTK!A441)</f>
        <v>1</v>
      </c>
      <c r="B29" s="84">
        <f>IF(F_PTK!C441="","Tidak ada",F_PTK!C441)</f>
        <v>2</v>
      </c>
      <c r="C29" s="84" t="str">
        <f>IF(F_PTK!M441="","Tidak ada",F_PTK!M441)</f>
        <v>3</v>
      </c>
      <c r="D29" s="84" t="str">
        <f>IF(F_PTK!P441="","Tidak ada",F_PTK!P441)</f>
        <v>4</v>
      </c>
      <c r="E29" s="84" t="str">
        <f>IF(F_PTK!S441="","Tidak ada",F_PTK!S441)</f>
        <v>5</v>
      </c>
      <c r="F29" s="84" t="str">
        <f>IF(F_PTK!V441="","Tidak ada",F_PTK!V441)</f>
        <v>6</v>
      </c>
      <c r="G29" s="84" t="str">
        <f>IF(F_PTK!Y441="","Tidak ada",F_PTK!Y441)</f>
        <v>7</v>
      </c>
    </row>
    <row r="30" spans="1:7" x14ac:dyDescent="0.25">
      <c r="A30" s="84">
        <f>IF(F_PTK!A442="","Tidak ada",F_PTK!A442)</f>
        <v>1</v>
      </c>
      <c r="B30" s="84">
        <f>IF(F_PTK!C442="","Tidak ada",F_PTK!C442)</f>
        <v>2</v>
      </c>
      <c r="C30" s="84" t="str">
        <f>IF(F_PTK!M442="","Tidak ada",F_PTK!M442)</f>
        <v>3</v>
      </c>
      <c r="D30" s="84" t="str">
        <f>IF(F_PTK!P442="","Tidak ada",F_PTK!P442)</f>
        <v>4</v>
      </c>
      <c r="E30" s="84" t="str">
        <f>IF(F_PTK!S442="","Tidak ada",F_PTK!S442)</f>
        <v>5</v>
      </c>
      <c r="F30" s="84" t="str">
        <f>IF(F_PTK!V442="","Tidak ada",F_PTK!V442)</f>
        <v>6</v>
      </c>
      <c r="G30" s="84" t="str">
        <f>IF(F_PTK!Y442="","Tidak ada",F_PTK!Y442)</f>
        <v>7</v>
      </c>
    </row>
    <row r="31" spans="1:7" x14ac:dyDescent="0.25">
      <c r="A31" s="84">
        <f>IF(F_PTK!A443="","Tidak ada",F_PTK!A443)</f>
        <v>1</v>
      </c>
      <c r="B31" s="84">
        <f>IF(F_PTK!C443="","Tidak ada",F_PTK!C443)</f>
        <v>2</v>
      </c>
      <c r="C31" s="84" t="str">
        <f>IF(F_PTK!M443="","Tidak ada",F_PTK!M443)</f>
        <v>3</v>
      </c>
      <c r="D31" s="84" t="str">
        <f>IF(F_PTK!P443="","Tidak ada",F_PTK!P443)</f>
        <v>4</v>
      </c>
      <c r="E31" s="84" t="str">
        <f>IF(F_PTK!S443="","Tidak ada",F_PTK!S443)</f>
        <v>5</v>
      </c>
      <c r="F31" s="84" t="str">
        <f>IF(F_PTK!V443="","Tidak ada",F_PTK!V443)</f>
        <v>6</v>
      </c>
      <c r="G31" s="84" t="str">
        <f>IF(F_PTK!Y443="","Tidak ada",F_PTK!Y443)</f>
        <v>7</v>
      </c>
    </row>
    <row r="32" spans="1:7" x14ac:dyDescent="0.25">
      <c r="A32" s="84">
        <f>IF(F_PTK!A444="","Tidak ada",F_PTK!A444)</f>
        <v>1</v>
      </c>
      <c r="B32" s="84">
        <f>IF(F_PTK!C444="","Tidak ada",F_PTK!C444)</f>
        <v>2</v>
      </c>
      <c r="C32" s="84" t="str">
        <f>IF(F_PTK!M444="","Tidak ada",F_PTK!M444)</f>
        <v>3</v>
      </c>
      <c r="D32" s="84" t="str">
        <f>IF(F_PTK!P444="","Tidak ada",F_PTK!P444)</f>
        <v>4</v>
      </c>
      <c r="E32" s="84" t="str">
        <f>IF(F_PTK!S444="","Tidak ada",F_PTK!S444)</f>
        <v>5</v>
      </c>
      <c r="F32" s="84" t="str">
        <f>IF(F_PTK!V444="","Tidak ada",F_PTK!V444)</f>
        <v>6</v>
      </c>
      <c r="G32" s="84" t="str">
        <f>IF(F_PTK!Y444="","Tidak ada",F_PTK!Y444)</f>
        <v>7</v>
      </c>
    </row>
    <row r="33" spans="1:7" x14ac:dyDescent="0.25">
      <c r="A33" s="84">
        <f>IF(F_PTK!A445="","Tidak ada",F_PTK!A445)</f>
        <v>1</v>
      </c>
      <c r="B33" s="84">
        <f>IF(F_PTK!C445="","Tidak ada",F_PTK!C445)</f>
        <v>2</v>
      </c>
      <c r="C33" s="84" t="str">
        <f>IF(F_PTK!M445="","Tidak ada",F_PTK!M445)</f>
        <v>3</v>
      </c>
      <c r="D33" s="84" t="str">
        <f>IF(F_PTK!P445="","Tidak ada",F_PTK!P445)</f>
        <v>4</v>
      </c>
      <c r="E33" s="84" t="str">
        <f>IF(F_PTK!S445="","Tidak ada",F_PTK!S445)</f>
        <v>5</v>
      </c>
      <c r="F33" s="84" t="str">
        <f>IF(F_PTK!V445="","Tidak ada",F_PTK!V445)</f>
        <v>6</v>
      </c>
      <c r="G33" s="84" t="str">
        <f>IF(F_PTK!Y445="","Tidak ada",F_PTK!Y445)</f>
        <v>7</v>
      </c>
    </row>
    <row r="34" spans="1:7" x14ac:dyDescent="0.25">
      <c r="A34" s="84">
        <f>IF(F_PTK!A446="","Tidak ada",F_PTK!A446)</f>
        <v>1</v>
      </c>
      <c r="B34" s="84">
        <f>IF(F_PTK!C446="","Tidak ada",F_PTK!C446)</f>
        <v>2</v>
      </c>
      <c r="C34" s="84" t="str">
        <f>IF(F_PTK!M446="","Tidak ada",F_PTK!M446)</f>
        <v>3</v>
      </c>
      <c r="D34" s="84" t="str">
        <f>IF(F_PTK!P446="","Tidak ada",F_PTK!P446)</f>
        <v>4</v>
      </c>
      <c r="E34" s="84" t="str">
        <f>IF(F_PTK!S446="","Tidak ada",F_PTK!S446)</f>
        <v>5</v>
      </c>
      <c r="F34" s="84" t="str">
        <f>IF(F_PTK!V446="","Tidak ada",F_PTK!V446)</f>
        <v>6</v>
      </c>
      <c r="G34" s="84" t="str">
        <f>IF(F_PTK!Y446="","Tidak ada",F_PTK!Y446)</f>
        <v>7</v>
      </c>
    </row>
    <row r="35" spans="1:7" x14ac:dyDescent="0.25">
      <c r="A35" s="84">
        <f>IF(F_PTK!A447="","Tidak ada",F_PTK!A447)</f>
        <v>1</v>
      </c>
      <c r="B35" s="84">
        <f>IF(F_PTK!C447="","Tidak ada",F_PTK!C447)</f>
        <v>2</v>
      </c>
      <c r="C35" s="84" t="str">
        <f>IF(F_PTK!M447="","Tidak ada",F_PTK!M447)</f>
        <v>3</v>
      </c>
      <c r="D35" s="84" t="str">
        <f>IF(F_PTK!P447="","Tidak ada",F_PTK!P447)</f>
        <v>4</v>
      </c>
      <c r="E35" s="84" t="str">
        <f>IF(F_PTK!S447="","Tidak ada",F_PTK!S447)</f>
        <v>5</v>
      </c>
      <c r="F35" s="84" t="str">
        <f>IF(F_PTK!V447="","Tidak ada",F_PTK!V447)</f>
        <v>6</v>
      </c>
      <c r="G35" s="84" t="str">
        <f>IF(F_PTK!Y447="","Tidak ada",F_PTK!Y447)</f>
        <v>7</v>
      </c>
    </row>
    <row r="36" spans="1:7" x14ac:dyDescent="0.25">
      <c r="A36" s="84">
        <f>IF(F_PTK!A448="","Tidak ada",F_PTK!A448)</f>
        <v>1</v>
      </c>
      <c r="B36" s="84">
        <f>IF(F_PTK!C448="","Tidak ada",F_PTK!C448)</f>
        <v>2</v>
      </c>
      <c r="C36" s="84" t="str">
        <f>IF(F_PTK!M448="","Tidak ada",F_PTK!M448)</f>
        <v>3</v>
      </c>
      <c r="D36" s="84" t="str">
        <f>IF(F_PTK!P448="","Tidak ada",F_PTK!P448)</f>
        <v>4</v>
      </c>
      <c r="E36" s="84" t="str">
        <f>IF(F_PTK!S448="","Tidak ada",F_PTK!S448)</f>
        <v>5</v>
      </c>
      <c r="F36" s="84" t="str">
        <f>IF(F_PTK!V448="","Tidak ada",F_PTK!V448)</f>
        <v>6</v>
      </c>
      <c r="G36" s="84" t="str">
        <f>IF(F_PTK!Y448="","Tidak ada",F_PTK!Y448)</f>
        <v>7</v>
      </c>
    </row>
    <row r="37" spans="1:7" x14ac:dyDescent="0.25">
      <c r="A37" s="84">
        <f>IF(F_PTK!A449="","Tidak ada",F_PTK!A449)</f>
        <v>1</v>
      </c>
      <c r="B37" s="84">
        <f>IF(F_PTK!C449="","Tidak ada",F_PTK!C449)</f>
        <v>2</v>
      </c>
      <c r="C37" s="84" t="str">
        <f>IF(F_PTK!M449="","Tidak ada",F_PTK!M449)</f>
        <v>3</v>
      </c>
      <c r="D37" s="84" t="str">
        <f>IF(F_PTK!P449="","Tidak ada",F_PTK!P449)</f>
        <v>4</v>
      </c>
      <c r="E37" s="84" t="str">
        <f>IF(F_PTK!S449="","Tidak ada",F_PTK!S449)</f>
        <v>5</v>
      </c>
      <c r="F37" s="84" t="str">
        <f>IF(F_PTK!V449="","Tidak ada",F_PTK!V449)</f>
        <v>6</v>
      </c>
      <c r="G37" s="84" t="str">
        <f>IF(F_PTK!Y449="","Tidak ada",F_PTK!Y449)</f>
        <v>7</v>
      </c>
    </row>
    <row r="38" spans="1:7" x14ac:dyDescent="0.25">
      <c r="A38" s="84">
        <f>IF(F_PTK!A450="","Tidak ada",F_PTK!A450)</f>
        <v>1</v>
      </c>
      <c r="B38" s="84">
        <f>IF(F_PTK!C450="","Tidak ada",F_PTK!C450)</f>
        <v>2</v>
      </c>
      <c r="C38" s="84" t="str">
        <f>IF(F_PTK!M450="","Tidak ada",F_PTK!M450)</f>
        <v>3</v>
      </c>
      <c r="D38" s="84" t="str">
        <f>IF(F_PTK!P450="","Tidak ada",F_PTK!P450)</f>
        <v>4</v>
      </c>
      <c r="E38" s="84" t="str">
        <f>IF(F_PTK!S450="","Tidak ada",F_PTK!S450)</f>
        <v>5</v>
      </c>
      <c r="F38" s="84" t="str">
        <f>IF(F_PTK!V450="","Tidak ada",F_PTK!V450)</f>
        <v>6</v>
      </c>
      <c r="G38" s="84" t="str">
        <f>IF(F_PTK!Y450="","Tidak ada",F_PTK!Y450)</f>
        <v>7</v>
      </c>
    </row>
    <row r="39" spans="1:7" x14ac:dyDescent="0.25">
      <c r="A39" s="84">
        <f>IF(F_PTK!A451="","Tidak ada",F_PTK!A451)</f>
        <v>1</v>
      </c>
      <c r="B39" s="84">
        <f>IF(F_PTK!C451="","Tidak ada",F_PTK!C451)</f>
        <v>2</v>
      </c>
      <c r="C39" s="84" t="str">
        <f>IF(F_PTK!M451="","Tidak ada",F_PTK!M451)</f>
        <v>3</v>
      </c>
      <c r="D39" s="84" t="str">
        <f>IF(F_PTK!P451="","Tidak ada",F_PTK!P451)</f>
        <v>4</v>
      </c>
      <c r="E39" s="84" t="str">
        <f>IF(F_PTK!S451="","Tidak ada",F_PTK!S451)</f>
        <v>5</v>
      </c>
      <c r="F39" s="84" t="str">
        <f>IF(F_PTK!V451="","Tidak ada",F_PTK!V451)</f>
        <v>6</v>
      </c>
      <c r="G39" s="84" t="str">
        <f>IF(F_PTK!Y451="","Tidak ada",F_PTK!Y451)</f>
        <v>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C10" sqref="C10"/>
    </sheetView>
  </sheetViews>
  <sheetFormatPr defaultRowHeight="15" x14ac:dyDescent="0.25"/>
  <cols>
    <col min="1" max="12" width="20.7109375" customWidth="1"/>
  </cols>
  <sheetData>
    <row r="1" spans="1:12" s="78" customFormat="1" x14ac:dyDescent="0.25">
      <c r="A1" s="78" t="s">
        <v>164</v>
      </c>
      <c r="B1" s="78" t="s">
        <v>342</v>
      </c>
      <c r="C1" s="78" t="s">
        <v>343</v>
      </c>
      <c r="D1" s="78" t="s">
        <v>71</v>
      </c>
      <c r="E1" s="78" t="s">
        <v>80</v>
      </c>
      <c r="F1" s="78" t="s">
        <v>344</v>
      </c>
      <c r="G1" s="78" t="s">
        <v>345</v>
      </c>
      <c r="H1" s="78" t="s">
        <v>347</v>
      </c>
      <c r="I1" s="78" t="s">
        <v>348</v>
      </c>
      <c r="J1" s="78" t="s">
        <v>349</v>
      </c>
      <c r="K1" s="78" t="s">
        <v>350</v>
      </c>
      <c r="L1" s="78" t="s">
        <v>430</v>
      </c>
    </row>
    <row r="2" spans="1:12" x14ac:dyDescent="0.25">
      <c r="A2" s="84">
        <f>IF(F_PTK!A464="","Tidak ada",F_PTK!A464)</f>
        <v>1</v>
      </c>
      <c r="B2" s="84">
        <f>IF(F_PTK!C464="","Tidak ada",F_PTK!C464)</f>
        <v>1</v>
      </c>
      <c r="C2" s="84" t="str">
        <f>IF(F_PTK!H464="","Tidak ada",F_PTK!H464)</f>
        <v>2</v>
      </c>
      <c r="D2" s="84" t="str">
        <f>IF(F_PTK!L464="","Tidak ada",F_PTK!L464)</f>
        <v>3</v>
      </c>
      <c r="E2" s="84" t="str">
        <f>IF(F_PTK!P464="","Tidak ada",F_PTK!P464)</f>
        <v>4</v>
      </c>
      <c r="F2" s="84" t="str">
        <f>IF(F_PTK!T464="","Tidak ada",F_PTK!T464)</f>
        <v>5</v>
      </c>
      <c r="G2" s="84" t="str">
        <f>IF(F_PTK!AA464="","Tidak ada",F_PTK!AA464)</f>
        <v>6</v>
      </c>
      <c r="H2" s="84">
        <f>IF(F_PTK!A478="","Tidak ada",F_PTK!A478)</f>
        <v>1</v>
      </c>
      <c r="I2" s="84">
        <f>IF(F_PTK!C478="","Tidak ada",F_PTK!C478)</f>
        <v>7</v>
      </c>
      <c r="J2" s="84" t="str">
        <f>IF(F_PTK!G478="","Tidak ada",F_PTK!G478)</f>
        <v>8</v>
      </c>
      <c r="K2" s="84" t="str">
        <f>IF(F_PTK!N478="","Tidak ada",F_PTK!N478)</f>
        <v>9</v>
      </c>
      <c r="L2" s="84" t="str">
        <f>IF(F_PTK!T478="","Tidak ada",F_PTK!T478)</f>
        <v>10</v>
      </c>
    </row>
    <row r="3" spans="1:12" x14ac:dyDescent="0.25">
      <c r="A3" s="84">
        <f>IF(F_PTK!A465="","Tidak ada",F_PTK!A465)</f>
        <v>2</v>
      </c>
      <c r="B3" s="84">
        <f>IF(F_PTK!C465="","Tidak ada",F_PTK!C465)</f>
        <v>1</v>
      </c>
      <c r="C3" s="84" t="str">
        <f>IF(F_PTK!H465="","Tidak ada",F_PTK!H465)</f>
        <v>2</v>
      </c>
      <c r="D3" s="84" t="str">
        <f>IF(F_PTK!L465="","Tidak ada",F_PTK!L465)</f>
        <v>3</v>
      </c>
      <c r="E3" s="84" t="str">
        <f>IF(F_PTK!P465="","Tidak ada",F_PTK!P465)</f>
        <v>4</v>
      </c>
      <c r="F3" s="84" t="str">
        <f>IF(F_PTK!T465="","Tidak ada",F_PTK!T465)</f>
        <v>5</v>
      </c>
      <c r="G3" s="84" t="str">
        <f>IF(F_PTK!AA465="","Tidak ada",F_PTK!AA465)</f>
        <v>6</v>
      </c>
      <c r="H3" s="84">
        <f>IF(F_PTK!A479="","Tidak ada",F_PTK!A479)</f>
        <v>2</v>
      </c>
      <c r="I3" s="84">
        <f>IF(F_PTK!C479="","Tidak ada",F_PTK!C479)</f>
        <v>7</v>
      </c>
      <c r="J3" s="84" t="str">
        <f>IF(F_PTK!G479="","Tidak ada",F_PTK!G479)</f>
        <v>8</v>
      </c>
      <c r="K3" s="84" t="str">
        <f>IF(F_PTK!N479="","Tidak ada",F_PTK!N479)</f>
        <v>9</v>
      </c>
      <c r="L3" s="84" t="str">
        <f>IF(F_PTK!T479="","Tidak ada",F_PTK!T479)</f>
        <v>10</v>
      </c>
    </row>
    <row r="4" spans="1:12" x14ac:dyDescent="0.25">
      <c r="A4" s="84">
        <f>IF(F_PTK!A466="","Tidak ada",F_PTK!A466)</f>
        <v>3</v>
      </c>
      <c r="B4" s="84">
        <f>IF(F_PTK!C466="","Tidak ada",F_PTK!C466)</f>
        <v>1</v>
      </c>
      <c r="C4" s="84" t="str">
        <f>IF(F_PTK!H466="","Tidak ada",F_PTK!H466)</f>
        <v>2</v>
      </c>
      <c r="D4" s="84" t="str">
        <f>IF(F_PTK!L466="","Tidak ada",F_PTK!L466)</f>
        <v>3</v>
      </c>
      <c r="E4" s="84" t="str">
        <f>IF(F_PTK!P466="","Tidak ada",F_PTK!P466)</f>
        <v>4</v>
      </c>
      <c r="F4" s="84" t="str">
        <f>IF(F_PTK!T466="","Tidak ada",F_PTK!T466)</f>
        <v>5</v>
      </c>
      <c r="G4" s="84" t="str">
        <f>IF(F_PTK!AA466="","Tidak ada",F_PTK!AA466)</f>
        <v>6</v>
      </c>
      <c r="H4" s="84">
        <f>IF(F_PTK!A480="","Tidak ada",F_PTK!A480)</f>
        <v>3</v>
      </c>
      <c r="I4" s="84">
        <f>IF(F_PTK!C480="","Tidak ada",F_PTK!C480)</f>
        <v>7</v>
      </c>
      <c r="J4" s="84" t="str">
        <f>IF(F_PTK!G480="","Tidak ada",F_PTK!G480)</f>
        <v>8</v>
      </c>
      <c r="K4" s="84" t="str">
        <f>IF(F_PTK!N480="","Tidak ada",F_PTK!N480)</f>
        <v>9</v>
      </c>
      <c r="L4" s="84" t="str">
        <f>IF(F_PTK!T480="","Tidak ada",F_PTK!T480)</f>
        <v>10</v>
      </c>
    </row>
    <row r="5" spans="1:12" x14ac:dyDescent="0.25">
      <c r="A5" s="84">
        <f>IF(F_PTK!A467="","Tidak ada",F_PTK!A467)</f>
        <v>4</v>
      </c>
      <c r="B5" s="84">
        <f>IF(F_PTK!C467="","Tidak ada",F_PTK!C467)</f>
        <v>1</v>
      </c>
      <c r="C5" s="84" t="str">
        <f>IF(F_PTK!H467="","Tidak ada",F_PTK!H467)</f>
        <v>2</v>
      </c>
      <c r="D5" s="84" t="str">
        <f>IF(F_PTK!L467="","Tidak ada",F_PTK!L467)</f>
        <v>3</v>
      </c>
      <c r="E5" s="84" t="str">
        <f>IF(F_PTK!P467="","Tidak ada",F_PTK!P467)</f>
        <v>4</v>
      </c>
      <c r="F5" s="84" t="str">
        <f>IF(F_PTK!T467="","Tidak ada",F_PTK!T467)</f>
        <v>5</v>
      </c>
      <c r="G5" s="84" t="str">
        <f>IF(F_PTK!AA467="","Tidak ada",F_PTK!AA467)</f>
        <v>6</v>
      </c>
      <c r="H5" s="84">
        <f>IF(F_PTK!A481="","Tidak ada",F_PTK!A481)</f>
        <v>4</v>
      </c>
      <c r="I5" s="84">
        <f>IF(F_PTK!C481="","Tidak ada",F_PTK!C481)</f>
        <v>7</v>
      </c>
      <c r="J5" s="84" t="str">
        <f>IF(F_PTK!G481="","Tidak ada",F_PTK!G481)</f>
        <v>8</v>
      </c>
      <c r="K5" s="84" t="str">
        <f>IF(F_PTK!N481="","Tidak ada",F_PTK!N481)</f>
        <v>9</v>
      </c>
      <c r="L5" s="84" t="str">
        <f>IF(F_PTK!T481="","Tidak ada",F_PTK!T481)</f>
        <v>10</v>
      </c>
    </row>
    <row r="6" spans="1:12" x14ac:dyDescent="0.25">
      <c r="A6" s="84">
        <f>IF(F_PTK!A468="","Tidak ada",F_PTK!A468)</f>
        <v>5</v>
      </c>
      <c r="B6" s="84">
        <f>IF(F_PTK!C468="","Tidak ada",F_PTK!C468)</f>
        <v>1</v>
      </c>
      <c r="C6" s="84" t="str">
        <f>IF(F_PTK!H468="","Tidak ada",F_PTK!H468)</f>
        <v>2</v>
      </c>
      <c r="D6" s="84" t="str">
        <f>IF(F_PTK!L468="","Tidak ada",F_PTK!L468)</f>
        <v>3</v>
      </c>
      <c r="E6" s="84" t="str">
        <f>IF(F_PTK!P468="","Tidak ada",F_PTK!P468)</f>
        <v>4</v>
      </c>
      <c r="F6" s="84" t="str">
        <f>IF(F_PTK!T468="","Tidak ada",F_PTK!T468)</f>
        <v>5</v>
      </c>
      <c r="G6" s="84" t="str">
        <f>IF(F_PTK!AA468="","Tidak ada",F_PTK!AA468)</f>
        <v>6</v>
      </c>
      <c r="H6" s="84">
        <f>IF(F_PTK!A482="","Tidak ada",F_PTK!A482)</f>
        <v>5</v>
      </c>
      <c r="I6" s="84">
        <f>IF(F_PTK!C482="","Tidak ada",F_PTK!C482)</f>
        <v>7</v>
      </c>
      <c r="J6" s="84" t="str">
        <f>IF(F_PTK!G482="","Tidak ada",F_PTK!G482)</f>
        <v>8</v>
      </c>
      <c r="K6" s="84" t="str">
        <f>IF(F_PTK!N482="","Tidak ada",F_PTK!N482)</f>
        <v>9</v>
      </c>
      <c r="L6" s="84" t="str">
        <f>IF(F_PTK!T482="","Tidak ada",F_PTK!T482)</f>
        <v>10</v>
      </c>
    </row>
    <row r="7" spans="1:12" x14ac:dyDescent="0.25">
      <c r="A7" s="84">
        <f>IF(F_PTK!A469="","Tidak ada",F_PTK!A469)</f>
        <v>6</v>
      </c>
      <c r="B7" s="84">
        <f>IF(F_PTK!C469="","Tidak ada",F_PTK!C469)</f>
        <v>1</v>
      </c>
      <c r="C7" s="84" t="str">
        <f>IF(F_PTK!H469="","Tidak ada",F_PTK!H469)</f>
        <v>2</v>
      </c>
      <c r="D7" s="84" t="str">
        <f>IF(F_PTK!L469="","Tidak ada",F_PTK!L469)</f>
        <v>3</v>
      </c>
      <c r="E7" s="84" t="str">
        <f>IF(F_PTK!P469="","Tidak ada",F_PTK!P469)</f>
        <v>4</v>
      </c>
      <c r="F7" s="84" t="str">
        <f>IF(F_PTK!T469="","Tidak ada",F_PTK!T469)</f>
        <v>5</v>
      </c>
      <c r="G7" s="84" t="str">
        <f>IF(F_PTK!AA469="","Tidak ada",F_PTK!AA469)</f>
        <v>6</v>
      </c>
      <c r="H7" s="84">
        <f>IF(F_PTK!A483="","Tidak ada",F_PTK!A483)</f>
        <v>6</v>
      </c>
      <c r="I7" s="84">
        <f>IF(F_PTK!C483="","Tidak ada",F_PTK!C483)</f>
        <v>7</v>
      </c>
      <c r="J7" s="84" t="str">
        <f>IF(F_PTK!G483="","Tidak ada",F_PTK!G483)</f>
        <v>8</v>
      </c>
      <c r="K7" s="84" t="str">
        <f>IF(F_PTK!N483="","Tidak ada",F_PTK!N483)</f>
        <v>9</v>
      </c>
      <c r="L7" s="84" t="str">
        <f>IF(F_PTK!T483="","Tidak ada",F_PTK!T483)</f>
        <v>10</v>
      </c>
    </row>
    <row r="8" spans="1:12" x14ac:dyDescent="0.25">
      <c r="A8" s="84">
        <f>IF(F_PTK!A470="","Tidak ada",F_PTK!A470)</f>
        <v>7</v>
      </c>
      <c r="B8" s="84">
        <f>IF(F_PTK!C470="","Tidak ada",F_PTK!C470)</f>
        <v>1</v>
      </c>
      <c r="C8" s="84" t="str">
        <f>IF(F_PTK!H470="","Tidak ada",F_PTK!H470)</f>
        <v>2</v>
      </c>
      <c r="D8" s="84" t="str">
        <f>IF(F_PTK!L470="","Tidak ada",F_PTK!L470)</f>
        <v>3</v>
      </c>
      <c r="E8" s="84" t="str">
        <f>IF(F_PTK!P470="","Tidak ada",F_PTK!P470)</f>
        <v>4</v>
      </c>
      <c r="F8" s="84" t="str">
        <f>IF(F_PTK!T470="","Tidak ada",F_PTK!T470)</f>
        <v>5</v>
      </c>
      <c r="G8" s="84" t="str">
        <f>IF(F_PTK!AA470="","Tidak ada",F_PTK!AA470)</f>
        <v>6</v>
      </c>
      <c r="H8" s="84">
        <f>IF(F_PTK!A484="","Tidak ada",F_PTK!A484)</f>
        <v>7</v>
      </c>
      <c r="I8" s="84">
        <f>IF(F_PTK!C484="","Tidak ada",F_PTK!C484)</f>
        <v>7</v>
      </c>
      <c r="J8" s="84" t="str">
        <f>IF(F_PTK!G484="","Tidak ada",F_PTK!G484)</f>
        <v>8</v>
      </c>
      <c r="K8" s="84" t="str">
        <f>IF(F_PTK!N484="","Tidak ada",F_PTK!N484)</f>
        <v>9</v>
      </c>
      <c r="L8" s="84" t="str">
        <f>IF(F_PTK!T484="","Tidak ada",F_PTK!T484)</f>
        <v>10</v>
      </c>
    </row>
    <row r="9" spans="1:12" x14ac:dyDescent="0.25">
      <c r="A9" s="84">
        <f>IF(F_PTK!A471="","Tidak ada",F_PTK!A471)</f>
        <v>8</v>
      </c>
      <c r="B9" s="84">
        <f>IF(F_PTK!C471="","Tidak ada",F_PTK!C471)</f>
        <v>1</v>
      </c>
      <c r="C9" s="84" t="str">
        <f>IF(F_PTK!H471="","Tidak ada",F_PTK!H471)</f>
        <v>2</v>
      </c>
      <c r="D9" s="84" t="str">
        <f>IF(F_PTK!L471="","Tidak ada",F_PTK!L471)</f>
        <v>3</v>
      </c>
      <c r="E9" s="84" t="str">
        <f>IF(F_PTK!P471="","Tidak ada",F_PTK!P471)</f>
        <v>4</v>
      </c>
      <c r="F9" s="84" t="str">
        <f>IF(F_PTK!T471="","Tidak ada",F_PTK!T471)</f>
        <v>5</v>
      </c>
      <c r="G9" s="84" t="str">
        <f>IF(F_PTK!AA471="","Tidak ada",F_PTK!AA471)</f>
        <v>6</v>
      </c>
      <c r="H9" s="84">
        <f>IF(F_PTK!A485="","Tidak ada",F_PTK!A485)</f>
        <v>8</v>
      </c>
      <c r="I9" s="84">
        <f>IF(F_PTK!C485="","Tidak ada",F_PTK!C485)</f>
        <v>7</v>
      </c>
      <c r="J9" s="84" t="str">
        <f>IF(F_PTK!G485="","Tidak ada",F_PTK!G485)</f>
        <v>8</v>
      </c>
      <c r="K9" s="84" t="str">
        <f>IF(F_PTK!N485="","Tidak ada",F_PTK!N485)</f>
        <v>9</v>
      </c>
      <c r="L9" s="84" t="str">
        <f>IF(F_PTK!T485="","Tidak ada",F_PTK!T485)</f>
        <v>10</v>
      </c>
    </row>
    <row r="10" spans="1:12" x14ac:dyDescent="0.25">
      <c r="A10" s="84">
        <f>IF(F_PTK!A472="","Tidak ada",F_PTK!A472)</f>
        <v>9</v>
      </c>
      <c r="B10" s="84">
        <f>IF(F_PTK!C472="","Tidak ada",F_PTK!C472)</f>
        <v>1</v>
      </c>
      <c r="C10" s="84" t="str">
        <f>IF(F_PTK!H472="","Tidak ada",F_PTK!H472)</f>
        <v>2</v>
      </c>
      <c r="D10" s="84" t="str">
        <f>IF(F_PTK!L472="","Tidak ada",F_PTK!L472)</f>
        <v>3</v>
      </c>
      <c r="E10" s="84" t="str">
        <f>IF(F_PTK!P472="","Tidak ada",F_PTK!P472)</f>
        <v>4</v>
      </c>
      <c r="F10" s="84" t="str">
        <f>IF(F_PTK!T472="","Tidak ada",F_PTK!T472)</f>
        <v>5</v>
      </c>
      <c r="G10" s="84" t="str">
        <f>IF(F_PTK!AA472="","Tidak ada",F_PTK!AA472)</f>
        <v>6</v>
      </c>
      <c r="H10" s="84">
        <f>IF(F_PTK!A486="","Tidak ada",F_PTK!A486)</f>
        <v>9</v>
      </c>
      <c r="I10" s="84">
        <f>IF(F_PTK!C486="","Tidak ada",F_PTK!C486)</f>
        <v>7</v>
      </c>
      <c r="J10" s="84" t="str">
        <f>IF(F_PTK!G486="","Tidak ada",F_PTK!G486)</f>
        <v>8</v>
      </c>
      <c r="K10" s="84" t="str">
        <f>IF(F_PTK!N486="","Tidak ada",F_PTK!N486)</f>
        <v>9</v>
      </c>
      <c r="L10" s="84" t="str">
        <f>IF(F_PTK!T486="","Tidak ada",F_PTK!T486)</f>
        <v>10</v>
      </c>
    </row>
    <row r="11" spans="1:12" x14ac:dyDescent="0.25">
      <c r="A11" s="84">
        <f>IF(F_PTK!A473="","Tidak ada",F_PTK!A473)</f>
        <v>10</v>
      </c>
      <c r="B11" s="84">
        <f>IF(F_PTK!C473="","Tidak ada",F_PTK!C473)</f>
        <v>1</v>
      </c>
      <c r="C11" s="84" t="str">
        <f>IF(F_PTK!H473="","Tidak ada",F_PTK!H473)</f>
        <v>2</v>
      </c>
      <c r="D11" s="84" t="str">
        <f>IF(F_PTK!L473="","Tidak ada",F_PTK!L473)</f>
        <v>3</v>
      </c>
      <c r="E11" s="84" t="str">
        <f>IF(F_PTK!P473="","Tidak ada",F_PTK!P473)</f>
        <v>4</v>
      </c>
      <c r="F11" s="84" t="str">
        <f>IF(F_PTK!T473="","Tidak ada",F_PTK!T473)</f>
        <v>5</v>
      </c>
      <c r="G11" s="84" t="str">
        <f>IF(F_PTK!AA473="","Tidak ada",F_PTK!AA473)</f>
        <v>6</v>
      </c>
      <c r="H11" s="84">
        <f>IF(F_PTK!A487="","Tidak ada",F_PTK!A487)</f>
        <v>10</v>
      </c>
      <c r="I11" s="84">
        <f>IF(F_PTK!C487="","Tidak ada",F_PTK!C487)</f>
        <v>7</v>
      </c>
      <c r="J11" s="84" t="str">
        <f>IF(F_PTK!G487="","Tidak ada",F_PTK!G487)</f>
        <v>8</v>
      </c>
      <c r="K11" s="84" t="str">
        <f>IF(F_PTK!N487="","Tidak ada",F_PTK!N487)</f>
        <v>9</v>
      </c>
      <c r="L11" s="84" t="str">
        <f>IF(F_PTK!T487="","Tidak ada",F_PTK!T487)</f>
        <v>10</v>
      </c>
    </row>
    <row r="12" spans="1:12" x14ac:dyDescent="0.25">
      <c r="A12" s="84">
        <f>IF(F_PTK!A474="","Tidak ada",F_PTK!A474)</f>
        <v>11</v>
      </c>
      <c r="B12" s="84">
        <f>IF(F_PTK!C474="","Tidak ada",F_PTK!C474)</f>
        <v>1</v>
      </c>
      <c r="C12" s="84" t="str">
        <f>IF(F_PTK!H474="","Tidak ada",F_PTK!H474)</f>
        <v>2</v>
      </c>
      <c r="D12" s="84" t="str">
        <f>IF(F_PTK!L474="","Tidak ada",F_PTK!L474)</f>
        <v>3</v>
      </c>
      <c r="E12" s="84" t="str">
        <f>IF(F_PTK!P474="","Tidak ada",F_PTK!P474)</f>
        <v>4</v>
      </c>
      <c r="F12" s="84" t="str">
        <f>IF(F_PTK!T474="","Tidak ada",F_PTK!T474)</f>
        <v>5</v>
      </c>
      <c r="G12" s="84" t="str">
        <f>IF(F_PTK!AA474="","Tidak ada",F_PTK!AA474)</f>
        <v>6</v>
      </c>
      <c r="H12" s="84">
        <f>IF(F_PTK!A488="","Tidak ada",F_PTK!A488)</f>
        <v>11</v>
      </c>
      <c r="I12" s="84">
        <f>IF(F_PTK!C488="","Tidak ada",F_PTK!C488)</f>
        <v>7</v>
      </c>
      <c r="J12" s="84" t="str">
        <f>IF(F_PTK!G488="","Tidak ada",F_PTK!G488)</f>
        <v>8</v>
      </c>
      <c r="K12" s="84" t="str">
        <f>IF(F_PTK!N488="","Tidak ada",F_PTK!N488)</f>
        <v>9</v>
      </c>
      <c r="L12" s="84" t="str">
        <f>IF(F_PTK!T488="","Tidak ada",F_PTK!T488)</f>
        <v>10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24" sqref="A24"/>
    </sheetView>
  </sheetViews>
  <sheetFormatPr defaultRowHeight="15" x14ac:dyDescent="0.25"/>
  <cols>
    <col min="1" max="1" width="20.7109375" customWidth="1"/>
    <col min="2" max="2" width="28.7109375" bestFit="1" customWidth="1"/>
    <col min="3" max="3" width="20.7109375" customWidth="1"/>
  </cols>
  <sheetData>
    <row r="1" spans="1:3" s="78" customFormat="1" x14ac:dyDescent="0.25">
      <c r="A1" s="78" t="s">
        <v>292</v>
      </c>
      <c r="B1" s="78" t="s">
        <v>431</v>
      </c>
      <c r="C1" s="78" t="s">
        <v>368</v>
      </c>
    </row>
    <row r="2" spans="1:3" x14ac:dyDescent="0.25">
      <c r="A2" s="84">
        <f>IF(F_PTK!A507="","Tidak ada",F_PTK!A507)</f>
        <v>1</v>
      </c>
      <c r="B2" s="84">
        <f>IF(F_PTK!C507="","Tidak ada",F_PTK!C507)</f>
        <v>2</v>
      </c>
      <c r="C2" s="84" t="str">
        <f>IF(F_PTK!X507="","Tidak ada",F_PTK!X507)</f>
        <v>3</v>
      </c>
    </row>
    <row r="3" spans="1:3" x14ac:dyDescent="0.25">
      <c r="A3" s="84">
        <f>IF(F_PTK!A508="","Tidak ada",F_PTK!A508)</f>
        <v>1</v>
      </c>
      <c r="B3" s="84">
        <f>IF(F_PTK!C508="","Tidak ada",F_PTK!C508)</f>
        <v>2</v>
      </c>
      <c r="C3" s="84" t="str">
        <f>IF(F_PTK!X508="","Tidak ada",F_PTK!X508)</f>
        <v>3</v>
      </c>
    </row>
    <row r="4" spans="1:3" x14ac:dyDescent="0.25">
      <c r="A4" s="84">
        <f>IF(F_PTK!A509="","Tidak ada",F_PTK!A509)</f>
        <v>1</v>
      </c>
      <c r="B4" s="84">
        <f>IF(F_PTK!C509="","Tidak ada",F_PTK!C509)</f>
        <v>2</v>
      </c>
      <c r="C4" s="84" t="str">
        <f>IF(F_PTK!X509="","Tidak ada",F_PTK!X509)</f>
        <v>3</v>
      </c>
    </row>
    <row r="5" spans="1:3" x14ac:dyDescent="0.25">
      <c r="A5" s="84">
        <f>IF(F_PTK!A510="","Tidak ada",F_PTK!A510)</f>
        <v>1</v>
      </c>
      <c r="B5" s="84">
        <f>IF(F_PTK!C510="","Tidak ada",F_PTK!C510)</f>
        <v>2</v>
      </c>
      <c r="C5" s="84" t="str">
        <f>IF(F_PTK!X510="","Tidak ada",F_PTK!X510)</f>
        <v>3</v>
      </c>
    </row>
    <row r="6" spans="1:3" x14ac:dyDescent="0.25">
      <c r="A6" s="84">
        <f>IF(F_PTK!A511="","Tidak ada",F_PTK!A511)</f>
        <v>1</v>
      </c>
      <c r="B6" s="84">
        <f>IF(F_PTK!C511="","Tidak ada",F_PTK!C511)</f>
        <v>2</v>
      </c>
      <c r="C6" s="84" t="str">
        <f>IF(F_PTK!X511="","Tidak ada",F_PTK!X511)</f>
        <v>3</v>
      </c>
    </row>
    <row r="7" spans="1:3" x14ac:dyDescent="0.25">
      <c r="A7" s="84">
        <f>IF(F_PTK!A512="","Tidak ada",F_PTK!A512)</f>
        <v>1</v>
      </c>
      <c r="B7" s="84">
        <f>IF(F_PTK!C512="","Tidak ada",F_PTK!C512)</f>
        <v>2</v>
      </c>
      <c r="C7" s="84" t="str">
        <f>IF(F_PTK!X512="","Tidak ada",F_PTK!X512)</f>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7"/>
  <sheetViews>
    <sheetView workbookViewId="0">
      <selection activeCell="B62" sqref="B62"/>
    </sheetView>
  </sheetViews>
  <sheetFormatPr defaultRowHeight="15" x14ac:dyDescent="0.25"/>
  <cols>
    <col min="1" max="1" width="37.42578125" style="10" bestFit="1" customWidth="1"/>
    <col min="2" max="2" width="45.140625" style="57" bestFit="1" customWidth="1"/>
    <col min="3" max="5" width="6.140625" bestFit="1" customWidth="1"/>
    <col min="6" max="6" width="45.140625" style="57" bestFit="1" customWidth="1"/>
    <col min="7" max="7" width="37.42578125" style="51" bestFit="1" customWidth="1"/>
  </cols>
  <sheetData>
    <row r="1" spans="1:7" x14ac:dyDescent="0.25">
      <c r="A1" s="58" t="s">
        <v>1</v>
      </c>
      <c r="B1" s="64" t="str">
        <f>F_PTK!D2</f>
        <v>=IF(F_PTK!Y342</v>
      </c>
      <c r="C1" s="48"/>
      <c r="D1" s="48"/>
      <c r="E1" s="48"/>
      <c r="F1" s="56" t="str">
        <f>IF(B1="","Tidak ada",IF(B1=0,"Tidak ada",B1))</f>
        <v>=IF(F_PTK!Y342</v>
      </c>
      <c r="G1" s="46" t="s">
        <v>1</v>
      </c>
    </row>
    <row r="2" spans="1:7" x14ac:dyDescent="0.25">
      <c r="A2" s="58" t="s">
        <v>4</v>
      </c>
      <c r="B2" s="64">
        <f>F_PTK!D4</f>
        <v>0</v>
      </c>
      <c r="C2" s="48"/>
      <c r="D2" s="48"/>
      <c r="E2" s="48"/>
      <c r="F2" s="56" t="str">
        <f t="shared" ref="F2:F57" si="0">IF(B2="","Tidak ada",IF(B2=0,"Tidak ada",B2))</f>
        <v>Tidak ada</v>
      </c>
      <c r="G2" s="46" t="s">
        <v>4</v>
      </c>
    </row>
    <row r="3" spans="1:7" x14ac:dyDescent="0.25">
      <c r="A3" s="58" t="s">
        <v>5</v>
      </c>
      <c r="B3" s="64" t="str">
        <f>F_PTK!D5</f>
        <v>67856879890</v>
      </c>
      <c r="C3" s="48"/>
      <c r="D3" s="48"/>
      <c r="E3" s="48"/>
      <c r="F3" s="56" t="str">
        <f t="shared" si="0"/>
        <v>67856879890</v>
      </c>
      <c r="G3" s="46" t="s">
        <v>5</v>
      </c>
    </row>
    <row r="4" spans="1:7" x14ac:dyDescent="0.25">
      <c r="A4" s="58" t="s">
        <v>6</v>
      </c>
      <c r="B4" s="64" t="str">
        <f>F_PTK!D6</f>
        <v>Jl W.R Supratman</v>
      </c>
      <c r="C4" s="48"/>
      <c r="D4" s="48"/>
      <c r="E4" s="48"/>
      <c r="F4" s="56" t="str">
        <f t="shared" si="0"/>
        <v>Jl W.R Supratman</v>
      </c>
      <c r="G4" s="46" t="s">
        <v>6</v>
      </c>
    </row>
    <row r="5" spans="1:7" x14ac:dyDescent="0.25">
      <c r="A5" s="59" t="s">
        <v>8</v>
      </c>
      <c r="B5" s="64" t="str">
        <f>F_PTK!D8</f>
        <v>Fahmi Aditia</v>
      </c>
      <c r="C5" s="48"/>
      <c r="D5" s="48"/>
      <c r="E5" s="48"/>
      <c r="F5" s="56" t="str">
        <f t="shared" si="0"/>
        <v>Fahmi Aditia</v>
      </c>
      <c r="G5" s="49" t="s">
        <v>8</v>
      </c>
    </row>
    <row r="6" spans="1:7" x14ac:dyDescent="0.25">
      <c r="A6" s="59" t="s">
        <v>9</v>
      </c>
      <c r="B6" s="64" t="str">
        <f>F_PTK!D10</f>
        <v>2345768798908765643567898</v>
      </c>
      <c r="C6" s="48"/>
      <c r="D6" s="48"/>
      <c r="E6" s="48"/>
      <c r="F6" s="56" t="str">
        <f t="shared" si="0"/>
        <v>2345768798908765643567898</v>
      </c>
      <c r="G6" s="49" t="s">
        <v>9</v>
      </c>
    </row>
    <row r="7" spans="1:7" x14ac:dyDescent="0.25">
      <c r="A7" s="59" t="s">
        <v>10</v>
      </c>
      <c r="B7" s="64" t="str">
        <f>IF(C7=TRUE, "Laki-Laki", "Perempuan")</f>
        <v>Laki-Laki</v>
      </c>
      <c r="C7" s="48" t="b">
        <v>1</v>
      </c>
      <c r="D7" s="48"/>
      <c r="E7" s="48"/>
      <c r="F7" s="56" t="str">
        <f t="shared" si="0"/>
        <v>Laki-Laki</v>
      </c>
      <c r="G7" s="49" t="s">
        <v>10</v>
      </c>
    </row>
    <row r="8" spans="1:7" x14ac:dyDescent="0.25">
      <c r="A8" s="59" t="s">
        <v>11</v>
      </c>
      <c r="B8" s="64" t="str">
        <f>F_PTK!D13</f>
        <v>Situbondo</v>
      </c>
      <c r="C8" s="48"/>
      <c r="D8" s="48"/>
      <c r="E8" s="48"/>
      <c r="F8" s="56" t="str">
        <f t="shared" si="0"/>
        <v>Situbondo</v>
      </c>
      <c r="G8" s="49" t="s">
        <v>11</v>
      </c>
    </row>
    <row r="9" spans="1:7" x14ac:dyDescent="0.25">
      <c r="A9" s="59" t="s">
        <v>12</v>
      </c>
      <c r="B9" s="64" t="str">
        <f>CONCATENATE(F_PTK!D15,F_PTK!E15,F_PTK!F15,F_PTK!G15,F_PTK!H15,F_PTK!I15,F_PTK!J15,F_PTK!K15,F_PTK!L15,F_PTK!M15,)</f>
        <v>17-09-2000</v>
      </c>
      <c r="C9" s="48"/>
      <c r="D9" s="48"/>
      <c r="E9" s="48"/>
      <c r="F9" s="56" t="str">
        <f t="shared" si="0"/>
        <v>17-09-2000</v>
      </c>
      <c r="G9" s="49" t="s">
        <v>12</v>
      </c>
    </row>
    <row r="10" spans="1:7" x14ac:dyDescent="0.25">
      <c r="A10" s="59" t="s">
        <v>17</v>
      </c>
      <c r="B10" s="64" t="str">
        <f>F_PTK!D17</f>
        <v>Kristiana</v>
      </c>
      <c r="C10" s="48"/>
      <c r="D10" s="48"/>
      <c r="E10" s="48"/>
      <c r="F10" s="56" t="str">
        <f t="shared" si="0"/>
        <v>Kristiana</v>
      </c>
      <c r="G10" s="49" t="s">
        <v>17</v>
      </c>
    </row>
    <row r="11" spans="1:7" x14ac:dyDescent="0.25">
      <c r="A11" s="59" t="s">
        <v>18</v>
      </c>
      <c r="B11" s="64" t="str">
        <f>F_PTK!D20</f>
        <v>Jl. Kenanga</v>
      </c>
      <c r="C11" s="48"/>
      <c r="D11" s="48"/>
      <c r="E11" s="48"/>
      <c r="F11" s="56" t="str">
        <f t="shared" si="0"/>
        <v>Jl. Kenanga</v>
      </c>
      <c r="G11" s="49" t="s">
        <v>18</v>
      </c>
    </row>
    <row r="12" spans="1:7" x14ac:dyDescent="0.25">
      <c r="A12" s="59" t="s">
        <v>24</v>
      </c>
      <c r="B12" s="64" t="str">
        <f>CONCATENATE(F_PTK!D22,F_PTK!E22,F_PTK!F22,)</f>
        <v>002</v>
      </c>
      <c r="C12" s="48"/>
      <c r="D12" s="48"/>
      <c r="E12" s="48"/>
      <c r="F12" s="56" t="str">
        <f t="shared" si="0"/>
        <v>002</v>
      </c>
      <c r="G12" s="49" t="s">
        <v>24</v>
      </c>
    </row>
    <row r="13" spans="1:7" x14ac:dyDescent="0.25">
      <c r="A13" s="59" t="s">
        <v>25</v>
      </c>
      <c r="B13" s="64" t="str">
        <f>CONCATENATE(F_PTK!D23,F_PTK!E23,F_PTK!F23,)</f>
        <v>002</v>
      </c>
      <c r="C13" s="48"/>
      <c r="D13" s="48"/>
      <c r="E13" s="48"/>
      <c r="F13" s="56" t="str">
        <f t="shared" si="0"/>
        <v>002</v>
      </c>
      <c r="G13" s="49" t="s">
        <v>25</v>
      </c>
    </row>
    <row r="14" spans="1:7" x14ac:dyDescent="0.25">
      <c r="A14" s="59" t="s">
        <v>28</v>
      </c>
      <c r="B14" s="64" t="str">
        <f>F_PTK!D24</f>
        <v>Patokan</v>
      </c>
      <c r="C14" s="48"/>
      <c r="D14" s="48"/>
      <c r="E14" s="48"/>
      <c r="F14" s="56" t="str">
        <f t="shared" si="0"/>
        <v>Patokan</v>
      </c>
      <c r="G14" s="49" t="s">
        <v>28</v>
      </c>
    </row>
    <row r="15" spans="1:7" x14ac:dyDescent="0.25">
      <c r="A15" s="59" t="s">
        <v>30</v>
      </c>
      <c r="B15" s="64" t="str">
        <f>F_PTK!D26</f>
        <v>Patokan</v>
      </c>
      <c r="C15" s="48"/>
      <c r="D15" s="48"/>
      <c r="E15" s="48"/>
      <c r="F15" s="56" t="str">
        <f t="shared" si="0"/>
        <v>Patokan</v>
      </c>
      <c r="G15" s="49" t="s">
        <v>30</v>
      </c>
    </row>
    <row r="16" spans="1:7" x14ac:dyDescent="0.25">
      <c r="A16" s="59" t="s">
        <v>32</v>
      </c>
      <c r="B16" s="64" t="str">
        <f>F_PTK!D28</f>
        <v>Situbondo</v>
      </c>
      <c r="C16" s="48"/>
      <c r="D16" s="48"/>
      <c r="E16" s="48"/>
      <c r="F16" s="56" t="str">
        <f t="shared" si="0"/>
        <v>Situbondo</v>
      </c>
      <c r="G16" s="49" t="s">
        <v>32</v>
      </c>
    </row>
    <row r="17" spans="1:7" x14ac:dyDescent="0.25">
      <c r="A17" s="59" t="s">
        <v>34</v>
      </c>
      <c r="B17" s="64" t="str">
        <f>CONCATENATE(F_PTK!D30,F_PTK!E30,F_PTK!F30,F_PTK!G30,F_PTK!H30,)</f>
        <v>68312</v>
      </c>
      <c r="C17" s="48"/>
      <c r="D17" s="48"/>
      <c r="E17" s="48"/>
      <c r="F17" s="56" t="str">
        <f t="shared" si="0"/>
        <v>68312</v>
      </c>
      <c r="G17" s="49" t="s">
        <v>34</v>
      </c>
    </row>
    <row r="18" spans="1:7" x14ac:dyDescent="0.25">
      <c r="A18" s="59" t="s">
        <v>38</v>
      </c>
      <c r="B18" s="64" t="str">
        <f>CONCATENATE(F_PTK!D31,F_PTK!E31)</f>
        <v>01</v>
      </c>
      <c r="C18" s="48"/>
      <c r="D18" s="48"/>
      <c r="E18" s="48"/>
      <c r="F18" s="56" t="str">
        <f t="shared" si="0"/>
        <v>01</v>
      </c>
      <c r="G18" s="49" t="s">
        <v>38</v>
      </c>
    </row>
    <row r="19" spans="1:7" x14ac:dyDescent="0.25">
      <c r="A19" s="59" t="s">
        <v>40</v>
      </c>
      <c r="B19" s="64" t="str">
        <f>CONCATENATE(F_PTK!D32,F_PTK!E32,F_PTK!F32,F_PTK!G32,F_PTK!H32,F_PTK!I32,F_PTK!J32,F_PTK!K32,F_PTK!L32,F_PTK!M32,F_PTK!N32,F_PTK!O32,F_PTK!P32,F_PTK!Q32,F_PTK!R32,F_PTK!S32,F_PTK!T32,F_PTK!U32,F_PTK!V32,F_PTK!W32,)</f>
        <v>11-222-333-4-555-666</v>
      </c>
      <c r="C19" s="48"/>
      <c r="D19" s="48"/>
      <c r="E19" s="48"/>
      <c r="F19" s="56" t="str">
        <f t="shared" si="0"/>
        <v>11-222-333-4-555-666</v>
      </c>
      <c r="G19" s="49" t="s">
        <v>40</v>
      </c>
    </row>
    <row r="20" spans="1:7" x14ac:dyDescent="0.25">
      <c r="A20" s="59" t="s">
        <v>42</v>
      </c>
      <c r="B20" s="64" t="str">
        <f>F_PTK!D34</f>
        <v>Fahmi Aditia</v>
      </c>
      <c r="C20" s="48"/>
      <c r="D20" s="48"/>
      <c r="E20" s="48"/>
      <c r="F20" s="56" t="str">
        <f t="shared" si="0"/>
        <v>Fahmi Aditia</v>
      </c>
      <c r="G20" s="49" t="s">
        <v>42</v>
      </c>
    </row>
    <row r="21" spans="1:7" x14ac:dyDescent="0.25">
      <c r="A21" s="59" t="s">
        <v>44</v>
      </c>
      <c r="B21" s="64" t="str">
        <f>IF(C21=TRUE, "Indonesia", "Asing")</f>
        <v>Indonesia</v>
      </c>
      <c r="C21" s="48" t="b">
        <v>1</v>
      </c>
      <c r="D21" s="48"/>
      <c r="E21" s="48" t="str">
        <f>IF(B21="Asing", F_PTK!P36,"")</f>
        <v/>
      </c>
      <c r="F21" s="56" t="str">
        <f t="shared" si="0"/>
        <v>Indonesia</v>
      </c>
      <c r="G21" s="49" t="s">
        <v>44</v>
      </c>
    </row>
    <row r="22" spans="1:7" x14ac:dyDescent="0.25">
      <c r="A22" s="59" t="s">
        <v>47</v>
      </c>
      <c r="B22" s="64" t="str">
        <f>IF(C22=TRUE, "Kawin", IF(D22=TRUE, "Belum Kawin", "Janda"))</f>
        <v>Kawin</v>
      </c>
      <c r="C22" s="48" t="b">
        <v>1</v>
      </c>
      <c r="D22" s="48" t="b">
        <v>0</v>
      </c>
      <c r="E22" s="48" t="b">
        <v>0</v>
      </c>
      <c r="F22" s="56" t="str">
        <f t="shared" si="0"/>
        <v>Kawin</v>
      </c>
      <c r="G22" s="49" t="s">
        <v>47</v>
      </c>
    </row>
    <row r="23" spans="1:7" x14ac:dyDescent="0.25">
      <c r="A23" s="59" t="s">
        <v>51</v>
      </c>
      <c r="B23" s="64" t="str">
        <f>F_PTK!D38</f>
        <v>Nggak Tau</v>
      </c>
      <c r="C23" s="48"/>
      <c r="D23" s="48"/>
      <c r="E23" s="48"/>
      <c r="F23" s="56" t="str">
        <f t="shared" si="0"/>
        <v>Nggak Tau</v>
      </c>
      <c r="G23" s="49" t="s">
        <v>51</v>
      </c>
    </row>
    <row r="24" spans="1:7" x14ac:dyDescent="0.25">
      <c r="A24" s="60" t="s">
        <v>54</v>
      </c>
      <c r="B24" s="64" t="str">
        <f>F_PTK!D40</f>
        <v>2354879898765435678987654345768</v>
      </c>
      <c r="C24" s="48"/>
      <c r="D24" s="48"/>
      <c r="E24" s="48"/>
      <c r="F24" s="56" t="str">
        <f t="shared" si="0"/>
        <v>2354879898765435678987654345768</v>
      </c>
      <c r="G24" s="50" t="s">
        <v>54</v>
      </c>
    </row>
    <row r="25" spans="1:7" x14ac:dyDescent="0.25">
      <c r="A25" s="59" t="s">
        <v>56</v>
      </c>
      <c r="B25" s="64" t="str">
        <f>CONCATENATE(F_PTK!D42,F_PTK!E42)</f>
        <v>01</v>
      </c>
      <c r="C25" s="48"/>
      <c r="D25" s="48"/>
      <c r="E25" s="48"/>
      <c r="F25" s="56" t="str">
        <f t="shared" si="0"/>
        <v>01</v>
      </c>
      <c r="G25" s="49" t="s">
        <v>56</v>
      </c>
    </row>
    <row r="26" spans="1:7" x14ac:dyDescent="0.25">
      <c r="A26" s="59" t="s">
        <v>47</v>
      </c>
      <c r="B26" s="64" t="str">
        <f>CONCATENATE(F_PTK!D46,F_PTK!E46)</f>
        <v>01</v>
      </c>
      <c r="C26" s="48"/>
      <c r="D26" s="48"/>
      <c r="E26" s="48"/>
      <c r="F26" s="56" t="str">
        <f t="shared" si="0"/>
        <v>01</v>
      </c>
      <c r="G26" s="49" t="s">
        <v>47</v>
      </c>
    </row>
    <row r="27" spans="1:7" x14ac:dyDescent="0.25">
      <c r="A27" s="59" t="s">
        <v>65</v>
      </c>
      <c r="B27" s="64" t="str">
        <f>CONCATENATE(F_PTK!D50,F_PTK!E50,F_PTK!F50,F_PTK!G50,F_PTK!H50,F_PTK!I50,F_PTK!J50,F_PTK!K50,F_PTK!L50,F_PTK!M50,F_PTK!N50,F_PTK!O50,F_PTK!P50,F_PTK!Q50,F_PTK!R50,F_PTK!S50,)</f>
        <v>1234567890123456</v>
      </c>
      <c r="C27" s="48"/>
      <c r="D27" s="48"/>
      <c r="E27" s="48"/>
      <c r="F27" s="56" t="str">
        <f t="shared" si="0"/>
        <v>1234567890123456</v>
      </c>
      <c r="G27" s="49" t="s">
        <v>65</v>
      </c>
    </row>
    <row r="28" spans="1:7" x14ac:dyDescent="0.25">
      <c r="A28" s="59" t="s">
        <v>67</v>
      </c>
      <c r="B28" s="64" t="str">
        <f>CONCATENATE(F_PTK!D52,F_PTK!E52,F_PTK!F52,F_PTK!G52,F_PTK!H52,F_PTK!I52,F_PTK!J52,F_PTK!K52,F_PTK!L52,F_PTK!M52,F_PTK!N52,F_PTK!O52,)</f>
        <v>123456789101112</v>
      </c>
      <c r="C28" s="48"/>
      <c r="D28" s="48"/>
      <c r="E28" s="48"/>
      <c r="F28" s="56" t="str">
        <f t="shared" si="0"/>
        <v>123456789101112</v>
      </c>
      <c r="G28" s="49" t="s">
        <v>67</v>
      </c>
    </row>
    <row r="29" spans="1:7" x14ac:dyDescent="0.25">
      <c r="A29" s="59" t="s">
        <v>69</v>
      </c>
      <c r="B29" s="64" t="str">
        <f>CONCATENATE(F_PTK!D54,F_PTK!E54,F_PTK!F54,F_PTK!G54,F_PTK!H54,F_PTK!I54,F_PTK!J54,F_PTK!K54,F_PTK!L54,F_PTK!M54,F_PTK!N54,F_PTK!O54,F_PTK!P54,F_PTK!Q54,F_PTK!R54,)</f>
        <v>123456789101112131415</v>
      </c>
      <c r="C29" s="48"/>
      <c r="D29" s="48"/>
      <c r="E29" s="48"/>
      <c r="F29" s="56" t="str">
        <f t="shared" si="0"/>
        <v>123456789101112131415</v>
      </c>
      <c r="G29" s="49" t="s">
        <v>69</v>
      </c>
    </row>
    <row r="30" spans="1:7" x14ac:dyDescent="0.25">
      <c r="A30" s="59" t="s">
        <v>71</v>
      </c>
      <c r="B30" s="64" t="str">
        <f>CONCATENATE(F_PTK!D56,F_PTK!E56,)</f>
        <v>44</v>
      </c>
      <c r="C30" s="48"/>
      <c r="D30" s="48"/>
      <c r="E30" s="48"/>
      <c r="F30" s="56" t="str">
        <f t="shared" si="0"/>
        <v>44</v>
      </c>
      <c r="G30" s="49" t="s">
        <v>71</v>
      </c>
    </row>
    <row r="31" spans="1:7" x14ac:dyDescent="0.25">
      <c r="A31" s="59" t="s">
        <v>74</v>
      </c>
      <c r="B31" s="64" t="str">
        <f>CONCATENATE(F_PTK!D59,F_PTK!E59,F_PTK!F59,F_PTK!G59,F_PTK!H59,F_PTK!I59,F_PTK!J59,F_PTK!K59,F_PTK!L59,F_PTK!M59,F_PTK!N59,F_PTK!O59,F_PTK!P59,F_PTK!Q59,F_PTK!R59,F_PTK!S59,F_PTK!T59,F_PTK!U59,F_PTK!V59,F_PTK!W59,F_PTK!X59,F_PTK!Y59,F_PTK!Z59,F_PTK!AA59,F_PTK!AB59,F_PTK!AC59,)</f>
        <v>12345678912345678912345678</v>
      </c>
      <c r="C31" s="48"/>
      <c r="D31" s="48"/>
      <c r="E31" s="48"/>
      <c r="F31" s="56" t="str">
        <f t="shared" si="0"/>
        <v>12345678912345678912345678</v>
      </c>
      <c r="G31" s="49" t="s">
        <v>74</v>
      </c>
    </row>
    <row r="32" spans="1:7" x14ac:dyDescent="0.25">
      <c r="A32" s="59" t="s">
        <v>77</v>
      </c>
      <c r="B32" s="64" t="str">
        <f>CONCATENATE(F_PTK!D62,F_PTK!E62,F_PTK!F62,F_PTK!G62,F_PTK!H62,F_PTK!I62,F_PTK!J62,F_PTK!K62,F_PTK!L62,F_PTK!M62,)</f>
        <v>25/51/1234</v>
      </c>
      <c r="C32" s="48"/>
      <c r="D32" s="48"/>
      <c r="E32" s="48"/>
      <c r="F32" s="56" t="str">
        <f t="shared" si="0"/>
        <v>25/51/1234</v>
      </c>
      <c r="G32" s="49" t="s">
        <v>77</v>
      </c>
    </row>
    <row r="33" spans="1:7" x14ac:dyDescent="0.25">
      <c r="A33" s="59" t="s">
        <v>80</v>
      </c>
      <c r="B33" s="64" t="str">
        <f>CONCATENATE(F_PTK!D64,F_PTK!E64)</f>
        <v>45</v>
      </c>
      <c r="C33" s="48"/>
      <c r="D33" s="48"/>
      <c r="E33" s="48"/>
      <c r="F33" s="56" t="str">
        <f t="shared" si="0"/>
        <v>45</v>
      </c>
      <c r="G33" s="49" t="s">
        <v>80</v>
      </c>
    </row>
    <row r="34" spans="1:7" x14ac:dyDescent="0.25">
      <c r="A34" s="59" t="s">
        <v>84</v>
      </c>
      <c r="B34" s="64" t="str">
        <f>CONCATENATE(F_PTK!D66,F_PTK!E66,F_PTK!F66,F_PTK!G66,F_PTK!H66,F_PTK!I66,F_PTK!J66,F_PTK!K66,F_PTK!L66,F_PTK!M66,F_PTK!N66,F_PTK!O66,F_PTK!P66,F_PTK!Q66,F_PTK!R66,F_PTK!S66,F_PTK!T66,F_PTK!U66,F_PTK!V66,F_PTK!W66,F_PTK!X66,F_PTK!Y66,F_PTK!Z66,F_PTK!AA66,F_PTK!AB66,F_PTK!AC66,)</f>
        <v>1234567891011121314151617181920212223242526</v>
      </c>
      <c r="C34" s="48"/>
      <c r="D34" s="48"/>
      <c r="E34" s="48"/>
      <c r="F34" s="56" t="str">
        <f t="shared" si="0"/>
        <v>1234567891011121314151617181920212223242526</v>
      </c>
      <c r="G34" s="49" t="s">
        <v>84</v>
      </c>
    </row>
    <row r="35" spans="1:7" x14ac:dyDescent="0.25">
      <c r="A35" s="59" t="s">
        <v>86</v>
      </c>
      <c r="B35" s="64" t="str">
        <f>CONCATENATE(F_PTK!D68,F_PTK!E68,F_PTK!F68,F_PTK!G68,F_PTK!H68,F_PTK!I68,F_PTK!J68,F_PTK!K68,F_PTK!L68,F_PTK!M68,)</f>
        <v>45/66/4578</v>
      </c>
      <c r="C35" s="48"/>
      <c r="D35" s="48"/>
      <c r="E35" s="48"/>
      <c r="F35" s="56" t="str">
        <f t="shared" si="0"/>
        <v>45/66/4578</v>
      </c>
      <c r="G35" s="49" t="s">
        <v>86</v>
      </c>
    </row>
    <row r="36" spans="1:7" x14ac:dyDescent="0.25">
      <c r="A36" s="59" t="s">
        <v>86</v>
      </c>
      <c r="B36" s="64" t="str">
        <f>CONCATENATE(F_PTK!D70,F_PTK!E70,F_PTK!F70,F_PTK!G70,F_PTK!H70,F_PTK!I70,F_PTK!J70,F_PTK!K70,F_PTK!L70,F_PTK!M70,)</f>
        <v>55/12/2021</v>
      </c>
      <c r="C36" s="48"/>
      <c r="D36" s="48"/>
      <c r="E36" s="48"/>
      <c r="F36" s="56" t="str">
        <f t="shared" si="0"/>
        <v>55/12/2021</v>
      </c>
      <c r="G36" s="49" t="s">
        <v>86</v>
      </c>
    </row>
    <row r="37" spans="1:7" x14ac:dyDescent="0.25">
      <c r="A37" s="59" t="s">
        <v>89</v>
      </c>
      <c r="B37" s="64" t="str">
        <f>CONCATENATE(F_PTK!D72,F_PTK!E72,)</f>
        <v>01</v>
      </c>
      <c r="C37" s="48"/>
      <c r="D37" s="48"/>
      <c r="E37" s="48"/>
      <c r="F37" s="56" t="str">
        <f t="shared" si="0"/>
        <v>01</v>
      </c>
      <c r="G37" s="49" t="s">
        <v>89</v>
      </c>
    </row>
    <row r="38" spans="1:7" x14ac:dyDescent="0.25">
      <c r="A38" s="59" t="s">
        <v>93</v>
      </c>
      <c r="B38" s="64" t="str">
        <f>CONCATENATE(F_PTK!D75,F_PTK!E75,)</f>
        <v>45</v>
      </c>
      <c r="C38" s="48"/>
      <c r="D38" s="48"/>
      <c r="E38" s="48"/>
      <c r="F38" s="56" t="str">
        <f t="shared" si="0"/>
        <v>45</v>
      </c>
      <c r="G38" s="49" t="s">
        <v>93</v>
      </c>
    </row>
    <row r="39" spans="1:7" x14ac:dyDescent="0.25">
      <c r="A39" s="59" t="s">
        <v>96</v>
      </c>
      <c r="B39" s="64" t="str">
        <f>CONCATENATE(F_PTK!D77,F_PTK!E77,F_PTK!F77,F_PTK!G77,F_PTK!H77,F_PTK!I77,F_PTK!J77,F_PTK!K77,F_PTK!L77,)</f>
        <v>123456789</v>
      </c>
      <c r="C39" s="48"/>
      <c r="D39" s="48"/>
      <c r="E39" s="48"/>
      <c r="F39" s="56" t="str">
        <f t="shared" si="0"/>
        <v>123456789</v>
      </c>
      <c r="G39" s="49" t="s">
        <v>96</v>
      </c>
    </row>
    <row r="40" spans="1:7" x14ac:dyDescent="0.25">
      <c r="A40" s="59" t="s">
        <v>397</v>
      </c>
      <c r="B40" s="64" t="str">
        <f>CONCATENATE(F_PTK!D78,F_PTK!E78,F_PTK!F78,F_PTK!G78,F_PTK!H78,F_PTK!I78,F_PTK!J78,F_PTK!K78,F_PTK!L78,)</f>
        <v>123456789</v>
      </c>
      <c r="C40" s="48"/>
      <c r="D40" s="48"/>
      <c r="E40" s="48"/>
      <c r="F40" s="56" t="str">
        <f t="shared" si="0"/>
        <v>123456789</v>
      </c>
      <c r="G40" s="49" t="s">
        <v>397</v>
      </c>
    </row>
    <row r="41" spans="1:7" x14ac:dyDescent="0.25">
      <c r="A41" s="59" t="s">
        <v>102</v>
      </c>
      <c r="B41" s="64" t="str">
        <f>IF(C41=TRUE, "Ya", "Tidak")</f>
        <v>Ya</v>
      </c>
      <c r="C41" s="48" t="b">
        <v>1</v>
      </c>
      <c r="D41" s="48"/>
      <c r="E41" s="48"/>
      <c r="F41" s="56" t="str">
        <f t="shared" si="0"/>
        <v>Ya</v>
      </c>
      <c r="G41" s="49" t="s">
        <v>102</v>
      </c>
    </row>
    <row r="42" spans="1:7" x14ac:dyDescent="0.25">
      <c r="A42" s="59" t="s">
        <v>106</v>
      </c>
      <c r="B42" s="64" t="str">
        <f>CONCATENATE(F_PTK!D83,F_PTK!E83)</f>
        <v>12</v>
      </c>
      <c r="C42" s="48"/>
      <c r="D42" s="48"/>
      <c r="E42" s="48"/>
      <c r="F42" s="56" t="str">
        <f t="shared" si="0"/>
        <v>12</v>
      </c>
      <c r="G42" s="49" t="s">
        <v>106</v>
      </c>
    </row>
    <row r="43" spans="1:7" x14ac:dyDescent="0.25">
      <c r="A43" s="59" t="s">
        <v>398</v>
      </c>
      <c r="B43" s="64" t="str">
        <f>CONCATENATE(F_PTK!D86,F_PTK!E86)</f>
        <v>12</v>
      </c>
      <c r="C43" s="48"/>
      <c r="D43" s="48"/>
      <c r="E43" s="48"/>
      <c r="F43" s="56" t="str">
        <f t="shared" si="0"/>
        <v>12</v>
      </c>
      <c r="G43" s="49" t="s">
        <v>398</v>
      </c>
    </row>
    <row r="44" spans="1:7" x14ac:dyDescent="0.25">
      <c r="A44" s="59" t="s">
        <v>115</v>
      </c>
      <c r="B44" s="64" t="str">
        <f>IF(C44=TRUE, "Ya", "Tidak")</f>
        <v>Ya</v>
      </c>
      <c r="C44" s="48" t="b">
        <v>1</v>
      </c>
      <c r="D44" s="48"/>
      <c r="E44" s="48"/>
      <c r="F44" s="56" t="str">
        <f t="shared" si="0"/>
        <v>Ya</v>
      </c>
      <c r="G44" s="49" t="s">
        <v>115</v>
      </c>
    </row>
    <row r="45" spans="1:7" x14ac:dyDescent="0.25">
      <c r="A45" s="59" t="s">
        <v>118</v>
      </c>
      <c r="B45" s="64" t="str">
        <f>IF(C45=TRUE, "Ya", "Tidak")</f>
        <v>Ya</v>
      </c>
      <c r="C45" s="48" t="b">
        <v>1</v>
      </c>
      <c r="D45" s="48"/>
      <c r="E45" s="48"/>
      <c r="F45" s="56" t="str">
        <f t="shared" si="0"/>
        <v>Ya</v>
      </c>
      <c r="G45" s="49" t="s">
        <v>118</v>
      </c>
    </row>
    <row r="46" spans="1:7" x14ac:dyDescent="0.25">
      <c r="A46" s="59" t="s">
        <v>121</v>
      </c>
      <c r="B46" s="64" t="str">
        <f>CONCATENATE(F_PTK!D95,F_PTK!E95,F_PTK!F95,F_PTK!G95,F_PTK!H95,F_PTK!I95,F_PTK!J95,F_PTK!K95,F_PTK!L95,F_PTK!M95,F_PTK!N95,F_PTK!O95,F_PTK!P95,)</f>
        <v>0818589687415</v>
      </c>
      <c r="C46" s="48"/>
      <c r="D46" s="48"/>
      <c r="E46" s="48"/>
      <c r="F46" s="56" t="str">
        <f t="shared" si="0"/>
        <v>0818589687415</v>
      </c>
      <c r="G46" s="49" t="s">
        <v>121</v>
      </c>
    </row>
    <row r="47" spans="1:7" x14ac:dyDescent="0.25">
      <c r="A47" s="59" t="s">
        <v>123</v>
      </c>
      <c r="B47" s="64" t="str">
        <f>CONCATENATE(F_PTK!D97,F_PTK!E97,F_PTK!F97,F_PTK!G97,F_PTK!H97,F_PTK!I97,F_PTK!J97,F_PTK!K97,F_PTK!L97,F_PTK!M97,F_PTK!N97,F_PTK!O97,F_PTK!P97,)</f>
        <v>0845264578525</v>
      </c>
      <c r="C47" s="48"/>
      <c r="D47" s="48"/>
      <c r="E47" s="48"/>
      <c r="F47" s="56" t="str">
        <f t="shared" si="0"/>
        <v>0845264578525</v>
      </c>
      <c r="G47" s="49" t="s">
        <v>123</v>
      </c>
    </row>
    <row r="48" spans="1:7" x14ac:dyDescent="0.25">
      <c r="A48" s="59" t="s">
        <v>125</v>
      </c>
      <c r="B48" s="64" t="str">
        <f>F_PTK!D99</f>
        <v>fahmi@gmail.com</v>
      </c>
      <c r="C48" s="48"/>
      <c r="D48" s="48"/>
      <c r="E48" s="48"/>
      <c r="F48" s="56" t="str">
        <f t="shared" si="0"/>
        <v>fahmi@gmail.com</v>
      </c>
      <c r="G48" s="49" t="s">
        <v>125</v>
      </c>
    </row>
    <row r="49" spans="1:7" x14ac:dyDescent="0.25">
      <c r="A49" s="59" t="s">
        <v>127</v>
      </c>
      <c r="B49" s="64" t="str">
        <f>F_PTK!D101</f>
        <v>002</v>
      </c>
      <c r="C49" s="48"/>
      <c r="D49" s="48"/>
      <c r="E49" s="48"/>
      <c r="F49" s="56" t="str">
        <f t="shared" si="0"/>
        <v>002</v>
      </c>
      <c r="G49" s="49" t="s">
        <v>127</v>
      </c>
    </row>
    <row r="50" spans="1:7" x14ac:dyDescent="0.25">
      <c r="A50" s="59" t="s">
        <v>129</v>
      </c>
      <c r="B50" s="64" t="str">
        <f>F_PTK!D103</f>
        <v>002855825558556555555855</v>
      </c>
      <c r="C50" s="48"/>
      <c r="D50" s="48"/>
      <c r="E50" s="48"/>
      <c r="F50" s="56" t="str">
        <f t="shared" si="0"/>
        <v>002855825558556555555855</v>
      </c>
      <c r="G50" s="49" t="s">
        <v>129</v>
      </c>
    </row>
    <row r="51" spans="1:7" x14ac:dyDescent="0.25">
      <c r="A51" s="59" t="s">
        <v>130</v>
      </c>
      <c r="B51" s="64" t="str">
        <f>F_PTK!D104</f>
        <v>Fahmi Aditia</v>
      </c>
      <c r="C51" s="48"/>
      <c r="D51" s="48"/>
      <c r="E51" s="48"/>
      <c r="F51" s="56" t="str">
        <f t="shared" si="0"/>
        <v>Fahmi Aditia</v>
      </c>
      <c r="G51" s="49" t="s">
        <v>130</v>
      </c>
    </row>
    <row r="52" spans="1:7" x14ac:dyDescent="0.25">
      <c r="A52" s="59" t="s">
        <v>133</v>
      </c>
      <c r="B52" s="64" t="str">
        <f>F_PTK!D107</f>
        <v>2435768923457898765453</v>
      </c>
      <c r="C52" s="48"/>
      <c r="D52" s="48"/>
      <c r="E52" s="48"/>
      <c r="F52" s="56" t="str">
        <f t="shared" si="0"/>
        <v>2435768923457898765453</v>
      </c>
      <c r="G52" s="49" t="s">
        <v>133</v>
      </c>
    </row>
    <row r="53" spans="1:7" x14ac:dyDescent="0.25">
      <c r="A53" s="59" t="s">
        <v>138</v>
      </c>
      <c r="B53" s="64" t="str">
        <f>CONCATENATE(F_PTK!D112,F_PTK!E112,F_PTK!F112,F_PTK!G112,F_PTK!H112,F_PTK!I112,F_PTK!J112,F_PTK!K112,F_PTK!L112,F_PTK!M112,)</f>
        <v>11/45/6668</v>
      </c>
      <c r="C53" s="48"/>
      <c r="D53" s="48"/>
      <c r="E53" s="48"/>
      <c r="F53" s="56" t="str">
        <f t="shared" si="0"/>
        <v>11/45/6668</v>
      </c>
      <c r="G53" s="49" t="s">
        <v>138</v>
      </c>
    </row>
    <row r="54" spans="1:7" x14ac:dyDescent="0.25">
      <c r="A54" s="59" t="s">
        <v>139</v>
      </c>
      <c r="B54" s="64" t="str">
        <f>CONCATENATE(F_PTK!D113,F_PTK!E113,F_PTK!F113,F_PTK!G113,F_PTK!H113,F_PTK!I113,F_PTK!J113,F_PTK!K113,F_PTK!L113,F_PTK!M113,)</f>
        <v>11/22/2003</v>
      </c>
      <c r="C54" s="48"/>
      <c r="D54" s="48"/>
      <c r="E54" s="48"/>
      <c r="F54" s="56" t="str">
        <f t="shared" si="0"/>
        <v>11/22/2003</v>
      </c>
      <c r="G54" s="49" t="s">
        <v>139</v>
      </c>
    </row>
    <row r="55" spans="1:7" x14ac:dyDescent="0.25">
      <c r="A55" s="59" t="s">
        <v>142</v>
      </c>
      <c r="B55" s="64" t="str">
        <f>IF(C55=TRUE, "Ya", "Tidak")</f>
        <v>Tidak</v>
      </c>
      <c r="C55" s="48" t="b">
        <v>0</v>
      </c>
      <c r="D55" s="48"/>
      <c r="E55" s="48"/>
      <c r="F55" s="56" t="str">
        <f t="shared" si="0"/>
        <v>Tidak</v>
      </c>
      <c r="G55" s="49" t="s">
        <v>142</v>
      </c>
    </row>
    <row r="56" spans="1:7" x14ac:dyDescent="0.25">
      <c r="A56" s="59" t="s">
        <v>145</v>
      </c>
      <c r="B56" s="64" t="str">
        <f>CONCATENATE(F_PTK!D116,F_PTK!E116,F_PTK!F116,F_PTK!G116,F_PTK!H116,F_PTK!I116,F_PTK!J116,F_PTK!K116,F_PTK!L116,F_PTK!M116,F_PTK!N116,)</f>
        <v>1234567891011</v>
      </c>
      <c r="C56" s="48"/>
      <c r="D56" s="48"/>
      <c r="E56" s="48"/>
      <c r="F56" s="56" t="str">
        <f t="shared" si="0"/>
        <v>1234567891011</v>
      </c>
      <c r="G56" s="49" t="s">
        <v>145</v>
      </c>
    </row>
    <row r="57" spans="1:7" x14ac:dyDescent="0.25">
      <c r="A57" s="59" t="s">
        <v>147</v>
      </c>
      <c r="B57" s="64" t="str">
        <f>CONCATENATE(F_PTK!D117,F_PTK!E117,F_PTK!F117,F_PTK!G117,F_PTK!H117,F_PTK!I117,F_PTK!J117,F_PTK!K117,F_PTK!L117,F_PTK!M117,)</f>
        <v>14/25/6458</v>
      </c>
      <c r="C57" s="48"/>
      <c r="D57" s="48"/>
      <c r="E57" s="48"/>
      <c r="F57" s="56" t="str">
        <f t="shared" si="0"/>
        <v>14/25/6458</v>
      </c>
      <c r="G57" s="49" t="s">
        <v>147</v>
      </c>
    </row>
    <row r="58" spans="1:7" x14ac:dyDescent="0.25">
      <c r="A58" s="69"/>
      <c r="B58" s="72"/>
      <c r="C58" s="73"/>
      <c r="D58" s="73"/>
      <c r="E58" s="73"/>
      <c r="F58" s="72"/>
      <c r="G58" s="74"/>
    </row>
    <row r="59" spans="1:7" x14ac:dyDescent="0.25">
      <c r="A59" s="69"/>
      <c r="B59" s="72"/>
      <c r="C59" s="73"/>
      <c r="D59" s="73"/>
      <c r="E59" s="73"/>
      <c r="F59" s="72"/>
      <c r="G59" s="74"/>
    </row>
    <row r="60" spans="1:7" x14ac:dyDescent="0.25">
      <c r="A60" s="69"/>
      <c r="B60" s="72"/>
      <c r="C60" s="73"/>
      <c r="D60" s="73"/>
      <c r="E60" s="73"/>
      <c r="F60" s="72"/>
      <c r="G60" s="74"/>
    </row>
    <row r="61" spans="1:7" x14ac:dyDescent="0.25">
      <c r="A61" s="69"/>
      <c r="B61" s="72"/>
      <c r="C61" s="73"/>
      <c r="D61" s="73"/>
      <c r="E61" s="73"/>
      <c r="F61" s="72"/>
      <c r="G61" s="74"/>
    </row>
    <row r="62" spans="1:7" x14ac:dyDescent="0.25">
      <c r="A62" s="70"/>
      <c r="B62" s="72"/>
      <c r="C62" s="73"/>
      <c r="D62" s="73"/>
      <c r="E62" s="73"/>
      <c r="F62" s="72"/>
      <c r="G62" s="74"/>
    </row>
    <row r="63" spans="1:7" x14ac:dyDescent="0.25">
      <c r="A63" s="71"/>
      <c r="B63" s="72"/>
      <c r="C63" s="73"/>
      <c r="D63" s="73"/>
      <c r="E63" s="73"/>
      <c r="F63" s="72"/>
      <c r="G63" s="74"/>
    </row>
    <row r="64" spans="1:7" x14ac:dyDescent="0.25">
      <c r="A64" s="69"/>
      <c r="B64" s="72"/>
      <c r="C64" s="75"/>
      <c r="D64" s="75"/>
      <c r="E64" s="75"/>
      <c r="F64" s="72"/>
      <c r="G64" s="74"/>
    </row>
    <row r="65" spans="1:7" x14ac:dyDescent="0.25">
      <c r="A65" s="69"/>
      <c r="B65" s="72"/>
      <c r="C65" s="75"/>
      <c r="D65" s="75"/>
      <c r="E65" s="75"/>
      <c r="F65" s="72"/>
      <c r="G65" s="74"/>
    </row>
    <row r="66" spans="1:7" x14ac:dyDescent="0.25">
      <c r="A66" s="69"/>
      <c r="B66" s="72"/>
      <c r="C66" s="75"/>
      <c r="D66" s="75"/>
      <c r="E66" s="75"/>
      <c r="F66" s="72"/>
      <c r="G66" s="74"/>
    </row>
    <row r="67" spans="1:7" x14ac:dyDescent="0.25">
      <c r="A67" s="69"/>
      <c r="B67" s="72"/>
      <c r="C67" s="75"/>
      <c r="D67" s="75"/>
      <c r="E67" s="75"/>
      <c r="F67" s="72"/>
      <c r="G67" s="74"/>
    </row>
    <row r="68" spans="1:7" x14ac:dyDescent="0.25">
      <c r="A68" s="70"/>
      <c r="B68" s="72"/>
      <c r="C68" s="75"/>
      <c r="D68" s="75"/>
      <c r="E68" s="75"/>
      <c r="F68" s="72"/>
      <c r="G68" s="74"/>
    </row>
    <row r="69" spans="1:7" x14ac:dyDescent="0.25">
      <c r="A69" s="71"/>
      <c r="B69" s="72"/>
      <c r="C69" s="75"/>
      <c r="D69" s="75"/>
      <c r="E69" s="75"/>
      <c r="F69" s="72"/>
      <c r="G69" s="74"/>
    </row>
    <row r="70" spans="1:7" x14ac:dyDescent="0.25">
      <c r="A70" s="69"/>
      <c r="B70" s="72"/>
      <c r="C70" s="75"/>
      <c r="D70" s="75"/>
      <c r="E70" s="75"/>
      <c r="F70" s="72"/>
      <c r="G70" s="74"/>
    </row>
    <row r="71" spans="1:7" x14ac:dyDescent="0.25">
      <c r="A71" s="69"/>
      <c r="B71" s="72"/>
      <c r="C71" s="75"/>
      <c r="D71" s="75"/>
      <c r="E71" s="75"/>
      <c r="F71" s="72"/>
      <c r="G71" s="74"/>
    </row>
    <row r="72" spans="1:7" x14ac:dyDescent="0.25">
      <c r="A72" s="69"/>
      <c r="B72" s="72"/>
      <c r="C72" s="75"/>
      <c r="D72" s="75"/>
      <c r="E72" s="75"/>
      <c r="F72" s="72"/>
      <c r="G72" s="74"/>
    </row>
    <row r="73" spans="1:7" x14ac:dyDescent="0.25">
      <c r="A73" s="69"/>
      <c r="B73" s="72"/>
      <c r="C73" s="75"/>
      <c r="D73" s="75"/>
      <c r="E73" s="75"/>
      <c r="F73" s="72"/>
      <c r="G73" s="74"/>
    </row>
    <row r="74" spans="1:7" x14ac:dyDescent="0.25">
      <c r="A74" s="70"/>
      <c r="B74" s="72"/>
      <c r="C74" s="75"/>
      <c r="D74" s="75"/>
      <c r="E74" s="75"/>
      <c r="F74" s="72"/>
      <c r="G74" s="74"/>
    </row>
    <row r="75" spans="1:7" x14ac:dyDescent="0.25">
      <c r="A75" s="71"/>
      <c r="B75" s="72"/>
      <c r="C75" s="75"/>
      <c r="D75" s="75"/>
      <c r="E75" s="75"/>
      <c r="F75" s="72"/>
      <c r="G75" s="74"/>
    </row>
    <row r="76" spans="1:7" x14ac:dyDescent="0.25">
      <c r="A76" s="69"/>
      <c r="B76" s="72"/>
      <c r="C76" s="75"/>
      <c r="D76" s="75"/>
      <c r="E76" s="75"/>
      <c r="F76" s="72"/>
      <c r="G76" s="74"/>
    </row>
    <row r="77" spans="1:7" x14ac:dyDescent="0.25">
      <c r="A77" s="69"/>
      <c r="B77" s="72"/>
      <c r="C77" s="75"/>
      <c r="D77" s="75"/>
      <c r="E77" s="75"/>
      <c r="F77" s="72"/>
      <c r="G77" s="74"/>
    </row>
    <row r="78" spans="1:7" x14ac:dyDescent="0.25">
      <c r="A78" s="69"/>
      <c r="B78" s="72"/>
      <c r="C78" s="75"/>
      <c r="D78" s="75"/>
      <c r="E78" s="75"/>
      <c r="F78" s="72"/>
      <c r="G78" s="74"/>
    </row>
    <row r="79" spans="1:7" x14ac:dyDescent="0.25">
      <c r="A79" s="69"/>
      <c r="B79" s="72"/>
      <c r="C79" s="75"/>
      <c r="D79" s="75"/>
      <c r="E79" s="75"/>
      <c r="F79" s="72"/>
      <c r="G79" s="74"/>
    </row>
    <row r="80" spans="1:7" x14ac:dyDescent="0.25">
      <c r="A80" s="70"/>
      <c r="B80" s="72"/>
      <c r="C80" s="75"/>
      <c r="D80" s="75"/>
      <c r="E80" s="75"/>
      <c r="F80" s="72"/>
      <c r="G80" s="74"/>
    </row>
    <row r="81" spans="1:7" x14ac:dyDescent="0.25">
      <c r="A81" s="71"/>
      <c r="B81" s="72"/>
      <c r="C81" s="75"/>
      <c r="D81" s="75"/>
      <c r="E81" s="75"/>
      <c r="F81" s="72"/>
      <c r="G81" s="74"/>
    </row>
    <row r="82" spans="1:7" x14ac:dyDescent="0.25">
      <c r="A82" s="69"/>
      <c r="B82" s="72"/>
      <c r="C82" s="75"/>
      <c r="D82" s="75"/>
      <c r="E82" s="75"/>
      <c r="F82" s="72"/>
      <c r="G82" s="74"/>
    </row>
    <row r="83" spans="1:7" x14ac:dyDescent="0.25">
      <c r="A83" s="69"/>
      <c r="B83" s="72"/>
      <c r="C83" s="75"/>
      <c r="D83" s="75"/>
      <c r="E83" s="75"/>
      <c r="F83" s="72"/>
      <c r="G83" s="74"/>
    </row>
    <row r="84" spans="1:7" x14ac:dyDescent="0.25">
      <c r="A84" s="69"/>
      <c r="B84" s="72"/>
      <c r="C84" s="75"/>
      <c r="D84" s="75"/>
      <c r="E84" s="75"/>
      <c r="F84" s="72"/>
      <c r="G84" s="74"/>
    </row>
    <row r="85" spans="1:7" x14ac:dyDescent="0.25">
      <c r="A85" s="69"/>
      <c r="B85" s="72"/>
      <c r="C85" s="75"/>
      <c r="D85" s="75"/>
      <c r="E85" s="75"/>
      <c r="F85" s="72"/>
      <c r="G85" s="74"/>
    </row>
    <row r="86" spans="1:7" x14ac:dyDescent="0.25">
      <c r="A86" s="70"/>
      <c r="B86" s="72"/>
      <c r="C86" s="75"/>
      <c r="D86" s="75"/>
      <c r="E86" s="75"/>
      <c r="F86" s="72"/>
      <c r="G86" s="74"/>
    </row>
    <row r="87" spans="1:7" x14ac:dyDescent="0.25">
      <c r="A87" s="71"/>
      <c r="B87" s="72"/>
      <c r="C87" s="75"/>
      <c r="D87" s="75"/>
      <c r="E87" s="75"/>
      <c r="F87" s="72"/>
      <c r="G87" s="74"/>
    </row>
    <row r="88" spans="1:7" x14ac:dyDescent="0.25">
      <c r="A88" s="69"/>
      <c r="B88" s="72"/>
      <c r="C88" s="75"/>
      <c r="D88" s="75"/>
      <c r="E88" s="75"/>
      <c r="F88" s="72"/>
      <c r="G88" s="74"/>
    </row>
    <row r="89" spans="1:7" x14ac:dyDescent="0.25">
      <c r="A89" s="69"/>
      <c r="B89" s="72"/>
      <c r="C89" s="75"/>
      <c r="D89" s="75"/>
      <c r="E89" s="75"/>
      <c r="F89" s="72"/>
      <c r="G89" s="74"/>
    </row>
    <row r="90" spans="1:7" x14ac:dyDescent="0.25">
      <c r="A90" s="69"/>
      <c r="B90" s="72"/>
      <c r="C90" s="75"/>
      <c r="D90" s="75"/>
      <c r="E90" s="75"/>
      <c r="F90" s="72"/>
      <c r="G90" s="74"/>
    </row>
    <row r="91" spans="1:7" x14ac:dyDescent="0.25">
      <c r="A91" s="69"/>
      <c r="B91" s="72"/>
      <c r="C91" s="75"/>
      <c r="D91" s="75"/>
      <c r="E91" s="75"/>
      <c r="F91" s="72"/>
      <c r="G91" s="74"/>
    </row>
    <row r="92" spans="1:7" x14ac:dyDescent="0.25">
      <c r="A92" s="70"/>
      <c r="B92" s="72"/>
      <c r="C92" s="75"/>
      <c r="D92" s="75"/>
      <c r="E92" s="75"/>
      <c r="F92" s="72"/>
      <c r="G92" s="74"/>
    </row>
    <row r="93" spans="1:7" x14ac:dyDescent="0.25">
      <c r="A93" s="71"/>
      <c r="B93" s="72"/>
      <c r="C93" s="75"/>
      <c r="D93" s="75"/>
      <c r="E93" s="75"/>
      <c r="F93" s="72"/>
      <c r="G93" s="74"/>
    </row>
    <row r="94" spans="1:7" x14ac:dyDescent="0.25">
      <c r="A94" s="69"/>
      <c r="B94" s="72"/>
      <c r="C94" s="75"/>
      <c r="D94" s="75"/>
      <c r="E94" s="75"/>
      <c r="F94" s="72"/>
      <c r="G94" s="74"/>
    </row>
    <row r="95" spans="1:7" x14ac:dyDescent="0.25">
      <c r="A95" s="69"/>
      <c r="B95" s="72"/>
      <c r="C95" s="75"/>
      <c r="D95" s="75"/>
      <c r="E95" s="75"/>
      <c r="F95" s="72"/>
      <c r="G95" s="74"/>
    </row>
    <row r="96" spans="1:7" x14ac:dyDescent="0.25">
      <c r="A96" s="69"/>
      <c r="B96" s="72"/>
      <c r="C96" s="75"/>
      <c r="D96" s="75"/>
      <c r="E96" s="75"/>
      <c r="F96" s="72"/>
      <c r="G96" s="74"/>
    </row>
    <row r="97" spans="1:7" x14ac:dyDescent="0.25">
      <c r="A97" s="69"/>
      <c r="B97" s="72"/>
      <c r="C97" s="75"/>
      <c r="D97" s="75"/>
      <c r="E97" s="75"/>
      <c r="F97" s="72"/>
      <c r="G97" s="74"/>
    </row>
    <row r="98" spans="1:7" x14ac:dyDescent="0.25">
      <c r="A98" s="70"/>
      <c r="B98" s="72"/>
      <c r="C98" s="75"/>
      <c r="D98" s="75"/>
      <c r="E98" s="75"/>
      <c r="F98" s="72"/>
      <c r="G98" s="74"/>
    </row>
    <row r="99" spans="1:7" x14ac:dyDescent="0.25">
      <c r="A99" s="71"/>
      <c r="B99" s="72"/>
      <c r="C99" s="75"/>
      <c r="D99" s="75"/>
      <c r="E99" s="75"/>
      <c r="F99" s="72"/>
      <c r="G99" s="74"/>
    </row>
    <row r="100" spans="1:7" x14ac:dyDescent="0.25">
      <c r="A100" s="69"/>
      <c r="B100" s="72"/>
      <c r="C100" s="75"/>
      <c r="D100" s="75"/>
      <c r="E100" s="75"/>
      <c r="F100" s="72"/>
      <c r="G100" s="74"/>
    </row>
    <row r="101" spans="1:7" x14ac:dyDescent="0.25">
      <c r="A101" s="69"/>
      <c r="B101" s="72"/>
      <c r="C101" s="75"/>
      <c r="D101" s="75"/>
      <c r="E101" s="75"/>
      <c r="F101" s="72"/>
      <c r="G101" s="74"/>
    </row>
    <row r="102" spans="1:7" x14ac:dyDescent="0.25">
      <c r="A102" s="69"/>
      <c r="B102" s="72"/>
      <c r="C102" s="75"/>
      <c r="D102" s="75"/>
      <c r="E102" s="75"/>
      <c r="F102" s="72"/>
      <c r="G102" s="74"/>
    </row>
    <row r="103" spans="1:7" x14ac:dyDescent="0.25">
      <c r="A103" s="69"/>
      <c r="B103" s="72"/>
      <c r="C103" s="75"/>
      <c r="D103" s="75"/>
      <c r="E103" s="75"/>
      <c r="F103" s="72"/>
      <c r="G103" s="74"/>
    </row>
    <row r="104" spans="1:7" x14ac:dyDescent="0.25">
      <c r="A104" s="69"/>
      <c r="B104" s="72"/>
      <c r="C104" s="75"/>
      <c r="D104" s="75"/>
      <c r="E104" s="75"/>
      <c r="F104" s="72"/>
      <c r="G104" s="74"/>
    </row>
    <row r="105" spans="1:7" x14ac:dyDescent="0.25">
      <c r="A105" s="71"/>
      <c r="B105" s="72"/>
      <c r="C105" s="75"/>
      <c r="D105" s="75"/>
      <c r="E105" s="75"/>
      <c r="F105" s="72"/>
      <c r="G105" s="74"/>
    </row>
    <row r="106" spans="1:7" x14ac:dyDescent="0.25">
      <c r="A106" s="71"/>
      <c r="B106" s="72"/>
      <c r="C106" s="75"/>
      <c r="D106" s="75"/>
      <c r="E106" s="75"/>
      <c r="F106" s="72"/>
      <c r="G106" s="74"/>
    </row>
    <row r="107" spans="1:7" x14ac:dyDescent="0.25">
      <c r="A107" s="71"/>
      <c r="B107" s="72"/>
      <c r="C107" s="75"/>
      <c r="D107" s="75"/>
      <c r="E107" s="75"/>
      <c r="F107" s="72"/>
      <c r="G107" s="74"/>
    </row>
    <row r="108" spans="1:7" x14ac:dyDescent="0.25">
      <c r="A108" s="71"/>
      <c r="B108" s="72"/>
      <c r="C108" s="75"/>
      <c r="D108" s="75"/>
      <c r="E108" s="75"/>
      <c r="F108" s="72"/>
      <c r="G108" s="74"/>
    </row>
    <row r="109" spans="1:7" x14ac:dyDescent="0.25">
      <c r="A109" s="71"/>
      <c r="B109" s="72"/>
      <c r="C109" s="75"/>
      <c r="D109" s="75"/>
      <c r="E109" s="75"/>
      <c r="F109" s="72"/>
      <c r="G109" s="74"/>
    </row>
    <row r="110" spans="1:7" x14ac:dyDescent="0.25">
      <c r="A110" s="69"/>
      <c r="B110" s="72"/>
      <c r="C110" s="75"/>
      <c r="D110" s="75"/>
      <c r="E110" s="75"/>
      <c r="F110" s="72"/>
      <c r="G110" s="74"/>
    </row>
    <row r="111" spans="1:7" x14ac:dyDescent="0.25">
      <c r="A111" s="69"/>
      <c r="B111" s="72"/>
      <c r="C111" s="75"/>
      <c r="D111" s="75"/>
      <c r="E111" s="75"/>
      <c r="F111" s="72"/>
      <c r="G111" s="74"/>
    </row>
    <row r="112" spans="1:7" x14ac:dyDescent="0.25">
      <c r="A112" s="69"/>
      <c r="B112" s="72"/>
      <c r="C112" s="75"/>
      <c r="D112" s="75"/>
      <c r="E112" s="75"/>
      <c r="F112" s="72"/>
      <c r="G112" s="74"/>
    </row>
    <row r="113" spans="1:7" x14ac:dyDescent="0.25">
      <c r="A113" s="69"/>
      <c r="B113" s="72"/>
      <c r="C113" s="75"/>
      <c r="D113" s="75"/>
      <c r="E113" s="75"/>
      <c r="F113" s="72"/>
      <c r="G113" s="74"/>
    </row>
    <row r="114" spans="1:7" x14ac:dyDescent="0.25">
      <c r="A114" s="69"/>
      <c r="B114" s="72"/>
      <c r="C114" s="75"/>
      <c r="D114" s="75"/>
      <c r="E114" s="75"/>
      <c r="F114" s="72"/>
      <c r="G114" s="74"/>
    </row>
    <row r="115" spans="1:7" x14ac:dyDescent="0.25">
      <c r="A115" s="71"/>
      <c r="B115" s="72"/>
      <c r="C115" s="75"/>
      <c r="D115" s="75"/>
      <c r="E115" s="75"/>
      <c r="F115" s="72"/>
      <c r="G115" s="74"/>
    </row>
    <row r="116" spans="1:7" x14ac:dyDescent="0.25">
      <c r="A116" s="71"/>
      <c r="B116" s="72"/>
      <c r="C116" s="75"/>
      <c r="D116" s="75"/>
      <c r="E116" s="75"/>
      <c r="F116" s="72"/>
      <c r="G116" s="74"/>
    </row>
    <row r="117" spans="1:7" x14ac:dyDescent="0.25">
      <c r="A117" s="71"/>
      <c r="B117" s="72"/>
      <c r="C117" s="75"/>
      <c r="D117" s="75"/>
      <c r="E117" s="75"/>
      <c r="F117" s="72"/>
      <c r="G117" s="74"/>
    </row>
    <row r="118" spans="1:7" x14ac:dyDescent="0.25">
      <c r="A118" s="71"/>
      <c r="B118" s="72"/>
      <c r="C118" s="75"/>
      <c r="D118" s="75"/>
      <c r="E118" s="75"/>
      <c r="F118" s="72"/>
      <c r="G118" s="74"/>
    </row>
    <row r="119" spans="1:7" x14ac:dyDescent="0.25">
      <c r="A119" s="71"/>
      <c r="B119" s="72"/>
      <c r="C119" s="75"/>
      <c r="D119" s="75"/>
      <c r="E119" s="75"/>
      <c r="F119" s="72"/>
      <c r="G119" s="74"/>
    </row>
    <row r="120" spans="1:7" x14ac:dyDescent="0.25">
      <c r="A120" s="69"/>
      <c r="B120" s="72"/>
      <c r="C120" s="75"/>
      <c r="D120" s="75"/>
      <c r="E120" s="75"/>
      <c r="F120" s="72"/>
      <c r="G120" s="74"/>
    </row>
    <row r="121" spans="1:7" x14ac:dyDescent="0.25">
      <c r="A121" s="69"/>
      <c r="B121" s="72"/>
      <c r="C121" s="75"/>
      <c r="D121" s="75"/>
      <c r="E121" s="75"/>
      <c r="F121" s="72"/>
      <c r="G121" s="74"/>
    </row>
    <row r="122" spans="1:7" x14ac:dyDescent="0.25">
      <c r="A122" s="69"/>
      <c r="B122" s="72"/>
      <c r="C122" s="75"/>
      <c r="D122" s="75"/>
      <c r="E122" s="75"/>
      <c r="F122" s="72"/>
      <c r="G122" s="74"/>
    </row>
    <row r="123" spans="1:7" x14ac:dyDescent="0.25">
      <c r="A123" s="69"/>
      <c r="B123" s="72"/>
      <c r="C123" s="75"/>
      <c r="D123" s="75"/>
      <c r="E123" s="75"/>
      <c r="F123" s="72"/>
      <c r="G123" s="74"/>
    </row>
    <row r="124" spans="1:7" x14ac:dyDescent="0.25">
      <c r="A124" s="69"/>
      <c r="B124" s="72"/>
      <c r="C124" s="75"/>
      <c r="D124" s="75"/>
      <c r="E124" s="75"/>
      <c r="F124" s="72"/>
      <c r="G124" s="74"/>
    </row>
    <row r="125" spans="1:7" x14ac:dyDescent="0.25">
      <c r="A125" s="71"/>
      <c r="B125" s="72"/>
      <c r="C125" s="75"/>
      <c r="D125" s="75"/>
      <c r="E125" s="75"/>
      <c r="F125" s="72"/>
      <c r="G125" s="74"/>
    </row>
    <row r="126" spans="1:7" x14ac:dyDescent="0.25">
      <c r="A126" s="71"/>
      <c r="B126" s="72"/>
      <c r="C126" s="75"/>
      <c r="D126" s="75"/>
      <c r="E126" s="75"/>
      <c r="F126" s="72"/>
      <c r="G126" s="74"/>
    </row>
    <row r="127" spans="1:7" x14ac:dyDescent="0.25">
      <c r="A127" s="71"/>
      <c r="B127" s="72"/>
      <c r="C127" s="75"/>
      <c r="D127" s="75"/>
      <c r="E127" s="75"/>
      <c r="F127" s="72"/>
      <c r="G127" s="74"/>
    </row>
    <row r="128" spans="1:7" x14ac:dyDescent="0.25">
      <c r="A128" s="71"/>
      <c r="B128" s="72"/>
      <c r="C128" s="75"/>
      <c r="D128" s="75"/>
      <c r="E128" s="75"/>
      <c r="F128" s="72"/>
      <c r="G128" s="74"/>
    </row>
    <row r="129" spans="1:7" x14ac:dyDescent="0.25">
      <c r="A129" s="71"/>
      <c r="B129" s="72"/>
      <c r="C129" s="75"/>
      <c r="D129" s="75"/>
      <c r="E129" s="75"/>
      <c r="F129" s="72"/>
      <c r="G129" s="74"/>
    </row>
    <row r="130" spans="1:7" x14ac:dyDescent="0.25">
      <c r="A130" s="69"/>
      <c r="B130" s="72"/>
      <c r="C130" s="75"/>
      <c r="D130" s="75"/>
      <c r="E130" s="75"/>
      <c r="F130" s="72"/>
      <c r="G130" s="74"/>
    </row>
    <row r="131" spans="1:7" x14ac:dyDescent="0.25">
      <c r="A131" s="69"/>
      <c r="B131" s="72"/>
      <c r="C131" s="75"/>
      <c r="D131" s="75"/>
      <c r="E131" s="75"/>
      <c r="F131" s="72"/>
      <c r="G131" s="74"/>
    </row>
    <row r="132" spans="1:7" x14ac:dyDescent="0.25">
      <c r="A132" s="69"/>
      <c r="B132" s="76"/>
      <c r="C132" s="75"/>
      <c r="D132" s="75"/>
      <c r="E132" s="75"/>
      <c r="F132" s="72"/>
      <c r="G132" s="74"/>
    </row>
    <row r="133" spans="1:7" x14ac:dyDescent="0.25">
      <c r="A133" s="69"/>
      <c r="B133" s="76"/>
      <c r="C133" s="75"/>
      <c r="D133" s="75"/>
      <c r="E133" s="75"/>
      <c r="F133" s="72"/>
      <c r="G133" s="74"/>
    </row>
    <row r="134" spans="1:7" x14ac:dyDescent="0.25">
      <c r="A134" s="69"/>
      <c r="B134" s="76"/>
      <c r="C134" s="75"/>
      <c r="D134" s="75"/>
      <c r="E134" s="75"/>
      <c r="F134" s="72"/>
      <c r="G134" s="74"/>
    </row>
    <row r="135" spans="1:7" x14ac:dyDescent="0.25">
      <c r="A135" s="71"/>
      <c r="B135" s="76"/>
      <c r="C135" s="75"/>
      <c r="D135" s="75"/>
      <c r="E135" s="75"/>
      <c r="F135" s="72"/>
      <c r="G135" s="74"/>
    </row>
    <row r="136" spans="1:7" x14ac:dyDescent="0.25">
      <c r="A136" s="71"/>
      <c r="B136" s="76"/>
      <c r="C136" s="75"/>
      <c r="D136" s="75"/>
      <c r="E136" s="75"/>
      <c r="F136" s="72"/>
      <c r="G136" s="74"/>
    </row>
    <row r="137" spans="1:7" x14ac:dyDescent="0.25">
      <c r="A137" s="71"/>
      <c r="B137" s="76"/>
      <c r="C137" s="75"/>
      <c r="D137" s="75"/>
      <c r="E137" s="75"/>
      <c r="F137" s="72"/>
      <c r="G137" s="74"/>
    </row>
    <row r="138" spans="1:7" x14ac:dyDescent="0.25">
      <c r="A138" s="71"/>
      <c r="B138" s="76"/>
      <c r="C138" s="75"/>
      <c r="D138" s="75"/>
      <c r="E138" s="75"/>
      <c r="F138" s="72"/>
      <c r="G138" s="74"/>
    </row>
    <row r="139" spans="1:7" x14ac:dyDescent="0.25">
      <c r="A139" s="71"/>
      <c r="B139" s="76"/>
      <c r="C139" s="75"/>
      <c r="D139" s="75"/>
      <c r="E139" s="75"/>
      <c r="F139" s="72"/>
      <c r="G139" s="74"/>
    </row>
    <row r="140" spans="1:7" x14ac:dyDescent="0.25">
      <c r="A140" s="69"/>
      <c r="B140" s="72"/>
      <c r="C140" s="75"/>
      <c r="D140" s="75"/>
      <c r="E140" s="75"/>
      <c r="F140" s="72"/>
      <c r="G140" s="74"/>
    </row>
    <row r="141" spans="1:7" x14ac:dyDescent="0.25">
      <c r="A141" s="69"/>
      <c r="B141" s="72"/>
      <c r="C141" s="75"/>
      <c r="D141" s="75"/>
      <c r="E141" s="75"/>
      <c r="F141" s="72"/>
      <c r="G141" s="74"/>
    </row>
    <row r="142" spans="1:7" x14ac:dyDescent="0.25">
      <c r="A142" s="69"/>
      <c r="B142" s="76"/>
      <c r="C142" s="75"/>
      <c r="D142" s="75"/>
      <c r="E142" s="75"/>
      <c r="F142" s="72"/>
      <c r="G142" s="74"/>
    </row>
    <row r="143" spans="1:7" x14ac:dyDescent="0.25">
      <c r="A143" s="69"/>
      <c r="B143" s="76"/>
      <c r="C143" s="75"/>
      <c r="D143" s="75"/>
      <c r="E143" s="75"/>
      <c r="F143" s="72"/>
      <c r="G143" s="74"/>
    </row>
    <row r="144" spans="1:7" x14ac:dyDescent="0.25">
      <c r="A144" s="69"/>
      <c r="B144" s="76"/>
      <c r="C144" s="75"/>
      <c r="D144" s="75"/>
      <c r="E144" s="75"/>
      <c r="F144" s="72"/>
      <c r="G144" s="74"/>
    </row>
    <row r="145" spans="1:7" x14ac:dyDescent="0.25">
      <c r="A145" s="71"/>
      <c r="B145" s="76"/>
      <c r="C145" s="75"/>
      <c r="D145" s="75"/>
      <c r="E145" s="75"/>
      <c r="F145" s="72"/>
      <c r="G145" s="74"/>
    </row>
    <row r="146" spans="1:7" x14ac:dyDescent="0.25">
      <c r="A146" s="71"/>
      <c r="B146" s="76"/>
      <c r="C146" s="75"/>
      <c r="D146" s="75"/>
      <c r="E146" s="75"/>
      <c r="F146" s="72"/>
      <c r="G146" s="74"/>
    </row>
    <row r="147" spans="1:7" x14ac:dyDescent="0.25">
      <c r="A147" s="71"/>
      <c r="B147" s="76"/>
      <c r="C147" s="75"/>
      <c r="D147" s="75"/>
      <c r="E147" s="75"/>
      <c r="F147" s="72"/>
      <c r="G147" s="74"/>
    </row>
    <row r="148" spans="1:7" x14ac:dyDescent="0.25">
      <c r="A148" s="71"/>
      <c r="B148" s="76"/>
      <c r="C148" s="75"/>
      <c r="D148" s="75"/>
      <c r="E148" s="75"/>
      <c r="F148" s="72"/>
      <c r="G148" s="74"/>
    </row>
    <row r="149" spans="1:7" x14ac:dyDescent="0.25">
      <c r="A149" s="71"/>
      <c r="B149" s="76"/>
      <c r="C149" s="75"/>
      <c r="D149" s="75"/>
      <c r="E149" s="75"/>
      <c r="F149" s="72"/>
      <c r="G149" s="74"/>
    </row>
    <row r="150" spans="1:7" x14ac:dyDescent="0.25">
      <c r="A150" s="69"/>
      <c r="B150" s="72"/>
      <c r="C150" s="75"/>
      <c r="D150" s="75"/>
      <c r="E150" s="75"/>
      <c r="F150" s="72"/>
      <c r="G150" s="74"/>
    </row>
    <row r="151" spans="1:7" x14ac:dyDescent="0.25">
      <c r="A151" s="69"/>
      <c r="B151" s="72"/>
      <c r="C151" s="75"/>
      <c r="D151" s="75"/>
      <c r="E151" s="75"/>
      <c r="F151" s="72"/>
      <c r="G151" s="74"/>
    </row>
    <row r="152" spans="1:7" x14ac:dyDescent="0.25">
      <c r="A152" s="69"/>
      <c r="B152" s="76"/>
      <c r="C152" s="75"/>
      <c r="D152" s="75"/>
      <c r="E152" s="75"/>
      <c r="F152" s="72"/>
      <c r="G152" s="74"/>
    </row>
    <row r="153" spans="1:7" x14ac:dyDescent="0.25">
      <c r="A153" s="69"/>
      <c r="B153" s="76"/>
      <c r="C153" s="75"/>
      <c r="D153" s="75"/>
      <c r="E153" s="75"/>
      <c r="F153" s="72"/>
      <c r="G153" s="74"/>
    </row>
    <row r="154" spans="1:7" x14ac:dyDescent="0.25">
      <c r="A154" s="69"/>
      <c r="B154" s="76"/>
      <c r="C154" s="75"/>
      <c r="D154" s="75"/>
      <c r="E154" s="75"/>
      <c r="F154" s="72"/>
      <c r="G154" s="74"/>
    </row>
    <row r="155" spans="1:7" x14ac:dyDescent="0.25">
      <c r="A155" s="71"/>
      <c r="B155" s="76"/>
      <c r="C155" s="75"/>
      <c r="D155" s="75"/>
      <c r="E155" s="75"/>
      <c r="F155" s="72"/>
      <c r="G155" s="74"/>
    </row>
    <row r="156" spans="1:7" x14ac:dyDescent="0.25">
      <c r="A156" s="71"/>
      <c r="B156" s="76"/>
      <c r="C156" s="75"/>
      <c r="D156" s="75"/>
      <c r="E156" s="75"/>
      <c r="F156" s="72"/>
      <c r="G156" s="74"/>
    </row>
    <row r="157" spans="1:7" x14ac:dyDescent="0.25">
      <c r="A157" s="71"/>
      <c r="B157" s="76"/>
      <c r="C157" s="75"/>
      <c r="D157" s="75"/>
      <c r="E157" s="75"/>
      <c r="F157" s="72"/>
      <c r="G157" s="74"/>
    </row>
    <row r="158" spans="1:7" x14ac:dyDescent="0.25">
      <c r="A158" s="71"/>
      <c r="B158" s="76"/>
      <c r="C158" s="75"/>
      <c r="D158" s="75"/>
      <c r="E158" s="75"/>
      <c r="F158" s="72"/>
      <c r="G158" s="74"/>
    </row>
    <row r="159" spans="1:7" x14ac:dyDescent="0.25">
      <c r="A159" s="71"/>
      <c r="B159" s="76"/>
      <c r="C159" s="75"/>
      <c r="D159" s="75"/>
      <c r="E159" s="75"/>
      <c r="F159" s="72"/>
      <c r="G159" s="74"/>
    </row>
    <row r="160" spans="1:7" x14ac:dyDescent="0.25">
      <c r="A160" s="69"/>
      <c r="B160" s="72"/>
      <c r="C160" s="75"/>
      <c r="D160" s="75"/>
      <c r="E160" s="75"/>
      <c r="F160" s="72"/>
      <c r="G160" s="74"/>
    </row>
    <row r="161" spans="1:7" x14ac:dyDescent="0.25">
      <c r="A161" s="69"/>
      <c r="B161" s="72"/>
      <c r="C161" s="75"/>
      <c r="D161" s="75"/>
      <c r="E161" s="75"/>
      <c r="F161" s="72"/>
      <c r="G161" s="74"/>
    </row>
    <row r="162" spans="1:7" x14ac:dyDescent="0.25">
      <c r="A162" s="69"/>
      <c r="B162" s="76"/>
      <c r="C162" s="75"/>
      <c r="D162" s="75"/>
      <c r="E162" s="75"/>
      <c r="F162" s="72"/>
      <c r="G162" s="74"/>
    </row>
    <row r="163" spans="1:7" x14ac:dyDescent="0.25">
      <c r="A163" s="69"/>
      <c r="B163" s="76"/>
      <c r="C163" s="75"/>
      <c r="D163" s="75"/>
      <c r="E163" s="75"/>
      <c r="F163" s="72"/>
      <c r="G163" s="74"/>
    </row>
    <row r="164" spans="1:7" x14ac:dyDescent="0.25">
      <c r="A164" s="69"/>
      <c r="B164" s="76"/>
      <c r="C164" s="75"/>
      <c r="D164" s="75"/>
      <c r="E164" s="75"/>
      <c r="F164" s="72"/>
      <c r="G164" s="74"/>
    </row>
    <row r="165" spans="1:7" x14ac:dyDescent="0.25">
      <c r="A165" s="71"/>
      <c r="B165" s="76"/>
      <c r="C165" s="75"/>
      <c r="D165" s="75"/>
      <c r="E165" s="75"/>
      <c r="F165" s="72"/>
      <c r="G165" s="74"/>
    </row>
    <row r="166" spans="1:7" x14ac:dyDescent="0.25">
      <c r="A166" s="71"/>
      <c r="B166" s="76"/>
      <c r="C166" s="75"/>
      <c r="D166" s="75"/>
      <c r="E166" s="75"/>
      <c r="F166" s="72"/>
      <c r="G166" s="74"/>
    </row>
    <row r="167" spans="1:7" x14ac:dyDescent="0.25">
      <c r="A167" s="71"/>
      <c r="B167" s="76"/>
      <c r="C167" s="75"/>
      <c r="D167" s="75"/>
      <c r="E167" s="75"/>
      <c r="F167" s="72"/>
      <c r="G167" s="74"/>
    </row>
    <row r="168" spans="1:7" x14ac:dyDescent="0.25">
      <c r="A168" s="71"/>
      <c r="B168" s="76"/>
      <c r="C168" s="75"/>
      <c r="D168" s="75"/>
      <c r="E168" s="75"/>
      <c r="F168" s="72"/>
      <c r="G168" s="74"/>
    </row>
    <row r="169" spans="1:7" x14ac:dyDescent="0.25">
      <c r="A169" s="71"/>
      <c r="B169" s="76"/>
      <c r="C169" s="75"/>
      <c r="D169" s="75"/>
      <c r="E169" s="75"/>
      <c r="F169" s="72"/>
      <c r="G169" s="74"/>
    </row>
    <row r="170" spans="1:7" x14ac:dyDescent="0.25">
      <c r="A170" s="69"/>
      <c r="B170" s="72"/>
      <c r="C170" s="75"/>
      <c r="D170" s="75"/>
      <c r="E170" s="75"/>
      <c r="F170" s="72"/>
      <c r="G170" s="74"/>
    </row>
    <row r="171" spans="1:7" x14ac:dyDescent="0.25">
      <c r="A171" s="69"/>
      <c r="B171" s="72"/>
      <c r="C171" s="75"/>
      <c r="D171" s="75"/>
      <c r="E171" s="75"/>
      <c r="F171" s="72"/>
      <c r="G171" s="74"/>
    </row>
    <row r="172" spans="1:7" x14ac:dyDescent="0.25">
      <c r="A172" s="69"/>
      <c r="B172" s="76"/>
      <c r="C172" s="75"/>
      <c r="D172" s="75"/>
      <c r="E172" s="75"/>
      <c r="F172" s="72"/>
      <c r="G172" s="74"/>
    </row>
    <row r="173" spans="1:7" x14ac:dyDescent="0.25">
      <c r="A173" s="69"/>
      <c r="B173" s="76"/>
      <c r="C173" s="75"/>
      <c r="D173" s="75"/>
      <c r="E173" s="75"/>
      <c r="F173" s="72"/>
      <c r="G173" s="74"/>
    </row>
    <row r="174" spans="1:7" x14ac:dyDescent="0.25">
      <c r="A174" s="69"/>
      <c r="B174" s="76"/>
      <c r="C174" s="75"/>
      <c r="D174" s="75"/>
      <c r="E174" s="75"/>
      <c r="F174" s="72"/>
      <c r="G174" s="74"/>
    </row>
    <row r="175" spans="1:7" x14ac:dyDescent="0.25">
      <c r="A175" s="71"/>
      <c r="B175" s="76"/>
      <c r="C175" s="75"/>
      <c r="D175" s="75"/>
      <c r="E175" s="75"/>
      <c r="F175" s="72"/>
      <c r="G175" s="74"/>
    </row>
    <row r="176" spans="1:7" x14ac:dyDescent="0.25">
      <c r="A176" s="71"/>
      <c r="B176" s="76"/>
      <c r="C176" s="75"/>
      <c r="D176" s="75"/>
      <c r="E176" s="75"/>
      <c r="F176" s="72"/>
      <c r="G176" s="74"/>
    </row>
    <row r="177" spans="1:7" x14ac:dyDescent="0.25">
      <c r="A177" s="71"/>
      <c r="B177" s="76"/>
      <c r="C177" s="75"/>
      <c r="D177" s="75"/>
      <c r="E177" s="75"/>
      <c r="F177" s="72"/>
      <c r="G177" s="74"/>
    </row>
    <row r="178" spans="1:7" x14ac:dyDescent="0.25">
      <c r="A178" s="71"/>
      <c r="B178" s="76"/>
      <c r="C178" s="75"/>
      <c r="D178" s="75"/>
      <c r="E178" s="75"/>
      <c r="F178" s="72"/>
      <c r="G178" s="74"/>
    </row>
    <row r="179" spans="1:7" x14ac:dyDescent="0.25">
      <c r="A179" s="71"/>
      <c r="B179" s="76"/>
      <c r="C179" s="75"/>
      <c r="D179" s="75"/>
      <c r="E179" s="75"/>
      <c r="F179" s="72"/>
      <c r="G179" s="74"/>
    </row>
    <row r="180" spans="1:7" x14ac:dyDescent="0.25">
      <c r="A180" s="69"/>
      <c r="B180" s="72"/>
      <c r="C180" s="75"/>
      <c r="D180" s="75"/>
      <c r="E180" s="75"/>
      <c r="F180" s="72"/>
      <c r="G180" s="74"/>
    </row>
    <row r="181" spans="1:7" x14ac:dyDescent="0.25">
      <c r="A181" s="69"/>
      <c r="B181" s="72"/>
      <c r="C181" s="75"/>
      <c r="D181" s="75"/>
      <c r="E181" s="75"/>
      <c r="F181" s="72"/>
      <c r="G181" s="74"/>
    </row>
    <row r="182" spans="1:7" x14ac:dyDescent="0.25">
      <c r="A182" s="69"/>
      <c r="B182" s="76"/>
      <c r="C182" s="75"/>
      <c r="D182" s="75"/>
      <c r="E182" s="75"/>
      <c r="F182" s="72"/>
      <c r="G182" s="74"/>
    </row>
    <row r="183" spans="1:7" x14ac:dyDescent="0.25">
      <c r="A183" s="69"/>
      <c r="B183" s="76"/>
      <c r="C183" s="75"/>
      <c r="D183" s="75"/>
      <c r="E183" s="75"/>
      <c r="F183" s="72"/>
      <c r="G183" s="74"/>
    </row>
    <row r="184" spans="1:7" x14ac:dyDescent="0.25">
      <c r="A184" s="69"/>
      <c r="B184" s="76"/>
      <c r="C184" s="75"/>
      <c r="D184" s="75"/>
      <c r="E184" s="75"/>
      <c r="F184" s="72"/>
      <c r="G184" s="74"/>
    </row>
    <row r="185" spans="1:7" x14ac:dyDescent="0.25">
      <c r="A185" s="71"/>
      <c r="B185" s="76"/>
      <c r="C185" s="75"/>
      <c r="D185" s="75"/>
      <c r="E185" s="75"/>
      <c r="F185" s="72"/>
      <c r="G185" s="74"/>
    </row>
    <row r="186" spans="1:7" x14ac:dyDescent="0.25">
      <c r="A186" s="71"/>
      <c r="B186" s="76"/>
      <c r="C186" s="75"/>
      <c r="D186" s="75"/>
      <c r="E186" s="75"/>
      <c r="F186" s="72"/>
      <c r="G186" s="74"/>
    </row>
    <row r="187" spans="1:7" x14ac:dyDescent="0.25">
      <c r="A187" s="71"/>
      <c r="B187" s="76"/>
      <c r="C187" s="75"/>
      <c r="D187" s="75"/>
      <c r="E187" s="75"/>
      <c r="F187" s="72"/>
      <c r="G187" s="74"/>
    </row>
    <row r="188" spans="1:7" x14ac:dyDescent="0.25">
      <c r="A188" s="71"/>
      <c r="B188" s="76"/>
      <c r="C188" s="75"/>
      <c r="D188" s="75"/>
      <c r="E188" s="75"/>
      <c r="F188" s="72"/>
      <c r="G188" s="74"/>
    </row>
    <row r="189" spans="1:7" x14ac:dyDescent="0.25">
      <c r="A189" s="71"/>
      <c r="B189" s="76"/>
      <c r="C189" s="75"/>
      <c r="D189" s="75"/>
      <c r="E189" s="75"/>
      <c r="F189" s="72"/>
      <c r="G189" s="74"/>
    </row>
    <row r="190" spans="1:7" x14ac:dyDescent="0.25">
      <c r="A190" s="69"/>
      <c r="B190" s="72"/>
      <c r="C190" s="75"/>
      <c r="D190" s="75"/>
      <c r="E190" s="75"/>
      <c r="F190" s="72"/>
      <c r="G190" s="74"/>
    </row>
    <row r="191" spans="1:7" x14ac:dyDescent="0.25">
      <c r="A191" s="69"/>
      <c r="B191" s="72"/>
      <c r="C191" s="75"/>
      <c r="D191" s="75"/>
      <c r="E191" s="75"/>
      <c r="F191" s="72"/>
      <c r="G191" s="74"/>
    </row>
    <row r="192" spans="1:7" x14ac:dyDescent="0.25">
      <c r="A192" s="69"/>
      <c r="B192" s="76"/>
      <c r="C192" s="75"/>
      <c r="D192" s="75"/>
      <c r="E192" s="75"/>
      <c r="F192" s="72"/>
      <c r="G192" s="74"/>
    </row>
    <row r="193" spans="1:7" x14ac:dyDescent="0.25">
      <c r="A193" s="69"/>
      <c r="B193" s="76"/>
      <c r="C193" s="75"/>
      <c r="D193" s="75"/>
      <c r="E193" s="75"/>
      <c r="F193" s="72"/>
      <c r="G193" s="74"/>
    </row>
    <row r="194" spans="1:7" x14ac:dyDescent="0.25">
      <c r="A194" s="69"/>
      <c r="B194" s="76"/>
      <c r="C194" s="75"/>
      <c r="D194" s="75"/>
      <c r="E194" s="75"/>
      <c r="F194" s="72"/>
      <c r="G194" s="74"/>
    </row>
    <row r="195" spans="1:7" x14ac:dyDescent="0.25">
      <c r="A195" s="71"/>
      <c r="B195" s="76"/>
      <c r="C195" s="75"/>
      <c r="D195" s="75"/>
      <c r="E195" s="75"/>
      <c r="F195" s="72"/>
      <c r="G195" s="74"/>
    </row>
    <row r="196" spans="1:7" x14ac:dyDescent="0.25">
      <c r="A196" s="71"/>
      <c r="B196" s="76"/>
      <c r="C196" s="75"/>
      <c r="D196" s="75"/>
      <c r="E196" s="75"/>
      <c r="F196" s="72"/>
      <c r="G196" s="74"/>
    </row>
    <row r="197" spans="1:7" x14ac:dyDescent="0.25">
      <c r="A197" s="71"/>
      <c r="B197" s="76"/>
      <c r="C197" s="75"/>
      <c r="D197" s="75"/>
      <c r="E197" s="75"/>
      <c r="F197" s="72"/>
      <c r="G197" s="74"/>
    </row>
    <row r="198" spans="1:7" x14ac:dyDescent="0.25">
      <c r="A198" s="71"/>
      <c r="B198" s="76"/>
      <c r="C198" s="75"/>
      <c r="D198" s="75"/>
      <c r="E198" s="75"/>
      <c r="F198" s="72"/>
      <c r="G198" s="74"/>
    </row>
    <row r="199" spans="1:7" x14ac:dyDescent="0.25">
      <c r="A199" s="71"/>
      <c r="B199" s="76"/>
      <c r="C199" s="75"/>
      <c r="D199" s="75"/>
      <c r="E199" s="75"/>
      <c r="F199" s="72"/>
      <c r="G199" s="74"/>
    </row>
    <row r="200" spans="1:7" x14ac:dyDescent="0.25">
      <c r="A200" s="61"/>
      <c r="G200" s="17"/>
    </row>
    <row r="201" spans="1:7" x14ac:dyDescent="0.25">
      <c r="A201" s="61"/>
      <c r="G201" s="17"/>
    </row>
    <row r="202" spans="1:7" x14ac:dyDescent="0.25">
      <c r="A202" s="61"/>
      <c r="G202" s="17"/>
    </row>
    <row r="203" spans="1:7" x14ac:dyDescent="0.25">
      <c r="A203" s="61"/>
      <c r="G203" s="17"/>
    </row>
    <row r="204" spans="1:7" x14ac:dyDescent="0.25">
      <c r="A204" s="61"/>
      <c r="G204" s="17"/>
    </row>
    <row r="205" spans="1:7" x14ac:dyDescent="0.25">
      <c r="A205" s="61"/>
      <c r="G205" s="17"/>
    </row>
    <row r="206" spans="1:7" x14ac:dyDescent="0.25">
      <c r="A206" s="18"/>
      <c r="G206" s="5"/>
    </row>
    <row r="207" spans="1:7" x14ac:dyDescent="0.25">
      <c r="A207" s="18"/>
      <c r="G207" s="19"/>
    </row>
    <row r="208" spans="1:7" x14ac:dyDescent="0.25">
      <c r="A208" s="18"/>
      <c r="G208" s="19"/>
    </row>
    <row r="209" spans="1:7" x14ac:dyDescent="0.25">
      <c r="A209" s="18"/>
      <c r="G209" s="19"/>
    </row>
    <row r="210" spans="1:7" x14ac:dyDescent="0.25">
      <c r="A210" s="18"/>
      <c r="G210" s="19"/>
    </row>
    <row r="211" spans="1:7" x14ac:dyDescent="0.25">
      <c r="A211" s="18"/>
      <c r="G211" s="19"/>
    </row>
    <row r="212" spans="1:7" x14ac:dyDescent="0.25">
      <c r="A212" s="18"/>
      <c r="G212" s="5"/>
    </row>
    <row r="213" spans="1:7" x14ac:dyDescent="0.25">
      <c r="A213" s="62"/>
      <c r="G213" s="16"/>
    </row>
    <row r="214" spans="1:7" x14ac:dyDescent="0.25">
      <c r="A214" s="18"/>
      <c r="G214" s="5"/>
    </row>
    <row r="215" spans="1:7" x14ac:dyDescent="0.25">
      <c r="A215" s="61"/>
      <c r="G215" s="17"/>
    </row>
    <row r="216" spans="1:7" x14ac:dyDescent="0.25">
      <c r="A216" s="61"/>
      <c r="G216" s="17"/>
    </row>
    <row r="217" spans="1:7" x14ac:dyDescent="0.25">
      <c r="A217" s="61"/>
      <c r="G217" s="17"/>
    </row>
    <row r="218" spans="1:7" x14ac:dyDescent="0.25">
      <c r="A218" s="61"/>
      <c r="G218" s="17"/>
    </row>
    <row r="219" spans="1:7" x14ac:dyDescent="0.25">
      <c r="A219" s="61"/>
      <c r="G219" s="17"/>
    </row>
    <row r="220" spans="1:7" x14ac:dyDescent="0.25">
      <c r="A220" s="61"/>
      <c r="G220" s="17"/>
    </row>
    <row r="221" spans="1:7" x14ac:dyDescent="0.25">
      <c r="A221" s="61"/>
      <c r="G221" s="17"/>
    </row>
    <row r="222" spans="1:7" x14ac:dyDescent="0.25">
      <c r="A222" s="61"/>
      <c r="G222" s="17"/>
    </row>
    <row r="223" spans="1:7" x14ac:dyDescent="0.25">
      <c r="A223" s="61"/>
      <c r="G223" s="17"/>
    </row>
    <row r="224" spans="1:7" x14ac:dyDescent="0.25">
      <c r="A224" s="18"/>
      <c r="G224" s="5"/>
    </row>
    <row r="225" spans="1:7" x14ac:dyDescent="0.25">
      <c r="A225" s="18"/>
      <c r="G225" s="19"/>
    </row>
    <row r="226" spans="1:7" x14ac:dyDescent="0.25">
      <c r="A226" s="18"/>
      <c r="G226" s="19"/>
    </row>
    <row r="227" spans="1:7" x14ac:dyDescent="0.25">
      <c r="A227" s="18"/>
      <c r="G227" s="19"/>
    </row>
    <row r="228" spans="1:7" x14ac:dyDescent="0.25">
      <c r="A228" s="18"/>
      <c r="G228" s="19"/>
    </row>
    <row r="229" spans="1:7" x14ac:dyDescent="0.25">
      <c r="A229" s="18"/>
      <c r="G229" s="19"/>
    </row>
    <row r="230" spans="1:7" x14ac:dyDescent="0.25">
      <c r="A230" s="18"/>
      <c r="G230" s="19"/>
    </row>
    <row r="231" spans="1:7" x14ac:dyDescent="0.25">
      <c r="A231" s="18"/>
      <c r="G231" s="5"/>
    </row>
    <row r="232" spans="1:7" x14ac:dyDescent="0.25">
      <c r="A232" s="62"/>
      <c r="G232" s="16"/>
    </row>
    <row r="233" spans="1:7" x14ac:dyDescent="0.25">
      <c r="A233" s="18"/>
      <c r="G233" s="5"/>
    </row>
    <row r="234" spans="1:7" x14ac:dyDescent="0.25">
      <c r="A234" s="61"/>
      <c r="G234" s="17"/>
    </row>
    <row r="235" spans="1:7" x14ac:dyDescent="0.25">
      <c r="A235" s="61"/>
      <c r="G235" s="17"/>
    </row>
    <row r="236" spans="1:7" x14ac:dyDescent="0.25">
      <c r="A236" s="61"/>
      <c r="G236" s="17"/>
    </row>
    <row r="237" spans="1:7" x14ac:dyDescent="0.25">
      <c r="A237" s="61"/>
      <c r="G237" s="17"/>
    </row>
    <row r="238" spans="1:7" x14ac:dyDescent="0.25">
      <c r="A238" s="61"/>
      <c r="G238" s="17"/>
    </row>
    <row r="239" spans="1:7" x14ac:dyDescent="0.25">
      <c r="A239" s="61"/>
      <c r="G239" s="17"/>
    </row>
    <row r="240" spans="1:7" x14ac:dyDescent="0.25">
      <c r="A240" s="61"/>
      <c r="G240" s="17"/>
    </row>
    <row r="241" spans="1:7" x14ac:dyDescent="0.25">
      <c r="A241" s="61"/>
      <c r="G241" s="17"/>
    </row>
    <row r="242" spans="1:7" x14ac:dyDescent="0.25">
      <c r="A242" s="61"/>
      <c r="G242" s="17"/>
    </row>
    <row r="243" spans="1:7" x14ac:dyDescent="0.25">
      <c r="A243" s="18"/>
      <c r="G243" s="5"/>
    </row>
    <row r="244" spans="1:7" x14ac:dyDescent="0.25">
      <c r="A244" s="18"/>
      <c r="G244" s="5"/>
    </row>
    <row r="245" spans="1:7" x14ac:dyDescent="0.25">
      <c r="A245" s="18"/>
      <c r="G245" s="5"/>
    </row>
    <row r="246" spans="1:7" x14ac:dyDescent="0.25">
      <c r="A246" s="61"/>
      <c r="G246" s="17"/>
    </row>
    <row r="247" spans="1:7" x14ac:dyDescent="0.25">
      <c r="A247" s="61"/>
      <c r="G247" s="17"/>
    </row>
    <row r="248" spans="1:7" x14ac:dyDescent="0.25">
      <c r="A248" s="61"/>
      <c r="G248" s="17"/>
    </row>
    <row r="249" spans="1:7" x14ac:dyDescent="0.25">
      <c r="A249" s="61"/>
      <c r="G249" s="17"/>
    </row>
    <row r="250" spans="1:7" x14ac:dyDescent="0.25">
      <c r="A250" s="61"/>
      <c r="G250" s="17"/>
    </row>
    <row r="251" spans="1:7" x14ac:dyDescent="0.25">
      <c r="A251" s="61"/>
      <c r="G251" s="17"/>
    </row>
    <row r="252" spans="1:7" x14ac:dyDescent="0.25">
      <c r="A252" s="61"/>
      <c r="G252" s="17"/>
    </row>
    <row r="253" spans="1:7" x14ac:dyDescent="0.25">
      <c r="A253" s="61"/>
      <c r="G253" s="17"/>
    </row>
    <row r="254" spans="1:7" x14ac:dyDescent="0.25">
      <c r="A254" s="61"/>
      <c r="G254" s="17"/>
    </row>
    <row r="255" spans="1:7" x14ac:dyDescent="0.25">
      <c r="A255" s="18"/>
      <c r="G255" s="5"/>
    </row>
    <row r="256" spans="1:7" x14ac:dyDescent="0.25">
      <c r="A256" s="18"/>
      <c r="G256" s="19"/>
    </row>
    <row r="257" spans="1:7" x14ac:dyDescent="0.25">
      <c r="A257" s="18"/>
      <c r="G257" s="19"/>
    </row>
    <row r="258" spans="1:7" x14ac:dyDescent="0.25">
      <c r="A258" s="18"/>
      <c r="G258" s="19"/>
    </row>
    <row r="259" spans="1:7" x14ac:dyDescent="0.25">
      <c r="A259" s="18"/>
      <c r="G259" s="19"/>
    </row>
    <row r="260" spans="1:7" x14ac:dyDescent="0.25">
      <c r="A260" s="18"/>
      <c r="G260" s="19"/>
    </row>
    <row r="261" spans="1:7" x14ac:dyDescent="0.25">
      <c r="A261" s="18"/>
      <c r="G261" s="19"/>
    </row>
    <row r="262" spans="1:7" x14ac:dyDescent="0.25">
      <c r="A262" s="18"/>
      <c r="G262" s="19"/>
    </row>
    <row r="263" spans="1:7" x14ac:dyDescent="0.25">
      <c r="A263" s="18"/>
      <c r="G263" s="19"/>
    </row>
    <row r="264" spans="1:7" x14ac:dyDescent="0.25">
      <c r="A264" s="18"/>
      <c r="G264" s="19"/>
    </row>
    <row r="265" spans="1:7" x14ac:dyDescent="0.25">
      <c r="A265" s="18"/>
      <c r="G265" s="19"/>
    </row>
    <row r="266" spans="1:7" x14ac:dyDescent="0.25">
      <c r="A266" s="18"/>
      <c r="G266" s="19"/>
    </row>
    <row r="267" spans="1:7" x14ac:dyDescent="0.25">
      <c r="A267" s="18"/>
      <c r="G267" s="5"/>
    </row>
    <row r="268" spans="1:7" x14ac:dyDescent="0.25">
      <c r="A268" s="62"/>
      <c r="G268" s="16"/>
    </row>
    <row r="269" spans="1:7" x14ac:dyDescent="0.25">
      <c r="A269" s="18"/>
      <c r="G269" s="5"/>
    </row>
    <row r="270" spans="1:7" x14ac:dyDescent="0.25">
      <c r="A270" s="61"/>
      <c r="G270" s="17"/>
    </row>
    <row r="271" spans="1:7" x14ac:dyDescent="0.25">
      <c r="A271" s="61"/>
      <c r="G271" s="17"/>
    </row>
    <row r="272" spans="1:7" x14ac:dyDescent="0.25">
      <c r="A272" s="61"/>
      <c r="G272" s="17"/>
    </row>
    <row r="273" spans="1:7" x14ac:dyDescent="0.25">
      <c r="A273" s="61"/>
      <c r="G273" s="17"/>
    </row>
    <row r="274" spans="1:7" x14ac:dyDescent="0.25">
      <c r="A274" s="61"/>
      <c r="G274" s="17"/>
    </row>
    <row r="275" spans="1:7" x14ac:dyDescent="0.25">
      <c r="A275" s="61"/>
      <c r="G275" s="17"/>
    </row>
    <row r="276" spans="1:7" x14ac:dyDescent="0.25">
      <c r="A276" s="61"/>
      <c r="G276" s="17"/>
    </row>
    <row r="277" spans="1:7" x14ac:dyDescent="0.25">
      <c r="A277" s="61"/>
      <c r="G277" s="17"/>
    </row>
    <row r="278" spans="1:7" x14ac:dyDescent="0.25">
      <c r="A278" s="61"/>
      <c r="G278" s="17"/>
    </row>
    <row r="279" spans="1:7" x14ac:dyDescent="0.25">
      <c r="A279" s="18"/>
      <c r="G279" s="5"/>
    </row>
    <row r="280" spans="1:7" x14ac:dyDescent="0.25">
      <c r="A280" s="18"/>
      <c r="G280" s="19"/>
    </row>
    <row r="281" spans="1:7" x14ac:dyDescent="0.25">
      <c r="A281" s="18"/>
      <c r="G281" s="19"/>
    </row>
    <row r="282" spans="1:7" x14ac:dyDescent="0.25">
      <c r="A282" s="18"/>
      <c r="G282" s="19"/>
    </row>
    <row r="283" spans="1:7" x14ac:dyDescent="0.25">
      <c r="A283" s="18"/>
      <c r="G283" s="19"/>
    </row>
    <row r="284" spans="1:7" x14ac:dyDescent="0.25">
      <c r="A284" s="18"/>
      <c r="G284" s="19"/>
    </row>
    <row r="285" spans="1:7" x14ac:dyDescent="0.25">
      <c r="A285" s="18"/>
      <c r="G285" s="5"/>
    </row>
    <row r="286" spans="1:7" x14ac:dyDescent="0.25">
      <c r="A286" s="62"/>
      <c r="G286" s="16"/>
    </row>
    <row r="287" spans="1:7" x14ac:dyDescent="0.25">
      <c r="A287" s="18"/>
      <c r="G287" s="5"/>
    </row>
    <row r="288" spans="1:7" x14ac:dyDescent="0.25">
      <c r="A288" s="61"/>
      <c r="G288" s="17"/>
    </row>
    <row r="289" spans="1:7" x14ac:dyDescent="0.25">
      <c r="A289" s="61"/>
      <c r="G289" s="17"/>
    </row>
    <row r="290" spans="1:7" x14ac:dyDescent="0.25">
      <c r="A290" s="61"/>
      <c r="G290" s="17"/>
    </row>
    <row r="291" spans="1:7" x14ac:dyDescent="0.25">
      <c r="A291" s="61"/>
      <c r="G291" s="17"/>
    </row>
    <row r="292" spans="1:7" x14ac:dyDescent="0.25">
      <c r="A292" s="61"/>
      <c r="G292" s="17"/>
    </row>
    <row r="293" spans="1:7" x14ac:dyDescent="0.25">
      <c r="A293" s="61"/>
      <c r="G293" s="17"/>
    </row>
    <row r="294" spans="1:7" x14ac:dyDescent="0.25">
      <c r="A294" s="61"/>
      <c r="G294" s="17"/>
    </row>
    <row r="295" spans="1:7" x14ac:dyDescent="0.25">
      <c r="A295" s="61"/>
      <c r="G295" s="17"/>
    </row>
    <row r="296" spans="1:7" x14ac:dyDescent="0.25">
      <c r="A296" s="61"/>
      <c r="G296" s="17"/>
    </row>
    <row r="297" spans="1:7" x14ac:dyDescent="0.25">
      <c r="A297" s="61"/>
      <c r="G297" s="17"/>
    </row>
    <row r="298" spans="1:7" x14ac:dyDescent="0.25">
      <c r="A298" s="18"/>
      <c r="G298" s="5"/>
    </row>
    <row r="299" spans="1:7" x14ac:dyDescent="0.25">
      <c r="A299" s="62"/>
      <c r="G299" s="16"/>
    </row>
    <row r="300" spans="1:7" x14ac:dyDescent="0.25">
      <c r="A300" s="18"/>
      <c r="G300" s="5"/>
    </row>
    <row r="301" spans="1:7" x14ac:dyDescent="0.25">
      <c r="A301" s="61"/>
      <c r="G301" s="17"/>
    </row>
    <row r="302" spans="1:7" x14ac:dyDescent="0.25">
      <c r="A302" s="61"/>
      <c r="G302" s="17"/>
    </row>
    <row r="303" spans="1:7" x14ac:dyDescent="0.25">
      <c r="A303" s="61"/>
      <c r="G303" s="17"/>
    </row>
    <row r="304" spans="1:7" x14ac:dyDescent="0.25">
      <c r="A304" s="61"/>
      <c r="G304" s="17"/>
    </row>
    <row r="305" spans="1:7" x14ac:dyDescent="0.25">
      <c r="A305" s="61"/>
      <c r="G305" s="17"/>
    </row>
    <row r="306" spans="1:7" x14ac:dyDescent="0.25">
      <c r="A306" s="61"/>
      <c r="G306" s="17"/>
    </row>
    <row r="307" spans="1:7" x14ac:dyDescent="0.25">
      <c r="A307" s="61"/>
      <c r="G307" s="17"/>
    </row>
    <row r="308" spans="1:7" x14ac:dyDescent="0.25">
      <c r="A308" s="61"/>
      <c r="G308" s="17"/>
    </row>
    <row r="309" spans="1:7" x14ac:dyDescent="0.25">
      <c r="A309" s="61"/>
      <c r="G309" s="17"/>
    </row>
    <row r="310" spans="1:7" x14ac:dyDescent="0.25">
      <c r="A310" s="61"/>
      <c r="G310" s="17"/>
    </row>
    <row r="311" spans="1:7" x14ac:dyDescent="0.25">
      <c r="A311" s="18"/>
      <c r="G311" s="5"/>
    </row>
    <row r="312" spans="1:7" x14ac:dyDescent="0.25">
      <c r="A312" s="18"/>
      <c r="G312" s="19"/>
    </row>
    <row r="313" spans="1:7" x14ac:dyDescent="0.25">
      <c r="A313" s="18"/>
      <c r="G313" s="19"/>
    </row>
    <row r="314" spans="1:7" x14ac:dyDescent="0.25">
      <c r="A314" s="18"/>
      <c r="G314" s="19"/>
    </row>
    <row r="315" spans="1:7" x14ac:dyDescent="0.25">
      <c r="A315" s="18"/>
      <c r="G315" s="19"/>
    </row>
    <row r="316" spans="1:7" x14ac:dyDescent="0.25">
      <c r="A316" s="18"/>
      <c r="G316" s="19"/>
    </row>
    <row r="317" spans="1:7" x14ac:dyDescent="0.25">
      <c r="A317" s="18"/>
      <c r="G317" s="5"/>
    </row>
    <row r="318" spans="1:7" x14ac:dyDescent="0.25">
      <c r="A318" s="62"/>
      <c r="G318" s="16"/>
    </row>
    <row r="319" spans="1:7" x14ac:dyDescent="0.25">
      <c r="A319" s="18"/>
      <c r="G319" s="5"/>
    </row>
    <row r="320" spans="1:7" x14ac:dyDescent="0.25">
      <c r="A320" s="61"/>
      <c r="G320" s="17"/>
    </row>
    <row r="321" spans="1:7" x14ac:dyDescent="0.25">
      <c r="A321" s="61"/>
      <c r="G321" s="17"/>
    </row>
    <row r="322" spans="1:7" x14ac:dyDescent="0.25">
      <c r="A322" s="61"/>
      <c r="G322" s="17"/>
    </row>
    <row r="323" spans="1:7" x14ac:dyDescent="0.25">
      <c r="A323" s="61"/>
      <c r="G323" s="17"/>
    </row>
    <row r="324" spans="1:7" x14ac:dyDescent="0.25">
      <c r="A324" s="61"/>
      <c r="G324" s="17"/>
    </row>
    <row r="325" spans="1:7" x14ac:dyDescent="0.25">
      <c r="A325" s="61"/>
      <c r="G325" s="17"/>
    </row>
    <row r="326" spans="1:7" x14ac:dyDescent="0.25">
      <c r="A326" s="61"/>
      <c r="G326" s="17"/>
    </row>
    <row r="327" spans="1:7" x14ac:dyDescent="0.25">
      <c r="A327" s="61"/>
      <c r="G327" s="17"/>
    </row>
    <row r="328" spans="1:7" x14ac:dyDescent="0.25">
      <c r="A328" s="61"/>
      <c r="G328" s="17"/>
    </row>
    <row r="329" spans="1:7" x14ac:dyDescent="0.25">
      <c r="A329" s="61"/>
      <c r="G329" s="17"/>
    </row>
    <row r="330" spans="1:7" x14ac:dyDescent="0.25">
      <c r="A330" s="61"/>
      <c r="G330" s="17"/>
    </row>
    <row r="331" spans="1:7" x14ac:dyDescent="0.25">
      <c r="A331" s="18"/>
      <c r="G331" s="5"/>
    </row>
    <row r="332" spans="1:7" x14ac:dyDescent="0.25">
      <c r="A332" s="18"/>
      <c r="G332" s="19"/>
    </row>
    <row r="333" spans="1:7" x14ac:dyDescent="0.25">
      <c r="A333" s="18"/>
      <c r="G333" s="19"/>
    </row>
    <row r="334" spans="1:7" x14ac:dyDescent="0.25">
      <c r="A334" s="18"/>
      <c r="G334" s="19"/>
    </row>
    <row r="335" spans="1:7" x14ac:dyDescent="0.25">
      <c r="A335" s="18"/>
      <c r="G335" s="19"/>
    </row>
    <row r="336" spans="1:7" x14ac:dyDescent="0.25">
      <c r="A336" s="18"/>
      <c r="G336" s="19"/>
    </row>
    <row r="337" spans="1:7" x14ac:dyDescent="0.25">
      <c r="A337" s="18"/>
      <c r="G337" s="19"/>
    </row>
    <row r="338" spans="1:7" x14ac:dyDescent="0.25">
      <c r="A338" s="18"/>
      <c r="G338" s="5"/>
    </row>
    <row r="339" spans="1:7" x14ac:dyDescent="0.25">
      <c r="A339" s="62"/>
      <c r="G339" s="16"/>
    </row>
    <row r="340" spans="1:7" x14ac:dyDescent="0.25">
      <c r="A340" s="18"/>
      <c r="G340" s="5"/>
    </row>
    <row r="341" spans="1:7" x14ac:dyDescent="0.25">
      <c r="A341" s="63"/>
      <c r="G341" s="20"/>
    </row>
    <row r="342" spans="1:7" x14ac:dyDescent="0.25">
      <c r="A342" s="61"/>
      <c r="G342" s="17"/>
    </row>
    <row r="343" spans="1:7" x14ac:dyDescent="0.25">
      <c r="A343" s="61"/>
      <c r="G343" s="17"/>
    </row>
    <row r="344" spans="1:7" x14ac:dyDescent="0.25">
      <c r="A344" s="61"/>
      <c r="G344" s="17"/>
    </row>
    <row r="345" spans="1:7" x14ac:dyDescent="0.25">
      <c r="A345" s="61"/>
      <c r="G345" s="17"/>
    </row>
    <row r="346" spans="1:7" x14ac:dyDescent="0.25">
      <c r="A346" s="61"/>
      <c r="G346" s="17"/>
    </row>
    <row r="347" spans="1:7" x14ac:dyDescent="0.25">
      <c r="A347" s="61"/>
      <c r="G347" s="17"/>
    </row>
    <row r="348" spans="1:7" x14ac:dyDescent="0.25">
      <c r="A348" s="61"/>
      <c r="G348" s="17"/>
    </row>
    <row r="349" spans="1:7" x14ac:dyDescent="0.25">
      <c r="A349" s="61"/>
      <c r="G349" s="17"/>
    </row>
    <row r="350" spans="1:7" x14ac:dyDescent="0.25">
      <c r="A350" s="61"/>
      <c r="G350" s="17"/>
    </row>
    <row r="351" spans="1:7" x14ac:dyDescent="0.25">
      <c r="A351" s="61"/>
      <c r="G351" s="17"/>
    </row>
    <row r="352" spans="1:7" x14ac:dyDescent="0.25">
      <c r="A352" s="61"/>
      <c r="G352" s="17"/>
    </row>
    <row r="353" spans="1:7" x14ac:dyDescent="0.25">
      <c r="A353" s="61"/>
      <c r="G353" s="17"/>
    </row>
    <row r="354" spans="1:7" x14ac:dyDescent="0.25">
      <c r="A354" s="61"/>
      <c r="G354" s="17"/>
    </row>
    <row r="355" spans="1:7" x14ac:dyDescent="0.25">
      <c r="A355" s="61"/>
      <c r="G355" s="17"/>
    </row>
    <row r="356" spans="1:7" x14ac:dyDescent="0.25">
      <c r="A356" s="61"/>
      <c r="G356" s="17"/>
    </row>
    <row r="357" spans="1:7" x14ac:dyDescent="0.25">
      <c r="A357" s="61"/>
      <c r="G357" s="17"/>
    </row>
    <row r="358" spans="1:7" x14ac:dyDescent="0.25">
      <c r="A358" s="61"/>
      <c r="G358" s="17"/>
    </row>
    <row r="359" spans="1:7" x14ac:dyDescent="0.25">
      <c r="A359" s="61"/>
      <c r="G359" s="17"/>
    </row>
    <row r="360" spans="1:7" x14ac:dyDescent="0.25">
      <c r="A360" s="61"/>
      <c r="G360" s="17"/>
    </row>
    <row r="361" spans="1:7" x14ac:dyDescent="0.25">
      <c r="A361" s="61"/>
      <c r="G361" s="17"/>
    </row>
    <row r="362" spans="1:7" x14ac:dyDescent="0.25">
      <c r="A362" s="61"/>
      <c r="G362" s="17"/>
    </row>
    <row r="363" spans="1:7" x14ac:dyDescent="0.25">
      <c r="A363" s="61"/>
      <c r="G363" s="17"/>
    </row>
    <row r="364" spans="1:7" x14ac:dyDescent="0.25">
      <c r="A364" s="61"/>
      <c r="G364" s="17"/>
    </row>
    <row r="365" spans="1:7" x14ac:dyDescent="0.25">
      <c r="A365" s="61"/>
      <c r="G365" s="17"/>
    </row>
    <row r="366" spans="1:7" x14ac:dyDescent="0.25">
      <c r="A366" s="61"/>
      <c r="G366" s="17"/>
    </row>
    <row r="367" spans="1:7" x14ac:dyDescent="0.25">
      <c r="A367" s="61"/>
      <c r="G367" s="17"/>
    </row>
    <row r="368" spans="1:7" x14ac:dyDescent="0.25">
      <c r="A368" s="61"/>
      <c r="G368" s="17"/>
    </row>
    <row r="369" spans="1:7" x14ac:dyDescent="0.25">
      <c r="A369" s="61"/>
      <c r="G369" s="17"/>
    </row>
    <row r="370" spans="1:7" x14ac:dyDescent="0.25">
      <c r="A370" s="61"/>
      <c r="G370" s="17"/>
    </row>
    <row r="371" spans="1:7" x14ac:dyDescent="0.25">
      <c r="A371" s="61"/>
      <c r="G371" s="17"/>
    </row>
    <row r="372" spans="1:7" x14ac:dyDescent="0.25">
      <c r="A372" s="61"/>
      <c r="G372" s="17"/>
    </row>
    <row r="373" spans="1:7" x14ac:dyDescent="0.25">
      <c r="A373" s="61"/>
      <c r="G373" s="17"/>
    </row>
    <row r="374" spans="1:7" x14ac:dyDescent="0.25">
      <c r="A374" s="61"/>
      <c r="G374" s="17"/>
    </row>
    <row r="375" spans="1:7" x14ac:dyDescent="0.25">
      <c r="A375" s="61"/>
      <c r="G375" s="17"/>
    </row>
    <row r="376" spans="1:7" x14ac:dyDescent="0.25">
      <c r="A376" s="61"/>
      <c r="G376" s="17"/>
    </row>
    <row r="377" spans="1:7" x14ac:dyDescent="0.25">
      <c r="A377" s="61"/>
      <c r="G377" s="17"/>
    </row>
    <row r="378" spans="1:7" x14ac:dyDescent="0.25">
      <c r="A378" s="61"/>
      <c r="G378" s="17"/>
    </row>
    <row r="379" spans="1:7" x14ac:dyDescent="0.25">
      <c r="A379" s="61"/>
      <c r="G379" s="17"/>
    </row>
    <row r="380" spans="1:7" x14ac:dyDescent="0.25">
      <c r="A380" s="18"/>
      <c r="G380" s="5"/>
    </row>
    <row r="381" spans="1:7" x14ac:dyDescent="0.25">
      <c r="A381" s="18"/>
      <c r="G381" s="19"/>
    </row>
    <row r="382" spans="1:7" x14ac:dyDescent="0.25">
      <c r="A382" s="18"/>
      <c r="G382" s="19"/>
    </row>
    <row r="383" spans="1:7" x14ac:dyDescent="0.25">
      <c r="A383" s="18"/>
      <c r="G383" s="19"/>
    </row>
    <row r="384" spans="1:7" x14ac:dyDescent="0.25">
      <c r="A384" s="18"/>
      <c r="G384" s="19"/>
    </row>
    <row r="385" spans="1:7" x14ac:dyDescent="0.25">
      <c r="A385" s="18"/>
      <c r="G385" s="19"/>
    </row>
    <row r="386" spans="1:7" x14ac:dyDescent="0.25">
      <c r="A386" s="18"/>
      <c r="G386" s="19"/>
    </row>
    <row r="387" spans="1:7" x14ac:dyDescent="0.25">
      <c r="A387" s="18"/>
      <c r="G387" s="19"/>
    </row>
    <row r="388" spans="1:7" x14ac:dyDescent="0.25">
      <c r="A388" s="18"/>
      <c r="G388" s="5"/>
    </row>
    <row r="389" spans="1:7" x14ac:dyDescent="0.25">
      <c r="A389" s="62"/>
      <c r="G389" s="16"/>
    </row>
    <row r="390" spans="1:7" x14ac:dyDescent="0.25">
      <c r="A390" s="18"/>
      <c r="G390" s="5"/>
    </row>
    <row r="391" spans="1:7" x14ac:dyDescent="0.25">
      <c r="A391" s="61"/>
      <c r="G391" s="17"/>
    </row>
    <row r="392" spans="1:7" x14ac:dyDescent="0.25">
      <c r="A392" s="61"/>
      <c r="G392" s="17"/>
    </row>
    <row r="393" spans="1:7" x14ac:dyDescent="0.25">
      <c r="A393" s="61"/>
      <c r="G393" s="17"/>
    </row>
    <row r="394" spans="1:7" x14ac:dyDescent="0.25">
      <c r="A394" s="61"/>
      <c r="G394" s="17"/>
    </row>
    <row r="395" spans="1:7" x14ac:dyDescent="0.25">
      <c r="A395" s="61"/>
      <c r="G395" s="17"/>
    </row>
    <row r="396" spans="1:7" x14ac:dyDescent="0.25">
      <c r="A396" s="61"/>
      <c r="G396" s="17"/>
    </row>
    <row r="397" spans="1:7" x14ac:dyDescent="0.25">
      <c r="A397" s="61"/>
      <c r="G397" s="17"/>
    </row>
    <row r="398" spans="1:7" x14ac:dyDescent="0.25">
      <c r="A398" s="61"/>
      <c r="G398" s="17"/>
    </row>
    <row r="399" spans="1:7" x14ac:dyDescent="0.25">
      <c r="A399" s="61"/>
      <c r="G399" s="17"/>
    </row>
    <row r="400" spans="1:7" x14ac:dyDescent="0.25">
      <c r="A400" s="61"/>
      <c r="G400" s="17"/>
    </row>
    <row r="401" spans="1:7" x14ac:dyDescent="0.25">
      <c r="A401" s="61"/>
      <c r="G401" s="17"/>
    </row>
    <row r="402" spans="1:7" x14ac:dyDescent="0.25">
      <c r="A402" s="61"/>
      <c r="G402" s="17"/>
    </row>
    <row r="403" spans="1:7" x14ac:dyDescent="0.25">
      <c r="A403" s="18"/>
      <c r="G403" s="5"/>
    </row>
    <row r="404" spans="1:7" x14ac:dyDescent="0.25">
      <c r="A404" s="21"/>
      <c r="G404" s="21"/>
    </row>
    <row r="405" spans="1:7" x14ac:dyDescent="0.25">
      <c r="A405" s="61"/>
      <c r="G405" s="17"/>
    </row>
    <row r="406" spans="1:7" x14ac:dyDescent="0.25">
      <c r="A406" s="61"/>
      <c r="G406" s="17"/>
    </row>
    <row r="407" spans="1:7" x14ac:dyDescent="0.25">
      <c r="A407" s="61"/>
      <c r="G407" s="17"/>
    </row>
    <row r="408" spans="1:7" x14ac:dyDescent="0.25">
      <c r="A408" s="61"/>
      <c r="G408" s="17"/>
    </row>
    <row r="409" spans="1:7" x14ac:dyDescent="0.25">
      <c r="A409" s="61"/>
      <c r="G409" s="17"/>
    </row>
    <row r="410" spans="1:7" x14ac:dyDescent="0.25">
      <c r="A410" s="61"/>
      <c r="G410" s="17"/>
    </row>
    <row r="411" spans="1:7" x14ac:dyDescent="0.25">
      <c r="A411" s="61"/>
      <c r="G411" s="17"/>
    </row>
    <row r="412" spans="1:7" x14ac:dyDescent="0.25">
      <c r="A412" s="61"/>
      <c r="G412" s="17"/>
    </row>
    <row r="413" spans="1:7" x14ac:dyDescent="0.25">
      <c r="A413" s="61"/>
      <c r="G413" s="17"/>
    </row>
    <row r="414" spans="1:7" x14ac:dyDescent="0.25">
      <c r="A414" s="61"/>
      <c r="G414" s="17"/>
    </row>
    <row r="415" spans="1:7" x14ac:dyDescent="0.25">
      <c r="A415" s="61"/>
      <c r="G415" s="17"/>
    </row>
    <row r="416" spans="1:7" x14ac:dyDescent="0.25">
      <c r="A416" s="61"/>
      <c r="G416" s="17"/>
    </row>
    <row r="417" spans="1:7" x14ac:dyDescent="0.25">
      <c r="A417" s="18"/>
      <c r="G417" s="5"/>
    </row>
    <row r="418" spans="1:7" x14ac:dyDescent="0.25">
      <c r="A418" s="18"/>
      <c r="G418" s="19"/>
    </row>
    <row r="419" spans="1:7" x14ac:dyDescent="0.25">
      <c r="A419" s="18"/>
      <c r="G419" s="19"/>
    </row>
    <row r="420" spans="1:7" x14ac:dyDescent="0.25">
      <c r="A420" s="18"/>
      <c r="G420" s="19"/>
    </row>
    <row r="421" spans="1:7" x14ac:dyDescent="0.25">
      <c r="A421" s="18"/>
      <c r="G421" s="19"/>
    </row>
    <row r="422" spans="1:7" x14ac:dyDescent="0.25">
      <c r="A422" s="18"/>
      <c r="G422" s="19"/>
    </row>
    <row r="423" spans="1:7" x14ac:dyDescent="0.25">
      <c r="A423" s="18"/>
      <c r="G423" s="19"/>
    </row>
    <row r="424" spans="1:7" x14ac:dyDescent="0.25">
      <c r="A424" s="18"/>
      <c r="G424" s="19"/>
    </row>
    <row r="425" spans="1:7" x14ac:dyDescent="0.25">
      <c r="A425" s="18"/>
      <c r="G425" s="19"/>
    </row>
    <row r="426" spans="1:7" x14ac:dyDescent="0.25">
      <c r="A426" s="18"/>
      <c r="G426" s="19"/>
    </row>
    <row r="427" spans="1:7" x14ac:dyDescent="0.25">
      <c r="A427" s="18"/>
      <c r="G427" s="19"/>
    </row>
    <row r="428" spans="1:7" x14ac:dyDescent="0.25">
      <c r="A428" s="18"/>
      <c r="G428" s="19"/>
    </row>
    <row r="429" spans="1:7" x14ac:dyDescent="0.25">
      <c r="A429" s="18"/>
      <c r="G429" s="19"/>
    </row>
    <row r="430" spans="1:7" x14ac:dyDescent="0.25">
      <c r="A430" s="18"/>
      <c r="G430" s="19"/>
    </row>
    <row r="431" spans="1:7" x14ac:dyDescent="0.25">
      <c r="A431" s="18"/>
      <c r="G431" s="5"/>
    </row>
    <row r="432" spans="1:7" x14ac:dyDescent="0.25">
      <c r="A432" s="62"/>
      <c r="G432" s="16"/>
    </row>
    <row r="433" spans="1:7" x14ac:dyDescent="0.25">
      <c r="A433" s="18"/>
      <c r="G433" s="5"/>
    </row>
    <row r="434" spans="1:7" x14ac:dyDescent="0.25">
      <c r="A434" s="61"/>
      <c r="G434" s="17"/>
    </row>
    <row r="435" spans="1:7" x14ac:dyDescent="0.25">
      <c r="A435" s="61"/>
      <c r="G435" s="17"/>
    </row>
    <row r="436" spans="1:7" x14ac:dyDescent="0.25">
      <c r="A436" s="61"/>
      <c r="G436" s="17"/>
    </row>
    <row r="437" spans="1:7" x14ac:dyDescent="0.25">
      <c r="A437" s="61"/>
      <c r="G437" s="17"/>
    </row>
    <row r="438" spans="1:7" x14ac:dyDescent="0.25">
      <c r="A438" s="61"/>
      <c r="G438" s="17"/>
    </row>
    <row r="439" spans="1:7" x14ac:dyDescent="0.25">
      <c r="A439" s="61"/>
      <c r="G439" s="17"/>
    </row>
    <row r="440" spans="1:7" x14ac:dyDescent="0.25">
      <c r="A440" s="61"/>
      <c r="G440" s="17"/>
    </row>
    <row r="441" spans="1:7" x14ac:dyDescent="0.25">
      <c r="A441" s="18"/>
      <c r="G441" s="5"/>
    </row>
    <row r="442" spans="1:7" x14ac:dyDescent="0.25">
      <c r="A442" s="18"/>
      <c r="G442" s="19"/>
    </row>
    <row r="443" spans="1:7" x14ac:dyDescent="0.25">
      <c r="A443" s="18"/>
      <c r="G443" s="19"/>
    </row>
    <row r="444" spans="1:7" x14ac:dyDescent="0.25">
      <c r="A444" s="18"/>
      <c r="G444" s="19"/>
    </row>
    <row r="445" spans="1:7" x14ac:dyDescent="0.25">
      <c r="A445" s="18"/>
      <c r="G445" s="5"/>
    </row>
    <row r="446" spans="1:7" x14ac:dyDescent="0.25">
      <c r="A446" s="62"/>
      <c r="G446" s="16"/>
    </row>
    <row r="447" spans="1:7" x14ac:dyDescent="0.25">
      <c r="A447" s="18"/>
      <c r="G447" s="5"/>
    </row>
    <row r="448" spans="1:7" x14ac:dyDescent="0.25">
      <c r="A448" s="63"/>
      <c r="G448" s="20"/>
    </row>
    <row r="449" spans="1:7" x14ac:dyDescent="0.25">
      <c r="A449" s="61"/>
      <c r="G449" s="17"/>
    </row>
    <row r="450" spans="1:7" x14ac:dyDescent="0.25">
      <c r="A450" s="61"/>
      <c r="G450" s="17"/>
    </row>
    <row r="451" spans="1:7" x14ac:dyDescent="0.25">
      <c r="A451" s="61"/>
      <c r="G451" s="17"/>
    </row>
    <row r="452" spans="1:7" x14ac:dyDescent="0.25">
      <c r="A452" s="61"/>
      <c r="G452" s="17"/>
    </row>
    <row r="453" spans="1:7" x14ac:dyDescent="0.25">
      <c r="A453" s="61"/>
      <c r="G453" s="17"/>
    </row>
    <row r="454" spans="1:7" x14ac:dyDescent="0.25">
      <c r="A454" s="61"/>
      <c r="G454" s="17"/>
    </row>
    <row r="455" spans="1:7" x14ac:dyDescent="0.25">
      <c r="A455" s="61"/>
      <c r="G455" s="17"/>
    </row>
    <row r="456" spans="1:7" x14ac:dyDescent="0.25">
      <c r="A456" s="61"/>
      <c r="G456" s="17"/>
    </row>
    <row r="457" spans="1:7" x14ac:dyDescent="0.25">
      <c r="A457" s="61"/>
      <c r="G457" s="17"/>
    </row>
    <row r="458" spans="1:7" x14ac:dyDescent="0.25">
      <c r="A458" s="18"/>
      <c r="G458" s="5"/>
    </row>
    <row r="459" spans="1:7" x14ac:dyDescent="0.25">
      <c r="A459" s="21"/>
      <c r="G459" s="21"/>
    </row>
    <row r="460" spans="1:7" x14ac:dyDescent="0.25">
      <c r="A460" s="63"/>
      <c r="G460" s="20"/>
    </row>
    <row r="461" spans="1:7" x14ac:dyDescent="0.25">
      <c r="A461" s="61"/>
      <c r="G461" s="17"/>
    </row>
    <row r="462" spans="1:7" x14ac:dyDescent="0.25">
      <c r="A462" s="61"/>
      <c r="G462" s="17"/>
    </row>
    <row r="463" spans="1:7" x14ac:dyDescent="0.25">
      <c r="A463" s="61"/>
      <c r="G463" s="17"/>
    </row>
    <row r="464" spans="1:7" x14ac:dyDescent="0.25">
      <c r="A464" s="61"/>
      <c r="G464" s="17"/>
    </row>
    <row r="465" spans="1:7" x14ac:dyDescent="0.25">
      <c r="A465" s="61"/>
      <c r="G465" s="17"/>
    </row>
    <row r="466" spans="1:7" x14ac:dyDescent="0.25">
      <c r="A466" s="61"/>
      <c r="G466" s="17"/>
    </row>
    <row r="467" spans="1:7" x14ac:dyDescent="0.25">
      <c r="A467" s="61"/>
      <c r="G467" s="17"/>
    </row>
    <row r="468" spans="1:7" x14ac:dyDescent="0.25">
      <c r="A468" s="61"/>
      <c r="G468" s="17"/>
    </row>
    <row r="469" spans="1:7" x14ac:dyDescent="0.25">
      <c r="A469" s="61"/>
      <c r="G469" s="17"/>
    </row>
    <row r="470" spans="1:7" x14ac:dyDescent="0.25">
      <c r="A470" s="18"/>
      <c r="G470" s="5"/>
    </row>
    <row r="471" spans="1:7" x14ac:dyDescent="0.25">
      <c r="A471" s="18"/>
      <c r="G471" s="19"/>
    </row>
    <row r="472" spans="1:7" x14ac:dyDescent="0.25">
      <c r="A472" s="18"/>
      <c r="G472" s="19"/>
    </row>
    <row r="473" spans="1:7" x14ac:dyDescent="0.25">
      <c r="A473" s="18"/>
      <c r="G473" s="19"/>
    </row>
    <row r="474" spans="1:7" x14ac:dyDescent="0.25">
      <c r="A474" s="18"/>
      <c r="G474" s="19"/>
    </row>
    <row r="475" spans="1:7" x14ac:dyDescent="0.25">
      <c r="A475" s="18"/>
      <c r="G475" s="19"/>
    </row>
    <row r="476" spans="1:7" x14ac:dyDescent="0.25">
      <c r="A476" s="18"/>
      <c r="G476" s="19"/>
    </row>
    <row r="477" spans="1:7" x14ac:dyDescent="0.25">
      <c r="A477" s="18"/>
      <c r="G477" s="5"/>
    </row>
    <row r="478" spans="1:7" x14ac:dyDescent="0.25">
      <c r="A478" s="62"/>
      <c r="G478" s="16"/>
    </row>
    <row r="479" spans="1:7" x14ac:dyDescent="0.25">
      <c r="A479" s="18"/>
      <c r="G479" s="5"/>
    </row>
    <row r="480" spans="1:7" x14ac:dyDescent="0.25">
      <c r="A480" s="62"/>
      <c r="G480" s="16"/>
    </row>
    <row r="481" spans="1:7" x14ac:dyDescent="0.25">
      <c r="A481" s="62"/>
      <c r="G481" s="16"/>
    </row>
    <row r="482" spans="1:7" x14ac:dyDescent="0.25">
      <c r="A482" s="62"/>
      <c r="G482" s="16"/>
    </row>
    <row r="483" spans="1:7" x14ac:dyDescent="0.25">
      <c r="A483" s="62"/>
      <c r="G483" s="16"/>
    </row>
    <row r="484" spans="1:7" x14ac:dyDescent="0.25">
      <c r="A484" s="62"/>
      <c r="G484" s="16"/>
    </row>
    <row r="485" spans="1:7" x14ac:dyDescent="0.25">
      <c r="A485" s="62"/>
      <c r="G485" s="16"/>
    </row>
    <row r="486" spans="1:7" x14ac:dyDescent="0.25">
      <c r="A486" s="62"/>
      <c r="G486" s="16"/>
    </row>
    <row r="487" spans="1:7" x14ac:dyDescent="0.25">
      <c r="A487" s="62"/>
      <c r="G487" s="16"/>
    </row>
    <row r="488" spans="1:7" x14ac:dyDescent="0.25">
      <c r="A488" s="62"/>
      <c r="G488" s="16"/>
    </row>
    <row r="489" spans="1:7" x14ac:dyDescent="0.25">
      <c r="A489" s="62"/>
      <c r="G489" s="16"/>
    </row>
    <row r="490" spans="1:7" x14ac:dyDescent="0.25">
      <c r="A490" s="62"/>
      <c r="G490" s="16"/>
    </row>
    <row r="491" spans="1:7" x14ac:dyDescent="0.25">
      <c r="A491" s="62"/>
      <c r="G491" s="16"/>
    </row>
    <row r="492" spans="1:7" x14ac:dyDescent="0.25">
      <c r="A492" s="62"/>
      <c r="G492" s="16"/>
    </row>
    <row r="493" spans="1:7" x14ac:dyDescent="0.25">
      <c r="A493" s="62"/>
      <c r="G493" s="16"/>
    </row>
    <row r="494" spans="1:7" x14ac:dyDescent="0.25">
      <c r="A494" s="62"/>
      <c r="G494" s="16"/>
    </row>
    <row r="495" spans="1:7" x14ac:dyDescent="0.25">
      <c r="A495" s="62"/>
      <c r="G495" s="16"/>
    </row>
    <row r="496" spans="1:7" x14ac:dyDescent="0.25">
      <c r="A496" s="18"/>
      <c r="G496" s="5"/>
    </row>
    <row r="497" spans="1:7" x14ac:dyDescent="0.25">
      <c r="A497" s="18"/>
      <c r="G497" s="19"/>
    </row>
    <row r="498" spans="1:7" x14ac:dyDescent="0.25">
      <c r="A498" s="18"/>
      <c r="G498" s="19"/>
    </row>
    <row r="499" spans="1:7" x14ac:dyDescent="0.25">
      <c r="A499" s="18"/>
      <c r="G499" s="19"/>
    </row>
    <row r="500" spans="1:7" x14ac:dyDescent="0.25">
      <c r="A500" s="18"/>
      <c r="G500" s="5"/>
    </row>
    <row r="501" spans="1:7" x14ac:dyDescent="0.25">
      <c r="A501" s="61"/>
      <c r="G501" s="17"/>
    </row>
    <row r="502" spans="1:7" x14ac:dyDescent="0.25">
      <c r="A502" s="18"/>
      <c r="G502" s="5"/>
    </row>
    <row r="503" spans="1:7" x14ac:dyDescent="0.25">
      <c r="A503" s="62"/>
      <c r="G503" s="16"/>
    </row>
    <row r="504" spans="1:7" x14ac:dyDescent="0.25">
      <c r="A504" s="62"/>
      <c r="G504" s="16"/>
    </row>
    <row r="505" spans="1:7" x14ac:dyDescent="0.25">
      <c r="A505" s="18"/>
      <c r="G505" s="5"/>
    </row>
    <row r="506" spans="1:7" x14ac:dyDescent="0.25">
      <c r="A506" s="18"/>
      <c r="G506" s="5"/>
    </row>
    <row r="507" spans="1:7" x14ac:dyDescent="0.25">
      <c r="A507" s="62"/>
      <c r="G507" s="1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C11" sqref="C11"/>
    </sheetView>
  </sheetViews>
  <sheetFormatPr defaultRowHeight="15" x14ac:dyDescent="0.25"/>
  <cols>
    <col min="1" max="2" width="20.7109375" customWidth="1"/>
    <col min="3" max="3" width="22.85546875" bestFit="1" customWidth="1"/>
    <col min="4" max="6" width="20.7109375" customWidth="1"/>
  </cols>
  <sheetData>
    <row r="1" spans="1:6" s="78" customFormat="1" x14ac:dyDescent="0.25">
      <c r="A1" s="78" t="s">
        <v>432</v>
      </c>
      <c r="B1" s="78" t="s">
        <v>294</v>
      </c>
      <c r="C1" s="78" t="s">
        <v>375</v>
      </c>
      <c r="D1" s="78" t="s">
        <v>376</v>
      </c>
      <c r="E1" s="78" t="s">
        <v>307</v>
      </c>
      <c r="F1" s="78" t="s">
        <v>308</v>
      </c>
    </row>
    <row r="2" spans="1:6" x14ac:dyDescent="0.25">
      <c r="A2" s="84">
        <f>IF(F_PTK!A521="","Tidak ada",F_PTK!A521)</f>
        <v>1</v>
      </c>
      <c r="B2" s="84">
        <f>IF(F_PTK!C521="","Tidak ada",F_PTK!C521)</f>
        <v>2</v>
      </c>
      <c r="C2" s="84" t="str">
        <f>IF(F_PTK!O521="","Tidak ada",F_PTK!O521)</f>
        <v>3</v>
      </c>
      <c r="D2" s="84" t="str">
        <f>IF(F_PTK!S521="","Tidak ada",F_PTK!S521)</f>
        <v>4</v>
      </c>
      <c r="E2" s="84" t="str">
        <f>IF(F_PTK!W521="","Tidak ada",F_PTK!W521)</f>
        <v>5</v>
      </c>
      <c r="F2" s="84" t="str">
        <f>IF(F_PTK!AA521="","Tidak ada",F_PTK!AA521)</f>
        <v>6</v>
      </c>
    </row>
    <row r="3" spans="1:6" x14ac:dyDescent="0.25">
      <c r="A3" s="84">
        <f>IF(F_PTK!A522="","Tidak ada",F_PTK!A522)</f>
        <v>1</v>
      </c>
      <c r="B3" s="84">
        <f>IF(F_PTK!C522="","Tidak ada",F_PTK!C522)</f>
        <v>2</v>
      </c>
      <c r="C3" s="84" t="str">
        <f>IF(F_PTK!O522="","Tidak ada",F_PTK!O522)</f>
        <v>3</v>
      </c>
      <c r="D3" s="84" t="str">
        <f>IF(F_PTK!S522="","Tidak ada",F_PTK!S522)</f>
        <v>4</v>
      </c>
      <c r="E3" s="84" t="str">
        <f>IF(F_PTK!W522="","Tidak ada",F_PTK!W522)</f>
        <v>5</v>
      </c>
      <c r="F3" s="84" t="str">
        <f>IF(F_PTK!AA522="","Tidak ada",F_PTK!AA522)</f>
        <v>6</v>
      </c>
    </row>
    <row r="4" spans="1:6" x14ac:dyDescent="0.25">
      <c r="A4" s="84">
        <f>IF(F_PTK!A523="","Tidak ada",F_PTK!A523)</f>
        <v>1</v>
      </c>
      <c r="B4" s="84">
        <f>IF(F_PTK!C523="","Tidak ada",F_PTK!C523)</f>
        <v>2</v>
      </c>
      <c r="C4" s="84" t="str">
        <f>IF(F_PTK!O523="","Tidak ada",F_PTK!O523)</f>
        <v>3</v>
      </c>
      <c r="D4" s="84" t="str">
        <f>IF(F_PTK!S523="","Tidak ada",F_PTK!S523)</f>
        <v>4</v>
      </c>
      <c r="E4" s="84" t="str">
        <f>IF(F_PTK!W523="","Tidak ada",F_PTK!W523)</f>
        <v>5</v>
      </c>
      <c r="F4" s="84" t="str">
        <f>IF(F_PTK!AA523="","Tidak ada",F_PTK!AA523)</f>
        <v>6</v>
      </c>
    </row>
    <row r="5" spans="1:6" x14ac:dyDescent="0.25">
      <c r="A5" s="84">
        <f>IF(F_PTK!A524="","Tidak ada",F_PTK!A524)</f>
        <v>1</v>
      </c>
      <c r="B5" s="84">
        <f>IF(F_PTK!C524="","Tidak ada",F_PTK!C524)</f>
        <v>2</v>
      </c>
      <c r="C5" s="84" t="str">
        <f>IF(F_PTK!O524="","Tidak ada",F_PTK!O524)</f>
        <v>3</v>
      </c>
      <c r="D5" s="84" t="str">
        <f>IF(F_PTK!S524="","Tidak ada",F_PTK!S524)</f>
        <v>4</v>
      </c>
      <c r="E5" s="84" t="str">
        <f>IF(F_PTK!W524="","Tidak ada",F_PTK!W524)</f>
        <v>5</v>
      </c>
      <c r="F5" s="84" t="str">
        <f>IF(F_PTK!AA524="","Tidak ada",F_PTK!AA524)</f>
        <v>6</v>
      </c>
    </row>
    <row r="6" spans="1:6" x14ac:dyDescent="0.25">
      <c r="A6" s="84">
        <f>IF(F_PTK!A525="","Tidak ada",F_PTK!A525)</f>
        <v>1</v>
      </c>
      <c r="B6" s="84">
        <f>IF(F_PTK!C525="","Tidak ada",F_PTK!C525)</f>
        <v>2</v>
      </c>
      <c r="C6" s="84" t="str">
        <f>IF(F_PTK!O525="","Tidak ada",F_PTK!O525)</f>
        <v>3</v>
      </c>
      <c r="D6" s="84" t="str">
        <f>IF(F_PTK!S525="","Tidak ada",F_PTK!S525)</f>
        <v>4</v>
      </c>
      <c r="E6" s="84" t="str">
        <f>IF(F_PTK!W525="","Tidak ada",F_PTK!W525)</f>
        <v>5</v>
      </c>
      <c r="F6" s="84" t="str">
        <f>IF(F_PTK!AA525="","Tidak ada",F_PTK!AA525)</f>
        <v>6</v>
      </c>
    </row>
    <row r="7" spans="1:6" x14ac:dyDescent="0.25">
      <c r="A7" s="84">
        <f>IF(F_PTK!A526="","Tidak ada",F_PTK!A526)</f>
        <v>1</v>
      </c>
      <c r="B7" s="84">
        <f>IF(F_PTK!C526="","Tidak ada",F_PTK!C526)</f>
        <v>2</v>
      </c>
      <c r="C7" s="84" t="str">
        <f>IF(F_PTK!O526="","Tidak ada",F_PTK!O526)</f>
        <v>3</v>
      </c>
      <c r="D7" s="84" t="str">
        <f>IF(F_PTK!S526="","Tidak ada",F_PTK!S526)</f>
        <v>4</v>
      </c>
      <c r="E7" s="84" t="str">
        <f>IF(F_PTK!W526="","Tidak ada",F_PTK!W526)</f>
        <v>5</v>
      </c>
      <c r="F7" s="84" t="str">
        <f>IF(F_PTK!AA526="","Tidak ada",F_PTK!AA526)</f>
        <v>6</v>
      </c>
    </row>
    <row r="8" spans="1:6" x14ac:dyDescent="0.25">
      <c r="A8" s="84">
        <f>IF(F_PTK!A527="","Tidak ada",F_PTK!A527)</f>
        <v>1</v>
      </c>
      <c r="B8" s="84">
        <f>IF(F_PTK!C527="","Tidak ada",F_PTK!C527)</f>
        <v>2</v>
      </c>
      <c r="C8" s="84" t="str">
        <f>IF(F_PTK!O527="","Tidak ada",F_PTK!O527)</f>
        <v>3</v>
      </c>
      <c r="D8" s="84" t="str">
        <f>IF(F_PTK!S527="","Tidak ada",F_PTK!S527)</f>
        <v>4</v>
      </c>
      <c r="E8" s="84" t="str">
        <f>IF(F_PTK!W527="","Tidak ada",F_PTK!W527)</f>
        <v>5</v>
      </c>
      <c r="F8" s="84" t="str">
        <f>IF(F_PTK!AA527="","Tidak ada",F_PTK!AA527)</f>
        <v>6</v>
      </c>
    </row>
    <row r="9" spans="1:6" x14ac:dyDescent="0.25">
      <c r="A9" s="84">
        <f>IF(F_PTK!A528="","Tidak ada",F_PTK!A528)</f>
        <v>1</v>
      </c>
      <c r="B9" s="84">
        <f>IF(F_PTK!C528="","Tidak ada",F_PTK!C528)</f>
        <v>2</v>
      </c>
      <c r="C9" s="84" t="str">
        <f>IF(F_PTK!O528="","Tidak ada",F_PTK!O528)</f>
        <v>3</v>
      </c>
      <c r="D9" s="84" t="str">
        <f>IF(F_PTK!S528="","Tidak ada",F_PTK!S528)</f>
        <v>4</v>
      </c>
      <c r="E9" s="84" t="str">
        <f>IF(F_PTK!W528="","Tidak ada",F_PTK!W528)</f>
        <v>5</v>
      </c>
      <c r="F9" s="84" t="str">
        <f>IF(F_PTK!AA528="","Tidak ada",F_PTK!AA528)</f>
        <v>6</v>
      </c>
    </row>
    <row r="10" spans="1:6" x14ac:dyDescent="0.25">
      <c r="A10" s="84">
        <f>IF(F_PTK!A529="","Tidak ada",F_PTK!A529)</f>
        <v>1</v>
      </c>
      <c r="B10" s="84">
        <f>IF(F_PTK!C529="","Tidak ada",F_PTK!C529)</f>
        <v>2</v>
      </c>
      <c r="C10" s="84" t="str">
        <f>IF(F_PTK!O529="","Tidak ada",F_PTK!O529)</f>
        <v>3</v>
      </c>
      <c r="D10" s="84" t="str">
        <f>IF(F_PTK!S529="","Tidak ada",F_PTK!S529)</f>
        <v>4</v>
      </c>
      <c r="E10" s="84" t="str">
        <f>IF(F_PTK!W529="","Tidak ada",F_PTK!W529)</f>
        <v>5</v>
      </c>
      <c r="F10" s="84" t="str">
        <f>IF(F_PTK!AA529="","Tidak ada",F_PTK!AA529)</f>
        <v>6</v>
      </c>
    </row>
    <row r="11" spans="1:6" x14ac:dyDescent="0.25">
      <c r="A11" s="84">
        <f>IF(F_PTK!A530="","Tidak ada",F_PTK!A530)</f>
        <v>1</v>
      </c>
      <c r="B11" s="84">
        <f>IF(F_PTK!C530="","Tidak ada",F_PTK!C530)</f>
        <v>2</v>
      </c>
      <c r="C11" s="84" t="str">
        <f>IF(F_PTK!O530="","Tidak ada",F_PTK!O530)</f>
        <v>3</v>
      </c>
      <c r="D11" s="84" t="str">
        <f>IF(F_PTK!S530="","Tidak ada",F_PTK!S530)</f>
        <v>4</v>
      </c>
      <c r="E11" s="84" t="str">
        <f>IF(F_PTK!W530="","Tidak ada",F_PTK!W530)</f>
        <v>5</v>
      </c>
      <c r="F11" s="84" t="str">
        <f>IF(F_PTK!AA530="","Tidak ada",F_PTK!AA530)</f>
        <v>6</v>
      </c>
    </row>
    <row r="12" spans="1:6" x14ac:dyDescent="0.25">
      <c r="A12" s="84">
        <f>IF(F_PTK!A531="","Tidak ada",F_PTK!A531)</f>
        <v>1</v>
      </c>
      <c r="B12" s="84">
        <f>IF(F_PTK!C531="","Tidak ada",F_PTK!C531)</f>
        <v>2</v>
      </c>
      <c r="C12" s="84" t="str">
        <f>IF(F_PTK!O531="","Tidak ada",F_PTK!O531)</f>
        <v>3</v>
      </c>
      <c r="D12" s="84" t="str">
        <f>IF(F_PTK!S531="","Tidak ada",F_PTK!S531)</f>
        <v>4</v>
      </c>
      <c r="E12" s="84" t="str">
        <f>IF(F_PTK!W531="","Tidak ada",F_PTK!W531)</f>
        <v>5</v>
      </c>
      <c r="F12" s="84" t="str">
        <f>IF(F_PTK!AA531="","Tidak ada",F_PTK!AA531)</f>
        <v>6</v>
      </c>
    </row>
    <row r="13" spans="1:6" x14ac:dyDescent="0.25">
      <c r="A13" s="84">
        <f>IF(F_PTK!A532="","Tidak ada",F_PTK!A532)</f>
        <v>1</v>
      </c>
      <c r="B13" s="84">
        <f>IF(F_PTK!C532="","Tidak ada",F_PTK!C532)</f>
        <v>2</v>
      </c>
      <c r="C13" s="84" t="str">
        <f>IF(F_PTK!O532="","Tidak ada",F_PTK!O532)</f>
        <v>3</v>
      </c>
      <c r="D13" s="84" t="str">
        <f>IF(F_PTK!S532="","Tidak ada",F_PTK!S532)</f>
        <v>4</v>
      </c>
      <c r="E13" s="84" t="str">
        <f>IF(F_PTK!W532="","Tidak ada",F_PTK!W532)</f>
        <v>5</v>
      </c>
      <c r="F13" s="84" t="str">
        <f>IF(F_PTK!AA532="","Tidak ada",F_PTK!AA532)</f>
        <v>6</v>
      </c>
    </row>
    <row r="14" spans="1:6" x14ac:dyDescent="0.25">
      <c r="A14" s="84">
        <f>IF(F_PTK!A533="","Tidak ada",F_PTK!A533)</f>
        <v>1</v>
      </c>
      <c r="B14" s="84">
        <f>IF(F_PTK!C533="","Tidak ada",F_PTK!C533)</f>
        <v>2</v>
      </c>
      <c r="C14" s="84" t="str">
        <f>IF(F_PTK!O533="","Tidak ada",F_PTK!O533)</f>
        <v>3</v>
      </c>
      <c r="D14" s="84" t="str">
        <f>IF(F_PTK!S533="","Tidak ada",F_PTK!S533)</f>
        <v>4</v>
      </c>
      <c r="E14" s="84" t="str">
        <f>IF(F_PTK!W533="","Tidak ada",F_PTK!W533)</f>
        <v>5</v>
      </c>
      <c r="F14" s="84" t="str">
        <f>IF(F_PTK!AA533="","Tidak ada",F_PTK!AA533)</f>
        <v>6</v>
      </c>
    </row>
    <row r="15" spans="1:6" x14ac:dyDescent="0.25">
      <c r="A15" s="84">
        <f>IF(F_PTK!A534="","Tidak ada",F_PTK!A534)</f>
        <v>1</v>
      </c>
      <c r="B15" s="84">
        <f>IF(F_PTK!C534="","Tidak ada",F_PTK!C534)</f>
        <v>2</v>
      </c>
      <c r="C15" s="84" t="str">
        <f>IF(F_PTK!O534="","Tidak ada",F_PTK!O534)</f>
        <v>3</v>
      </c>
      <c r="D15" s="84" t="str">
        <f>IF(F_PTK!S534="","Tidak ada",F_PTK!S534)</f>
        <v>4</v>
      </c>
      <c r="E15" s="84" t="str">
        <f>IF(F_PTK!W534="","Tidak ada",F_PTK!W534)</f>
        <v>5</v>
      </c>
      <c r="F15" s="84" t="str">
        <f>IF(F_PTK!AA534="","Tidak ada",F_PTK!AA534)</f>
        <v>6</v>
      </c>
    </row>
    <row r="16" spans="1:6" x14ac:dyDescent="0.25">
      <c r="A16" s="84">
        <f>IF(F_PTK!A535="","Tidak ada",F_PTK!A535)</f>
        <v>1</v>
      </c>
      <c r="B16" s="84">
        <f>IF(F_PTK!C535="","Tidak ada",F_PTK!C535)</f>
        <v>2</v>
      </c>
      <c r="C16" s="84" t="str">
        <f>IF(F_PTK!O535="","Tidak ada",F_PTK!O535)</f>
        <v>3</v>
      </c>
      <c r="D16" s="84" t="str">
        <f>IF(F_PTK!S535="","Tidak ada",F_PTK!S535)</f>
        <v>4</v>
      </c>
      <c r="E16" s="84" t="str">
        <f>IF(F_PTK!W535="","Tidak ada",F_PTK!W535)</f>
        <v>5</v>
      </c>
      <c r="F16" s="84" t="str">
        <f>IF(F_PTK!AA535="","Tidak ada",F_PTK!AA535)</f>
        <v>6</v>
      </c>
    </row>
    <row r="17" spans="1:6" x14ac:dyDescent="0.25">
      <c r="A17" s="84">
        <f>IF(F_PTK!A536="","Tidak ada",F_PTK!A536)</f>
        <v>1</v>
      </c>
      <c r="B17" s="84">
        <f>IF(F_PTK!C536="","Tidak ada",F_PTK!C536)</f>
        <v>2</v>
      </c>
      <c r="C17" s="84" t="str">
        <f>IF(F_PTK!O536="","Tidak ada",F_PTK!O536)</f>
        <v>3</v>
      </c>
      <c r="D17" s="84" t="str">
        <f>IF(F_PTK!S536="","Tidak ada",F_PTK!S536)</f>
        <v>4</v>
      </c>
      <c r="E17" s="84" t="str">
        <f>IF(F_PTK!W536="","Tidak ada",F_PTK!W536)</f>
        <v>5</v>
      </c>
      <c r="F17" s="84" t="str">
        <f>IF(F_PTK!AA536="","Tidak ada",F_PTK!AA536)</f>
        <v>6</v>
      </c>
    </row>
    <row r="18" spans="1:6" x14ac:dyDescent="0.25">
      <c r="A18" s="84">
        <f>IF(F_PTK!A537="","Tidak ada",F_PTK!A537)</f>
        <v>1</v>
      </c>
      <c r="B18" s="84">
        <f>IF(F_PTK!C537="","Tidak ada",F_PTK!C537)</f>
        <v>2</v>
      </c>
      <c r="C18" s="84" t="str">
        <f>IF(F_PTK!O537="","Tidak ada",F_PTK!O537)</f>
        <v>3</v>
      </c>
      <c r="D18" s="84" t="str">
        <f>IF(F_PTK!S537="","Tidak ada",F_PTK!S537)</f>
        <v>4</v>
      </c>
      <c r="E18" s="84" t="str">
        <f>IF(F_PTK!W537="","Tidak ada",F_PTK!W537)</f>
        <v>5</v>
      </c>
      <c r="F18" s="84" t="str">
        <f>IF(F_PTK!AA537="","Tidak ada",F_PTK!AA537)</f>
        <v>6</v>
      </c>
    </row>
    <row r="19" spans="1:6" x14ac:dyDescent="0.25">
      <c r="A19" s="84">
        <f>IF(F_PTK!A538="","Tidak ada",F_PTK!A538)</f>
        <v>1</v>
      </c>
      <c r="B19" s="84">
        <f>IF(F_PTK!C538="","Tidak ada",F_PTK!C538)</f>
        <v>2</v>
      </c>
      <c r="C19" s="84" t="str">
        <f>IF(F_PTK!O538="","Tidak ada",F_PTK!O538)</f>
        <v>3</v>
      </c>
      <c r="D19" s="84" t="str">
        <f>IF(F_PTK!S538="","Tidak ada",F_PTK!S538)</f>
        <v>4</v>
      </c>
      <c r="E19" s="84" t="str">
        <f>IF(F_PTK!W538="","Tidak ada",F_PTK!W538)</f>
        <v>5</v>
      </c>
      <c r="F19" s="84" t="str">
        <f>IF(F_PTK!AA538="","Tidak ada",F_PTK!AA538)</f>
        <v>6</v>
      </c>
    </row>
    <row r="20" spans="1:6" x14ac:dyDescent="0.25">
      <c r="A20" s="84">
        <f>IF(F_PTK!A539="","Tidak ada",F_PTK!A539)</f>
        <v>1</v>
      </c>
      <c r="B20" s="84">
        <f>IF(F_PTK!C539="","Tidak ada",F_PTK!C539)</f>
        <v>2</v>
      </c>
      <c r="C20" s="84" t="str">
        <f>IF(F_PTK!O539="","Tidak ada",F_PTK!O539)</f>
        <v>3</v>
      </c>
      <c r="D20" s="84" t="str">
        <f>IF(F_PTK!S539="","Tidak ada",F_PTK!S539)</f>
        <v>4</v>
      </c>
      <c r="E20" s="84" t="str">
        <f>IF(F_PTK!W539="","Tidak ada",F_PTK!W539)</f>
        <v>5</v>
      </c>
      <c r="F20" s="84" t="str">
        <f>IF(F_PTK!AA539="","Tidak ada",F_PTK!AA539)</f>
        <v>6</v>
      </c>
    </row>
    <row r="21" spans="1:6" x14ac:dyDescent="0.25">
      <c r="A21" s="84">
        <f>IF(F_PTK!A540="","Tidak ada",F_PTK!A540)</f>
        <v>1</v>
      </c>
      <c r="B21" s="84">
        <f>IF(F_PTK!C540="","Tidak ada",F_PTK!C540)</f>
        <v>2</v>
      </c>
      <c r="C21" s="84" t="str">
        <f>IF(F_PTK!O540="","Tidak ada",F_PTK!O540)</f>
        <v>3</v>
      </c>
      <c r="D21" s="84" t="str">
        <f>IF(F_PTK!S540="","Tidak ada",F_PTK!S540)</f>
        <v>4</v>
      </c>
      <c r="E21" s="84" t="str">
        <f>IF(F_PTK!W540="","Tidak ada",F_PTK!W540)</f>
        <v>5</v>
      </c>
      <c r="F21" s="84" t="str">
        <f>IF(F_PTK!AA540="","Tidak ada",F_PTK!AA540)</f>
        <v>6</v>
      </c>
    </row>
    <row r="22" spans="1:6" x14ac:dyDescent="0.25">
      <c r="A22" s="84">
        <f>IF(F_PTK!A541="","Tidak ada",F_PTK!A541)</f>
        <v>1</v>
      </c>
      <c r="B22" s="84">
        <f>IF(F_PTK!C541="","Tidak ada",F_PTK!C541)</f>
        <v>2</v>
      </c>
      <c r="C22" s="84" t="str">
        <f>IF(F_PTK!O541="","Tidak ada",F_PTK!O541)</f>
        <v>3</v>
      </c>
      <c r="D22" s="84" t="str">
        <f>IF(F_PTK!S541="","Tidak ada",F_PTK!S541)</f>
        <v>4</v>
      </c>
      <c r="E22" s="84" t="str">
        <f>IF(F_PTK!W541="","Tidak ada",F_PTK!W541)</f>
        <v>5</v>
      </c>
      <c r="F22" s="84" t="str">
        <f>IF(F_PTK!AA541="","Tidak ada",F_PTK!AA541)</f>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11" sqref="C11"/>
    </sheetView>
  </sheetViews>
  <sheetFormatPr defaultRowHeight="15" x14ac:dyDescent="0.25"/>
  <cols>
    <col min="1" max="3" width="20.7109375" customWidth="1"/>
  </cols>
  <sheetData>
    <row r="1" spans="1:3" s="78" customFormat="1" x14ac:dyDescent="0.25">
      <c r="A1" s="78" t="s">
        <v>385</v>
      </c>
      <c r="B1" s="78" t="s">
        <v>386</v>
      </c>
      <c r="C1" s="78" t="s">
        <v>368</v>
      </c>
    </row>
    <row r="2" spans="1:3" x14ac:dyDescent="0.25">
      <c r="A2" s="84">
        <f>IF(F_PTK!A553="","Tidak ada",F_PTK!A553)</f>
        <v>1</v>
      </c>
      <c r="B2" s="84" t="str">
        <f>IF(F_PTK!I553="","Tidak ada",F_PTK!I553)</f>
        <v>2</v>
      </c>
      <c r="C2" s="84" t="str">
        <f>IF(F_PTK!Z553="","Tidak ada",F_PTK!Z553)</f>
        <v>3</v>
      </c>
    </row>
    <row r="3" spans="1:3" x14ac:dyDescent="0.25">
      <c r="A3" s="84">
        <f>IF(F_PTK!A554="","Tidak ada",F_PTK!A554)</f>
        <v>1</v>
      </c>
      <c r="B3" s="84" t="str">
        <f>IF(F_PTK!I554="","Tidak ada",F_PTK!I554)</f>
        <v>2</v>
      </c>
      <c r="C3" s="84" t="str">
        <f>IF(F_PTK!Z554="","Tidak ada",F_PTK!Z554)</f>
        <v>3</v>
      </c>
    </row>
    <row r="4" spans="1:3" x14ac:dyDescent="0.25">
      <c r="A4" s="84">
        <f>IF(F_PTK!A555="","Tidak ada",F_PTK!A555)</f>
        <v>1</v>
      </c>
      <c r="B4" s="84" t="str">
        <f>IF(F_PTK!I555="","Tidak ada",F_PTK!I555)</f>
        <v>2</v>
      </c>
      <c r="C4" s="84" t="str">
        <f>IF(F_PTK!Z555="","Tidak ada",F_PTK!Z555)</f>
        <v>3</v>
      </c>
    </row>
    <row r="5" spans="1:3" x14ac:dyDescent="0.25">
      <c r="A5" s="84">
        <f>IF(F_PTK!A556="","Tidak ada",F_PTK!A556)</f>
        <v>1</v>
      </c>
      <c r="B5" s="84" t="str">
        <f>IF(F_PTK!I556="","Tidak ada",F_PTK!I556)</f>
        <v>2</v>
      </c>
      <c r="C5" s="84" t="str">
        <f>IF(F_PTK!Z556="","Tidak ada",F_PTK!Z556)</f>
        <v>3</v>
      </c>
    </row>
    <row r="6" spans="1:3" x14ac:dyDescent="0.25">
      <c r="A6" s="84">
        <f>IF(F_PTK!A557="","Tidak ada",F_PTK!A557)</f>
        <v>1</v>
      </c>
      <c r="B6" s="84" t="str">
        <f>IF(F_PTK!I557="","Tidak ada",F_PTK!I557)</f>
        <v>2</v>
      </c>
      <c r="C6" s="84" t="str">
        <f>IF(F_PTK!Z557="","Tidak ada",F_PTK!Z557)</f>
        <v>3</v>
      </c>
    </row>
    <row r="7" spans="1:3" x14ac:dyDescent="0.25">
      <c r="A7" s="84">
        <f>IF(F_PTK!A558="","Tidak ada",F_PTK!A558)</f>
        <v>1</v>
      </c>
      <c r="B7" s="84" t="str">
        <f>IF(F_PTK!I558="","Tidak ada",F_PTK!I558)</f>
        <v>2</v>
      </c>
      <c r="C7" s="84" t="str">
        <f>IF(F_PTK!Z558="","Tidak ada",F_PTK!Z558)</f>
        <v>3</v>
      </c>
    </row>
    <row r="8" spans="1:3" x14ac:dyDescent="0.25">
      <c r="A8" s="84">
        <f>IF(F_PTK!A559="","Tidak ada",F_PTK!A559)</f>
        <v>1</v>
      </c>
      <c r="B8" s="84" t="str">
        <f>IF(F_PTK!I559="","Tidak ada",F_PTK!I559)</f>
        <v>2</v>
      </c>
      <c r="C8" s="84" t="str">
        <f>IF(F_PTK!Z559="","Tidak ada",F_PTK!Z559)</f>
        <v>3</v>
      </c>
    </row>
    <row r="9" spans="1:3" x14ac:dyDescent="0.25">
      <c r="A9" s="84">
        <f>IF(F_PTK!A560="","Tidak ada",F_PTK!A560)</f>
        <v>1</v>
      </c>
      <c r="B9" s="84" t="str">
        <f>IF(F_PTK!I560="","Tidak ada",F_PTK!I560)</f>
        <v>2</v>
      </c>
      <c r="C9" s="84" t="str">
        <f>IF(F_PTK!Z560="","Tidak ada",F_PTK!Z560)</f>
        <v>3</v>
      </c>
    </row>
    <row r="10" spans="1:3" x14ac:dyDescent="0.25">
      <c r="A10" s="84">
        <f>IF(F_PTK!A561="","Tidak ada",F_PTK!A561)</f>
        <v>1</v>
      </c>
      <c r="B10" s="84" t="str">
        <f>IF(F_PTK!I561="","Tidak ada",F_PTK!I561)</f>
        <v>2</v>
      </c>
      <c r="C10" s="84" t="str">
        <f>IF(F_PTK!Z561="","Tidak ada",F_PTK!Z561)</f>
        <v>3</v>
      </c>
    </row>
    <row r="11" spans="1:3" x14ac:dyDescent="0.25">
      <c r="A11" s="84">
        <f>IF(F_PTK!A562="","Tidak ada",F_PTK!A562)</f>
        <v>1</v>
      </c>
      <c r="B11" s="84" t="str">
        <f>IF(F_PTK!I562="","Tidak ada",F_PTK!I562)</f>
        <v>2</v>
      </c>
      <c r="C11" s="84" t="str">
        <f>IF(F_PTK!Z562="","Tidak ada",F_PTK!Z562)</f>
        <v>3</v>
      </c>
    </row>
    <row r="12" spans="1:3" x14ac:dyDescent="0.25">
      <c r="A12" s="84">
        <f>IF(F_PTK!A563="","Tidak ada",F_PTK!A563)</f>
        <v>1</v>
      </c>
      <c r="B12" s="84" t="str">
        <f>IF(F_PTK!I563="","Tidak ada",F_PTK!I563)</f>
        <v>2</v>
      </c>
      <c r="C12" s="84" t="str">
        <f>IF(F_PTK!Z563="","Tidak ada",F_PTK!Z563)</f>
        <v>3</v>
      </c>
    </row>
    <row r="13" spans="1:3" x14ac:dyDescent="0.25">
      <c r="A13" s="84">
        <f>IF(F_PTK!A564="","Tidak ada",F_PTK!A564)</f>
        <v>1</v>
      </c>
      <c r="B13" s="84" t="str">
        <f>IF(F_PTK!I564="","Tidak ada",F_PTK!I564)</f>
        <v>2</v>
      </c>
      <c r="C13" s="84" t="str">
        <f>IF(F_PTK!Z564="","Tidak ada",F_PTK!Z564)</f>
        <v>3</v>
      </c>
    </row>
    <row r="14" spans="1:3" x14ac:dyDescent="0.25">
      <c r="A14" s="84">
        <f>IF(F_PTK!A565="","Tidak ada",F_PTK!A565)</f>
        <v>1</v>
      </c>
      <c r="B14" s="84" t="str">
        <f>IF(F_PTK!I565="","Tidak ada",F_PTK!I565)</f>
        <v>2</v>
      </c>
      <c r="C14" s="84" t="str">
        <f>IF(F_PTK!Z565="","Tidak ada",F_PTK!Z565)</f>
        <v>3</v>
      </c>
    </row>
    <row r="15" spans="1:3" x14ac:dyDescent="0.25">
      <c r="A15" s="84">
        <f>IF(F_PTK!A566="","Tidak ada",F_PTK!A566)</f>
        <v>1</v>
      </c>
      <c r="B15" s="84" t="str">
        <f>IF(F_PTK!I566="","Tidak ada",F_PTK!I566)</f>
        <v>2</v>
      </c>
      <c r="C15" s="84" t="str">
        <f>IF(F_PTK!Z566="","Tidak ada",F_PTK!Z566)</f>
        <v>3</v>
      </c>
    </row>
    <row r="16" spans="1:3" x14ac:dyDescent="0.25">
      <c r="A16" s="84">
        <f>IF(F_PTK!A567="","Tidak ada",F_PTK!A567)</f>
        <v>1</v>
      </c>
      <c r="B16" s="84" t="str">
        <f>IF(F_PTK!I567="","Tidak ada",F_PTK!I567)</f>
        <v>2</v>
      </c>
      <c r="C16" s="84" t="str">
        <f>IF(F_PTK!Z567="","Tidak ada",F_PTK!Z567)</f>
        <v>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
  <sheetViews>
    <sheetView zoomScale="115" zoomScaleNormal="115" workbookViewId="0">
      <selection activeCell="H9" sqref="H9"/>
    </sheetView>
  </sheetViews>
  <sheetFormatPr defaultRowHeight="15" x14ac:dyDescent="0.25"/>
  <cols>
    <col min="1" max="1" width="16" style="52" bestFit="1" customWidth="1"/>
    <col min="2" max="2" width="14" style="52" bestFit="1" customWidth="1"/>
    <col min="3" max="3" width="13.42578125" style="52" bestFit="1" customWidth="1"/>
    <col min="4" max="4" width="16.42578125" style="52" bestFit="1" customWidth="1"/>
    <col min="5" max="5" width="26.7109375" style="52" bestFit="1" customWidth="1"/>
    <col min="6" max="6" width="29.5703125" style="52" bestFit="1" customWidth="1"/>
    <col min="7" max="7" width="13.28515625" style="52" bestFit="1" customWidth="1"/>
    <col min="8" max="9" width="12.42578125" style="52" bestFit="1" customWidth="1"/>
    <col min="10" max="10" width="17.85546875" style="52" bestFit="1" customWidth="1"/>
    <col min="11" max="11" width="12.140625" style="52" bestFit="1" customWidth="1"/>
    <col min="12" max="13" width="4.42578125" style="52" bestFit="1" customWidth="1"/>
    <col min="14" max="14" width="12.140625" style="52" bestFit="1" customWidth="1"/>
    <col min="15" max="15" width="16.140625" style="52" bestFit="1" customWidth="1"/>
    <col min="16" max="16" width="10.7109375" style="52" bestFit="1" customWidth="1"/>
    <col min="17" max="17" width="9.5703125" style="52" bestFit="1" customWidth="1"/>
    <col min="18" max="18" width="7.140625" style="52" bestFit="1" customWidth="1"/>
    <col min="19" max="19" width="21.28515625" style="52" bestFit="1" customWidth="1"/>
    <col min="20" max="20" width="17" style="52" bestFit="1" customWidth="1"/>
    <col min="21" max="21" width="16.85546875" style="52" bestFit="1" customWidth="1"/>
    <col min="22" max="22" width="17.5703125" style="52" bestFit="1" customWidth="1"/>
    <col min="23" max="23" width="17.42578125" style="52" bestFit="1" customWidth="1"/>
    <col min="24" max="24" width="36.42578125" style="52" bestFit="1" customWidth="1"/>
    <col min="25" max="25" width="21.140625" style="52" bestFit="1" customWidth="1"/>
    <col min="26" max="26" width="17.5703125" style="52" bestFit="1" customWidth="1"/>
    <col min="27" max="27" width="27.28515625" style="52" bestFit="1" customWidth="1"/>
    <col min="28" max="28" width="18" style="52" bestFit="1" customWidth="1"/>
    <col min="29" max="29" width="25" style="52" bestFit="1" customWidth="1"/>
    <col min="30" max="30" width="9.140625" style="52"/>
    <col min="31" max="31" width="30.7109375" style="52" bestFit="1" customWidth="1"/>
    <col min="32" max="32" width="15.7109375" style="52" bestFit="1" customWidth="1"/>
    <col min="33" max="33" width="19.85546875" style="52" bestFit="1" customWidth="1"/>
    <col min="34" max="34" width="50.140625" style="52" bestFit="1" customWidth="1"/>
    <col min="35" max="36" width="11.85546875" style="52" bestFit="1" customWidth="1"/>
    <col min="37" max="37" width="17" style="52" bestFit="1" customWidth="1"/>
    <col min="38" max="38" width="11.7109375" style="52" bestFit="1" customWidth="1"/>
    <col min="39" max="39" width="13.7109375" style="52" bestFit="1" customWidth="1"/>
    <col min="40" max="40" width="37.42578125" style="52" bestFit="1" customWidth="1"/>
    <col min="41" max="41" width="27.28515625" style="52" bestFit="1" customWidth="1"/>
    <col min="42" max="42" width="21.42578125" style="52" bestFit="1" customWidth="1"/>
    <col min="43" max="43" width="35.7109375" style="52" bestFit="1" customWidth="1"/>
    <col min="44" max="44" width="14.42578125" style="52" bestFit="1" customWidth="1"/>
    <col min="45" max="45" width="19.42578125" style="52" bestFit="1" customWidth="1"/>
    <col min="46" max="46" width="21" style="52" bestFit="1" customWidth="1"/>
    <col min="47" max="47" width="15.85546875" style="52" bestFit="1" customWidth="1"/>
    <col min="48" max="48" width="17.42578125" style="52" bestFit="1" customWidth="1"/>
    <col min="49" max="49" width="7.42578125" style="52" bestFit="1" customWidth="1"/>
    <col min="50" max="50" width="28.42578125" style="52" bestFit="1" customWidth="1"/>
    <col min="51" max="51" width="19.42578125" style="52" bestFit="1" customWidth="1"/>
    <col min="52" max="52" width="26.140625" style="52" bestFit="1" customWidth="1"/>
    <col min="53" max="53" width="18.42578125" style="52" bestFit="1" customWidth="1"/>
    <col min="54" max="54" width="11.85546875" style="52" bestFit="1" customWidth="1"/>
    <col min="55" max="55" width="19.85546875" style="52" bestFit="1" customWidth="1"/>
    <col min="56" max="56" width="15.85546875" style="52" bestFit="1" customWidth="1"/>
    <col min="57" max="57" width="14" style="52" bestFit="1" customWidth="1"/>
    <col min="58" max="16384" width="9.140625" style="52"/>
  </cols>
  <sheetData>
    <row r="1" spans="1:57" x14ac:dyDescent="0.25">
      <c r="A1" s="54" t="s">
        <v>1</v>
      </c>
      <c r="B1" s="54" t="s">
        <v>4</v>
      </c>
      <c r="C1" s="54" t="s">
        <v>5</v>
      </c>
      <c r="D1" s="54" t="s">
        <v>6</v>
      </c>
      <c r="E1" s="55" t="s">
        <v>8</v>
      </c>
      <c r="F1" s="55" t="s">
        <v>9</v>
      </c>
      <c r="G1" s="55" t="s">
        <v>10</v>
      </c>
      <c r="H1" s="55" t="s">
        <v>11</v>
      </c>
      <c r="I1" s="55" t="s">
        <v>12</v>
      </c>
      <c r="J1" s="55" t="s">
        <v>17</v>
      </c>
      <c r="K1" s="55" t="s">
        <v>18</v>
      </c>
      <c r="L1" s="55" t="s">
        <v>24</v>
      </c>
      <c r="M1" s="55" t="s">
        <v>25</v>
      </c>
      <c r="N1" s="55" t="s">
        <v>28</v>
      </c>
      <c r="O1" s="55" t="s">
        <v>30</v>
      </c>
      <c r="P1" s="55" t="s">
        <v>32</v>
      </c>
      <c r="Q1" s="55" t="s">
        <v>34</v>
      </c>
      <c r="R1" s="55" t="s">
        <v>38</v>
      </c>
      <c r="S1" s="55" t="s">
        <v>40</v>
      </c>
      <c r="T1" s="55" t="s">
        <v>42</v>
      </c>
      <c r="U1" s="55" t="s">
        <v>44</v>
      </c>
      <c r="V1" s="55" t="s">
        <v>47</v>
      </c>
      <c r="W1" s="55" t="s">
        <v>51</v>
      </c>
      <c r="X1" s="55" t="s">
        <v>54</v>
      </c>
      <c r="Y1" s="55" t="s">
        <v>56</v>
      </c>
      <c r="Z1" s="55" t="s">
        <v>47</v>
      </c>
      <c r="AA1" s="55" t="s">
        <v>65</v>
      </c>
      <c r="AB1" s="55" t="s">
        <v>67</v>
      </c>
      <c r="AC1" s="55" t="s">
        <v>69</v>
      </c>
      <c r="AD1" s="55" t="s">
        <v>71</v>
      </c>
      <c r="AE1" s="55" t="s">
        <v>74</v>
      </c>
      <c r="AF1" s="55" t="s">
        <v>77</v>
      </c>
      <c r="AG1" s="55" t="s">
        <v>80</v>
      </c>
      <c r="AH1" s="55" t="s">
        <v>84</v>
      </c>
      <c r="AI1" s="55" t="s">
        <v>86</v>
      </c>
      <c r="AJ1" s="55" t="s">
        <v>86</v>
      </c>
      <c r="AK1" s="55" t="s">
        <v>89</v>
      </c>
      <c r="AL1" s="55" t="s">
        <v>93</v>
      </c>
      <c r="AM1" s="55" t="s">
        <v>96</v>
      </c>
      <c r="AN1" s="55" t="s">
        <v>397</v>
      </c>
      <c r="AO1" s="55" t="s">
        <v>102</v>
      </c>
      <c r="AP1" s="55" t="s">
        <v>106</v>
      </c>
      <c r="AQ1" s="55" t="s">
        <v>398</v>
      </c>
      <c r="AR1" s="55" t="s">
        <v>115</v>
      </c>
      <c r="AS1" s="55" t="s">
        <v>118</v>
      </c>
      <c r="AT1" s="55" t="s">
        <v>121</v>
      </c>
      <c r="AU1" s="55" t="s">
        <v>123</v>
      </c>
      <c r="AV1" s="55" t="s">
        <v>125</v>
      </c>
      <c r="AW1" s="55" t="s">
        <v>127</v>
      </c>
      <c r="AX1" s="55" t="s">
        <v>129</v>
      </c>
      <c r="AY1" s="55" t="s">
        <v>130</v>
      </c>
      <c r="AZ1" s="55" t="s">
        <v>133</v>
      </c>
      <c r="BA1" s="55" t="s">
        <v>138</v>
      </c>
      <c r="BB1" s="55" t="s">
        <v>139</v>
      </c>
      <c r="BC1" s="55" t="s">
        <v>142</v>
      </c>
      <c r="BD1" s="55" t="s">
        <v>145</v>
      </c>
      <c r="BE1" s="55" t="s">
        <v>147</v>
      </c>
    </row>
    <row r="2" spans="1:57" x14ac:dyDescent="0.25">
      <c r="A2" s="53" t="str">
        <f>Formulir_PTK!F1</f>
        <v>=IF(F_PTK!Y342</v>
      </c>
      <c r="B2" s="53" t="str">
        <f>Formulir_PTK!F2</f>
        <v>Tidak ada</v>
      </c>
      <c r="C2" s="53" t="str">
        <f>Formulir_PTK!F3</f>
        <v>67856879890</v>
      </c>
      <c r="D2" s="53" t="str">
        <f>Formulir_PTK!F4</f>
        <v>Jl W.R Supratman</v>
      </c>
      <c r="E2" s="53" t="str">
        <f>Formulir_PTK!F5</f>
        <v>Fahmi Aditia</v>
      </c>
      <c r="F2" s="53" t="str">
        <f>Formulir_PTK!F6</f>
        <v>2345768798908765643567898</v>
      </c>
      <c r="G2" s="53" t="str">
        <f>Formulir_PTK!F7</f>
        <v>Laki-Laki</v>
      </c>
      <c r="H2" s="53" t="str">
        <f>Formulir_PTK!F8</f>
        <v>Situbondo</v>
      </c>
      <c r="I2" s="53" t="str">
        <f>Formulir_PTK!F9</f>
        <v>17-09-2000</v>
      </c>
      <c r="J2" s="53" t="str">
        <f>Formulir_PTK!F10</f>
        <v>Kristiana</v>
      </c>
      <c r="K2" s="53" t="str">
        <f>Formulir_PTK!F11</f>
        <v>Jl. Kenanga</v>
      </c>
      <c r="L2" s="53" t="str">
        <f>Formulir_PTK!F12</f>
        <v>002</v>
      </c>
      <c r="M2" s="53" t="str">
        <f>Formulir_PTK!F13</f>
        <v>002</v>
      </c>
      <c r="N2" s="53" t="str">
        <f>Formulir_PTK!F14</f>
        <v>Patokan</v>
      </c>
      <c r="O2" s="53" t="str">
        <f>Formulir_PTK!F15</f>
        <v>Patokan</v>
      </c>
      <c r="P2" s="53" t="str">
        <f>Formulir_PTK!F16</f>
        <v>Situbondo</v>
      </c>
      <c r="Q2" s="53" t="str">
        <f>Formulir_PTK!F17</f>
        <v>68312</v>
      </c>
      <c r="R2" s="53" t="str">
        <f>Formulir_PTK!F18</f>
        <v>01</v>
      </c>
      <c r="S2" s="53" t="str">
        <f>Formulir_PTK!F19</f>
        <v>11-222-333-4-555-666</v>
      </c>
      <c r="T2" s="53" t="str">
        <f>Formulir_PTK!F20</f>
        <v>Fahmi Aditia</v>
      </c>
      <c r="U2" s="53" t="str">
        <f>Formulir_PTK!F21</f>
        <v>Indonesia</v>
      </c>
      <c r="V2" s="53" t="str">
        <f>Formulir_PTK!F22</f>
        <v>Kawin</v>
      </c>
      <c r="W2" s="53" t="str">
        <f>Formulir_PTK!F23</f>
        <v>Nggak Tau</v>
      </c>
      <c r="X2" s="53" t="str">
        <f>Formulir_PTK!F24</f>
        <v>2354879898765435678987654345768</v>
      </c>
      <c r="Y2" s="53" t="str">
        <f>Formulir_PTK!F25</f>
        <v>01</v>
      </c>
      <c r="Z2" s="53" t="str">
        <f>Formulir_PTK!F26</f>
        <v>01</v>
      </c>
      <c r="AA2" s="53" t="str">
        <f>Formulir_PTK!F27</f>
        <v>1234567890123456</v>
      </c>
      <c r="AB2" s="53" t="str">
        <f>Formulir_PTK!F28</f>
        <v>123456789101112</v>
      </c>
      <c r="AC2" s="53" t="str">
        <f>Formulir_PTK!F29</f>
        <v>123456789101112131415</v>
      </c>
      <c r="AD2" s="47" t="str">
        <f>Formulir_PTK!F30</f>
        <v>44</v>
      </c>
      <c r="AE2" s="47" t="str">
        <f>Formulir_PTK!F31</f>
        <v>12345678912345678912345678</v>
      </c>
      <c r="AF2" s="47" t="str">
        <f>Formulir_PTK!F32</f>
        <v>25/51/1234</v>
      </c>
      <c r="AG2" s="47" t="str">
        <f>Formulir_PTK!F33</f>
        <v>45</v>
      </c>
      <c r="AH2" s="47" t="str">
        <f>Formulir_PTK!F34</f>
        <v>1234567891011121314151617181920212223242526</v>
      </c>
      <c r="AI2" s="47" t="str">
        <f>Formulir_PTK!F35</f>
        <v>45/66/4578</v>
      </c>
      <c r="AJ2" s="47" t="str">
        <f>Formulir_PTK!F36</f>
        <v>55/12/2021</v>
      </c>
      <c r="AK2" s="47" t="str">
        <f>Formulir_PTK!F37</f>
        <v>01</v>
      </c>
      <c r="AL2" s="47" t="str">
        <f>Formulir_PTK!F38</f>
        <v>45</v>
      </c>
      <c r="AM2" s="47" t="str">
        <f>Formulir_PTK!F39</f>
        <v>123456789</v>
      </c>
      <c r="AN2" s="47" t="str">
        <f>Formulir_PTK!F40</f>
        <v>123456789</v>
      </c>
      <c r="AO2" s="47" t="str">
        <f>Formulir_PTK!F41</f>
        <v>Ya</v>
      </c>
      <c r="AP2" s="47" t="str">
        <f>Formulir_PTK!F42</f>
        <v>12</v>
      </c>
      <c r="AQ2" s="47" t="str">
        <f>Formulir_PTK!F43</f>
        <v>12</v>
      </c>
      <c r="AR2" s="47" t="str">
        <f>Formulir_PTK!F44</f>
        <v>Ya</v>
      </c>
      <c r="AS2" s="47" t="str">
        <f>Formulir_PTK!F45</f>
        <v>Ya</v>
      </c>
      <c r="AT2" s="47" t="str">
        <f>Formulir_PTK!F46</f>
        <v>0818589687415</v>
      </c>
      <c r="AU2" s="47" t="str">
        <f>Formulir_PTK!F47</f>
        <v>0845264578525</v>
      </c>
      <c r="AV2" s="47" t="str">
        <f>Formulir_PTK!F48</f>
        <v>fahmi@gmail.com</v>
      </c>
      <c r="AW2" s="47" t="str">
        <f>Formulir_PTK!F49</f>
        <v>002</v>
      </c>
      <c r="AX2" s="47" t="str">
        <f>Formulir_PTK!F50</f>
        <v>002855825558556555555855</v>
      </c>
      <c r="AY2" s="47" t="str">
        <f>Formulir_PTK!F51</f>
        <v>Fahmi Aditia</v>
      </c>
      <c r="AZ2" s="47" t="str">
        <f>Formulir_PTK!F52</f>
        <v>2435768923457898765453</v>
      </c>
      <c r="BA2" s="47" t="str">
        <f>Formulir_PTK!F53</f>
        <v>11/45/6668</v>
      </c>
      <c r="BB2" s="47" t="str">
        <f>Formulir_PTK!F54</f>
        <v>11/22/2003</v>
      </c>
      <c r="BC2" s="47" t="str">
        <f>Formulir_PTK!F55</f>
        <v>Tidak</v>
      </c>
      <c r="BD2" s="47" t="str">
        <f>Formulir_PTK!F56</f>
        <v>1234567891011</v>
      </c>
      <c r="BE2" s="47" t="str">
        <f>Formulir_PTK!F57</f>
        <v>14/25/6458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workbookViewId="0">
      <selection activeCell="F9" sqref="F9"/>
    </sheetView>
  </sheetViews>
  <sheetFormatPr defaultRowHeight="15" x14ac:dyDescent="0.25"/>
  <cols>
    <col min="1" max="2" width="20.7109375" customWidth="1"/>
    <col min="3" max="6" width="20.7109375" style="81" customWidth="1"/>
  </cols>
  <sheetData>
    <row r="1" spans="1:9" x14ac:dyDescent="0.25">
      <c r="A1" s="65" t="s">
        <v>151</v>
      </c>
      <c r="B1" s="65" t="s">
        <v>163</v>
      </c>
      <c r="C1" s="79" t="s">
        <v>153</v>
      </c>
      <c r="D1" s="79" t="s">
        <v>154</v>
      </c>
      <c r="E1" s="79" t="s">
        <v>155</v>
      </c>
      <c r="F1" s="79" t="s">
        <v>156</v>
      </c>
    </row>
    <row r="2" spans="1:9" x14ac:dyDescent="0.25">
      <c r="A2" s="66" t="str">
        <f>IF(F_PTK!A124="","Tidak ada",F_PTK!A124)</f>
        <v>Row 1</v>
      </c>
      <c r="B2" s="66">
        <f>IF(F_PTK!C124="","Tidak ada",F_PTK!C124)</f>
        <v>2</v>
      </c>
      <c r="C2" s="86" t="str">
        <f>IF(F_PTK!J124="","Tidak ada",F_PTK!J124)</f>
        <v>3</v>
      </c>
      <c r="D2" s="86" t="str">
        <f>IF(F_PTK!M124="","Tidak ada",F_PTK!M124)</f>
        <v>4</v>
      </c>
      <c r="E2" s="86" t="str">
        <f>IF(F_PTK!R124="","Tidak ada",F_PTK!R124)</f>
        <v>5</v>
      </c>
      <c r="F2" s="86" t="str">
        <f>IF(F_PTK!X124="","Tidak ada",F_PTK!X124)</f>
        <v>6</v>
      </c>
      <c r="G2" s="77"/>
      <c r="H2" s="77"/>
      <c r="I2" s="77"/>
    </row>
    <row r="3" spans="1:9" x14ac:dyDescent="0.25">
      <c r="A3" s="66" t="str">
        <f>IF(F_PTK!A125="","Tidak ada",F_PTK!A125)</f>
        <v>Row 2</v>
      </c>
      <c r="B3" s="66">
        <f>IF(F_PTK!C125="","Tidak ada",F_PTK!C125)</f>
        <v>8</v>
      </c>
      <c r="C3" s="86" t="str">
        <f>IF(F_PTK!J125="","Tidak ada",F_PTK!J125)</f>
        <v>9</v>
      </c>
      <c r="D3" s="86" t="str">
        <f>IF(F_PTK!M125="","Tidak ada",F_PTK!M125)</f>
        <v>10</v>
      </c>
      <c r="E3" s="86" t="str">
        <f>IF(F_PTK!R125="","Tidak ada",F_PTK!R125)</f>
        <v>11</v>
      </c>
      <c r="F3" s="86" t="str">
        <f>IF(F_PTK!X125="","Tidak ada",F_PTK!X125)</f>
        <v>12</v>
      </c>
      <c r="G3" s="77"/>
      <c r="H3" s="77"/>
      <c r="I3" s="77"/>
    </row>
    <row r="4" spans="1:9" x14ac:dyDescent="0.25">
      <c r="A4" s="66" t="str">
        <f>IF(F_PTK!A126="","Tidak ada",F_PTK!A126)</f>
        <v>Row 3</v>
      </c>
      <c r="B4" s="66">
        <f>IF(F_PTK!C126="","Tidak ada",F_PTK!C126)</f>
        <v>14</v>
      </c>
      <c r="C4" s="86" t="str">
        <f>IF(F_PTK!J126="","Tidak ada",F_PTK!J126)</f>
        <v>15</v>
      </c>
      <c r="D4" s="86" t="str">
        <f>IF(F_PTK!M126="","Tidak ada",F_PTK!M126)</f>
        <v>16</v>
      </c>
      <c r="E4" s="86" t="str">
        <f>IF(F_PTK!R126="","Tidak ada",F_PTK!R126)</f>
        <v>17</v>
      </c>
      <c r="F4" s="86" t="str">
        <f>IF(F_PTK!X126="","Tidak ada",F_PTK!X126)</f>
        <v>18</v>
      </c>
      <c r="G4" s="77"/>
      <c r="H4" s="77"/>
      <c r="I4" s="77"/>
    </row>
    <row r="5" spans="1:9" x14ac:dyDescent="0.25">
      <c r="A5" s="66" t="str">
        <f>IF(F_PTK!A127="","Tidak ada",F_PTK!A127)</f>
        <v>Row 4</v>
      </c>
      <c r="B5" s="66">
        <f>IF(F_PTK!C127="","Tidak ada",F_PTK!C127)</f>
        <v>20</v>
      </c>
      <c r="C5" s="86" t="str">
        <f>IF(F_PTK!J127="","Tidak ada",F_PTK!J127)</f>
        <v>21</v>
      </c>
      <c r="D5" s="86" t="str">
        <f>IF(F_PTK!M127="","Tidak ada",F_PTK!M127)</f>
        <v>22</v>
      </c>
      <c r="E5" s="86" t="str">
        <f>IF(F_PTK!R127="","Tidak ada",F_PTK!R127)</f>
        <v>23</v>
      </c>
      <c r="F5" s="86" t="str">
        <f>IF(F_PTK!X127="","Tidak ada",F_PTK!X127)</f>
        <v>24</v>
      </c>
      <c r="G5" s="77"/>
      <c r="H5" s="77"/>
      <c r="I5" s="77"/>
    </row>
    <row r="6" spans="1:9" x14ac:dyDescent="0.25">
      <c r="A6" s="66" t="str">
        <f>IF(F_PTK!A128="","Tidak ada",F_PTK!A128)</f>
        <v>Row 5</v>
      </c>
      <c r="B6" s="66">
        <f>IF(F_PTK!C128="","Tidak ada",F_PTK!C128)</f>
        <v>26</v>
      </c>
      <c r="C6" s="86" t="str">
        <f>IF(F_PTK!J128="","Tidak ada",F_PTK!J128)</f>
        <v>27</v>
      </c>
      <c r="D6" s="86" t="str">
        <f>IF(F_PTK!M128="","Tidak ada",F_PTK!M128)</f>
        <v>28</v>
      </c>
      <c r="E6" s="86" t="str">
        <f>IF(F_PTK!R128="","Tidak ada",F_PTK!R128)</f>
        <v>29</v>
      </c>
      <c r="F6" s="86" t="str">
        <f>IF(F_PTK!X128="","Tidak ada",F_PTK!X128)</f>
        <v>30</v>
      </c>
      <c r="G6" s="77"/>
      <c r="H6" s="77"/>
      <c r="I6" s="77"/>
    </row>
    <row r="7" spans="1:9" x14ac:dyDescent="0.25">
      <c r="A7" s="66" t="str">
        <f>IF(F_PTK!A129="","Tidak ada",F_PTK!A129)</f>
        <v>Row 6</v>
      </c>
      <c r="B7" s="66">
        <f>IF(F_PTK!C129="","Tidak ada",F_PTK!C129)</f>
        <v>32</v>
      </c>
      <c r="C7" s="86" t="str">
        <f>IF(F_PTK!J129="","Tidak ada",F_PTK!J129)</f>
        <v>33</v>
      </c>
      <c r="D7" s="86" t="str">
        <f>IF(F_PTK!M129="","Tidak ada",F_PTK!M129)</f>
        <v>34</v>
      </c>
      <c r="E7" s="86" t="str">
        <f>IF(F_PTK!R129="","Tidak ada",F_PTK!R129)</f>
        <v>35</v>
      </c>
      <c r="F7" s="86" t="str">
        <f>IF(F_PTK!X129="","Tidak ada",F_PTK!X129)</f>
        <v>36</v>
      </c>
      <c r="G7" s="77"/>
      <c r="H7" s="77"/>
      <c r="I7" s="77"/>
    </row>
    <row r="8" spans="1:9" x14ac:dyDescent="0.25">
      <c r="A8" s="66" t="str">
        <f>IF(F_PTK!A130="","Tidak ada",F_PTK!A130)</f>
        <v>Row 7</v>
      </c>
      <c r="B8" s="66">
        <f>IF(F_PTK!C130="","Tidak ada",F_PTK!C130)</f>
        <v>38</v>
      </c>
      <c r="C8" s="86" t="str">
        <f>IF(F_PTK!J130="","Tidak ada",F_PTK!J130)</f>
        <v>39</v>
      </c>
      <c r="D8" s="86" t="str">
        <f>IF(F_PTK!M130="","Tidak ada",F_PTK!M130)</f>
        <v>40</v>
      </c>
      <c r="E8" s="86" t="str">
        <f>IF(F_PTK!R130="","Tidak ada",F_PTK!R130)</f>
        <v>41</v>
      </c>
      <c r="F8" s="86" t="str">
        <f>IF(F_PTK!X130="","Tidak ada",F_PTK!X130)</f>
        <v>42</v>
      </c>
      <c r="G8" s="77"/>
      <c r="H8" s="77"/>
      <c r="I8" s="77"/>
    </row>
    <row r="9" spans="1:9" x14ac:dyDescent="0.25">
      <c r="A9" s="77"/>
      <c r="B9" s="77"/>
      <c r="C9" s="80"/>
      <c r="D9" s="80"/>
      <c r="E9" s="80"/>
      <c r="F9" s="80"/>
      <c r="G9" s="77"/>
      <c r="H9" s="77"/>
      <c r="I9" s="77"/>
    </row>
    <row r="10" spans="1:9" x14ac:dyDescent="0.25">
      <c r="A10" s="77"/>
      <c r="B10" s="77"/>
      <c r="C10" s="80"/>
      <c r="D10" s="80"/>
      <c r="E10" s="80"/>
      <c r="F10" s="80"/>
      <c r="G10" s="77"/>
      <c r="H10" s="77"/>
      <c r="I10" s="77"/>
    </row>
    <row r="11" spans="1:9" x14ac:dyDescent="0.25">
      <c r="A11" s="77"/>
      <c r="B11" s="77"/>
      <c r="C11" s="80"/>
      <c r="D11" s="80"/>
      <c r="E11" s="80"/>
      <c r="F11" s="80"/>
      <c r="G11" s="77"/>
      <c r="H11" s="77"/>
      <c r="I11" s="77"/>
    </row>
    <row r="12" spans="1:9" x14ac:dyDescent="0.25">
      <c r="A12" s="77"/>
      <c r="B12" s="77"/>
      <c r="C12" s="80"/>
      <c r="D12" s="80"/>
      <c r="E12" s="80"/>
      <c r="F12" s="80"/>
      <c r="G12" s="77"/>
      <c r="H12" s="77"/>
      <c r="I12" s="77"/>
    </row>
    <row r="13" spans="1:9" x14ac:dyDescent="0.25">
      <c r="A13" s="77"/>
      <c r="B13" s="77"/>
      <c r="C13" s="80"/>
      <c r="D13" s="80"/>
      <c r="E13" s="80"/>
      <c r="F13" s="80"/>
      <c r="G13" s="77"/>
      <c r="H13" s="77"/>
      <c r="I13" s="77"/>
    </row>
    <row r="14" spans="1:9" x14ac:dyDescent="0.25">
      <c r="A14" s="77"/>
      <c r="B14" s="77"/>
      <c r="C14" s="80"/>
      <c r="D14" s="80"/>
      <c r="E14" s="80"/>
      <c r="F14" s="80"/>
      <c r="G14" s="77"/>
      <c r="H14" s="77"/>
      <c r="I14" s="77"/>
    </row>
    <row r="15" spans="1:9" x14ac:dyDescent="0.25">
      <c r="A15" s="77"/>
      <c r="B15" s="77"/>
      <c r="C15" s="80"/>
      <c r="D15" s="80"/>
      <c r="E15" s="80"/>
      <c r="F15" s="80"/>
      <c r="G15" s="77"/>
      <c r="H15" s="77"/>
      <c r="I15" s="77"/>
    </row>
    <row r="16" spans="1:9" x14ac:dyDescent="0.25">
      <c r="A16" s="77"/>
    </row>
    <row r="17" spans="1:1" x14ac:dyDescent="0.25">
      <c r="A17" s="7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D13" sqref="D13"/>
    </sheetView>
  </sheetViews>
  <sheetFormatPr defaultRowHeight="15" x14ac:dyDescent="0.25"/>
  <cols>
    <col min="1" max="10" width="20.7109375" style="81" customWidth="1"/>
    <col min="11" max="16384" width="9.140625" style="81"/>
  </cols>
  <sheetData>
    <row r="1" spans="1:10" s="82" customFormat="1" x14ac:dyDescent="0.25">
      <c r="A1" s="82" t="s">
        <v>154</v>
      </c>
      <c r="B1" s="82" t="s">
        <v>164</v>
      </c>
      <c r="C1" s="82" t="s">
        <v>165</v>
      </c>
      <c r="D1" s="82" t="s">
        <v>166</v>
      </c>
      <c r="E1" s="82" t="s">
        <v>167</v>
      </c>
      <c r="F1" s="82" t="s">
        <v>168</v>
      </c>
      <c r="G1" s="82" t="s">
        <v>169</v>
      </c>
      <c r="H1" s="82" t="s">
        <v>170</v>
      </c>
      <c r="I1" s="82" t="s">
        <v>171</v>
      </c>
      <c r="J1" s="82" t="s">
        <v>172</v>
      </c>
    </row>
    <row r="2" spans="1:10" x14ac:dyDescent="0.25">
      <c r="A2" s="85">
        <f>IF(F_PTK!A142="", "Tidak ada",F_PTK!A142)</f>
        <v>1</v>
      </c>
      <c r="B2" s="85">
        <f>IF(F_PTK!C142="", "Tidak ada", F_PTK!C142)</f>
        <v>2</v>
      </c>
      <c r="C2" s="85" t="str">
        <f>IF(F_PTK!G142="","Tidak ada",F_PTK!G142)</f>
        <v>3</v>
      </c>
      <c r="D2" s="85" t="str">
        <f>IF(F_PTK!J142="","Tidak ada",F_PTK!J142)</f>
        <v>4</v>
      </c>
      <c r="E2" s="85" t="str">
        <f>IF(F_PTK!O142="","Tidak ada",F_PTK!O142)</f>
        <v>5</v>
      </c>
      <c r="F2" s="85" t="str">
        <f>IF(F_PTK!R142="","Tidak ada",F_PTK!R142)</f>
        <v>6</v>
      </c>
      <c r="G2" s="85" t="str">
        <f>IF(F_PTK!U142="", "Tidak ada",F_PTK!U142)</f>
        <v>7</v>
      </c>
      <c r="H2" s="85" t="str">
        <f>IF(F_PTK!W142="","Tidak ada",F_PTK!W142)</f>
        <v>8</v>
      </c>
      <c r="I2" s="85" t="str">
        <f>IF(F_PTK!Z142="", "Tidak ada",F_PTK!Z142)</f>
        <v>9</v>
      </c>
      <c r="J2" s="85" t="str">
        <f>IF(F_PTK!AB142="","Tidak ada", F_PTK!AB142)</f>
        <v>10</v>
      </c>
    </row>
    <row r="3" spans="1:10" x14ac:dyDescent="0.25">
      <c r="A3" s="85">
        <f>IF(F_PTK!A143="", "Tidak ada",F_PTK!A143)</f>
        <v>1</v>
      </c>
      <c r="B3" s="85">
        <f>IF(F_PTK!C143="", "Tidak ada", F_PTK!C143)</f>
        <v>2</v>
      </c>
      <c r="C3" s="85" t="str">
        <f>IF(F_PTK!G143="","Tidak ada",F_PTK!G143)</f>
        <v>3</v>
      </c>
      <c r="D3" s="85" t="str">
        <f>IF(F_PTK!J143="","Tidak ada",F_PTK!J143)</f>
        <v>4</v>
      </c>
      <c r="E3" s="85" t="str">
        <f>IF(F_PTK!O143="","Tidak ada",F_PTK!O143)</f>
        <v>5</v>
      </c>
      <c r="F3" s="85" t="str">
        <f>IF(F_PTK!R143="","Tidak ada",F_PTK!R143)</f>
        <v>6</v>
      </c>
      <c r="G3" s="85" t="str">
        <f>IF(F_PTK!U143="", "Tidak ada",F_PTK!U143)</f>
        <v>7</v>
      </c>
      <c r="H3" s="85" t="str">
        <f>IF(F_PTK!W143="","Tidak ada",F_PTK!W143)</f>
        <v>8</v>
      </c>
      <c r="I3" s="85" t="str">
        <f>IF(F_PTK!Z143="", "Tidak ada",F_PTK!Z143)</f>
        <v>9</v>
      </c>
      <c r="J3" s="85" t="str">
        <f>IF(F_PTK!AB143="","Tidak ada", F_PTK!AB143)</f>
        <v>10</v>
      </c>
    </row>
    <row r="4" spans="1:10" x14ac:dyDescent="0.25">
      <c r="A4" s="85">
        <f>IF(F_PTK!A144="", "Tidak ada",F_PTK!A144)</f>
        <v>1</v>
      </c>
      <c r="B4" s="85">
        <f>IF(F_PTK!C144="", "Tidak ada", F_PTK!C144)</f>
        <v>2</v>
      </c>
      <c r="C4" s="85" t="str">
        <f>IF(F_PTK!G144="","Tidak ada",F_PTK!G144)</f>
        <v>3</v>
      </c>
      <c r="D4" s="85" t="str">
        <f>IF(F_PTK!J144="","Tidak ada",F_PTK!J144)</f>
        <v>4</v>
      </c>
      <c r="E4" s="85" t="str">
        <f>IF(F_PTK!O144="","Tidak ada",F_PTK!O144)</f>
        <v>5</v>
      </c>
      <c r="F4" s="85" t="str">
        <f>IF(F_PTK!R144="","Tidak ada",F_PTK!R144)</f>
        <v>6</v>
      </c>
      <c r="G4" s="85" t="str">
        <f>IF(F_PTK!U144="", "Tidak ada",F_PTK!U144)</f>
        <v>7</v>
      </c>
      <c r="H4" s="85" t="str">
        <f>IF(F_PTK!W144="","Tidak ada",F_PTK!W144)</f>
        <v>8</v>
      </c>
      <c r="I4" s="85" t="str">
        <f>IF(F_PTK!Z144="", "Tidak ada",F_PTK!Z144)</f>
        <v>9</v>
      </c>
      <c r="J4" s="85" t="str">
        <f>IF(F_PTK!AB144="","Tidak ada", F_PTK!AB144)</f>
        <v>10</v>
      </c>
    </row>
    <row r="5" spans="1:10" x14ac:dyDescent="0.25">
      <c r="A5" s="85">
        <f>IF(F_PTK!A145="", "Tidak ada",F_PTK!A145)</f>
        <v>1</v>
      </c>
      <c r="B5" s="85">
        <f>IF(F_PTK!C145="", "Tidak ada", F_PTK!C145)</f>
        <v>2</v>
      </c>
      <c r="C5" s="85" t="str">
        <f>IF(F_PTK!G145="","Tidak ada",F_PTK!G145)</f>
        <v>3</v>
      </c>
      <c r="D5" s="85" t="str">
        <f>IF(F_PTK!J145="","Tidak ada",F_PTK!J145)</f>
        <v>4</v>
      </c>
      <c r="E5" s="85" t="str">
        <f>IF(F_PTK!O145="","Tidak ada",F_PTK!O145)</f>
        <v>5</v>
      </c>
      <c r="F5" s="85" t="str">
        <f>IF(F_PTK!R145="","Tidak ada",F_PTK!R145)</f>
        <v>6</v>
      </c>
      <c r="G5" s="85" t="str">
        <f>IF(F_PTK!U145="", "Tidak ada",F_PTK!U145)</f>
        <v>7</v>
      </c>
      <c r="H5" s="85" t="str">
        <f>IF(F_PTK!W145="","Tidak ada",F_PTK!W145)</f>
        <v>8</v>
      </c>
      <c r="I5" s="85" t="str">
        <f>IF(F_PTK!Z145="", "Tidak ada",F_PTK!Z145)</f>
        <v>9</v>
      </c>
      <c r="J5" s="85" t="str">
        <f>IF(F_PTK!AB145="","Tidak ada", F_PTK!AB145)</f>
        <v>10</v>
      </c>
    </row>
    <row r="6" spans="1:10" x14ac:dyDescent="0.25">
      <c r="A6" s="85">
        <f>IF(F_PTK!A146="", "Tidak ada",F_PTK!A146)</f>
        <v>1</v>
      </c>
      <c r="B6" s="85">
        <f>IF(F_PTK!C146="", "Tidak ada", F_PTK!C146)</f>
        <v>2</v>
      </c>
      <c r="C6" s="85" t="str">
        <f>IF(F_PTK!G146="","Tidak ada",F_PTK!G146)</f>
        <v>3</v>
      </c>
      <c r="D6" s="85" t="str">
        <f>IF(F_PTK!J146="","Tidak ada",F_PTK!J146)</f>
        <v>4</v>
      </c>
      <c r="E6" s="85" t="str">
        <f>IF(F_PTK!O146="","Tidak ada",F_PTK!O146)</f>
        <v>5</v>
      </c>
      <c r="F6" s="85" t="str">
        <f>IF(F_PTK!R146="","Tidak ada",F_PTK!R146)</f>
        <v>6</v>
      </c>
      <c r="G6" s="85" t="str">
        <f>IF(F_PTK!U146="", "Tidak ada",F_PTK!U146)</f>
        <v>7</v>
      </c>
      <c r="H6" s="85" t="str">
        <f>IF(F_PTK!W146="","Tidak ada",F_PTK!W146)</f>
        <v>8</v>
      </c>
      <c r="I6" s="85" t="str">
        <f>IF(F_PTK!Z146="", "Tidak ada",F_PTK!Z146)</f>
        <v>9</v>
      </c>
      <c r="J6" s="85" t="str">
        <f>IF(F_PTK!AB146="","Tidak ada", F_PTK!AB146)</f>
        <v>10</v>
      </c>
    </row>
    <row r="7" spans="1:10" x14ac:dyDescent="0.25">
      <c r="A7" s="85">
        <f>IF(F_PTK!A147="", "Tidak ada",F_PTK!A147)</f>
        <v>1</v>
      </c>
      <c r="B7" s="85">
        <f>IF(F_PTK!C147="", "Tidak ada", F_PTK!C147)</f>
        <v>2</v>
      </c>
      <c r="C7" s="85" t="str">
        <f>IF(F_PTK!G147="","Tidak ada",F_PTK!G147)</f>
        <v>3</v>
      </c>
      <c r="D7" s="85" t="str">
        <f>IF(F_PTK!J147="","Tidak ada",F_PTK!J147)</f>
        <v>4</v>
      </c>
      <c r="E7" s="85" t="str">
        <f>IF(F_PTK!O147="","Tidak ada",F_PTK!O147)</f>
        <v>5</v>
      </c>
      <c r="F7" s="85" t="str">
        <f>IF(F_PTK!R147="","Tidak ada",F_PTK!R147)</f>
        <v>6</v>
      </c>
      <c r="G7" s="85" t="str">
        <f>IF(F_PTK!U147="", "Tidak ada",F_PTK!U147)</f>
        <v>7</v>
      </c>
      <c r="H7" s="85" t="str">
        <f>IF(F_PTK!W147="","Tidak ada",F_PTK!W147)</f>
        <v>8</v>
      </c>
      <c r="I7" s="85" t="str">
        <f>IF(F_PTK!Z147="", "Tidak ada",F_PTK!Z147)</f>
        <v>9</v>
      </c>
      <c r="J7" s="85" t="str">
        <f>IF(F_PTK!AB147="","Tidak ada", F_PTK!AB147)</f>
        <v>10</v>
      </c>
    </row>
    <row r="8" spans="1:10" x14ac:dyDescent="0.25">
      <c r="A8" s="85">
        <f>IF(F_PTK!A148="", "Tidak ada",F_PTK!A148)</f>
        <v>1</v>
      </c>
      <c r="B8" s="85">
        <f>IF(F_PTK!C148="", "Tidak ada", F_PTK!C148)</f>
        <v>2</v>
      </c>
      <c r="C8" s="85" t="str">
        <f>IF(F_PTK!G148="","Tidak ada",F_PTK!G148)</f>
        <v>3</v>
      </c>
      <c r="D8" s="85" t="str">
        <f>IF(F_PTK!J148="","Tidak ada",F_PTK!J148)</f>
        <v>4</v>
      </c>
      <c r="E8" s="85" t="str">
        <f>IF(F_PTK!O148="","Tidak ada",F_PTK!O148)</f>
        <v>5</v>
      </c>
      <c r="F8" s="85" t="str">
        <f>IF(F_PTK!R148="","Tidak ada",F_PTK!R148)</f>
        <v>6</v>
      </c>
      <c r="G8" s="85" t="str">
        <f>IF(F_PTK!U148="", "Tidak ada",F_PTK!U148)</f>
        <v>7</v>
      </c>
      <c r="H8" s="85" t="str">
        <f>IF(F_PTK!W148="","Tidak ada",F_PTK!W148)</f>
        <v>8</v>
      </c>
      <c r="I8" s="85" t="str">
        <f>IF(F_PTK!Z148="", "Tidak ada",F_PTK!Z148)</f>
        <v>9</v>
      </c>
      <c r="J8" s="85" t="str">
        <f>IF(F_PTK!AB148="","Tidak ada", F_PTK!AB148)</f>
        <v>10</v>
      </c>
    </row>
    <row r="9" spans="1:10" x14ac:dyDescent="0.25">
      <c r="A9" s="85">
        <f>IF(F_PTK!A149="", "Tidak ada",F_PTK!A149)</f>
        <v>1</v>
      </c>
      <c r="B9" s="85">
        <f>IF(F_PTK!C149="", "Tidak ada", F_PTK!C149)</f>
        <v>2</v>
      </c>
      <c r="C9" s="85" t="str">
        <f>IF(F_PTK!G149="","Tidak ada",F_PTK!G149)</f>
        <v>3</v>
      </c>
      <c r="D9" s="85" t="str">
        <f>IF(F_PTK!J149="","Tidak ada",F_PTK!J149)</f>
        <v>4</v>
      </c>
      <c r="E9" s="85" t="str">
        <f>IF(F_PTK!O149="","Tidak ada",F_PTK!O149)</f>
        <v>5</v>
      </c>
      <c r="F9" s="85" t="str">
        <f>IF(F_PTK!R149="","Tidak ada",F_PTK!R149)</f>
        <v>6</v>
      </c>
      <c r="G9" s="85" t="str">
        <f>IF(F_PTK!U149="", "Tidak ada",F_PTK!U149)</f>
        <v>7</v>
      </c>
      <c r="H9" s="85" t="str">
        <f>IF(F_PTK!W149="","Tidak ada",F_PTK!W149)</f>
        <v>8</v>
      </c>
      <c r="I9" s="85" t="str">
        <f>IF(F_PTK!Z149="", "Tidak ada",F_PTK!Z149)</f>
        <v>9</v>
      </c>
      <c r="J9" s="85" t="str">
        <f>IF(F_PTK!AB149="","Tidak ada", F_PTK!AB149)</f>
        <v>10</v>
      </c>
    </row>
    <row r="10" spans="1:10" x14ac:dyDescent="0.25">
      <c r="A10" s="85">
        <f>IF(F_PTK!A150="", "Tidak ada",F_PTK!A150)</f>
        <v>1</v>
      </c>
      <c r="B10" s="85">
        <f>IF(F_PTK!C150="", "Tidak ada", F_PTK!C150)</f>
        <v>2</v>
      </c>
      <c r="C10" s="85" t="str">
        <f>IF(F_PTK!G150="","Tidak ada",F_PTK!G150)</f>
        <v>3</v>
      </c>
      <c r="D10" s="85" t="str">
        <f>IF(F_PTK!J150="","Tidak ada",F_PTK!J150)</f>
        <v>4</v>
      </c>
      <c r="E10" s="85" t="str">
        <f>IF(F_PTK!O150="","Tidak ada",F_PTK!O150)</f>
        <v>5</v>
      </c>
      <c r="F10" s="85" t="str">
        <f>IF(F_PTK!R150="","Tidak ada",F_PTK!R150)</f>
        <v>6</v>
      </c>
      <c r="G10" s="85" t="str">
        <f>IF(F_PTK!U150="", "Tidak ada",F_PTK!U150)</f>
        <v>7</v>
      </c>
      <c r="H10" s="85" t="str">
        <f>IF(F_PTK!W150="","Tidak ada",F_PTK!W150)</f>
        <v>8</v>
      </c>
      <c r="I10" s="85" t="str">
        <f>IF(F_PTK!Z150="", "Tidak ada",F_PTK!Z150)</f>
        <v>9</v>
      </c>
      <c r="J10" s="85" t="str">
        <f>IF(F_PTK!AB150="","Tidak ada", F_PTK!AB150)</f>
        <v>10</v>
      </c>
    </row>
    <row r="11" spans="1:10" x14ac:dyDescent="0.25">
      <c r="A11" s="85">
        <f>IF(F_PTK!A151="", "Tidak ada",F_PTK!A151)</f>
        <v>1</v>
      </c>
      <c r="B11" s="85">
        <f>IF(F_PTK!C151="", "Tidak ada", F_PTK!C151)</f>
        <v>2</v>
      </c>
      <c r="C11" s="85" t="str">
        <f>IF(F_PTK!G151="","Tidak ada",F_PTK!G151)</f>
        <v>3</v>
      </c>
      <c r="D11" s="85" t="str">
        <f>IF(F_PTK!J151="","Tidak ada",F_PTK!J151)</f>
        <v>4</v>
      </c>
      <c r="E11" s="85" t="str">
        <f>IF(F_PTK!O151="","Tidak ada",F_PTK!O151)</f>
        <v>5</v>
      </c>
      <c r="F11" s="85" t="str">
        <f>IF(F_PTK!R151="","Tidak ada",F_PTK!R151)</f>
        <v>6</v>
      </c>
      <c r="G11" s="85" t="str">
        <f>IF(F_PTK!U151="", "Tidak ada",F_PTK!U151)</f>
        <v>7</v>
      </c>
      <c r="H11" s="85" t="str">
        <f>IF(F_PTK!W151="","Tidak ada",F_PTK!W151)</f>
        <v>8</v>
      </c>
      <c r="I11" s="85" t="str">
        <f>IF(F_PTK!Z151="", "Tidak ada",F_PTK!Z151)</f>
        <v>9</v>
      </c>
      <c r="J11" s="85" t="str">
        <f>IF(F_PTK!AB151="","Tidak ada", F_PTK!AB151)</f>
        <v>10</v>
      </c>
    </row>
    <row r="12" spans="1:10" x14ac:dyDescent="0.25">
      <c r="A12" s="83"/>
    </row>
    <row r="13" spans="1:10" x14ac:dyDescent="0.25">
      <c r="A13" s="83"/>
    </row>
    <row r="14" spans="1:10" x14ac:dyDescent="0.25">
      <c r="A14" s="83"/>
    </row>
    <row r="15" spans="1:10" x14ac:dyDescent="0.25">
      <c r="A15" s="8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D8" sqref="D8"/>
    </sheetView>
  </sheetViews>
  <sheetFormatPr defaultRowHeight="15" x14ac:dyDescent="0.25"/>
  <cols>
    <col min="1" max="2" width="20.7109375" customWidth="1"/>
  </cols>
  <sheetData>
    <row r="1" spans="1:2" s="78" customFormat="1" x14ac:dyDescent="0.25">
      <c r="A1" s="78" t="s">
        <v>192</v>
      </c>
      <c r="B1" s="78" t="s">
        <v>193</v>
      </c>
    </row>
    <row r="2" spans="1:2" x14ac:dyDescent="0.25">
      <c r="A2" s="84">
        <f>IF(F_PTK!A169="", "Tidak ada",F_PTK!A169)</f>
        <v>1</v>
      </c>
      <c r="B2" s="84">
        <f>IF(F_PTK!C169="","Tidak ada", F_PTK!C169)</f>
        <v>2</v>
      </c>
    </row>
    <row r="3" spans="1:2" x14ac:dyDescent="0.25">
      <c r="A3" s="84">
        <f>IF(F_PTK!A170="", "Tidak ada",F_PTK!A170)</f>
        <v>1</v>
      </c>
      <c r="B3" s="84">
        <f>IF(F_PTK!C170="","Tidak ada", F_PTK!C170)</f>
        <v>2</v>
      </c>
    </row>
    <row r="4" spans="1:2" x14ac:dyDescent="0.25">
      <c r="A4" s="84">
        <f>IF(F_PTK!A171="", "Tidak ada",F_PTK!A171)</f>
        <v>1</v>
      </c>
      <c r="B4" s="84">
        <f>IF(F_PTK!C171="","Tidak ada", F_PTK!C171)</f>
        <v>2</v>
      </c>
    </row>
    <row r="5" spans="1:2" x14ac:dyDescent="0.25">
      <c r="A5" s="84">
        <f>IF(F_PTK!A172="", "Tidak ada",F_PTK!A172)</f>
        <v>1</v>
      </c>
      <c r="B5" s="84">
        <f>IF(F_PTK!C172="","Tidak ada", F_PTK!C172)</f>
        <v>2</v>
      </c>
    </row>
    <row r="6" spans="1:2" x14ac:dyDescent="0.25">
      <c r="A6" s="84">
        <f>IF(F_PTK!A173="", "Tidak ada",F_PTK!A173)</f>
        <v>1</v>
      </c>
      <c r="B6" s="84">
        <f>IF(F_PTK!C173="","Tidak ada", F_PTK!C173)</f>
        <v>2</v>
      </c>
    </row>
    <row r="7" spans="1:2" x14ac:dyDescent="0.25">
      <c r="A7" s="84">
        <f>IF(F_PTK!A174="", "Tidak ada",F_PTK!A174)</f>
        <v>1</v>
      </c>
      <c r="B7" s="84">
        <f>IF(F_PTK!C174="","Tidak ada", F_PTK!C174)</f>
        <v>2</v>
      </c>
    </row>
    <row r="8" spans="1:2" x14ac:dyDescent="0.25">
      <c r="A8" s="84">
        <f>IF(F_PTK!A175="", "Tidak ada",F_PTK!A175)</f>
        <v>1</v>
      </c>
      <c r="B8" s="84">
        <f>IF(F_PTK!C175="","Tidak ada", F_PTK!C175)</f>
        <v>2</v>
      </c>
    </row>
    <row r="9" spans="1:2" x14ac:dyDescent="0.25">
      <c r="A9" s="84">
        <f>IF(F_PTK!A176="", "Tidak ada",F_PTK!A176)</f>
        <v>1</v>
      </c>
      <c r="B9" s="84">
        <f>IF(F_PTK!C176="","Tidak ada", F_PTK!C176)</f>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20" sqref="D20"/>
    </sheetView>
  </sheetViews>
  <sheetFormatPr defaultRowHeight="15" x14ac:dyDescent="0.25"/>
  <cols>
    <col min="1" max="8" width="20.7109375" customWidth="1"/>
  </cols>
  <sheetData>
    <row r="1" spans="1:8" s="78" customFormat="1" x14ac:dyDescent="0.25">
      <c r="A1" s="78" t="s">
        <v>196</v>
      </c>
      <c r="B1" s="78" t="s">
        <v>197</v>
      </c>
      <c r="C1" s="78" t="s">
        <v>164</v>
      </c>
      <c r="D1" s="78" t="s">
        <v>198</v>
      </c>
      <c r="E1" s="78" t="s">
        <v>199</v>
      </c>
      <c r="F1" s="78" t="s">
        <v>11</v>
      </c>
      <c r="G1" s="78" t="s">
        <v>12</v>
      </c>
      <c r="H1" s="78" t="s">
        <v>167</v>
      </c>
    </row>
    <row r="2" spans="1:8" x14ac:dyDescent="0.25">
      <c r="A2" s="84">
        <f>IF(F_PTK!A184="","Tidak ada",F_PTK!A184)</f>
        <v>1</v>
      </c>
      <c r="B2" s="84">
        <f>IF(F_PTK!C184="","Tidak ada",F_PTK!C184)</f>
        <v>2</v>
      </c>
      <c r="C2" s="84" t="str">
        <f>IF(F_PTK!H184="","Tidak ada",F_PTK!H184)</f>
        <v>3</v>
      </c>
      <c r="D2" s="84" t="str">
        <f>IF(F_PTK!K184="", "Tidak ada",F_PTK!K184)</f>
        <v>4</v>
      </c>
      <c r="E2" s="84" t="str">
        <f>IF(F_PTK!N184="","Tidak ada", F_PTK!N184)</f>
        <v>5</v>
      </c>
      <c r="F2" s="84" t="str">
        <f>IF(F_PTK!P184="", "Tidak ada", F_PTK!P184)</f>
        <v>6</v>
      </c>
      <c r="G2" s="84" t="str">
        <f>IF(F_PTK!U184="","Tidak ada",F_PTK!U184)</f>
        <v>7</v>
      </c>
      <c r="H2" s="84" t="str">
        <f>IF(F_PTK!Z184="","Tidak ada",F_PTK!Z184)</f>
        <v>8</v>
      </c>
    </row>
    <row r="3" spans="1:8" x14ac:dyDescent="0.25">
      <c r="A3" s="84">
        <f>IF(F_PTK!A185="","Tidak ada",F_PTK!A185)</f>
        <v>1</v>
      </c>
      <c r="B3" s="84">
        <f>IF(F_PTK!C185="","Tidak ada",F_PTK!C185)</f>
        <v>2</v>
      </c>
      <c r="C3" s="84" t="str">
        <f>IF(F_PTK!H185="","Tidak ada",F_PTK!H185)</f>
        <v>3</v>
      </c>
      <c r="D3" s="84" t="str">
        <f>IF(F_PTK!K185="", "Tidak ada",F_PTK!K185)</f>
        <v>4</v>
      </c>
      <c r="E3" s="84" t="str">
        <f>IF(F_PTK!N185="","Tidak ada", F_PTK!N185)</f>
        <v>5</v>
      </c>
      <c r="F3" s="84" t="str">
        <f>IF(F_PTK!P185="", "Tidak ada", F_PTK!P185)</f>
        <v>6</v>
      </c>
      <c r="G3" s="84" t="str">
        <f>IF(F_PTK!U185="","Tidak ada",F_PTK!U185)</f>
        <v>7</v>
      </c>
      <c r="H3" s="84" t="str">
        <f>IF(F_PTK!Z185="","Tidak ada",F_PTK!Z185)</f>
        <v>8</v>
      </c>
    </row>
    <row r="4" spans="1:8" x14ac:dyDescent="0.25">
      <c r="A4" s="84">
        <f>IF(F_PTK!A186="","Tidak ada",F_PTK!A186)</f>
        <v>1</v>
      </c>
      <c r="B4" s="84">
        <f>IF(F_PTK!C186="","Tidak ada",F_PTK!C186)</f>
        <v>2</v>
      </c>
      <c r="C4" s="84" t="str">
        <f>IF(F_PTK!H186="","Tidak ada",F_PTK!H186)</f>
        <v>3</v>
      </c>
      <c r="D4" s="84" t="str">
        <f>IF(F_PTK!K186="", "Tidak ada",F_PTK!K186)</f>
        <v>4</v>
      </c>
      <c r="E4" s="84" t="str">
        <f>IF(F_PTK!N186="","Tidak ada", F_PTK!N186)</f>
        <v>5</v>
      </c>
      <c r="F4" s="84" t="str">
        <f>IF(F_PTK!P186="", "Tidak ada", F_PTK!P186)</f>
        <v>6</v>
      </c>
      <c r="G4" s="84" t="str">
        <f>IF(F_PTK!U186="","Tidak ada",F_PTK!U186)</f>
        <v>7</v>
      </c>
      <c r="H4" s="84" t="str">
        <f>IF(F_PTK!Z186="","Tidak ada",F_PTK!Z186)</f>
        <v>8</v>
      </c>
    </row>
    <row r="5" spans="1:8" x14ac:dyDescent="0.25">
      <c r="A5" s="84">
        <f>IF(F_PTK!A187="","Tidak ada",F_PTK!A187)</f>
        <v>1</v>
      </c>
      <c r="B5" s="84">
        <f>IF(F_PTK!C187="","Tidak ada",F_PTK!C187)</f>
        <v>2</v>
      </c>
      <c r="C5" s="84" t="str">
        <f>IF(F_PTK!H187="","Tidak ada",F_PTK!H187)</f>
        <v>3</v>
      </c>
      <c r="D5" s="84" t="str">
        <f>IF(F_PTK!K187="", "Tidak ada",F_PTK!K187)</f>
        <v>4</v>
      </c>
      <c r="E5" s="84" t="str">
        <f>IF(F_PTK!N187="","Tidak ada", F_PTK!N187)</f>
        <v>5</v>
      </c>
      <c r="F5" s="84" t="str">
        <f>IF(F_PTK!P187="", "Tidak ada", F_PTK!P187)</f>
        <v>6</v>
      </c>
      <c r="G5" s="84" t="str">
        <f>IF(F_PTK!U187="","Tidak ada",F_PTK!U187)</f>
        <v>7</v>
      </c>
      <c r="H5" s="84" t="str">
        <f>IF(F_PTK!Z187="","Tidak ada",F_PTK!Z187)</f>
        <v>8</v>
      </c>
    </row>
    <row r="6" spans="1:8" x14ac:dyDescent="0.25">
      <c r="A6" s="84">
        <f>IF(F_PTK!A188="","Tidak ada",F_PTK!A188)</f>
        <v>1</v>
      </c>
      <c r="B6" s="84">
        <f>IF(F_PTK!C188="","Tidak ada",F_PTK!C188)</f>
        <v>2</v>
      </c>
      <c r="C6" s="84" t="str">
        <f>IF(F_PTK!H188="","Tidak ada",F_PTK!H188)</f>
        <v>3</v>
      </c>
      <c r="D6" s="84" t="str">
        <f>IF(F_PTK!K188="", "Tidak ada",F_PTK!K188)</f>
        <v>4</v>
      </c>
      <c r="E6" s="84" t="str">
        <f>IF(F_PTK!N188="","Tidak ada", F_PTK!N188)</f>
        <v>5</v>
      </c>
      <c r="F6" s="84" t="str">
        <f>IF(F_PTK!P188="", "Tidak ada", F_PTK!P188)</f>
        <v>6</v>
      </c>
      <c r="G6" s="84" t="str">
        <f>IF(F_PTK!U188="","Tidak ada",F_PTK!U188)</f>
        <v>7</v>
      </c>
      <c r="H6" s="84" t="str">
        <f>IF(F_PTK!Z188="","Tidak ada",F_PTK!Z188)</f>
        <v>8</v>
      </c>
    </row>
    <row r="7" spans="1:8" x14ac:dyDescent="0.25">
      <c r="A7" s="84">
        <f>IF(F_PTK!A189="","Tidak ada",F_PTK!A189)</f>
        <v>1</v>
      </c>
      <c r="B7" s="84">
        <f>IF(F_PTK!C189="","Tidak ada",F_PTK!C189)</f>
        <v>2</v>
      </c>
      <c r="C7" s="84" t="str">
        <f>IF(F_PTK!H189="","Tidak ada",F_PTK!H189)</f>
        <v>3</v>
      </c>
      <c r="D7" s="84" t="str">
        <f>IF(F_PTK!K189="", "Tidak ada",F_PTK!K189)</f>
        <v>4</v>
      </c>
      <c r="E7" s="84" t="str">
        <f>IF(F_PTK!N189="","Tidak ada", F_PTK!N189)</f>
        <v>5</v>
      </c>
      <c r="F7" s="84" t="str">
        <f>IF(F_PTK!P189="", "Tidak ada", F_PTK!P189)</f>
        <v>6</v>
      </c>
      <c r="G7" s="84" t="str">
        <f>IF(F_PTK!U189="","Tidak ada",F_PTK!U189)</f>
        <v>7</v>
      </c>
      <c r="H7" s="84" t="str">
        <f>IF(F_PTK!Z189="","Tidak ada",F_PTK!Z189)</f>
        <v>8</v>
      </c>
    </row>
    <row r="8" spans="1:8" x14ac:dyDescent="0.25">
      <c r="A8" s="84">
        <f>IF(F_PTK!A190="","Tidak ada",F_PTK!A190)</f>
        <v>1</v>
      </c>
      <c r="B8" s="84">
        <f>IF(F_PTK!C190="","Tidak ada",F_PTK!C190)</f>
        <v>2</v>
      </c>
      <c r="C8" s="84" t="str">
        <f>IF(F_PTK!H190="","Tidak ada",F_PTK!H190)</f>
        <v>3</v>
      </c>
      <c r="D8" s="84" t="str">
        <f>IF(F_PTK!K190="", "Tidak ada",F_PTK!K190)</f>
        <v>4</v>
      </c>
      <c r="E8" s="84" t="str">
        <f>IF(F_PTK!N190="","Tidak ada", F_PTK!N190)</f>
        <v>5</v>
      </c>
      <c r="F8" s="84" t="str">
        <f>IF(F_PTK!P190="", "Tidak ada", F_PTK!P190)</f>
        <v>6</v>
      </c>
      <c r="G8" s="84" t="str">
        <f>IF(F_PTK!U190="","Tidak ada",F_PTK!U190)</f>
        <v>7</v>
      </c>
      <c r="H8" s="84" t="str">
        <f>IF(F_PTK!Z190="","Tidak ada",F_PTK!Z190)</f>
        <v>8</v>
      </c>
    </row>
    <row r="9" spans="1:8" x14ac:dyDescent="0.25">
      <c r="A9" s="84">
        <f>IF(F_PTK!A191="","Tidak ada",F_PTK!A191)</f>
        <v>1</v>
      </c>
      <c r="B9" s="84">
        <f>IF(F_PTK!C191="","Tidak ada",F_PTK!C191)</f>
        <v>2</v>
      </c>
      <c r="C9" s="84" t="str">
        <f>IF(F_PTK!H191="","Tidak ada",F_PTK!H191)</f>
        <v>3</v>
      </c>
      <c r="D9" s="84" t="str">
        <f>IF(F_PTK!K191="", "Tidak ada",F_PTK!K191)</f>
        <v>4</v>
      </c>
      <c r="E9" s="84" t="str">
        <f>IF(F_PTK!N191="","Tidak ada", F_PTK!N191)</f>
        <v>5</v>
      </c>
      <c r="F9" s="84" t="str">
        <f>IF(F_PTK!P191="", "Tidak ada", F_PTK!P191)</f>
        <v>6</v>
      </c>
      <c r="G9" s="84" t="str">
        <f>IF(F_PTK!U191="","Tidak ada",F_PTK!U191)</f>
        <v>7</v>
      </c>
      <c r="H9" s="84" t="str">
        <f>IF(F_PTK!Z191="","Tidak ada",F_PTK!Z191)</f>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C6" sqref="C6"/>
    </sheetView>
  </sheetViews>
  <sheetFormatPr defaultRowHeight="15" x14ac:dyDescent="0.25"/>
  <cols>
    <col min="1" max="5" width="20.7109375" customWidth="1"/>
  </cols>
  <sheetData>
    <row r="1" spans="1:5" s="78" customFormat="1" x14ac:dyDescent="0.25">
      <c r="A1" s="78" t="s">
        <v>211</v>
      </c>
      <c r="B1" s="78" t="s">
        <v>425</v>
      </c>
      <c r="C1" s="78" t="s">
        <v>213</v>
      </c>
      <c r="D1" s="78" t="s">
        <v>214</v>
      </c>
      <c r="E1" s="78" t="s">
        <v>215</v>
      </c>
    </row>
    <row r="2" spans="1:5" x14ac:dyDescent="0.25">
      <c r="A2" s="84">
        <f>IF(F_PTK!A205="","Tidak ada", F_PTK!A205)</f>
        <v>1</v>
      </c>
      <c r="B2" s="84">
        <f>IF(F_PTK!C205="","Tidak ada", F_PTK!C205)</f>
        <v>2</v>
      </c>
      <c r="C2" s="84" t="str">
        <f>IF(F_PTK!L205="","Tidak ada",F_PTK!L205)</f>
        <v>3</v>
      </c>
      <c r="D2" s="84" t="str">
        <f>IF(F_PTK!Q205="","Tidak ada",F_PTK!Q205)</f>
        <v>4</v>
      </c>
      <c r="E2" s="84" t="str">
        <f>IF(F_PTK!W205="","Tidak ada",F_PTK!W205)</f>
        <v>5</v>
      </c>
    </row>
    <row r="3" spans="1:5" x14ac:dyDescent="0.25">
      <c r="A3" s="84">
        <f>IF(F_PTK!A206="","Tidak ada", F_PTK!A206)</f>
        <v>1</v>
      </c>
      <c r="B3" s="84">
        <f>IF(F_PTK!C206="","Tidak ada", F_PTK!C206)</f>
        <v>2</v>
      </c>
      <c r="C3" s="84" t="str">
        <f>IF(F_PTK!L206="","Tidak ada",F_PTK!L206)</f>
        <v>3</v>
      </c>
      <c r="D3" s="84" t="str">
        <f>IF(F_PTK!Q206="","Tidak ada",F_PTK!Q206)</f>
        <v>4</v>
      </c>
      <c r="E3" s="84" t="str">
        <f>IF(F_PTK!W206="","Tidak ada",F_PTK!W206)</f>
        <v>5</v>
      </c>
    </row>
    <row r="4" spans="1:5" x14ac:dyDescent="0.25">
      <c r="A4" s="84">
        <f>IF(F_PTK!A207="","Tidak ada", F_PTK!A207)</f>
        <v>1</v>
      </c>
      <c r="B4" s="84">
        <f>IF(F_PTK!C207="","Tidak ada", F_PTK!C207)</f>
        <v>2</v>
      </c>
      <c r="C4" s="84" t="str">
        <f>IF(F_PTK!L207="","Tidak ada",F_PTK!L207)</f>
        <v>3</v>
      </c>
      <c r="D4" s="84" t="str">
        <f>IF(F_PTK!Q207="","Tidak ada",F_PTK!Q207)</f>
        <v>4</v>
      </c>
      <c r="E4" s="84" t="str">
        <f>IF(F_PTK!W207="","Tidak ada",F_PTK!W207)</f>
        <v>5</v>
      </c>
    </row>
    <row r="5" spans="1:5" x14ac:dyDescent="0.25">
      <c r="A5" s="84">
        <f>IF(F_PTK!A208="","Tidak ada", F_PTK!A208)</f>
        <v>1</v>
      </c>
      <c r="B5" s="84">
        <f>IF(F_PTK!C208="","Tidak ada", F_PTK!C208)</f>
        <v>2</v>
      </c>
      <c r="C5" s="84" t="str">
        <f>IF(F_PTK!L208="","Tidak ada",F_PTK!L208)</f>
        <v>3</v>
      </c>
      <c r="D5" s="84" t="str">
        <f>IF(F_PTK!Q208="","Tidak ada",F_PTK!Q208)</f>
        <v>4</v>
      </c>
      <c r="E5" s="84" t="str">
        <f>IF(F_PTK!W208="","Tidak ada",F_PTK!W208)</f>
        <v>5</v>
      </c>
    </row>
    <row r="6" spans="1:5" x14ac:dyDescent="0.25">
      <c r="A6" s="84">
        <f>IF(F_PTK!A209="","Tidak ada", F_PTK!A209)</f>
        <v>1</v>
      </c>
      <c r="B6" s="84">
        <f>IF(F_PTK!C209="","Tidak ada", F_PTK!C209)</f>
        <v>2</v>
      </c>
      <c r="C6" s="84" t="str">
        <f>IF(F_PTK!L209="","Tidak ada",F_PTK!L209)</f>
        <v>3</v>
      </c>
      <c r="D6" s="84" t="str">
        <f>IF(F_PTK!Q209="","Tidak ada",F_PTK!Q209)</f>
        <v>4</v>
      </c>
      <c r="E6" s="84" t="str">
        <f>IF(F_PTK!W209="","Tidak ada",F_PTK!W209)</f>
        <v>5</v>
      </c>
    </row>
    <row r="7" spans="1:5" x14ac:dyDescent="0.25">
      <c r="A7" s="84">
        <f>IF(F_PTK!A210="","Tidak ada", F_PTK!A210)</f>
        <v>1</v>
      </c>
      <c r="B7" s="84">
        <f>IF(F_PTK!C210="","Tidak ada", F_PTK!C210)</f>
        <v>2</v>
      </c>
      <c r="C7" s="84" t="str">
        <f>IF(F_PTK!L210="","Tidak ada",F_PTK!L210)</f>
        <v>3</v>
      </c>
      <c r="D7" s="84" t="str">
        <f>IF(F_PTK!Q210="","Tidak ada",F_PTK!Q210)</f>
        <v>4</v>
      </c>
      <c r="E7" s="84" t="str">
        <f>IF(F_PTK!W210="","Tidak ada",F_PTK!W210)</f>
        <v>5</v>
      </c>
    </row>
    <row r="8" spans="1:5" x14ac:dyDescent="0.25">
      <c r="A8" s="84">
        <f>IF(F_PTK!A211="","Tidak ada", F_PTK!A211)</f>
        <v>1</v>
      </c>
      <c r="B8" s="84">
        <f>IF(F_PTK!C211="","Tidak ada", F_PTK!C211)</f>
        <v>2</v>
      </c>
      <c r="C8" s="84" t="str">
        <f>IF(F_PTK!L211="","Tidak ada",F_PTK!L211)</f>
        <v>3</v>
      </c>
      <c r="D8" s="84" t="str">
        <f>IF(F_PTK!Q211="","Tidak ada",F_PTK!Q211)</f>
        <v>4</v>
      </c>
      <c r="E8" s="84" t="str">
        <f>IF(F_PTK!W211="","Tidak ada",F_PTK!W211)</f>
        <v>5</v>
      </c>
    </row>
    <row r="9" spans="1:5" x14ac:dyDescent="0.25">
      <c r="A9" s="84">
        <f>IF(F_PTK!A212="","Tidak ada", F_PTK!A212)</f>
        <v>1</v>
      </c>
      <c r="B9" s="84">
        <f>IF(F_PTK!C212="","Tidak ada", F_PTK!C212)</f>
        <v>2</v>
      </c>
      <c r="C9" s="84" t="str">
        <f>IF(F_PTK!L212="","Tidak ada",F_PTK!L212)</f>
        <v>3</v>
      </c>
      <c r="D9" s="84" t="str">
        <f>IF(F_PTK!Q212="","Tidak ada",F_PTK!Q212)</f>
        <v>4</v>
      </c>
      <c r="E9" s="84" t="str">
        <f>IF(F_PTK!W212="","Tidak ada",F_PTK!W212)</f>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13" sqref="D13"/>
    </sheetView>
  </sheetViews>
  <sheetFormatPr defaultRowHeight="15" x14ac:dyDescent="0.25"/>
  <cols>
    <col min="1" max="4" width="20.7109375" customWidth="1"/>
  </cols>
  <sheetData>
    <row r="1" spans="1:4" x14ac:dyDescent="0.25">
      <c r="A1" s="78" t="s">
        <v>222</v>
      </c>
      <c r="B1" s="78" t="s">
        <v>426</v>
      </c>
      <c r="C1" s="78" t="s">
        <v>224</v>
      </c>
      <c r="D1" s="78" t="s">
        <v>225</v>
      </c>
    </row>
    <row r="2" spans="1:4" x14ac:dyDescent="0.25">
      <c r="A2" s="84">
        <f>IF(F_PTK!A223="","Tidak ada",F_PTK!A223)</f>
        <v>1</v>
      </c>
      <c r="B2" s="84">
        <f>IF(F_PTK!C223="","Tidak ada", F_PTK!C223)</f>
        <v>2</v>
      </c>
      <c r="C2" s="84" t="str">
        <f>IF(F_PTK!G223="","Tidak ada", F_PTK!G223)</f>
        <v>3</v>
      </c>
      <c r="D2" s="84" t="str">
        <f>IF(F_PTK!X223="","Tidak ada",F_PTK!X223)</f>
        <v>4</v>
      </c>
    </row>
    <row r="3" spans="1:4" x14ac:dyDescent="0.25">
      <c r="A3" s="84">
        <f>IF(F_PTK!A224="","Tidak ada",F_PTK!A224)</f>
        <v>1</v>
      </c>
      <c r="B3" s="84">
        <f>IF(F_PTK!C224="","Tidak ada", F_PTK!C224)</f>
        <v>2</v>
      </c>
      <c r="C3" s="84" t="str">
        <f>IF(F_PTK!G224="","Tidak ada", F_PTK!G224)</f>
        <v>3</v>
      </c>
      <c r="D3" s="84" t="str">
        <f>IF(F_PTK!X224="","Tidak ada",F_PTK!X224)</f>
        <v>4</v>
      </c>
    </row>
    <row r="4" spans="1:4" x14ac:dyDescent="0.25">
      <c r="A4" s="84">
        <f>IF(F_PTK!A225="","Tidak ada",F_PTK!A225)</f>
        <v>1</v>
      </c>
      <c r="B4" s="84">
        <f>IF(F_PTK!C225="","Tidak ada", F_PTK!C225)</f>
        <v>2</v>
      </c>
      <c r="C4" s="84" t="str">
        <f>IF(F_PTK!G225="","Tidak ada", F_PTK!G225)</f>
        <v>3</v>
      </c>
      <c r="D4" s="84" t="str">
        <f>IF(F_PTK!X225="","Tidak ada",F_PTK!X225)</f>
        <v>4</v>
      </c>
    </row>
    <row r="5" spans="1:4" x14ac:dyDescent="0.25">
      <c r="A5" s="84">
        <f>IF(F_PTK!A226="","Tidak ada",F_PTK!A226)</f>
        <v>1</v>
      </c>
      <c r="B5" s="84">
        <f>IF(F_PTK!C226="","Tidak ada", F_PTK!C226)</f>
        <v>2</v>
      </c>
      <c r="C5" s="84" t="str">
        <f>IF(F_PTK!G226="","Tidak ada", F_PTK!G226)</f>
        <v>3</v>
      </c>
      <c r="D5" s="84" t="str">
        <f>IF(F_PTK!X226="","Tidak ada",F_PTK!X226)</f>
        <v>4</v>
      </c>
    </row>
    <row r="6" spans="1:4" x14ac:dyDescent="0.25">
      <c r="A6" s="84">
        <f>IF(F_PTK!A227="","Tidak ada",F_PTK!A227)</f>
        <v>1</v>
      </c>
      <c r="B6" s="84">
        <f>IF(F_PTK!C227="","Tidak ada", F_PTK!C227)</f>
        <v>2</v>
      </c>
      <c r="C6" s="84" t="str">
        <f>IF(F_PTK!G227="","Tidak ada", F_PTK!G227)</f>
        <v>3</v>
      </c>
      <c r="D6" s="84" t="str">
        <f>IF(F_PTK!X227="","Tidak ada",F_PTK!X227)</f>
        <v>4</v>
      </c>
    </row>
    <row r="7" spans="1:4" x14ac:dyDescent="0.25">
      <c r="A7" s="84">
        <f>IF(F_PTK!A228="","Tidak ada",F_PTK!A228)</f>
        <v>1</v>
      </c>
      <c r="B7" s="84">
        <f>IF(F_PTK!C228="","Tidak ada", F_PTK!C228)</f>
        <v>2</v>
      </c>
      <c r="C7" s="84" t="str">
        <f>IF(F_PTK!G228="","Tidak ada", F_PTK!G228)</f>
        <v>3</v>
      </c>
      <c r="D7" s="84" t="str">
        <f>IF(F_PTK!X228="","Tidak ada",F_PTK!X228)</f>
        <v>4</v>
      </c>
    </row>
    <row r="8" spans="1:4" x14ac:dyDescent="0.25">
      <c r="A8" s="84">
        <f>IF(F_PTK!A229="","Tidak ada",F_PTK!A229)</f>
        <v>1</v>
      </c>
      <c r="B8" s="84">
        <f>IF(F_PTK!C229="","Tidak ada", F_PTK!C229)</f>
        <v>2</v>
      </c>
      <c r="C8" s="84" t="str">
        <f>IF(F_PTK!G229="","Tidak ada", F_PTK!G229)</f>
        <v>3</v>
      </c>
      <c r="D8" s="84" t="str">
        <f>IF(F_PTK!X229="","Tidak ada",F_PTK!X229)</f>
        <v>4</v>
      </c>
    </row>
    <row r="9" spans="1:4" x14ac:dyDescent="0.25">
      <c r="A9" s="84">
        <f>IF(F_PTK!A230="","Tidak ada",F_PTK!A230)</f>
        <v>1</v>
      </c>
      <c r="B9" s="84">
        <f>IF(F_PTK!C230="","Tidak ada", F_PTK!C230)</f>
        <v>2</v>
      </c>
      <c r="C9" s="84" t="str">
        <f>IF(F_PTK!G230="","Tidak ada", F_PTK!G230)</f>
        <v>3</v>
      </c>
      <c r="D9" s="84" t="str">
        <f>IF(F_PTK!X230="","Tidak ada",F_PTK!X230)</f>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19" sqref="D19"/>
    </sheetView>
  </sheetViews>
  <sheetFormatPr defaultRowHeight="15" x14ac:dyDescent="0.25"/>
  <cols>
    <col min="1" max="8" width="20.7109375" customWidth="1"/>
  </cols>
  <sheetData>
    <row r="1" spans="1:8" x14ac:dyDescent="0.25">
      <c r="A1" s="78" t="s">
        <v>231</v>
      </c>
      <c r="B1" s="78" t="s">
        <v>196</v>
      </c>
      <c r="C1" s="78" t="s">
        <v>232</v>
      </c>
      <c r="D1" s="78" t="s">
        <v>223</v>
      </c>
      <c r="E1" s="78" t="s">
        <v>233</v>
      </c>
      <c r="F1" s="78" t="s">
        <v>234</v>
      </c>
      <c r="G1" s="78" t="s">
        <v>244</v>
      </c>
      <c r="H1" s="78" t="s">
        <v>236</v>
      </c>
    </row>
    <row r="2" spans="1:8" x14ac:dyDescent="0.25">
      <c r="A2" s="84">
        <f>IF(F_PTK!A240="","Tidak ada",F_PTK!A240)</f>
        <v>1</v>
      </c>
      <c r="B2" s="84">
        <f>IF(F_PTK!C240="","Tidak ada",F_PTK!C240)</f>
        <v>2</v>
      </c>
      <c r="C2" s="84" t="str">
        <f>IF(F_PTK!G240="","Tidak ada",F_PTK!G240)</f>
        <v>3</v>
      </c>
      <c r="D2" s="84" t="str">
        <f>IF(F_PTK!L240="","Tidak ada",F_PTK!L240)</f>
        <v>4</v>
      </c>
      <c r="E2" s="84" t="str">
        <f>IF(F_PTK!O240="","Tidak ada",F_PTK!O240)</f>
        <v>5</v>
      </c>
      <c r="F2" s="84" t="str">
        <f>IF(F_PTK!R240="","Tidak ada",F_PTK!R240)</f>
        <v>6</v>
      </c>
      <c r="G2" s="84" t="str">
        <f>IF(F_PTK!V240="","Tidak ada",F_PTK!V240)</f>
        <v>7</v>
      </c>
      <c r="H2" s="84" t="str">
        <f>IF(F_PTK!Y240="","Tidak ada",F_PTK!Y240)</f>
        <v>8</v>
      </c>
    </row>
    <row r="3" spans="1:8" x14ac:dyDescent="0.25">
      <c r="A3" s="84">
        <f>IF(F_PTK!A241="","Tidak ada",F_PTK!A241)</f>
        <v>1</v>
      </c>
      <c r="B3" s="84">
        <f>IF(F_PTK!C241="","Tidak ada",F_PTK!C241)</f>
        <v>2</v>
      </c>
      <c r="C3" s="84" t="str">
        <f>IF(F_PTK!G241="","Tidak ada",F_PTK!G241)</f>
        <v>3</v>
      </c>
      <c r="D3" s="84" t="str">
        <f>IF(F_PTK!L241="","Tidak ada",F_PTK!L241)</f>
        <v>4</v>
      </c>
      <c r="E3" s="84" t="str">
        <f>IF(F_PTK!O241="","Tidak ada",F_PTK!O241)</f>
        <v>5</v>
      </c>
      <c r="F3" s="84" t="str">
        <f>IF(F_PTK!R241="","Tidak ada",F_PTK!R241)</f>
        <v>6</v>
      </c>
      <c r="G3" s="84" t="str">
        <f>IF(F_PTK!V241="","Tidak ada",F_PTK!V241)</f>
        <v>7</v>
      </c>
      <c r="H3" s="84" t="str">
        <f>IF(F_PTK!Y241="","Tidak ada",F_PTK!Y241)</f>
        <v>8</v>
      </c>
    </row>
    <row r="4" spans="1:8" x14ac:dyDescent="0.25">
      <c r="A4" s="84">
        <f>IF(F_PTK!A242="","Tidak ada",F_PTK!A242)</f>
        <v>1</v>
      </c>
      <c r="B4" s="84">
        <f>IF(F_PTK!C242="","Tidak ada",F_PTK!C242)</f>
        <v>2</v>
      </c>
      <c r="C4" s="84" t="str">
        <f>IF(F_PTK!G242="","Tidak ada",F_PTK!G242)</f>
        <v>3</v>
      </c>
      <c r="D4" s="84" t="str">
        <f>IF(F_PTK!L242="","Tidak ada",F_PTK!L242)</f>
        <v>4</v>
      </c>
      <c r="E4" s="84" t="str">
        <f>IF(F_PTK!O242="","Tidak ada",F_PTK!O242)</f>
        <v>5</v>
      </c>
      <c r="F4" s="84" t="str">
        <f>IF(F_PTK!R242="","Tidak ada",F_PTK!R242)</f>
        <v>6</v>
      </c>
      <c r="G4" s="84" t="str">
        <f>IF(F_PTK!V242="","Tidak ada",F_PTK!V242)</f>
        <v>7</v>
      </c>
      <c r="H4" s="84" t="str">
        <f>IF(F_PTK!Y242="","Tidak ada",F_PTK!Y242)</f>
        <v>8</v>
      </c>
    </row>
    <row r="5" spans="1:8" x14ac:dyDescent="0.25">
      <c r="A5" s="84">
        <f>IF(F_PTK!A243="","Tidak ada",F_PTK!A243)</f>
        <v>1</v>
      </c>
      <c r="B5" s="84">
        <f>IF(F_PTK!C243="","Tidak ada",F_PTK!C243)</f>
        <v>2</v>
      </c>
      <c r="C5" s="84" t="str">
        <f>IF(F_PTK!G243="","Tidak ada",F_PTK!G243)</f>
        <v>3</v>
      </c>
      <c r="D5" s="84" t="str">
        <f>IF(F_PTK!L243="","Tidak ada",F_PTK!L243)</f>
        <v>4</v>
      </c>
      <c r="E5" s="84" t="str">
        <f>IF(F_PTK!O243="","Tidak ada",F_PTK!O243)</f>
        <v>5</v>
      </c>
      <c r="F5" s="84" t="str">
        <f>IF(F_PTK!R243="","Tidak ada",F_PTK!R243)</f>
        <v>6</v>
      </c>
      <c r="G5" s="84" t="str">
        <f>IF(F_PTK!V243="","Tidak ada",F_PTK!V243)</f>
        <v>7</v>
      </c>
      <c r="H5" s="84" t="str">
        <f>IF(F_PTK!Y243="","Tidak ada",F_PTK!Y243)</f>
        <v>8</v>
      </c>
    </row>
    <row r="6" spans="1:8" x14ac:dyDescent="0.25">
      <c r="A6" s="84">
        <f>IF(F_PTK!A244="","Tidak ada",F_PTK!A244)</f>
        <v>1</v>
      </c>
      <c r="B6" s="84">
        <f>IF(F_PTK!C244="","Tidak ada",F_PTK!C244)</f>
        <v>2</v>
      </c>
      <c r="C6" s="84" t="str">
        <f>IF(F_PTK!G244="","Tidak ada",F_PTK!G244)</f>
        <v>3</v>
      </c>
      <c r="D6" s="84" t="str">
        <f>IF(F_PTK!L244="","Tidak ada",F_PTK!L244)</f>
        <v>4</v>
      </c>
      <c r="E6" s="84" t="str">
        <f>IF(F_PTK!O244="","Tidak ada",F_PTK!O244)</f>
        <v>5</v>
      </c>
      <c r="F6" s="84" t="str">
        <f>IF(F_PTK!R244="","Tidak ada",F_PTK!R244)</f>
        <v>6</v>
      </c>
      <c r="G6" s="84" t="str">
        <f>IF(F_PTK!V244="","Tidak ada",F_PTK!V244)</f>
        <v>7</v>
      </c>
      <c r="H6" s="84" t="str">
        <f>IF(F_PTK!Y244="","Tidak ada",F_PTK!Y244)</f>
        <v>8</v>
      </c>
    </row>
    <row r="7" spans="1:8" x14ac:dyDescent="0.25">
      <c r="A7" s="84">
        <f>IF(F_PTK!A245="","Tidak ada",F_PTK!A245)</f>
        <v>1</v>
      </c>
      <c r="B7" s="84">
        <f>IF(F_PTK!C245="","Tidak ada",F_PTK!C245)</f>
        <v>2</v>
      </c>
      <c r="C7" s="84" t="str">
        <f>IF(F_PTK!G245="","Tidak ada",F_PTK!G245)</f>
        <v>3</v>
      </c>
      <c r="D7" s="84" t="str">
        <f>IF(F_PTK!L245="","Tidak ada",F_PTK!L245)</f>
        <v>4</v>
      </c>
      <c r="E7" s="84" t="str">
        <f>IF(F_PTK!O245="","Tidak ada",F_PTK!O245)</f>
        <v>5</v>
      </c>
      <c r="F7" s="84" t="str">
        <f>IF(F_PTK!R245="","Tidak ada",F_PTK!R245)</f>
        <v>6</v>
      </c>
      <c r="G7" s="84" t="str">
        <f>IF(F_PTK!V245="","Tidak ada",F_PTK!V245)</f>
        <v>7</v>
      </c>
      <c r="H7" s="84" t="str">
        <f>IF(F_PTK!Y245="","Tidak ada",F_PTK!Y245)</f>
        <v>8</v>
      </c>
    </row>
    <row r="8" spans="1:8" x14ac:dyDescent="0.25">
      <c r="A8" s="84">
        <f>IF(F_PTK!A246="","Tidak ada",F_PTK!A246)</f>
        <v>1</v>
      </c>
      <c r="B8" s="84">
        <f>IF(F_PTK!C246="","Tidak ada",F_PTK!C246)</f>
        <v>2</v>
      </c>
      <c r="C8" s="84" t="str">
        <f>IF(F_PTK!G246="","Tidak ada",F_PTK!G246)</f>
        <v>3</v>
      </c>
      <c r="D8" s="84" t="str">
        <f>IF(F_PTK!L246="","Tidak ada",F_PTK!L246)</f>
        <v>4</v>
      </c>
      <c r="E8" s="84" t="str">
        <f>IF(F_PTK!O246="","Tidak ada",F_PTK!O246)</f>
        <v>5</v>
      </c>
      <c r="F8" s="84" t="str">
        <f>IF(F_PTK!R246="","Tidak ada",F_PTK!R246)</f>
        <v>6</v>
      </c>
      <c r="G8" s="84" t="str">
        <f>IF(F_PTK!V246="","Tidak ada",F_PTK!V246)</f>
        <v>7</v>
      </c>
      <c r="H8" s="84" t="str">
        <f>IF(F_PTK!Y246="","Tidak ada",F_PTK!Y246)</f>
        <v>8</v>
      </c>
    </row>
    <row r="9" spans="1:8" x14ac:dyDescent="0.25">
      <c r="A9" s="84">
        <f>IF(F_PTK!A247="","Tidak ada",F_PTK!A247)</f>
        <v>1</v>
      </c>
      <c r="B9" s="84">
        <f>IF(F_PTK!C247="","Tidak ada",F_PTK!C247)</f>
        <v>2</v>
      </c>
      <c r="C9" s="84" t="str">
        <f>IF(F_PTK!G247="","Tidak ada",F_PTK!G247)</f>
        <v>3</v>
      </c>
      <c r="D9" s="84" t="str">
        <f>IF(F_PTK!L247="","Tidak ada",F_PTK!L247)</f>
        <v>4</v>
      </c>
      <c r="E9" s="84" t="str">
        <f>IF(F_PTK!O247="","Tidak ada",F_PTK!O247)</f>
        <v>5</v>
      </c>
      <c r="F9" s="84" t="str">
        <f>IF(F_PTK!R247="","Tidak ada",F_PTK!R247)</f>
        <v>6</v>
      </c>
      <c r="G9" s="84" t="str">
        <f>IF(F_PTK!V247="","Tidak ada",F_PTK!V247)</f>
        <v>7</v>
      </c>
      <c r="H9" s="84" t="str">
        <f>IF(F_PTK!Y247="","Tidak ada",F_PTK!Y247)</f>
        <v>8</v>
      </c>
    </row>
    <row r="10" spans="1:8" x14ac:dyDescent="0.25">
      <c r="A10" s="84">
        <f>IF(F_PTK!A248="","Tidak ada",F_PTK!A248)</f>
        <v>1</v>
      </c>
      <c r="B10" s="84">
        <f>IF(F_PTK!C248="","Tidak ada",F_PTK!C248)</f>
        <v>2</v>
      </c>
      <c r="C10" s="84" t="str">
        <f>IF(F_PTK!G248="","Tidak ada",F_PTK!G248)</f>
        <v>3</v>
      </c>
      <c r="D10" s="84" t="str">
        <f>IF(F_PTK!L248="","Tidak ada",F_PTK!L248)</f>
        <v>4</v>
      </c>
      <c r="E10" s="84" t="str">
        <f>IF(F_PTK!O248="","Tidak ada",F_PTK!O248)</f>
        <v>5</v>
      </c>
      <c r="F10" s="84" t="str">
        <f>IF(F_PTK!R248="","Tidak ada",F_PTK!R248)</f>
        <v>6</v>
      </c>
      <c r="G10" s="84" t="str">
        <f>IF(F_PTK!V248="","Tidak ada",F_PTK!V248)</f>
        <v>7</v>
      </c>
      <c r="H10" s="84" t="str">
        <f>IF(F_PTK!Y248="","Tidak ada",F_PTK!Y248)</f>
        <v>8</v>
      </c>
    </row>
    <row r="11" spans="1:8" x14ac:dyDescent="0.25">
      <c r="A11" s="84">
        <f>IF(F_PTK!A249="","Tidak ada",F_PTK!A249)</f>
        <v>1</v>
      </c>
      <c r="B11" s="84">
        <f>IF(F_PTK!C249="","Tidak ada",F_PTK!C249)</f>
        <v>2</v>
      </c>
      <c r="C11" s="84" t="str">
        <f>IF(F_PTK!G249="","Tidak ada",F_PTK!G249)</f>
        <v>3</v>
      </c>
      <c r="D11" s="84" t="str">
        <f>IF(F_PTK!L249="","Tidak ada",F_PTK!L249)</f>
        <v>4</v>
      </c>
      <c r="E11" s="84" t="str">
        <f>IF(F_PTK!O249="","Tidak ada",F_PTK!O249)</f>
        <v>5</v>
      </c>
      <c r="F11" s="84" t="str">
        <f>IF(F_PTK!R249="","Tidak ada",F_PTK!R249)</f>
        <v>6</v>
      </c>
      <c r="G11" s="84" t="str">
        <f>IF(F_PTK!V249="","Tidak ada",F_PTK!V249)</f>
        <v>7</v>
      </c>
      <c r="H11" s="84" t="str">
        <f>IF(F_PTK!Y249="","Tidak ada",F_PTK!Y249)</f>
        <v>8</v>
      </c>
    </row>
    <row r="12" spans="1:8" x14ac:dyDescent="0.25">
      <c r="A12" s="84">
        <f>IF(F_PTK!A250="","Tidak ada",F_PTK!A250)</f>
        <v>1</v>
      </c>
      <c r="B12" s="84">
        <f>IF(F_PTK!C250="","Tidak ada",F_PTK!C250)</f>
        <v>2</v>
      </c>
      <c r="C12" s="84" t="str">
        <f>IF(F_PTK!G250="","Tidak ada",F_PTK!G250)</f>
        <v>3</v>
      </c>
      <c r="D12" s="84" t="str">
        <f>IF(F_PTK!L250="","Tidak ada",F_PTK!L250)</f>
        <v>4</v>
      </c>
      <c r="E12" s="84" t="str">
        <f>IF(F_PTK!O250="","Tidak ada",F_PTK!O250)</f>
        <v>5</v>
      </c>
      <c r="F12" s="84" t="str">
        <f>IF(F_PTK!R250="","Tidak ada",F_PTK!R250)</f>
        <v>6</v>
      </c>
      <c r="G12" s="84" t="str">
        <f>IF(F_PTK!V250="","Tidak ada",F_PTK!V250)</f>
        <v>7</v>
      </c>
      <c r="H12" s="84" t="str">
        <f>IF(F_PTK!Y250="","Tidak ada",F_PTK!Y250)</f>
        <v>8</v>
      </c>
    </row>
    <row r="13" spans="1:8" x14ac:dyDescent="0.25">
      <c r="A13" s="84">
        <f>IF(F_PTK!A251="","Tidak ada",F_PTK!A251)</f>
        <v>1</v>
      </c>
      <c r="B13" s="84">
        <f>IF(F_PTK!C251="","Tidak ada",F_PTK!C251)</f>
        <v>2</v>
      </c>
      <c r="C13" s="84" t="str">
        <f>IF(F_PTK!G251="","Tidak ada",F_PTK!G251)</f>
        <v>3</v>
      </c>
      <c r="D13" s="84" t="str">
        <f>IF(F_PTK!L251="","Tidak ada",F_PTK!L251)</f>
        <v>4</v>
      </c>
      <c r="E13" s="84" t="str">
        <f>IF(F_PTK!O251="","Tidak ada",F_PTK!O251)</f>
        <v>5</v>
      </c>
      <c r="F13" s="84" t="str">
        <f>IF(F_PTK!R251="","Tidak ada",F_PTK!R251)</f>
        <v>6</v>
      </c>
      <c r="G13" s="84" t="str">
        <f>IF(F_PTK!V251="","Tidak ada",F_PTK!V251)</f>
        <v>7</v>
      </c>
      <c r="H13" s="84" t="str">
        <f>IF(F_PTK!Y251="","Tidak ada",F_PTK!Y251)</f>
        <v>8</v>
      </c>
    </row>
    <row r="14" spans="1:8" x14ac:dyDescent="0.25">
      <c r="A14" s="84">
        <f>IF(F_PTK!A252="","Tidak ada",F_PTK!A252)</f>
        <v>1</v>
      </c>
      <c r="B14" s="84">
        <f>IF(F_PTK!C252="","Tidak ada",F_PTK!C252)</f>
        <v>2</v>
      </c>
      <c r="C14" s="84" t="str">
        <f>IF(F_PTK!G252="","Tidak ada",F_PTK!G252)</f>
        <v>3</v>
      </c>
      <c r="D14" s="84" t="str">
        <f>IF(F_PTK!L252="","Tidak ada",F_PTK!L252)</f>
        <v>4</v>
      </c>
      <c r="E14" s="84" t="str">
        <f>IF(F_PTK!O252="","Tidak ada",F_PTK!O252)</f>
        <v>5</v>
      </c>
      <c r="F14" s="84" t="str">
        <f>IF(F_PTK!R252="","Tidak ada",F_PTK!R252)</f>
        <v>6</v>
      </c>
      <c r="G14" s="84" t="str">
        <f>IF(F_PTK!V252="","Tidak ada",F_PTK!V252)</f>
        <v>7</v>
      </c>
      <c r="H14" s="84" t="str">
        <f>IF(F_PTK!Y252="","Tidak ada",F_PTK!Y252)</f>
        <v>8</v>
      </c>
    </row>
    <row r="15" spans="1:8" x14ac:dyDescent="0.25">
      <c r="A15" s="84">
        <f>IF(F_PTK!A253="","Tidak ada",F_PTK!A253)</f>
        <v>1</v>
      </c>
      <c r="B15" s="84">
        <f>IF(F_PTK!C253="","Tidak ada",F_PTK!C253)</f>
        <v>2</v>
      </c>
      <c r="C15" s="84" t="str">
        <f>IF(F_PTK!G253="","Tidak ada",F_PTK!G253)</f>
        <v>3</v>
      </c>
      <c r="D15" s="84" t="str">
        <f>IF(F_PTK!L253="","Tidak ada",F_PTK!L253)</f>
        <v>4</v>
      </c>
      <c r="E15" s="84" t="str">
        <f>IF(F_PTK!O253="","Tidak ada",F_PTK!O253)</f>
        <v>5</v>
      </c>
      <c r="F15" s="84" t="str">
        <f>IF(F_PTK!R253="","Tidak ada",F_PTK!R253)</f>
        <v>6</v>
      </c>
      <c r="G15" s="84" t="str">
        <f>IF(F_PTK!V253="","Tidak ada",F_PTK!V253)</f>
        <v>7</v>
      </c>
      <c r="H15" s="84" t="str">
        <f>IF(F_PTK!Y253="","Tidak ada",F_PTK!Y253)</f>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F_PTK</vt:lpstr>
      <vt:lpstr>Formulir_PTK</vt:lpstr>
      <vt:lpstr>Riwayat_Sertifikasi</vt:lpstr>
      <vt:lpstr>Riwayat_Pendidikan</vt:lpstr>
      <vt:lpstr>Kompetensi</vt:lpstr>
      <vt:lpstr>Anak</vt:lpstr>
      <vt:lpstr>Beasiswa</vt:lpstr>
      <vt:lpstr>Buku_yang_pernah_ditulis</vt:lpstr>
      <vt:lpstr>Diklat</vt:lpstr>
      <vt:lpstr>Karya_Tulis</vt:lpstr>
      <vt:lpstr>Kesejahteraan</vt:lpstr>
      <vt:lpstr>Tunjangan</vt:lpstr>
      <vt:lpstr>Tugas_Tambahan</vt:lpstr>
      <vt:lpstr>Inpassing_Non_PNS</vt:lpstr>
      <vt:lpstr>Penghargaan</vt:lpstr>
      <vt:lpstr>Nilai_Tes</vt:lpstr>
      <vt:lpstr>Riwayat_Gaji_Berkala</vt:lpstr>
      <vt:lpstr>Riwayat_Karir_Guru</vt:lpstr>
      <vt:lpstr>Riwayat_Jabatan_P_TK</vt:lpstr>
      <vt:lpstr>Riwayat_Kepangkatan_Golongan</vt:lpstr>
      <vt:lpstr>Riwayat_Jabatan_Fungsional</vt:lpstr>
      <vt:lpstr>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FAHMI</cp:lastModifiedBy>
  <cp:lastPrinted>2021-11-30T01:05:28Z</cp:lastPrinted>
  <dcterms:created xsi:type="dcterms:W3CDTF">2021-11-18T02:34:22Z</dcterms:created>
  <dcterms:modified xsi:type="dcterms:W3CDTF">2021-12-22T09:14:56Z</dcterms:modified>
</cp:coreProperties>
</file>