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0C1EA037-2010-433C-88E2-3AB15D43F9B5}" xr6:coauthVersionLast="47" xr6:coauthVersionMax="47" xr10:uidLastSave="{00000000-0000-0000-0000-000000000000}"/>
  <bookViews>
    <workbookView xWindow="28680" yWindow="-120" windowWidth="29040" windowHeight="15720" tabRatio="793" xr2:uid="{757C07E9-73FD-4EAE-8969-0533CFDE11EA}"/>
  </bookViews>
  <sheets>
    <sheet name="Batch" sheetId="1" r:id="rId1"/>
    <sheet name="Activity" sheetId="2" r:id="rId2"/>
    <sheet name="Approval" sheetId="3" r:id="rId3"/>
    <sheet name="Documentation" sheetId="17" r:id="rId4"/>
    <sheet name="Act Maintenance Rek" sheetId="15" r:id="rId5"/>
    <sheet name="Act Maintenance Info" sheetId="16" r:id="rId6"/>
    <sheet name="Act Restrukturisasi Rek" sheetId="12" r:id="rId7"/>
    <sheet name="Act Pemindahbukuan" sheetId="5" r:id="rId8"/>
    <sheet name="Act Bucket Adjusment" sheetId="11" r:id="rId9"/>
    <sheet name="Act Pembukaan Rek" sheetId="8" r:id="rId10"/>
    <sheet name="Act Blokir Rek" sheetId="9" r:id="rId11"/>
    <sheet name="Act Asuransi" sheetId="14" r:id="rId12"/>
    <sheet name="Act Pending Rekening" sheetId="13" r:id="rId13"/>
    <sheet name="Act Penutupan Rek" sheetId="10" r:id="rId14"/>
    <sheet name="Var" sheetId="4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5" i="1" l="1"/>
  <c r="B65" i="1"/>
  <c r="M64" i="1"/>
  <c r="B64" i="1"/>
  <c r="M63" i="1"/>
  <c r="B63" i="1"/>
  <c r="M62" i="1"/>
  <c r="B62" i="1"/>
  <c r="M61" i="1"/>
  <c r="B61" i="1"/>
  <c r="M60" i="1"/>
  <c r="B60" i="1"/>
  <c r="M59" i="1" l="1"/>
  <c r="B59" i="1"/>
  <c r="M58" i="1"/>
  <c r="B58" i="1"/>
  <c r="M57" i="1"/>
  <c r="B57" i="1"/>
  <c r="M56" i="1"/>
  <c r="B56" i="1"/>
  <c r="M55" i="1"/>
  <c r="B55" i="1"/>
  <c r="M54" i="1"/>
  <c r="B54" i="1"/>
  <c r="M53" i="1"/>
  <c r="B53" i="1"/>
  <c r="B39" i="2" l="1"/>
  <c r="M40" i="1"/>
  <c r="B40" i="1"/>
  <c r="M52" i="1"/>
  <c r="B52" i="1"/>
  <c r="M51" i="1"/>
  <c r="B51" i="1"/>
  <c r="M50" i="1"/>
  <c r="B50" i="1"/>
  <c r="M49" i="1"/>
  <c r="B49" i="1"/>
  <c r="M48" i="1"/>
  <c r="B48" i="1"/>
  <c r="M47" i="1"/>
  <c r="B47" i="1"/>
  <c r="M46" i="1"/>
  <c r="B46" i="1"/>
  <c r="M45" i="1"/>
  <c r="B45" i="1"/>
  <c r="M44" i="1"/>
  <c r="B44" i="1"/>
  <c r="M43" i="1"/>
  <c r="B43" i="1"/>
  <c r="M42" i="1"/>
  <c r="B42" i="1"/>
  <c r="M41" i="1"/>
  <c r="B41" i="1"/>
  <c r="M39" i="1"/>
  <c r="B39" i="1"/>
  <c r="M33" i="1" l="1"/>
  <c r="M30" i="1"/>
  <c r="M31" i="1"/>
  <c r="M32" i="1"/>
  <c r="B30" i="1"/>
  <c r="B31" i="1"/>
  <c r="B32" i="1"/>
  <c r="M34" i="1"/>
  <c r="M35" i="1"/>
  <c r="M36" i="1"/>
  <c r="M37" i="1"/>
  <c r="M38" i="1"/>
  <c r="B33" i="1"/>
  <c r="B34" i="1"/>
  <c r="B35" i="1"/>
  <c r="B36" i="1"/>
  <c r="B37" i="1"/>
  <c r="B38" i="1"/>
  <c r="M27" i="1"/>
  <c r="M28" i="1"/>
  <c r="M29" i="1"/>
  <c r="B27" i="1"/>
  <c r="B28" i="1"/>
  <c r="B29" i="1"/>
  <c r="M15" i="1"/>
  <c r="M16" i="1"/>
  <c r="M17" i="1"/>
  <c r="M18" i="1"/>
  <c r="M19" i="1"/>
  <c r="M20" i="1"/>
  <c r="M21" i="1"/>
  <c r="M22" i="1"/>
  <c r="M23" i="1"/>
  <c r="M24" i="1"/>
  <c r="M25" i="1"/>
  <c r="M26" i="1"/>
  <c r="B15" i="1"/>
  <c r="B16" i="1"/>
  <c r="B17" i="1"/>
  <c r="B18" i="1"/>
  <c r="B19" i="1"/>
  <c r="B20" i="1"/>
  <c r="B21" i="1"/>
  <c r="B22" i="1"/>
  <c r="B23" i="1"/>
  <c r="B24" i="1"/>
  <c r="B25" i="1"/>
  <c r="B2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2" i="2"/>
  <c r="B27" i="2"/>
  <c r="B28" i="2"/>
  <c r="B29" i="2"/>
  <c r="B30" i="2"/>
  <c r="B31" i="2"/>
  <c r="B32" i="2"/>
  <c r="B33" i="2"/>
  <c r="B34" i="2"/>
  <c r="B35" i="2"/>
  <c r="B36" i="2"/>
  <c r="B37" i="2"/>
  <c r="B38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A3" i="15" a="1"/>
  <c r="A3" i="15" s="1"/>
  <c r="B3" i="15" l="1" a="1"/>
  <c r="B3" i="15" s="1"/>
  <c r="B3" i="16" l="1" a="1"/>
  <c r="B3" i="16" s="1"/>
  <c r="A3" i="16" a="1"/>
  <c r="A3" i="16" s="1"/>
  <c r="B3" i="14" a="1"/>
  <c r="B3" i="14" s="1"/>
  <c r="A3" i="14" a="1"/>
  <c r="A3" i="14" s="1"/>
  <c r="B3" i="13" a="1"/>
  <c r="B3" i="13" s="1"/>
  <c r="A3" i="13" a="1"/>
  <c r="A3" i="13" s="1"/>
  <c r="B3" i="12" a="1"/>
  <c r="B3" i="12" s="1"/>
  <c r="A3" i="12" a="1"/>
  <c r="A3" i="12" s="1"/>
  <c r="B3" i="11" a="1"/>
  <c r="B3" i="11" s="1"/>
  <c r="A3" i="11" a="1"/>
  <c r="A3" i="11" s="1"/>
  <c r="B3" i="10" a="1"/>
  <c r="B3" i="10" s="1"/>
  <c r="A3" i="10" a="1"/>
  <c r="A3" i="10" s="1"/>
  <c r="B3" i="9" a="1"/>
  <c r="B3" i="9" s="1"/>
  <c r="A3" i="9" a="1"/>
  <c r="A3" i="9" s="1"/>
  <c r="B3" i="8" a="1"/>
  <c r="B3" i="8" s="1"/>
  <c r="A3" i="8" a="1"/>
  <c r="A3" i="8" s="1"/>
  <c r="B3" i="5" a="1"/>
  <c r="B3" i="5" s="1"/>
  <c r="A3" i="5" a="1"/>
  <c r="A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<sst xmlns="http://schemas.openxmlformats.org/spreadsheetml/2006/main" count="1692" uniqueCount="459">
  <si>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</si>
  <si>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</si>
  <si>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</si>
  <si>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</si>
  <si>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</si>
  <si>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</si>
  <si>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</si>
  <si>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</si>
  <si>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</si>
  <si>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</si>
  <si>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</si>
  <si>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</si>
  <si>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</si>
  <si>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</si>
  <si>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</si>
  <si>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</si>
  <si>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</si>
  <si>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</si>
  <si>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</si>
  <si>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</si>
  <si>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</si>
  <si>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</si>
  <si>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</si>
  <si>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</si>
  <si>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</si>
  <si>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</si>
  <si>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</si>
  <si>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</si>
  <si>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</si>
  <si>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</si>
  <si>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</si>
  <si>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</si>
  <si>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</si>
  <si>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</si>
  <si>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</si>
  <si>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</si>
  <si>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</si>
  <si>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</si>
  <si>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</si>
  <si>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</si>
  <si>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</si>
  <si>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</si>
  <si>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</si>
  <si>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</si>
  <si>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</si>
  <si>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</si>
  <si>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</si>
  <si>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</si>
  <si>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</si>
  <si>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</si>
  <si>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</si>
  <si>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</si>
  <si>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</si>
  <si>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</si>
  <si>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</si>
  <si>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</si>
  <si>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</si>
  <si>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</si>
  <si>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</si>
  <si>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</si>
  <si>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</si>
  <si>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</si>
  <si>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</si>
  <si>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</si>
  <si>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</si>
  <si>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</si>
  <si>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</si>
  <si>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</si>
  <si>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</si>
  <si>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</si>
  <si>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</si>
  <si>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</si>
  <si>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</si>
  <si>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</si>
  <si>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</si>
  <si>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</si>
  <si>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</si>
  <si>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</si>
  <si>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</si>
  <si>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</si>
  <si>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</si>
  <si>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</si>
  <si>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</si>
  <si>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</si>
  <si>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</si>
  <si>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</si>
  <si>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</si>
  <si>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</si>
  <si>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</si>
  <si>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</si>
  <si>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</si>
  <si>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</si>
  <si>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</si>
  <si>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</si>
  <si>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</si>
  <si>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</si>
  <si>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</si>
  <si>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</si>
  <si>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</si>
  <si>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</si>
  <si>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</si>
  <si>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</si>
  <si>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</si>
  <si>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</si>
  <si>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</si>
  <si>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</si>
  <si>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</si>
  <si>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</si>
  <si>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</si>
  <si>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</si>
  <si>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</si>
  <si>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</si>
  <si>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</si>
  <si>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</si>
  <si>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</si>
  <si>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</si>
  <si>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</si>
  <si>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</si>
  <si>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</si>
  <si>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</si>
  <si>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</si>
  <si>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</si>
  <si>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RekDebit</t>
  </si>
  <si>
    <t>RekKredit</t>
  </si>
  <si>
    <t>Narasi</t>
  </si>
  <si>
    <t>pinj</t>
  </si>
  <si>
    <t>simp</t>
  </si>
  <si>
    <t>debit</t>
  </si>
  <si>
    <t>kredit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</si>
  <si>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</si>
  <si>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</si>
  <si>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</si>
  <si>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</si>
  <si>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</si>
  <si>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</si>
  <si>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</si>
  <si>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</si>
  <si>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</si>
  <si>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</si>
  <si>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</si>
  <si>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</si>
  <si>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</si>
  <si>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</si>
  <si>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</si>
  <si>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</si>
  <si>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</si>
  <si>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</si>
  <si>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</si>
  <si>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</si>
  <si>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</si>
  <si>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</si>
  <si>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</si>
  <si>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</si>
  <si>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</si>
  <si>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</si>
  <si>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</si>
  <si>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</si>
  <si>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</si>
  <si>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</si>
  <si>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</si>
  <si>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</si>
  <si>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</si>
  <si>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</si>
  <si>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</si>
  <si>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</si>
  <si>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</si>
  <si>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</si>
  <si>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an komersial</t>
  </si>
  <si>
    <t>12303011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</si>
  <si>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</si>
  <si>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</si>
  <si>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</si>
  <si>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</si>
  <si>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</si>
  <si>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</si>
  <si>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</si>
  <si>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</si>
  <si>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</si>
  <si>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</si>
  <si>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</si>
  <si>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</si>
  <si>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</si>
  <si>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</si>
  <si>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</si>
  <si>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</si>
  <si>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</si>
  <si>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</si>
  <si>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</si>
  <si>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</si>
  <si>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</si>
  <si>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</si>
  <si>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</si>
  <si>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</si>
  <si>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</si>
  <si>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</si>
  <si>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</si>
  <si>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</si>
  <si>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</si>
  <si>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</si>
  <si>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</si>
  <si>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</si>
  <si>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</si>
  <si>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</si>
  <si>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</si>
  <si>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</si>
  <si>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</si>
  <si>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</si>
  <si>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</si>
  <si>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</si>
  <si>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</si>
  <si>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</si>
  <si>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</si>
  <si>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</si>
  <si>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</si>
  <si>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</si>
  <si>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</si>
  <si>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</si>
  <si>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</si>
  <si>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</si>
  <si>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</si>
  <si>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</si>
  <si>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NominalAwal</t>
  </si>
  <si>
    <t>NominalAkhir</t>
  </si>
  <si>
    <t>BPMK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</si>
  <si>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</si>
  <si>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</si>
  <si>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</si>
  <si>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</si>
  <si>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</si>
  <si>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</si>
  <si>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</si>
  <si>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</si>
  <si>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</si>
  <si>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Akses ASIC : http://192.168.174.45/Login</t>
  </si>
  <si>
    <t>Output</t>
  </si>
  <si>
    <t>Procedure - Step Maker</t>
  </si>
  <si>
    <t>Procedure - Step Approval</t>
  </si>
  <si>
    <t>Form Activity</t>
  </si>
  <si>
    <t>{proses input form}</t>
  </si>
  <si>
    <t xml:space="preserve">Pilih Use Case {UseCase} </t>
  </si>
  <si>
    <t>Input Form</t>
  </si>
  <si>
    <t>A0126</t>
  </si>
  <si>
    <t>Confirm Activity</t>
  </si>
  <si>
    <t>{proses approve form}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</si>
  <si>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</si>
  <si>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</si>
  <si>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</si>
  <si>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</si>
  <si>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</si>
  <si>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</si>
  <si>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</si>
  <si>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</si>
  <si>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</si>
  <si>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</si>
  <si>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</si>
  <si>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A0127</t>
  </si>
  <si>
    <t>A0128</t>
  </si>
  <si>
    <t>A0129</t>
  </si>
  <si>
    <t>Simpan</t>
  </si>
  <si>
    <t>Berhasil disimpan</t>
  </si>
  <si>
    <t>Form Inquired Activity</t>
  </si>
  <si>
    <t>Submit Update Inquired</t>
  </si>
  <si>
    <t>Form Approve Activity</t>
  </si>
  <si>
    <t>Confirm berhasil</t>
  </si>
  <si>
    <t>Approve pada Form Activity pada halaman approval</t>
  </si>
  <si>
    <t>Result Rekonsiliasi</t>
  </si>
  <si>
    <t>{Result PDF}</t>
  </si>
  <si>
    <t>Result Activity</t>
  </si>
  <si>
    <t>Preparations</t>
  </si>
  <si>
    <t>Exit Acceptance Criteria</t>
  </si>
  <si>
    <t>Input form Perpanjangan Sementara</t>
  </si>
  <si>
    <t>TC-001</t>
  </si>
  <si>
    <t>Validasi PK Rules 1</t>
  </si>
  <si>
    <t>Validasi PK Rules 2</t>
  </si>
  <si>
    <t>Validasi PK Rules 3</t>
  </si>
  <si>
    <t>Validasi PK Rules 4 - Rek Rules 1 - No PK akhir di isi sama</t>
  </si>
  <si>
    <t>Validasi PK Rules 4 - Rek Rules 1 - Tanggal PK akhir di isi sama</t>
  </si>
  <si>
    <t>Validasi PK Rules 4 - Rek Rules 1 - Tanggal PK awal di isi sama</t>
  </si>
  <si>
    <t>Validasi PK Rules 3 - Tanggal PK saja yang diisi</t>
  </si>
  <si>
    <t>Validasi PK Rules 4 - Rek Rules 2 - No PK akhir di isi sama</t>
  </si>
  <si>
    <t>Validasi PK Rules 4 - Rek Rules 2 - Tanggal PK awal di isi sama</t>
  </si>
  <si>
    <t>Validasi PK Rules 4 - Rek Rules 2 - Tanggal PK akhir di isi sama</t>
  </si>
  <si>
    <t>TC-007</t>
  </si>
  <si>
    <t>TC-009</t>
  </si>
  <si>
    <t>TC-011</t>
  </si>
  <si>
    <t>TC-013</t>
  </si>
  <si>
    <t>TC-015</t>
  </si>
  <si>
    <t>TC-016</t>
  </si>
  <si>
    <t>TC-017</t>
  </si>
  <si>
    <t>TC-018</t>
  </si>
  <si>
    <t>TC-023</t>
  </si>
  <si>
    <t>TC-024</t>
  </si>
  <si>
    <t>TC-025</t>
  </si>
  <si>
    <t>TC-026</t>
  </si>
  <si>
    <t>ASIC/1234</t>
  </si>
  <si>
    <t>ASIC/5678</t>
  </si>
  <si>
    <t>NOPK</t>
  </si>
  <si>
    <t>PK013</t>
  </si>
  <si>
    <t>Validasi PK Rules 4 - Rek Rules 2 - No PK awal  di isi sama</t>
  </si>
  <si>
    <t>Validasi PK Rules 4 - Rek Rules 1 - No PK awal di isi sama</t>
  </si>
  <si>
    <t>TC-035</t>
  </si>
  <si>
    <t>TC-037</t>
  </si>
  <si>
    <t>TC-039</t>
  </si>
  <si>
    <t>TC-041</t>
  </si>
  <si>
    <t>TC-043</t>
  </si>
  <si>
    <t>TC-044</t>
  </si>
  <si>
    <t>TC-045</t>
  </si>
  <si>
    <t>TC-046</t>
  </si>
  <si>
    <t>TC-051</t>
  </si>
  <si>
    <t>TC-052</t>
  </si>
  <si>
    <t>TC-053</t>
  </si>
  <si>
    <t>TC-054</t>
  </si>
  <si>
    <t>CR37769</t>
  </si>
  <si>
    <t>Validasi PK Rules 4 isi 1 field - Rek Rules 1 - No PK akhir di isi sama</t>
  </si>
  <si>
    <t>Validasi PK Rules 4 isi 1 field - Rek Rules 1 - No PK sama di isi sama</t>
  </si>
  <si>
    <t>Validasi PK Rules 4 isi 1 field - Rek Rules 1 - Tanggal PK awal di isi sama</t>
  </si>
  <si>
    <t>Validasi PK Rules 4 isi 1 field - Rek Rules 1 - Tanggal PK akhir di isi sama</t>
  </si>
  <si>
    <t>Validasi PK Rules 4 isi 1 field - Rek Rules 2 - No PK akhir != No PK awal</t>
  </si>
  <si>
    <t>Validasi PK Rules 4 isi 1 field - Rek Rules 2 - No PK awal != No PK akhir</t>
  </si>
  <si>
    <t>Validasi PK Rules 4 isi 1 field - Rek Rules 2 - Tanggal PK awal != Tanggal PK akhir</t>
  </si>
  <si>
    <t>Validasi PK Rules 4 isi 1 field - Rek Rules 2 - Tanggal PK akhir != Tanggal PK awal</t>
  </si>
  <si>
    <t>31/11/2015</t>
  </si>
  <si>
    <t>TC-061</t>
  </si>
  <si>
    <t>Restrukturisasi Rekening - Normal - Input form</t>
  </si>
  <si>
    <t>Normal - Pemindahbukuan dana GL-GL</t>
  </si>
  <si>
    <t>Normal - Pemindahbukuan dana interbranch GL-GL</t>
  </si>
  <si>
    <t>TC-091</t>
  </si>
  <si>
    <t>TC-092</t>
  </si>
  <si>
    <t>001360180001001</t>
  </si>
  <si>
    <t>Normal - Maintenance info - Fix rate date: terisi &amp; Interest rate: terisi</t>
  </si>
  <si>
    <t>Normal - Maintenance info - Fix rate date: 00/00/0000 &amp; Interest rate: 0.0000</t>
  </si>
  <si>
    <t>Normal - Maintenance info - Fix rate date: terisi &amp; Interest rate: 0.0000</t>
  </si>
  <si>
    <t>Normal - Maintenance info - Fix rate date: 00/00/0000 &amp; Interest rate: terisi</t>
  </si>
  <si>
    <t>Normal - Maintenance info - Fix rate date: 2099 &amp; Interest rate: terisi</t>
  </si>
  <si>
    <t>Normal - Maintenance info - Fix rate date &lt; tgl system &amp; Interest rate: terisi</t>
  </si>
  <si>
    <t>TC-096</t>
  </si>
  <si>
    <t>TC-097</t>
  </si>
  <si>
    <t>TC-098</t>
  </si>
  <si>
    <t>TC-099</t>
  </si>
  <si>
    <t>TC-100</t>
  </si>
  <si>
    <t>TC-101</t>
  </si>
  <si>
    <t>Normal - Menjalankan use case Maintenance rekening pinjaman dengan status rekening Pending</t>
  </si>
  <si>
    <t>Normal - Menjalankan use case Maintenance informasi rekening pinjaman dengan status rekening Pending</t>
  </si>
  <si>
    <t>Normal - Menjalankan use case Bucket Adjusment dengan status rekening Pending</t>
  </si>
  <si>
    <t>TC-093</t>
  </si>
  <si>
    <t>TC-094</t>
  </si>
  <si>
    <t>TC-095</t>
  </si>
  <si>
    <t>Normal - Restrukturisasi Rekening - Input form</t>
  </si>
  <si>
    <t>Normal - Maintenance Rekening - Input form Perpanjangan Sementara</t>
  </si>
  <si>
    <t>TC-103</t>
  </si>
  <si>
    <t>TC-104</t>
  </si>
  <si>
    <t>TC-105</t>
  </si>
  <si>
    <t>TC-106</t>
  </si>
  <si>
    <t>TC-107</t>
  </si>
  <si>
    <t>TC-108</t>
  </si>
  <si>
    <t>Normal - Maintenance Rekening - Fix rate date: 00/00/0000 &amp; Interest rate: 0.0000</t>
  </si>
  <si>
    <t>Normal - Maintenance Rekening - Fix rate date: terisi &amp; Interest rate: 0.0000</t>
  </si>
  <si>
    <t>Normal - Maintenance Rekening - Fix rate date: 00/00/0000 &amp; Interest rate: terisi</t>
  </si>
  <si>
    <t>Normal - Maintenance Rekening - Fix rate date: 2099 &amp; Interest rate: terisi</t>
  </si>
  <si>
    <t>Normal - Maintenance Rekening - Fix rate date &lt; tgl system &amp; Interest rate: terisi</t>
  </si>
  <si>
    <t>Normal - Pemindahbukuan rekening - Simpanan ke Simpanan &gt; 1T</t>
  </si>
  <si>
    <t>Normal - Pemindahbukuan rekening - Pinjaman ke Pinjaman &gt; 1T</t>
  </si>
  <si>
    <t>Normal - Pemindahbukuan rekening - Pinjaman ke Simpanan &gt; 1T</t>
  </si>
  <si>
    <t>Normal - Pemindahbukuan rekening - Simpanan ke Pinjaman &gt; 1T</t>
  </si>
  <si>
    <t>Normal - Pembukaan rekening - Transaksi 1T</t>
  </si>
  <si>
    <t>Normal - Maintenance rekening pinjaman - Transaksi 1T</t>
  </si>
  <si>
    <t>Normal - Blokir Rekening - Transaksi 1T</t>
  </si>
  <si>
    <t>Normal - Bucket Adjustment - Transaksi 1T</t>
  </si>
  <si>
    <t>TC-109</t>
  </si>
  <si>
    <t>TC-110</t>
  </si>
  <si>
    <t>TC-111</t>
  </si>
  <si>
    <t>TC-112</t>
  </si>
  <si>
    <t>TC-113</t>
  </si>
  <si>
    <t>TC-114</t>
  </si>
  <si>
    <t>TC-115</t>
  </si>
  <si>
    <t>TC-102</t>
  </si>
  <si>
    <t>Normal - Maintenance Rekening - Fix rate date: terisi &amp; Interest rate: terisi</t>
  </si>
  <si>
    <t>DONE</t>
  </si>
  <si>
    <t>Normal - Maintenance Rekening - Validasi PK Rules 1</t>
  </si>
  <si>
    <t>Normal - Maintenance Rekening - Validasi PK Rules 2</t>
  </si>
  <si>
    <t>Normal - Maintenance Rekening - Validasi PK Rules 3</t>
  </si>
  <si>
    <t>Normal - Maintenance Rekening - Validasi PK Rules 3 - Tanggal PK saja yang diisi</t>
  </si>
  <si>
    <t>Normal - Maintenance Rekening - Validasi PK Rules 4 isi 1 field - Rek Rules 1 - No PK akhir di isi sama</t>
  </si>
  <si>
    <t>Normal - Maintenance Rekening - Validasi PK Rules 4 isi 1 field - Rek Rules 1 - No PK sama di isi sama</t>
  </si>
  <si>
    <t>Normal - Maintenance Rekening - Validasi PK Rules 4 isi 1 field - Rek Rules 1 - Tanggal PK awal di isi sama</t>
  </si>
  <si>
    <t>Normal - Maintenance Rekening - Validasi PK Rules 4 isi 1 field - Rek Rules 1 - Tanggal PK akhir di isi sama</t>
  </si>
  <si>
    <t>Normal - Maintenance Rekening - Validasi PK Rules 4 isi 1 field - Rek Rules 2 - No PK akhir != No PK awal</t>
  </si>
  <si>
    <t>Normal - Maintenance Rekening - Validasi PK Rules 4 isi 1 field - Rek Rules 2 - No PK awal != No PK akhir</t>
  </si>
  <si>
    <t>Normal - Maintenance Rekening - Validasi PK Rules 4 isi 1 field - Rek Rules 2 - Tanggal PK awal != Tanggal PK akhir</t>
  </si>
  <si>
    <t>Normal - Maintenance Rekening - Validasi PK Rules 4 isi 1 field - Rek Rules 2 - Tanggal PK akhir != Tanggal PK awal</t>
  </si>
  <si>
    <t>Normal - Maintenance Informasi Rekening - Validasi PK Rules 1</t>
  </si>
  <si>
    <t>Normal - Maintenance Informasi Rekening - Validasi PK Rules 2</t>
  </si>
  <si>
    <t>Normal - Maintenance Informasi Rekening - Validasi PK Rules 3</t>
  </si>
  <si>
    <t>Normal - Maintenance Informasi Rekening - Validasi PK Rules 3 - Tanggal PK saja yang diisi</t>
  </si>
  <si>
    <t>Normal - Maintenance Informasi Rekening - Validasi PK Rules 4 isi 1 field - Rek Rules 1 - No PK akhir di isi sama</t>
  </si>
  <si>
    <t>Normal - Maintenance Informasi Rekening - Validasi PK Rules 4 isi 1 field - Rek Rules 1 - No PK sama di isi sama</t>
  </si>
  <si>
    <t>Normal - Maintenance Informasi Rekening - Validasi PK Rules 4 isi 1 field - Rek Rules 1 - Tanggal PK awal di isi sama</t>
  </si>
  <si>
    <t>Normal - Maintenance Informasi Rekening - Validasi PK Rules 4 isi 1 field - Rek Rules 1 - Tanggal PK akhir di isi sama</t>
  </si>
  <si>
    <t>Normal - Maintenance Informasi Rekening - Validasi PK Rules 4 isi 1 field - Rek Rules 2 - No PK akhir != No PK awal</t>
  </si>
  <si>
    <t>Normal - Maintenance Informasi Rekening - Validasi PK Rules 4 isi 1 field - Rek Rules 2 - No PK awal != No PK akhir</t>
  </si>
  <si>
    <t>Normal - Maintenance Informasi Rekening - Validasi PK Rules 4 isi 1 field - Rek Rules 2 - Tanggal PK awal != Tanggal PK akhir</t>
  </si>
  <si>
    <t>Normal - Maintenance Informasi Rekening - Validasi PK Rules 4 isi 1 field - Rek Rules 2 - Tanggal PK akhir != Tanggal PK awal</t>
  </si>
  <si>
    <t>Teoritis</t>
  </si>
  <si>
    <t>Pokok</t>
  </si>
  <si>
    <t>Status Batch Success</t>
  </si>
  <si>
    <t>Status Activity Success</t>
  </si>
  <si>
    <t>Approval History</t>
  </si>
  <si>
    <t>Hasil Report Rekonsiliasi sesuai</t>
  </si>
  <si>
    <t>Login sebagai maker</t>
  </si>
  <si>
    <t>Akses menu Admin Kredit &gt;&gt; Monitoring Batch Progress &amp; Failed</t>
  </si>
  <si>
    <t>Create New Batch</t>
  </si>
  <si>
    <t>Input No. Memo, Nama Debitur dan Upload Dokumen Underlying</t>
  </si>
  <si>
    <t>Add Activity</t>
  </si>
  <si>
    <t>Activity berhasil ditambahkan, status New</t>
  </si>
  <si>
    <t>Inquiry pada table List Aktivitas kolom Action atau Inquiry All</t>
  </si>
  <si>
    <t>Inquiry berhasil</t>
  </si>
  <si>
    <t>Status Inquiring</t>
  </si>
  <si>
    <t>Proses Inquiry selesai</t>
  </si>
  <si>
    <t>Pilih RM Pengelola, Next Approver, input comment</t>
  </si>
  <si>
    <t>Submit Batch</t>
  </si>
  <si>
    <t>Sukses Submit Batch</t>
  </si>
  <si>
    <t>Status setelah submit batch</t>
  </si>
  <si>
    <t>Login sebagai Approval</t>
  </si>
  <si>
    <t>Akses menu Admin Kredit &gt;&gt; Approval COP</t>
  </si>
  <si>
    <t>Klik action pada data yang telah di submit oleh user Maker</t>
  </si>
  <si>
    <t>Data batch yang akan di approve</t>
  </si>
  <si>
    <t>Status activity Check atau Approved</t>
  </si>
  <si>
    <t>Pilih Next Approver selanjutnya, input Comment dan Submit Batch</t>
  </si>
  <si>
    <t>Submit Batch berhasil</t>
  </si>
  <si>
    <t>TC-077</t>
  </si>
  <si>
    <t>TC-079</t>
  </si>
  <si>
    <t>TC-081</t>
  </si>
  <si>
    <t>Normal - Pembukaan Rek - Input Form - Validasi PK Rules 1</t>
  </si>
  <si>
    <t>Normal - Pembukaan Rek - Input Form - Validasi PK Rules 2</t>
  </si>
  <si>
    <t>Normal - Pembukaan Rek - Input Form -  Validasi PK Rules 3</t>
  </si>
  <si>
    <t>TC-084</t>
  </si>
  <si>
    <t>TC-086</t>
  </si>
  <si>
    <t>TC-088</t>
  </si>
  <si>
    <t>Normal - Pembukaan Rek - Input Excel - Validasi PK Rules 1</t>
  </si>
  <si>
    <t>Normal - Pembukaan Rek - Input Excel - Validasi PK Rules 2</t>
  </si>
  <si>
    <t>Normal - Pembukaan Rek - Input Excel -  Validasi PK Rules 3</t>
  </si>
  <si>
    <t>TC-069</t>
  </si>
  <si>
    <t>Normal - Restrukturisasi Rekening - Input Excel</t>
  </si>
  <si>
    <t>DOC</t>
  </si>
  <si>
    <t>Normal - Maintenance Rekening Pinjaman - View All</t>
  </si>
  <si>
    <t>Abnormal - Maintenance Rekening Pinjaman - View All dengan data No dan Tanggal PK tidak sesuai rules</t>
  </si>
  <si>
    <t>Normal - Maintanance Rekening - input form jatuh tempo Melewati Pop Up Error di ICONS scr 17074</t>
  </si>
  <si>
    <t>TC-031</t>
  </si>
  <si>
    <t>TC-032</t>
  </si>
  <si>
    <t>TC-033</t>
  </si>
  <si>
    <t>ASIC/3333</t>
  </si>
  <si>
    <t>ASIC/4444</t>
  </si>
  <si>
    <t>ASIC/1111</t>
  </si>
  <si>
    <t>TC-059</t>
  </si>
  <si>
    <t>TC-060</t>
  </si>
  <si>
    <t>Normal - Maintenance Informasi Rekening Pinjaman - View All</t>
  </si>
  <si>
    <t>Abnormal - Maintenance Informasi Rekening Pinjaman - View All dengan data No dan Tanggal PK tidak sesuai rules</t>
  </si>
  <si>
    <t>TC-004</t>
  </si>
  <si>
    <t>Normal - Input Excel Mengisi Field Perpanjangan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</si>
</sst>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7" fillId="0" borderId="4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Fill="1" applyBorder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M65"/>
  <sheetViews>
    <sheetView tabSelected="1" topLeftCell="A22" zoomScale="80" zoomScaleNormal="80" workbookViewId="0">
      <selection activeCell="C29" sqref="C29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9.77734375" bestFit="1" customWidth="1"/>
    <col min="4" max="4" width="20.77734375" bestFit="1" customWidth="1"/>
    <col min="5" max="5" width="97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130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190</v>
      </c>
    </row>
    <row r="2" spans="1:13" x14ac:dyDescent="0.3">
      <c r="A2" s="27" t="s">
        <v>271</v>
      </c>
      <c r="B2" s="7" t="str">
        <f t="shared" ref="B2:B38" si="0">CONCATENATE(A2,"-","01")</f>
        <v>TC-001-01</v>
      </c>
      <c r="C2" s="32" t="s">
        <v>377</v>
      </c>
      <c r="D2" s="7" t="s">
        <v>47</v>
      </c>
      <c r="E2" s="7" t="s">
        <v>348</v>
      </c>
      <c r="F2" s="7">
        <v>11353</v>
      </c>
      <c r="G2" s="7" t="s">
        <v>186</v>
      </c>
      <c r="H2" s="7">
        <v>16001</v>
      </c>
      <c r="I2" s="7" t="s">
        <v>52</v>
      </c>
      <c r="J2" s="7" t="s">
        <v>187</v>
      </c>
      <c r="K2" s="7" t="s">
        <v>188</v>
      </c>
      <c r="L2" s="7" t="s">
        <v>189</v>
      </c>
      <c r="M2" s="20">
        <f>IF(A2&lt;&gt;"",COUNTIF(Activity!A:A,A2),"")</f>
        <v>1</v>
      </c>
    </row>
    <row r="3" spans="1:13" x14ac:dyDescent="0.3">
      <c r="A3" s="27" t="s">
        <v>282</v>
      </c>
      <c r="B3" s="7" t="str">
        <f t="shared" si="0"/>
        <v>TC-007-01</v>
      </c>
      <c r="C3" s="32" t="s">
        <v>377</v>
      </c>
      <c r="D3" s="7" t="s">
        <v>47</v>
      </c>
      <c r="E3" s="7" t="s">
        <v>378</v>
      </c>
      <c r="F3" s="7">
        <v>11353</v>
      </c>
      <c r="G3" s="7" t="s">
        <v>186</v>
      </c>
      <c r="H3" s="7">
        <v>16001</v>
      </c>
      <c r="I3" s="7" t="s">
        <v>52</v>
      </c>
      <c r="J3" s="7" t="s">
        <v>187</v>
      </c>
      <c r="K3" s="7" t="s">
        <v>188</v>
      </c>
      <c r="L3" s="7" t="s">
        <v>189</v>
      </c>
      <c r="M3" s="20">
        <f>IF(A3&lt;&gt;"",COUNTIF(Activity!A:A,A3),"")</f>
        <v>1</v>
      </c>
    </row>
    <row r="4" spans="1:13" x14ac:dyDescent="0.3">
      <c r="A4" s="27" t="s">
        <v>283</v>
      </c>
      <c r="B4" s="7" t="str">
        <f t="shared" si="0"/>
        <v>TC-009-01</v>
      </c>
      <c r="C4" s="32" t="s">
        <v>377</v>
      </c>
      <c r="D4" s="7" t="s">
        <v>47</v>
      </c>
      <c r="E4" s="7" t="s">
        <v>379</v>
      </c>
      <c r="F4" s="7">
        <v>11353</v>
      </c>
      <c r="G4" s="7" t="s">
        <v>186</v>
      </c>
      <c r="H4" s="7">
        <v>16001</v>
      </c>
      <c r="I4" s="7" t="s">
        <v>52</v>
      </c>
      <c r="J4" s="7" t="s">
        <v>187</v>
      </c>
      <c r="K4" s="7" t="s">
        <v>188</v>
      </c>
      <c r="L4" s="7" t="s">
        <v>189</v>
      </c>
      <c r="M4" s="20">
        <f>IF(A4&lt;&gt;"",COUNTIF(Activity!A:A,A4),"")</f>
        <v>1</v>
      </c>
    </row>
    <row r="5" spans="1:13" x14ac:dyDescent="0.3">
      <c r="A5" s="27" t="s">
        <v>284</v>
      </c>
      <c r="B5" s="7" t="str">
        <f t="shared" si="0"/>
        <v>TC-011-01</v>
      </c>
      <c r="C5" s="32" t="s">
        <v>377</v>
      </c>
      <c r="D5" s="7" t="s">
        <v>47</v>
      </c>
      <c r="E5" s="7" t="s">
        <v>380</v>
      </c>
      <c r="F5" s="7">
        <v>11353</v>
      </c>
      <c r="G5" s="7" t="s">
        <v>186</v>
      </c>
      <c r="H5" s="7">
        <v>16001</v>
      </c>
      <c r="I5" s="7" t="s">
        <v>52</v>
      </c>
      <c r="J5" s="7" t="s">
        <v>187</v>
      </c>
      <c r="K5" s="7" t="s">
        <v>188</v>
      </c>
      <c r="L5" s="7" t="s">
        <v>189</v>
      </c>
      <c r="M5" s="20">
        <f>IF(A5&lt;&gt;"",COUNTIF(Activity!A:A,A5),"")</f>
        <v>1</v>
      </c>
    </row>
    <row r="6" spans="1:13" x14ac:dyDescent="0.3">
      <c r="A6" s="27" t="s">
        <v>285</v>
      </c>
      <c r="B6" s="7" t="str">
        <f t="shared" si="0"/>
        <v>TC-013-01</v>
      </c>
      <c r="C6" s="32" t="s">
        <v>377</v>
      </c>
      <c r="D6" s="7" t="s">
        <v>47</v>
      </c>
      <c r="E6" s="7" t="s">
        <v>381</v>
      </c>
      <c r="F6" s="7">
        <v>11353</v>
      </c>
      <c r="G6" s="7" t="s">
        <v>186</v>
      </c>
      <c r="H6" s="7">
        <v>16001</v>
      </c>
      <c r="I6" s="7" t="s">
        <v>52</v>
      </c>
      <c r="J6" s="7" t="s">
        <v>187</v>
      </c>
      <c r="K6" s="7" t="s">
        <v>188</v>
      </c>
      <c r="L6" s="7" t="s">
        <v>189</v>
      </c>
      <c r="M6" s="20">
        <f>IF(A6&lt;&gt;"",COUNTIF(Activity!A:A,A6),"")</f>
        <v>1</v>
      </c>
    </row>
    <row r="7" spans="1:13" x14ac:dyDescent="0.3">
      <c r="A7" s="27" t="s">
        <v>286</v>
      </c>
      <c r="B7" s="7" t="str">
        <f t="shared" si="0"/>
        <v>TC-015-01</v>
      </c>
      <c r="C7" s="32" t="s">
        <v>377</v>
      </c>
      <c r="D7" s="7" t="s">
        <v>47</v>
      </c>
      <c r="E7" s="7" t="s">
        <v>382</v>
      </c>
      <c r="F7" s="7">
        <v>11353</v>
      </c>
      <c r="G7" s="7" t="s">
        <v>186</v>
      </c>
      <c r="H7" s="7">
        <v>16001</v>
      </c>
      <c r="I7" s="7" t="s">
        <v>52</v>
      </c>
      <c r="J7" s="7" t="s">
        <v>187</v>
      </c>
      <c r="K7" s="7" t="s">
        <v>188</v>
      </c>
      <c r="L7" s="7" t="s">
        <v>189</v>
      </c>
      <c r="M7" s="20">
        <f>IF(A7&lt;&gt;"",COUNTIF(Activity!A:A,A7),"")</f>
        <v>1</v>
      </c>
    </row>
    <row r="8" spans="1:13" x14ac:dyDescent="0.3">
      <c r="A8" s="27" t="s">
        <v>287</v>
      </c>
      <c r="B8" s="7" t="str">
        <f t="shared" si="0"/>
        <v>TC-016-01</v>
      </c>
      <c r="C8" s="32" t="s">
        <v>377</v>
      </c>
      <c r="D8" s="7" t="s">
        <v>47</v>
      </c>
      <c r="E8" s="7" t="s">
        <v>383</v>
      </c>
      <c r="F8" s="7">
        <v>11353</v>
      </c>
      <c r="G8" s="7" t="s">
        <v>186</v>
      </c>
      <c r="H8" s="7">
        <v>16001</v>
      </c>
      <c r="I8" s="7" t="s">
        <v>52</v>
      </c>
      <c r="J8" s="7" t="s">
        <v>187</v>
      </c>
      <c r="K8" s="7" t="s">
        <v>188</v>
      </c>
      <c r="L8" s="7" t="s">
        <v>189</v>
      </c>
      <c r="M8" s="20">
        <f>IF(A8&lt;&gt;"",COUNTIF(Activity!A:A,A8),"")</f>
        <v>1</v>
      </c>
    </row>
    <row r="9" spans="1:13" x14ac:dyDescent="0.3">
      <c r="A9" s="27" t="s">
        <v>288</v>
      </c>
      <c r="B9" s="7" t="str">
        <f t="shared" si="0"/>
        <v>TC-017-01</v>
      </c>
      <c r="C9" s="32" t="s">
        <v>377</v>
      </c>
      <c r="D9" s="7" t="s">
        <v>47</v>
      </c>
      <c r="E9" s="7" t="s">
        <v>384</v>
      </c>
      <c r="F9" s="7">
        <v>11353</v>
      </c>
      <c r="G9" s="7" t="s">
        <v>186</v>
      </c>
      <c r="H9" s="7">
        <v>16001</v>
      </c>
      <c r="I9" s="7" t="s">
        <v>52</v>
      </c>
      <c r="J9" s="7" t="s">
        <v>187</v>
      </c>
      <c r="K9" s="7" t="s">
        <v>188</v>
      </c>
      <c r="L9" s="7" t="s">
        <v>189</v>
      </c>
      <c r="M9" s="20">
        <f>IF(A9&lt;&gt;"",COUNTIF(Activity!A:A,A9),"")</f>
        <v>1</v>
      </c>
    </row>
    <row r="10" spans="1:13" x14ac:dyDescent="0.3">
      <c r="A10" s="27" t="s">
        <v>289</v>
      </c>
      <c r="B10" s="7" t="str">
        <f t="shared" si="0"/>
        <v>TC-018-01</v>
      </c>
      <c r="C10" s="32" t="s">
        <v>377</v>
      </c>
      <c r="D10" s="7" t="s">
        <v>47</v>
      </c>
      <c r="E10" s="7" t="s">
        <v>385</v>
      </c>
      <c r="F10" s="7">
        <v>11353</v>
      </c>
      <c r="G10" s="7" t="s">
        <v>186</v>
      </c>
      <c r="H10" s="7">
        <v>16001</v>
      </c>
      <c r="I10" s="7" t="s">
        <v>52</v>
      </c>
      <c r="J10" s="7" t="s">
        <v>187</v>
      </c>
      <c r="K10" s="7" t="s">
        <v>188</v>
      </c>
      <c r="L10" s="7" t="s">
        <v>189</v>
      </c>
      <c r="M10" s="20">
        <f>IF(A10&lt;&gt;"",COUNTIF(Activity!A:A,A10),"")</f>
        <v>1</v>
      </c>
    </row>
    <row r="11" spans="1:13" x14ac:dyDescent="0.3">
      <c r="A11" s="27" t="s">
        <v>290</v>
      </c>
      <c r="B11" s="7" t="str">
        <f t="shared" si="0"/>
        <v>TC-023-01</v>
      </c>
      <c r="C11" s="32" t="s">
        <v>377</v>
      </c>
      <c r="D11" s="7" t="s">
        <v>47</v>
      </c>
      <c r="E11" s="7" t="s">
        <v>386</v>
      </c>
      <c r="F11" s="7">
        <v>11353</v>
      </c>
      <c r="G11" s="7" t="s">
        <v>186</v>
      </c>
      <c r="H11" s="7">
        <v>16001</v>
      </c>
      <c r="I11" s="7" t="s">
        <v>52</v>
      </c>
      <c r="J11" s="7" t="s">
        <v>187</v>
      </c>
      <c r="K11" s="7" t="s">
        <v>188</v>
      </c>
      <c r="L11" s="7" t="s">
        <v>189</v>
      </c>
      <c r="M11" s="20">
        <f>IF(A11&lt;&gt;"",COUNTIF(Activity!A:A,A11),"")</f>
        <v>1</v>
      </c>
    </row>
    <row r="12" spans="1:13" x14ac:dyDescent="0.3">
      <c r="A12" s="27" t="s">
        <v>291</v>
      </c>
      <c r="B12" s="7" t="str">
        <f t="shared" si="0"/>
        <v>TC-024-01</v>
      </c>
      <c r="C12" s="32" t="s">
        <v>377</v>
      </c>
      <c r="D12" s="7" t="s">
        <v>47</v>
      </c>
      <c r="E12" s="7" t="s">
        <v>387</v>
      </c>
      <c r="F12" s="7">
        <v>11353</v>
      </c>
      <c r="G12" s="7" t="s">
        <v>186</v>
      </c>
      <c r="H12" s="7">
        <v>16001</v>
      </c>
      <c r="I12" s="7" t="s">
        <v>52</v>
      </c>
      <c r="J12" s="7" t="s">
        <v>187</v>
      </c>
      <c r="K12" s="7" t="s">
        <v>188</v>
      </c>
      <c r="L12" s="7" t="s">
        <v>189</v>
      </c>
      <c r="M12" s="20">
        <f>IF(A12&lt;&gt;"",COUNTIF(Activity!A:A,A12),"")</f>
        <v>1</v>
      </c>
    </row>
    <row r="13" spans="1:13" x14ac:dyDescent="0.3">
      <c r="A13" s="27" t="s">
        <v>292</v>
      </c>
      <c r="B13" s="7" t="str">
        <f t="shared" si="0"/>
        <v>TC-025-01</v>
      </c>
      <c r="C13" s="32" t="s">
        <v>377</v>
      </c>
      <c r="D13" s="7" t="s">
        <v>47</v>
      </c>
      <c r="E13" s="7" t="s">
        <v>388</v>
      </c>
      <c r="F13" s="7">
        <v>11353</v>
      </c>
      <c r="G13" s="7" t="s">
        <v>186</v>
      </c>
      <c r="H13" s="7">
        <v>16001</v>
      </c>
      <c r="I13" s="7" t="s">
        <v>52</v>
      </c>
      <c r="J13" s="7" t="s">
        <v>187</v>
      </c>
      <c r="K13" s="7" t="s">
        <v>188</v>
      </c>
      <c r="L13" s="7" t="s">
        <v>189</v>
      </c>
      <c r="M13" s="20">
        <f>IF(A13&lt;&gt;"",COUNTIF(Activity!A:A,A13),"")</f>
        <v>1</v>
      </c>
    </row>
    <row r="14" spans="1:13" x14ac:dyDescent="0.3">
      <c r="A14" s="27" t="s">
        <v>293</v>
      </c>
      <c r="B14" s="7" t="str">
        <f t="shared" si="0"/>
        <v>TC-026-01</v>
      </c>
      <c r="C14" s="32" t="s">
        <v>377</v>
      </c>
      <c r="D14" s="7" t="s">
        <v>47</v>
      </c>
      <c r="E14" s="7" t="s">
        <v>389</v>
      </c>
      <c r="F14" s="7">
        <v>11353</v>
      </c>
      <c r="G14" s="7" t="s">
        <v>186</v>
      </c>
      <c r="H14" s="7">
        <v>16001</v>
      </c>
      <c r="I14" s="7" t="s">
        <v>52</v>
      </c>
      <c r="J14" s="7" t="s">
        <v>187</v>
      </c>
      <c r="K14" s="7" t="s">
        <v>188</v>
      </c>
      <c r="L14" s="7" t="s">
        <v>189</v>
      </c>
      <c r="M14" s="20">
        <f>IF(A14&lt;&gt;"",COUNTIF(Activity!A:A,A14),"")</f>
        <v>1</v>
      </c>
    </row>
    <row r="15" spans="1:13" x14ac:dyDescent="0.3">
      <c r="A15" s="28" t="s">
        <v>300</v>
      </c>
      <c r="B15" s="7" t="str">
        <f t="shared" si="0"/>
        <v>TC-035-01</v>
      </c>
      <c r="C15" s="32" t="s">
        <v>377</v>
      </c>
      <c r="D15" s="7" t="s">
        <v>47</v>
      </c>
      <c r="E15" s="7" t="s">
        <v>390</v>
      </c>
      <c r="F15" s="7">
        <v>11353</v>
      </c>
      <c r="G15" s="7" t="s">
        <v>186</v>
      </c>
      <c r="H15" s="7">
        <v>16001</v>
      </c>
      <c r="I15" s="7" t="s">
        <v>52</v>
      </c>
      <c r="J15" s="7" t="s">
        <v>187</v>
      </c>
      <c r="K15" s="7" t="s">
        <v>188</v>
      </c>
      <c r="L15" s="7" t="s">
        <v>189</v>
      </c>
      <c r="M15" s="20">
        <f>IF(A15&lt;&gt;"",COUNTIF(Activity!A:A,A15),"")</f>
        <v>1</v>
      </c>
    </row>
    <row r="16" spans="1:13" x14ac:dyDescent="0.3">
      <c r="A16" s="28" t="s">
        <v>301</v>
      </c>
      <c r="B16" s="7" t="str">
        <f t="shared" si="0"/>
        <v>TC-037-01</v>
      </c>
      <c r="C16" s="32" t="s">
        <v>377</v>
      </c>
      <c r="D16" s="7" t="s">
        <v>47</v>
      </c>
      <c r="E16" s="7" t="s">
        <v>391</v>
      </c>
      <c r="F16" s="7">
        <v>11353</v>
      </c>
      <c r="G16" s="7" t="s">
        <v>186</v>
      </c>
      <c r="H16" s="7">
        <v>16001</v>
      </c>
      <c r="I16" s="7" t="s">
        <v>52</v>
      </c>
      <c r="J16" s="7" t="s">
        <v>187</v>
      </c>
      <c r="K16" s="7" t="s">
        <v>188</v>
      </c>
      <c r="L16" s="7" t="s">
        <v>189</v>
      </c>
      <c r="M16" s="20">
        <f>IF(A16&lt;&gt;"",COUNTIF(Activity!A:A,A16),"")</f>
        <v>1</v>
      </c>
    </row>
    <row r="17" spans="1:13" x14ac:dyDescent="0.3">
      <c r="A17" s="28" t="s">
        <v>302</v>
      </c>
      <c r="B17" s="7" t="str">
        <f t="shared" si="0"/>
        <v>TC-039-01</v>
      </c>
      <c r="C17" s="32" t="s">
        <v>377</v>
      </c>
      <c r="D17" s="7" t="s">
        <v>47</v>
      </c>
      <c r="E17" s="7" t="s">
        <v>392</v>
      </c>
      <c r="F17" s="7">
        <v>11353</v>
      </c>
      <c r="G17" s="7" t="s">
        <v>186</v>
      </c>
      <c r="H17" s="7">
        <v>16001</v>
      </c>
      <c r="I17" s="7" t="s">
        <v>52</v>
      </c>
      <c r="J17" s="7" t="s">
        <v>187</v>
      </c>
      <c r="K17" s="7" t="s">
        <v>188</v>
      </c>
      <c r="L17" s="7" t="s">
        <v>189</v>
      </c>
      <c r="M17" s="20">
        <f>IF(A17&lt;&gt;"",COUNTIF(Activity!A:A,A17),"")</f>
        <v>1</v>
      </c>
    </row>
    <row r="18" spans="1:13" x14ac:dyDescent="0.3">
      <c r="A18" s="28" t="s">
        <v>303</v>
      </c>
      <c r="B18" s="7" t="str">
        <f t="shared" si="0"/>
        <v>TC-041-01</v>
      </c>
      <c r="C18" s="32" t="s">
        <v>377</v>
      </c>
      <c r="D18" s="7" t="s">
        <v>47</v>
      </c>
      <c r="E18" s="7" t="s">
        <v>393</v>
      </c>
      <c r="F18" s="7">
        <v>11353</v>
      </c>
      <c r="G18" s="7" t="s">
        <v>186</v>
      </c>
      <c r="H18" s="7">
        <v>16001</v>
      </c>
      <c r="I18" s="7" t="s">
        <v>52</v>
      </c>
      <c r="J18" s="7" t="s">
        <v>187</v>
      </c>
      <c r="K18" s="7" t="s">
        <v>188</v>
      </c>
      <c r="L18" s="7" t="s">
        <v>189</v>
      </c>
      <c r="M18" s="20">
        <f>IF(A18&lt;&gt;"",COUNTIF(Activity!A:A,A18),"")</f>
        <v>1</v>
      </c>
    </row>
    <row r="19" spans="1:13" x14ac:dyDescent="0.3">
      <c r="A19" s="28" t="s">
        <v>304</v>
      </c>
      <c r="B19" s="7" t="str">
        <f t="shared" si="0"/>
        <v>TC-043-01</v>
      </c>
      <c r="C19" s="32" t="s">
        <v>377</v>
      </c>
      <c r="D19" s="7" t="s">
        <v>47</v>
      </c>
      <c r="E19" s="7" t="s">
        <v>394</v>
      </c>
      <c r="F19" s="7">
        <v>11353</v>
      </c>
      <c r="G19" s="7" t="s">
        <v>186</v>
      </c>
      <c r="H19" s="7">
        <v>16001</v>
      </c>
      <c r="I19" s="7" t="s">
        <v>52</v>
      </c>
      <c r="J19" s="7" t="s">
        <v>187</v>
      </c>
      <c r="K19" s="7" t="s">
        <v>188</v>
      </c>
      <c r="L19" s="7" t="s">
        <v>189</v>
      </c>
      <c r="M19" s="20">
        <f>IF(A19&lt;&gt;"",COUNTIF(Activity!A:A,A19),"")</f>
        <v>1</v>
      </c>
    </row>
    <row r="20" spans="1:13" x14ac:dyDescent="0.3">
      <c r="A20" s="28" t="s">
        <v>305</v>
      </c>
      <c r="B20" s="7" t="str">
        <f t="shared" si="0"/>
        <v>TC-044-01</v>
      </c>
      <c r="C20" s="32" t="s">
        <v>377</v>
      </c>
      <c r="D20" s="7" t="s">
        <v>47</v>
      </c>
      <c r="E20" s="7" t="s">
        <v>395</v>
      </c>
      <c r="F20" s="7">
        <v>11353</v>
      </c>
      <c r="G20" s="7" t="s">
        <v>186</v>
      </c>
      <c r="H20" s="7">
        <v>16001</v>
      </c>
      <c r="I20" s="7" t="s">
        <v>52</v>
      </c>
      <c r="J20" s="7" t="s">
        <v>187</v>
      </c>
      <c r="K20" s="7" t="s">
        <v>188</v>
      </c>
      <c r="L20" s="7" t="s">
        <v>189</v>
      </c>
      <c r="M20" s="20">
        <f>IF(A20&lt;&gt;"",COUNTIF(Activity!A:A,A20),"")</f>
        <v>1</v>
      </c>
    </row>
    <row r="21" spans="1:13" x14ac:dyDescent="0.3">
      <c r="A21" s="28" t="s">
        <v>306</v>
      </c>
      <c r="B21" s="7" t="str">
        <f t="shared" si="0"/>
        <v>TC-045-01</v>
      </c>
      <c r="C21" s="32" t="s">
        <v>377</v>
      </c>
      <c r="D21" s="7" t="s">
        <v>47</v>
      </c>
      <c r="E21" s="7" t="s">
        <v>396</v>
      </c>
      <c r="F21" s="7">
        <v>11353</v>
      </c>
      <c r="G21" s="7" t="s">
        <v>186</v>
      </c>
      <c r="H21" s="7">
        <v>16001</v>
      </c>
      <c r="I21" s="7" t="s">
        <v>52</v>
      </c>
      <c r="J21" s="7" t="s">
        <v>187</v>
      </c>
      <c r="K21" s="7" t="s">
        <v>188</v>
      </c>
      <c r="L21" s="7" t="s">
        <v>189</v>
      </c>
      <c r="M21" s="20">
        <f>IF(A21&lt;&gt;"",COUNTIF(Activity!A:A,A21),"")</f>
        <v>1</v>
      </c>
    </row>
    <row r="22" spans="1:13" x14ac:dyDescent="0.3">
      <c r="A22" s="28" t="s">
        <v>307</v>
      </c>
      <c r="B22" s="7" t="str">
        <f t="shared" si="0"/>
        <v>TC-046-01</v>
      </c>
      <c r="C22" s="32" t="s">
        <v>377</v>
      </c>
      <c r="D22" s="7" t="s">
        <v>47</v>
      </c>
      <c r="E22" s="7" t="s">
        <v>397</v>
      </c>
      <c r="F22" s="7">
        <v>11353</v>
      </c>
      <c r="G22" s="7" t="s">
        <v>186</v>
      </c>
      <c r="H22" s="7">
        <v>16001</v>
      </c>
      <c r="I22" s="7" t="s">
        <v>52</v>
      </c>
      <c r="J22" s="7" t="s">
        <v>187</v>
      </c>
      <c r="K22" s="7" t="s">
        <v>188</v>
      </c>
      <c r="L22" s="7" t="s">
        <v>189</v>
      </c>
      <c r="M22" s="20">
        <f>IF(A22&lt;&gt;"",COUNTIF(Activity!A:A,A22),"")</f>
        <v>1</v>
      </c>
    </row>
    <row r="23" spans="1:13" x14ac:dyDescent="0.3">
      <c r="A23" s="28" t="s">
        <v>308</v>
      </c>
      <c r="B23" s="7" t="str">
        <f t="shared" si="0"/>
        <v>TC-051-01</v>
      </c>
      <c r="C23" s="32" t="s">
        <v>377</v>
      </c>
      <c r="D23" s="7" t="s">
        <v>47</v>
      </c>
      <c r="E23" s="7" t="s">
        <v>398</v>
      </c>
      <c r="F23" s="7">
        <v>11353</v>
      </c>
      <c r="G23" s="7" t="s">
        <v>186</v>
      </c>
      <c r="H23" s="7">
        <v>16001</v>
      </c>
      <c r="I23" s="7" t="s">
        <v>52</v>
      </c>
      <c r="J23" s="7" t="s">
        <v>187</v>
      </c>
      <c r="K23" s="7" t="s">
        <v>188</v>
      </c>
      <c r="L23" s="7" t="s">
        <v>189</v>
      </c>
      <c r="M23" s="20">
        <f>IF(A23&lt;&gt;"",COUNTIF(Activity!A:A,A23),"")</f>
        <v>1</v>
      </c>
    </row>
    <row r="24" spans="1:13" x14ac:dyDescent="0.3">
      <c r="A24" s="28" t="s">
        <v>309</v>
      </c>
      <c r="B24" s="7" t="str">
        <f t="shared" si="0"/>
        <v>TC-052-01</v>
      </c>
      <c r="C24" s="32" t="s">
        <v>377</v>
      </c>
      <c r="D24" s="7" t="s">
        <v>47</v>
      </c>
      <c r="E24" s="7" t="s">
        <v>399</v>
      </c>
      <c r="F24" s="7">
        <v>11353</v>
      </c>
      <c r="G24" s="7" t="s">
        <v>186</v>
      </c>
      <c r="H24" s="7">
        <v>16001</v>
      </c>
      <c r="I24" s="7" t="s">
        <v>52</v>
      </c>
      <c r="J24" s="7" t="s">
        <v>187</v>
      </c>
      <c r="K24" s="7" t="s">
        <v>188</v>
      </c>
      <c r="L24" s="7" t="s">
        <v>189</v>
      </c>
      <c r="M24" s="20">
        <f>IF(A24&lt;&gt;"",COUNTIF(Activity!A:A,A24),"")</f>
        <v>1</v>
      </c>
    </row>
    <row r="25" spans="1:13" x14ac:dyDescent="0.3">
      <c r="A25" s="28" t="s">
        <v>310</v>
      </c>
      <c r="B25" s="7" t="str">
        <f t="shared" si="0"/>
        <v>TC-053-01</v>
      </c>
      <c r="C25" s="32" t="s">
        <v>377</v>
      </c>
      <c r="D25" s="7" t="s">
        <v>47</v>
      </c>
      <c r="E25" s="7" t="s">
        <v>400</v>
      </c>
      <c r="F25" s="7">
        <v>11353</v>
      </c>
      <c r="G25" s="7" t="s">
        <v>186</v>
      </c>
      <c r="H25" s="7">
        <v>16001</v>
      </c>
      <c r="I25" s="7" t="s">
        <v>52</v>
      </c>
      <c r="J25" s="7" t="s">
        <v>187</v>
      </c>
      <c r="K25" s="7" t="s">
        <v>188</v>
      </c>
      <c r="L25" s="7" t="s">
        <v>189</v>
      </c>
      <c r="M25" s="20">
        <f>IF(A25&lt;&gt;"",COUNTIF(Activity!A:A,A25),"")</f>
        <v>1</v>
      </c>
    </row>
    <row r="26" spans="1:13" x14ac:dyDescent="0.3">
      <c r="A26" s="28" t="s">
        <v>311</v>
      </c>
      <c r="B26" s="7" t="str">
        <f t="shared" si="0"/>
        <v>TC-054-01</v>
      </c>
      <c r="C26" s="32" t="s">
        <v>377</v>
      </c>
      <c r="D26" s="7" t="s">
        <v>47</v>
      </c>
      <c r="E26" s="7" t="s">
        <v>401</v>
      </c>
      <c r="F26" s="7">
        <v>11353</v>
      </c>
      <c r="G26" s="7" t="s">
        <v>186</v>
      </c>
      <c r="H26" s="7">
        <v>16001</v>
      </c>
      <c r="I26" s="7" t="s">
        <v>52</v>
      </c>
      <c r="J26" s="7" t="s">
        <v>187</v>
      </c>
      <c r="K26" s="7" t="s">
        <v>188</v>
      </c>
      <c r="L26" s="7" t="s">
        <v>189</v>
      </c>
      <c r="M26" s="20">
        <f>IF(A26&lt;&gt;"",COUNTIF(Activity!A:A,A26),"")</f>
        <v>1</v>
      </c>
    </row>
    <row r="27" spans="1:13" x14ac:dyDescent="0.3">
      <c r="A27" s="28" t="s">
        <v>322</v>
      </c>
      <c r="B27" s="7" t="str">
        <f t="shared" si="0"/>
        <v>TC-061-01</v>
      </c>
      <c r="C27" s="32" t="s">
        <v>377</v>
      </c>
      <c r="D27" s="7" t="s">
        <v>47</v>
      </c>
      <c r="E27" s="7" t="s">
        <v>347</v>
      </c>
      <c r="F27" s="7">
        <v>11353</v>
      </c>
      <c r="G27" s="7" t="s">
        <v>186</v>
      </c>
      <c r="H27" s="7">
        <v>16001</v>
      </c>
      <c r="I27" s="7" t="s">
        <v>52</v>
      </c>
      <c r="J27" s="7" t="s">
        <v>187</v>
      </c>
      <c r="K27" s="7" t="s">
        <v>188</v>
      </c>
      <c r="L27" s="7" t="s">
        <v>189</v>
      </c>
      <c r="M27" s="20">
        <f>IF(A27&lt;&gt;"",COUNTIF(Activity!A:A,A27),"")</f>
        <v>1</v>
      </c>
    </row>
    <row r="28" spans="1:13" x14ac:dyDescent="0.3">
      <c r="A28" s="28" t="s">
        <v>326</v>
      </c>
      <c r="B28" s="7" t="str">
        <f t="shared" si="0"/>
        <v>TC-091-01</v>
      </c>
      <c r="C28" s="32" t="s">
        <v>377</v>
      </c>
      <c r="D28" s="7" t="s">
        <v>47</v>
      </c>
      <c r="E28" s="29" t="s">
        <v>324</v>
      </c>
      <c r="F28" s="7">
        <v>11353</v>
      </c>
      <c r="G28" s="7" t="s">
        <v>186</v>
      </c>
      <c r="H28" s="7">
        <v>16001</v>
      </c>
      <c r="I28" s="7" t="s">
        <v>52</v>
      </c>
      <c r="J28" s="7" t="s">
        <v>187</v>
      </c>
      <c r="K28" s="7" t="s">
        <v>188</v>
      </c>
      <c r="L28" s="7" t="s">
        <v>189</v>
      </c>
      <c r="M28" s="20">
        <f>IF(A28&lt;&gt;"",COUNTIF(Activity!A:A,A28),"")</f>
        <v>1</v>
      </c>
    </row>
    <row r="29" spans="1:13" x14ac:dyDescent="0.3">
      <c r="A29" s="28" t="s">
        <v>327</v>
      </c>
      <c r="B29" s="7" t="str">
        <f t="shared" si="0"/>
        <v>TC-092-01</v>
      </c>
      <c r="C29" s="32" t="s">
        <v>377</v>
      </c>
      <c r="D29" s="7" t="s">
        <v>47</v>
      </c>
      <c r="E29" s="29" t="s">
        <v>325</v>
      </c>
      <c r="F29" s="7">
        <v>11353</v>
      </c>
      <c r="G29" s="7" t="s">
        <v>186</v>
      </c>
      <c r="H29" s="7">
        <v>16001</v>
      </c>
      <c r="I29" s="7" t="s">
        <v>52</v>
      </c>
      <c r="J29" s="7" t="s">
        <v>187</v>
      </c>
      <c r="K29" s="7" t="s">
        <v>188</v>
      </c>
      <c r="L29" s="7" t="s">
        <v>189</v>
      </c>
      <c r="M29" s="20">
        <f>IF(A29&lt;&gt;"",COUNTIF(Activity!A:A,A29),"")</f>
        <v>1</v>
      </c>
    </row>
    <row r="30" spans="1:13" x14ac:dyDescent="0.3">
      <c r="A30" s="25" t="s">
        <v>344</v>
      </c>
      <c r="B30" s="7" t="str">
        <f t="shared" si="0"/>
        <v>TC-093-01</v>
      </c>
      <c r="C30" s="32" t="s">
        <v>377</v>
      </c>
      <c r="D30" s="7" t="s">
        <v>47</v>
      </c>
      <c r="E30" s="29" t="s">
        <v>341</v>
      </c>
      <c r="F30" s="7">
        <v>11353</v>
      </c>
      <c r="G30" s="7" t="s">
        <v>186</v>
      </c>
      <c r="H30" s="7">
        <v>16001</v>
      </c>
      <c r="I30" s="7" t="s">
        <v>52</v>
      </c>
      <c r="J30" s="7" t="s">
        <v>187</v>
      </c>
      <c r="K30" s="7" t="s">
        <v>188</v>
      </c>
      <c r="L30" s="7" t="s">
        <v>189</v>
      </c>
      <c r="M30" s="20">
        <f>IF(A30&lt;&gt;"",COUNTIF(Activity!A:A,A30),"")</f>
        <v>1</v>
      </c>
    </row>
    <row r="31" spans="1:13" x14ac:dyDescent="0.3">
      <c r="A31" s="25" t="s">
        <v>345</v>
      </c>
      <c r="B31" s="7" t="str">
        <f t="shared" si="0"/>
        <v>TC-094-01</v>
      </c>
      <c r="C31" s="32" t="s">
        <v>377</v>
      </c>
      <c r="D31" s="7" t="s">
        <v>47</v>
      </c>
      <c r="E31" s="29" t="s">
        <v>342</v>
      </c>
      <c r="F31" s="7">
        <v>11353</v>
      </c>
      <c r="G31" s="7" t="s">
        <v>186</v>
      </c>
      <c r="H31" s="7">
        <v>16001</v>
      </c>
      <c r="I31" s="7" t="s">
        <v>52</v>
      </c>
      <c r="J31" s="7" t="s">
        <v>187</v>
      </c>
      <c r="K31" s="7" t="s">
        <v>188</v>
      </c>
      <c r="L31" s="7" t="s">
        <v>189</v>
      </c>
      <c r="M31" s="20">
        <f>IF(A31&lt;&gt;"",COUNTIF(Activity!A:A,A31),"")</f>
        <v>1</v>
      </c>
    </row>
    <row r="32" spans="1:13" x14ac:dyDescent="0.3">
      <c r="A32" s="25" t="s">
        <v>346</v>
      </c>
      <c r="B32" s="7" t="str">
        <f t="shared" si="0"/>
        <v>TC-095-01</v>
      </c>
      <c r="C32" s="32" t="s">
        <v>377</v>
      </c>
      <c r="D32" s="7" t="s">
        <v>47</v>
      </c>
      <c r="E32" s="29" t="s">
        <v>343</v>
      </c>
      <c r="F32" s="7">
        <v>11353</v>
      </c>
      <c r="G32" s="7" t="s">
        <v>186</v>
      </c>
      <c r="H32" s="7">
        <v>16001</v>
      </c>
      <c r="I32" s="7" t="s">
        <v>52</v>
      </c>
      <c r="J32" s="7" t="s">
        <v>187</v>
      </c>
      <c r="K32" s="7" t="s">
        <v>188</v>
      </c>
      <c r="L32" s="7" t="s">
        <v>189</v>
      </c>
      <c r="M32" s="20">
        <f>IF(A32&lt;&gt;"",COUNTIF(Activity!A:A,A32),"")</f>
        <v>1</v>
      </c>
    </row>
    <row r="33" spans="1:13" x14ac:dyDescent="0.3">
      <c r="A33" s="30" t="s">
        <v>335</v>
      </c>
      <c r="B33" s="7" t="str">
        <f t="shared" si="0"/>
        <v>TC-096-01</v>
      </c>
      <c r="C33" s="32" t="s">
        <v>377</v>
      </c>
      <c r="D33" s="7" t="s">
        <v>47</v>
      </c>
      <c r="E33" s="7" t="s">
        <v>329</v>
      </c>
      <c r="F33" s="7">
        <v>11353</v>
      </c>
      <c r="G33" s="7" t="s">
        <v>186</v>
      </c>
      <c r="H33" s="7">
        <v>16001</v>
      </c>
      <c r="I33" s="7" t="s">
        <v>52</v>
      </c>
      <c r="J33" s="7" t="s">
        <v>187</v>
      </c>
      <c r="K33" s="7" t="s">
        <v>188</v>
      </c>
      <c r="L33" s="7" t="s">
        <v>189</v>
      </c>
      <c r="M33" s="20">
        <f>IF(A33&lt;&gt;"",COUNTIF(Activity!A:A,A33),"")</f>
        <v>1</v>
      </c>
    </row>
    <row r="34" spans="1:13" x14ac:dyDescent="0.3">
      <c r="A34" s="30" t="s">
        <v>336</v>
      </c>
      <c r="B34" s="7" t="str">
        <f t="shared" si="0"/>
        <v>TC-097-01</v>
      </c>
      <c r="C34" s="32" t="s">
        <v>377</v>
      </c>
      <c r="D34" s="7" t="s">
        <v>47</v>
      </c>
      <c r="E34" s="3" t="s">
        <v>330</v>
      </c>
      <c r="F34" s="7">
        <v>11353</v>
      </c>
      <c r="G34" s="7" t="s">
        <v>186</v>
      </c>
      <c r="H34" s="7">
        <v>16001</v>
      </c>
      <c r="I34" s="7" t="s">
        <v>52</v>
      </c>
      <c r="J34" s="7" t="s">
        <v>187</v>
      </c>
      <c r="K34" s="7" t="s">
        <v>188</v>
      </c>
      <c r="L34" s="7" t="s">
        <v>189</v>
      </c>
      <c r="M34" s="20">
        <f>IF(A34&lt;&gt;"",COUNTIF(Activity!A:A,A34),"")</f>
        <v>1</v>
      </c>
    </row>
    <row r="35" spans="1:13" x14ac:dyDescent="0.3">
      <c r="A35" s="30" t="s">
        <v>337</v>
      </c>
      <c r="B35" s="7" t="str">
        <f t="shared" si="0"/>
        <v>TC-098-01</v>
      </c>
      <c r="C35" s="32" t="s">
        <v>377</v>
      </c>
      <c r="D35" s="7" t="s">
        <v>47</v>
      </c>
      <c r="E35" s="3" t="s">
        <v>331</v>
      </c>
      <c r="F35" s="7">
        <v>11353</v>
      </c>
      <c r="G35" s="7" t="s">
        <v>186</v>
      </c>
      <c r="H35" s="7">
        <v>16001</v>
      </c>
      <c r="I35" s="7" t="s">
        <v>52</v>
      </c>
      <c r="J35" s="7" t="s">
        <v>187</v>
      </c>
      <c r="K35" s="7" t="s">
        <v>188</v>
      </c>
      <c r="L35" s="7" t="s">
        <v>189</v>
      </c>
      <c r="M35" s="20">
        <f>IF(A35&lt;&gt;"",COUNTIF(Activity!A:A,A35),"")</f>
        <v>1</v>
      </c>
    </row>
    <row r="36" spans="1:13" x14ac:dyDescent="0.3">
      <c r="A36" s="30" t="s">
        <v>338</v>
      </c>
      <c r="B36" s="7" t="str">
        <f t="shared" si="0"/>
        <v>TC-099-01</v>
      </c>
      <c r="C36" s="32" t="s">
        <v>377</v>
      </c>
      <c r="D36" s="7" t="s">
        <v>47</v>
      </c>
      <c r="E36" s="3" t="s">
        <v>332</v>
      </c>
      <c r="F36" s="7">
        <v>11353</v>
      </c>
      <c r="G36" s="7" t="s">
        <v>186</v>
      </c>
      <c r="H36" s="7">
        <v>16001</v>
      </c>
      <c r="I36" s="7" t="s">
        <v>52</v>
      </c>
      <c r="J36" s="7" t="s">
        <v>187</v>
      </c>
      <c r="K36" s="7" t="s">
        <v>188</v>
      </c>
      <c r="L36" s="7" t="s">
        <v>189</v>
      </c>
      <c r="M36" s="20">
        <f>IF(A36&lt;&gt;"",COUNTIF(Activity!A:A,A36),"")</f>
        <v>1</v>
      </c>
    </row>
    <row r="37" spans="1:13" x14ac:dyDescent="0.3">
      <c r="A37" s="30" t="s">
        <v>339</v>
      </c>
      <c r="B37" s="7" t="str">
        <f t="shared" si="0"/>
        <v>TC-100-01</v>
      </c>
      <c r="C37" s="32" t="s">
        <v>377</v>
      </c>
      <c r="D37" s="7" t="s">
        <v>47</v>
      </c>
      <c r="E37" s="3" t="s">
        <v>333</v>
      </c>
      <c r="F37" s="7">
        <v>11353</v>
      </c>
      <c r="G37" s="7" t="s">
        <v>186</v>
      </c>
      <c r="H37" s="7">
        <v>16001</v>
      </c>
      <c r="I37" s="7" t="s">
        <v>52</v>
      </c>
      <c r="J37" s="7" t="s">
        <v>187</v>
      </c>
      <c r="K37" s="7" t="s">
        <v>188</v>
      </c>
      <c r="L37" s="7" t="s">
        <v>189</v>
      </c>
      <c r="M37" s="20">
        <f>IF(A37&lt;&gt;"",COUNTIF(Activity!A:A,A37),"")</f>
        <v>1</v>
      </c>
    </row>
    <row r="38" spans="1:13" x14ac:dyDescent="0.3">
      <c r="A38" s="30" t="s">
        <v>340</v>
      </c>
      <c r="B38" s="7" t="str">
        <f t="shared" si="0"/>
        <v>TC-101-01</v>
      </c>
      <c r="C38" s="32" t="s">
        <v>377</v>
      </c>
      <c r="D38" s="7" t="s">
        <v>47</v>
      </c>
      <c r="E38" s="3" t="s">
        <v>334</v>
      </c>
      <c r="F38" s="7">
        <v>11353</v>
      </c>
      <c r="G38" s="7" t="s">
        <v>186</v>
      </c>
      <c r="H38" s="7">
        <v>16001</v>
      </c>
      <c r="I38" s="7" t="s">
        <v>52</v>
      </c>
      <c r="J38" s="7" t="s">
        <v>187</v>
      </c>
      <c r="K38" s="7" t="s">
        <v>188</v>
      </c>
      <c r="L38" s="7" t="s">
        <v>189</v>
      </c>
      <c r="M38" s="20">
        <f>IF(A38&lt;&gt;"",COUNTIF(Activity!A:A,A38),"")</f>
        <v>1</v>
      </c>
    </row>
    <row r="39" spans="1:13" x14ac:dyDescent="0.3">
      <c r="A39" s="30" t="s">
        <v>375</v>
      </c>
      <c r="B39" s="7" t="str">
        <f t="shared" ref="B39:B44" si="1">CONCATENATE(A39,"-","01")</f>
        <v>TC-102-01</v>
      </c>
      <c r="C39" s="32" t="s">
        <v>377</v>
      </c>
      <c r="D39" s="7" t="s">
        <v>47</v>
      </c>
      <c r="E39" s="3" t="s">
        <v>376</v>
      </c>
      <c r="F39" s="7">
        <v>11353</v>
      </c>
      <c r="G39" s="7" t="s">
        <v>186</v>
      </c>
      <c r="H39" s="7">
        <v>16001</v>
      </c>
      <c r="I39" s="7" t="s">
        <v>52</v>
      </c>
      <c r="J39" s="7" t="s">
        <v>187</v>
      </c>
      <c r="K39" s="7" t="s">
        <v>188</v>
      </c>
      <c r="L39" s="7" t="s">
        <v>189</v>
      </c>
      <c r="M39" s="20">
        <f>IF(A39&lt;&gt;"",COUNTIF(Activity!A:A,A39),"")</f>
        <v>1</v>
      </c>
    </row>
    <row r="40" spans="1:13" x14ac:dyDescent="0.3">
      <c r="A40" s="30" t="s">
        <v>349</v>
      </c>
      <c r="B40" s="7" t="str">
        <f t="shared" ref="B40" si="2">CONCATENATE(A40,"-","01")</f>
        <v>TC-103-01</v>
      </c>
      <c r="C40" s="32" t="s">
        <v>377</v>
      </c>
      <c r="D40" s="7" t="s">
        <v>47</v>
      </c>
      <c r="E40" s="3" t="s">
        <v>355</v>
      </c>
      <c r="F40" s="7">
        <v>11353</v>
      </c>
      <c r="G40" s="7" t="s">
        <v>186</v>
      </c>
      <c r="H40" s="7">
        <v>16001</v>
      </c>
      <c r="I40" s="7" t="s">
        <v>52</v>
      </c>
      <c r="J40" s="7" t="s">
        <v>187</v>
      </c>
      <c r="K40" s="7" t="s">
        <v>188</v>
      </c>
      <c r="L40" s="7" t="s">
        <v>189</v>
      </c>
      <c r="M40" s="20">
        <f>IF(A40&lt;&gt;"",COUNTIF(Activity!A:A,A40),"")</f>
        <v>1</v>
      </c>
    </row>
    <row r="41" spans="1:13" x14ac:dyDescent="0.3">
      <c r="A41" s="30" t="s">
        <v>350</v>
      </c>
      <c r="B41" s="7" t="str">
        <f t="shared" si="1"/>
        <v>TC-104-01</v>
      </c>
      <c r="C41" s="32" t="s">
        <v>377</v>
      </c>
      <c r="D41" s="7" t="s">
        <v>47</v>
      </c>
      <c r="E41" s="3" t="s">
        <v>356</v>
      </c>
      <c r="F41" s="7">
        <v>11353</v>
      </c>
      <c r="G41" s="7" t="s">
        <v>186</v>
      </c>
      <c r="H41" s="7">
        <v>16001</v>
      </c>
      <c r="I41" s="7" t="s">
        <v>52</v>
      </c>
      <c r="J41" s="7" t="s">
        <v>187</v>
      </c>
      <c r="K41" s="7" t="s">
        <v>188</v>
      </c>
      <c r="L41" s="7" t="s">
        <v>189</v>
      </c>
      <c r="M41" s="20">
        <f>IF(A41&lt;&gt;"",COUNTIF(Activity!A:A,A41),"")</f>
        <v>1</v>
      </c>
    </row>
    <row r="42" spans="1:13" x14ac:dyDescent="0.3">
      <c r="A42" s="30" t="s">
        <v>351</v>
      </c>
      <c r="B42" s="7" t="str">
        <f t="shared" si="1"/>
        <v>TC-105-01</v>
      </c>
      <c r="C42" s="32" t="s">
        <v>377</v>
      </c>
      <c r="D42" s="7" t="s">
        <v>47</v>
      </c>
      <c r="E42" s="3" t="s">
        <v>357</v>
      </c>
      <c r="F42" s="7">
        <v>11353</v>
      </c>
      <c r="G42" s="7" t="s">
        <v>186</v>
      </c>
      <c r="H42" s="7">
        <v>16001</v>
      </c>
      <c r="I42" s="7" t="s">
        <v>52</v>
      </c>
      <c r="J42" s="7" t="s">
        <v>187</v>
      </c>
      <c r="K42" s="7" t="s">
        <v>188</v>
      </c>
      <c r="L42" s="7" t="s">
        <v>189</v>
      </c>
      <c r="M42" s="20">
        <f>IF(A42&lt;&gt;"",COUNTIF(Activity!A:A,A42),"")</f>
        <v>1</v>
      </c>
    </row>
    <row r="43" spans="1:13" x14ac:dyDescent="0.3">
      <c r="A43" s="30" t="s">
        <v>352</v>
      </c>
      <c r="B43" s="7" t="str">
        <f t="shared" si="1"/>
        <v>TC-106-01</v>
      </c>
      <c r="C43" s="32" t="s">
        <v>377</v>
      </c>
      <c r="D43" s="7" t="s">
        <v>47</v>
      </c>
      <c r="E43" s="3" t="s">
        <v>358</v>
      </c>
      <c r="F43" s="7">
        <v>11353</v>
      </c>
      <c r="G43" s="7" t="s">
        <v>186</v>
      </c>
      <c r="H43" s="7">
        <v>16001</v>
      </c>
      <c r="I43" s="7" t="s">
        <v>52</v>
      </c>
      <c r="J43" s="7" t="s">
        <v>187</v>
      </c>
      <c r="K43" s="7" t="s">
        <v>188</v>
      </c>
      <c r="L43" s="7" t="s">
        <v>189</v>
      </c>
      <c r="M43" s="20">
        <f>IF(A43&lt;&gt;"",COUNTIF(Activity!A:A,A43),"")</f>
        <v>1</v>
      </c>
    </row>
    <row r="44" spans="1:13" x14ac:dyDescent="0.3">
      <c r="A44" s="30" t="s">
        <v>353</v>
      </c>
      <c r="B44" s="7" t="str">
        <f t="shared" si="1"/>
        <v>TC-107-01</v>
      </c>
      <c r="C44" s="32" t="s">
        <v>377</v>
      </c>
      <c r="D44" s="7" t="s">
        <v>47</v>
      </c>
      <c r="E44" s="3" t="s">
        <v>359</v>
      </c>
      <c r="F44" s="7">
        <v>11353</v>
      </c>
      <c r="G44" s="7" t="s">
        <v>186</v>
      </c>
      <c r="H44" s="7">
        <v>16001</v>
      </c>
      <c r="I44" s="7" t="s">
        <v>52</v>
      </c>
      <c r="J44" s="7" t="s">
        <v>187</v>
      </c>
      <c r="K44" s="7" t="s">
        <v>188</v>
      </c>
      <c r="L44" s="7" t="s">
        <v>189</v>
      </c>
      <c r="M44" s="20">
        <f>IF(A44&lt;&gt;"",COUNTIF(Activity!A:A,A44),"")</f>
        <v>1</v>
      </c>
    </row>
    <row r="45" spans="1:13" x14ac:dyDescent="0.3">
      <c r="A45" s="30" t="s">
        <v>354</v>
      </c>
      <c r="B45" s="7" t="str">
        <f t="shared" ref="B45:B52" si="3">CONCATENATE(A45,"-","01")</f>
        <v>TC-108-01</v>
      </c>
      <c r="C45" s="31" t="s">
        <v>443</v>
      </c>
      <c r="D45" s="7" t="s">
        <v>47</v>
      </c>
      <c r="E45" s="39" t="s">
        <v>360</v>
      </c>
      <c r="F45" s="7">
        <v>11353</v>
      </c>
      <c r="G45" s="7" t="s">
        <v>186</v>
      </c>
      <c r="H45" s="7">
        <v>16001</v>
      </c>
      <c r="I45" s="7" t="s">
        <v>52</v>
      </c>
      <c r="J45" s="7" t="s">
        <v>187</v>
      </c>
      <c r="K45" s="7" t="s">
        <v>188</v>
      </c>
      <c r="L45" s="7" t="s">
        <v>189</v>
      </c>
      <c r="M45" s="20">
        <f>IF(A45&lt;&gt;"",COUNTIF(Activity!A:A,A45),"")</f>
        <v>1</v>
      </c>
    </row>
    <row r="46" spans="1:13" x14ac:dyDescent="0.3">
      <c r="A46" s="30" t="s">
        <v>368</v>
      </c>
      <c r="B46" s="7" t="str">
        <f t="shared" si="3"/>
        <v>TC-109-01</v>
      </c>
      <c r="C46" s="31" t="s">
        <v>443</v>
      </c>
      <c r="D46" s="7" t="s">
        <v>47</v>
      </c>
      <c r="E46" s="3" t="s">
        <v>361</v>
      </c>
      <c r="F46" s="7">
        <v>11353</v>
      </c>
      <c r="G46" s="7" t="s">
        <v>186</v>
      </c>
      <c r="H46" s="7">
        <v>16001</v>
      </c>
      <c r="I46" s="7" t="s">
        <v>52</v>
      </c>
      <c r="J46" s="7" t="s">
        <v>187</v>
      </c>
      <c r="K46" s="7" t="s">
        <v>188</v>
      </c>
      <c r="L46" s="7" t="s">
        <v>189</v>
      </c>
      <c r="M46" s="20">
        <f>IF(A46&lt;&gt;"",COUNTIF(Activity!A:A,A46),"")</f>
        <v>1</v>
      </c>
    </row>
    <row r="47" spans="1:13" x14ac:dyDescent="0.3">
      <c r="A47" s="30" t="s">
        <v>369</v>
      </c>
      <c r="B47" s="7" t="str">
        <f t="shared" si="3"/>
        <v>TC-110-01</v>
      </c>
      <c r="C47" s="31" t="s">
        <v>443</v>
      </c>
      <c r="D47" s="7" t="s">
        <v>47</v>
      </c>
      <c r="E47" s="3" t="s">
        <v>362</v>
      </c>
      <c r="F47" s="7">
        <v>11353</v>
      </c>
      <c r="G47" s="7" t="s">
        <v>186</v>
      </c>
      <c r="H47" s="7">
        <v>16001</v>
      </c>
      <c r="I47" s="7" t="s">
        <v>52</v>
      </c>
      <c r="J47" s="7" t="s">
        <v>187</v>
      </c>
      <c r="K47" s="7" t="s">
        <v>188</v>
      </c>
      <c r="L47" s="7" t="s">
        <v>189</v>
      </c>
      <c r="M47" s="20">
        <f>IF(A47&lt;&gt;"",COUNTIF(Activity!A:A,A47),"")</f>
        <v>1</v>
      </c>
    </row>
    <row r="48" spans="1:13" x14ac:dyDescent="0.3">
      <c r="A48" s="30" t="s">
        <v>370</v>
      </c>
      <c r="B48" s="7" t="str">
        <f t="shared" si="3"/>
        <v>TC-111-01</v>
      </c>
      <c r="C48" s="31" t="s">
        <v>443</v>
      </c>
      <c r="D48" s="7" t="s">
        <v>47</v>
      </c>
      <c r="E48" s="3" t="s">
        <v>363</v>
      </c>
      <c r="F48" s="7">
        <v>11353</v>
      </c>
      <c r="G48" s="7" t="s">
        <v>186</v>
      </c>
      <c r="H48" s="7">
        <v>16001</v>
      </c>
      <c r="I48" s="7" t="s">
        <v>52</v>
      </c>
      <c r="J48" s="7" t="s">
        <v>187</v>
      </c>
      <c r="K48" s="7" t="s">
        <v>188</v>
      </c>
      <c r="L48" s="7" t="s">
        <v>189</v>
      </c>
      <c r="M48" s="20">
        <f>IF(A48&lt;&gt;"",COUNTIF(Activity!A:A,A48),"")</f>
        <v>1</v>
      </c>
    </row>
    <row r="49" spans="1:13" x14ac:dyDescent="0.3">
      <c r="A49" s="30" t="s">
        <v>371</v>
      </c>
      <c r="B49" s="7" t="str">
        <f t="shared" si="3"/>
        <v>TC-112-01</v>
      </c>
      <c r="C49" s="32" t="s">
        <v>377</v>
      </c>
      <c r="D49" s="7" t="s">
        <v>47</v>
      </c>
      <c r="E49" s="3" t="s">
        <v>364</v>
      </c>
      <c r="F49" s="7">
        <v>11353</v>
      </c>
      <c r="G49" s="7" t="s">
        <v>186</v>
      </c>
      <c r="H49" s="7">
        <v>16001</v>
      </c>
      <c r="I49" s="7" t="s">
        <v>52</v>
      </c>
      <c r="J49" s="7" t="s">
        <v>187</v>
      </c>
      <c r="K49" s="7" t="s">
        <v>188</v>
      </c>
      <c r="L49" s="7" t="s">
        <v>189</v>
      </c>
      <c r="M49" s="20">
        <f>IF(A49&lt;&gt;"",COUNTIF(Activity!A:A,A49),"")</f>
        <v>1</v>
      </c>
    </row>
    <row r="50" spans="1:13" x14ac:dyDescent="0.3">
      <c r="A50" s="30" t="s">
        <v>372</v>
      </c>
      <c r="B50" s="7" t="str">
        <f t="shared" si="3"/>
        <v>TC-113-01</v>
      </c>
      <c r="C50" s="32" t="s">
        <v>377</v>
      </c>
      <c r="D50" s="7" t="s">
        <v>47</v>
      </c>
      <c r="E50" s="3" t="s">
        <v>365</v>
      </c>
      <c r="F50" s="7">
        <v>11353</v>
      </c>
      <c r="G50" s="7" t="s">
        <v>186</v>
      </c>
      <c r="H50" s="7">
        <v>16001</v>
      </c>
      <c r="I50" s="7" t="s">
        <v>52</v>
      </c>
      <c r="J50" s="7" t="s">
        <v>187</v>
      </c>
      <c r="K50" s="7" t="s">
        <v>188</v>
      </c>
      <c r="L50" s="7" t="s">
        <v>189</v>
      </c>
      <c r="M50" s="20">
        <f>IF(A50&lt;&gt;"",COUNTIF(Activity!A:A,A50),"")</f>
        <v>1</v>
      </c>
    </row>
    <row r="51" spans="1:13" x14ac:dyDescent="0.3">
      <c r="A51" s="30" t="s">
        <v>373</v>
      </c>
      <c r="B51" s="7" t="str">
        <f t="shared" si="3"/>
        <v>TC-114-01</v>
      </c>
      <c r="C51" s="32" t="s">
        <v>377</v>
      </c>
      <c r="D51" s="7" t="s">
        <v>47</v>
      </c>
      <c r="E51" s="3" t="s">
        <v>366</v>
      </c>
      <c r="F51" s="7">
        <v>11353</v>
      </c>
      <c r="G51" s="7" t="s">
        <v>186</v>
      </c>
      <c r="H51" s="7">
        <v>16001</v>
      </c>
      <c r="I51" s="7" t="s">
        <v>52</v>
      </c>
      <c r="J51" s="7" t="s">
        <v>187</v>
      </c>
      <c r="K51" s="7" t="s">
        <v>188</v>
      </c>
      <c r="L51" s="7" t="s">
        <v>189</v>
      </c>
      <c r="M51" s="20">
        <f>IF(A51&lt;&gt;"",COUNTIF(Activity!A:A,A51),"")</f>
        <v>1</v>
      </c>
    </row>
    <row r="52" spans="1:13" x14ac:dyDescent="0.3">
      <c r="A52" s="30" t="s">
        <v>374</v>
      </c>
      <c r="B52" s="7" t="str">
        <f t="shared" si="3"/>
        <v>TC-115-01</v>
      </c>
      <c r="C52" s="32" t="s">
        <v>377</v>
      </c>
      <c r="D52" s="7" t="s">
        <v>47</v>
      </c>
      <c r="E52" s="3" t="s">
        <v>367</v>
      </c>
      <c r="F52" s="7">
        <v>11353</v>
      </c>
      <c r="G52" s="7" t="s">
        <v>186</v>
      </c>
      <c r="H52" s="7">
        <v>16001</v>
      </c>
      <c r="I52" s="7" t="s">
        <v>52</v>
      </c>
      <c r="J52" s="7" t="s">
        <v>187</v>
      </c>
      <c r="K52" s="7" t="s">
        <v>188</v>
      </c>
      <c r="L52" s="7" t="s">
        <v>189</v>
      </c>
      <c r="M52" s="20">
        <f>IF(A52&lt;&gt;"",COUNTIF(Activity!A:A,A52),"")</f>
        <v>1</v>
      </c>
    </row>
    <row r="53" spans="1:13" x14ac:dyDescent="0.3">
      <c r="A53" s="25" t="s">
        <v>429</v>
      </c>
      <c r="B53" s="7" t="str">
        <f t="shared" ref="B53:B55" si="4">CONCATENATE(A53,"-","01")</f>
        <v>TC-077-01</v>
      </c>
      <c r="C53" s="32" t="s">
        <v>377</v>
      </c>
      <c r="D53" s="7" t="s">
        <v>47</v>
      </c>
      <c r="E53" s="3" t="s">
        <v>432</v>
      </c>
      <c r="F53" s="7">
        <v>11353</v>
      </c>
      <c r="G53" s="7" t="s">
        <v>186</v>
      </c>
      <c r="H53" s="7">
        <v>16001</v>
      </c>
      <c r="I53" s="7" t="s">
        <v>52</v>
      </c>
      <c r="J53" s="7" t="s">
        <v>187</v>
      </c>
      <c r="K53" s="7" t="s">
        <v>188</v>
      </c>
      <c r="L53" s="7" t="s">
        <v>189</v>
      </c>
      <c r="M53" s="20">
        <f>IF(A53&lt;&gt;"",COUNTIF(Activity!A:A,A53),"")</f>
        <v>1</v>
      </c>
    </row>
    <row r="54" spans="1:13" x14ac:dyDescent="0.3">
      <c r="A54" s="25" t="s">
        <v>430</v>
      </c>
      <c r="B54" s="7" t="str">
        <f t="shared" si="4"/>
        <v>TC-079-01</v>
      </c>
      <c r="C54" s="32" t="s">
        <v>377</v>
      </c>
      <c r="D54" s="7" t="s">
        <v>47</v>
      </c>
      <c r="E54" s="3" t="s">
        <v>433</v>
      </c>
      <c r="F54" s="7">
        <v>11353</v>
      </c>
      <c r="G54" s="7" t="s">
        <v>186</v>
      </c>
      <c r="H54" s="7">
        <v>16001</v>
      </c>
      <c r="I54" s="7" t="s">
        <v>52</v>
      </c>
      <c r="J54" s="7" t="s">
        <v>187</v>
      </c>
      <c r="K54" s="7" t="s">
        <v>188</v>
      </c>
      <c r="L54" s="7" t="s">
        <v>189</v>
      </c>
      <c r="M54" s="20">
        <f>IF(A54&lt;&gt;"",COUNTIF(Activity!A:A,A54),"")</f>
        <v>1</v>
      </c>
    </row>
    <row r="55" spans="1:13" x14ac:dyDescent="0.3">
      <c r="A55" s="25" t="s">
        <v>431</v>
      </c>
      <c r="B55" s="7" t="str">
        <f t="shared" si="4"/>
        <v>TC-081-01</v>
      </c>
      <c r="C55" s="32" t="s">
        <v>377</v>
      </c>
      <c r="D55" s="7" t="s">
        <v>47</v>
      </c>
      <c r="E55" s="3" t="s">
        <v>434</v>
      </c>
      <c r="F55" s="7">
        <v>11353</v>
      </c>
      <c r="G55" s="7" t="s">
        <v>186</v>
      </c>
      <c r="H55" s="7">
        <v>16001</v>
      </c>
      <c r="I55" s="7" t="s">
        <v>52</v>
      </c>
      <c r="J55" s="7" t="s">
        <v>187</v>
      </c>
      <c r="K55" s="7" t="s">
        <v>188</v>
      </c>
      <c r="L55" s="7" t="s">
        <v>189</v>
      </c>
      <c r="M55" s="20">
        <f>IF(A55&lt;&gt;"",COUNTIF(Activity!A:A,A55),"")</f>
        <v>1</v>
      </c>
    </row>
    <row r="56" spans="1:13" x14ac:dyDescent="0.3">
      <c r="A56" s="25" t="s">
        <v>435</v>
      </c>
      <c r="B56" s="7" t="str">
        <f t="shared" ref="B56:B58" si="5">CONCATENATE(A56,"-","01")</f>
        <v>TC-084-01</v>
      </c>
      <c r="C56" s="32" t="s">
        <v>377</v>
      </c>
      <c r="D56" s="7" t="s">
        <v>47</v>
      </c>
      <c r="E56" s="3" t="s">
        <v>438</v>
      </c>
      <c r="F56" s="7">
        <v>11353</v>
      </c>
      <c r="G56" s="7" t="s">
        <v>186</v>
      </c>
      <c r="H56" s="7">
        <v>16001</v>
      </c>
      <c r="I56" s="7" t="s">
        <v>52</v>
      </c>
      <c r="J56" s="7" t="s">
        <v>187</v>
      </c>
      <c r="K56" s="7" t="s">
        <v>188</v>
      </c>
      <c r="L56" s="7" t="s">
        <v>189</v>
      </c>
      <c r="M56" s="20">
        <f>IF(A56&lt;&gt;"",COUNTIF(Activity!A:A,A56),"")</f>
        <v>1</v>
      </c>
    </row>
    <row r="57" spans="1:13" x14ac:dyDescent="0.3">
      <c r="A57" s="25" t="s">
        <v>436</v>
      </c>
      <c r="B57" s="7" t="str">
        <f t="shared" si="5"/>
        <v>TC-086-01</v>
      </c>
      <c r="C57" s="32" t="s">
        <v>377</v>
      </c>
      <c r="D57" s="7" t="s">
        <v>47</v>
      </c>
      <c r="E57" s="3" t="s">
        <v>439</v>
      </c>
      <c r="F57" s="7">
        <v>11353</v>
      </c>
      <c r="G57" s="7" t="s">
        <v>186</v>
      </c>
      <c r="H57" s="7">
        <v>16001</v>
      </c>
      <c r="I57" s="7" t="s">
        <v>52</v>
      </c>
      <c r="J57" s="7" t="s">
        <v>187</v>
      </c>
      <c r="K57" s="7" t="s">
        <v>188</v>
      </c>
      <c r="L57" s="7" t="s">
        <v>189</v>
      </c>
      <c r="M57" s="20">
        <f>IF(A57&lt;&gt;"",COUNTIF(Activity!A:A,A57),"")</f>
        <v>1</v>
      </c>
    </row>
    <row r="58" spans="1:13" x14ac:dyDescent="0.3">
      <c r="A58" s="25" t="s">
        <v>437</v>
      </c>
      <c r="B58" s="7" t="str">
        <f t="shared" si="5"/>
        <v>TC-088-01</v>
      </c>
      <c r="C58" s="32" t="s">
        <v>377</v>
      </c>
      <c r="D58" s="7" t="s">
        <v>47</v>
      </c>
      <c r="E58" s="3" t="s">
        <v>440</v>
      </c>
      <c r="F58" s="7">
        <v>11353</v>
      </c>
      <c r="G58" s="7" t="s">
        <v>186</v>
      </c>
      <c r="H58" s="7">
        <v>16001</v>
      </c>
      <c r="I58" s="7" t="s">
        <v>52</v>
      </c>
      <c r="J58" s="7" t="s">
        <v>187</v>
      </c>
      <c r="K58" s="7" t="s">
        <v>188</v>
      </c>
      <c r="L58" s="7" t="s">
        <v>189</v>
      </c>
      <c r="M58" s="20">
        <f>IF(A58&lt;&gt;"",COUNTIF(Activity!A:A,A58),"")</f>
        <v>1</v>
      </c>
    </row>
    <row r="59" spans="1:13" x14ac:dyDescent="0.3">
      <c r="A59" s="25" t="s">
        <v>441</v>
      </c>
      <c r="B59" s="7" t="str">
        <f t="shared" ref="B59:B60" si="6">CONCATENATE(A59,"-","01")</f>
        <v>TC-069-01</v>
      </c>
      <c r="C59" s="32" t="s">
        <v>377</v>
      </c>
      <c r="D59" s="7" t="s">
        <v>47</v>
      </c>
      <c r="E59" s="3" t="s">
        <v>442</v>
      </c>
      <c r="F59" s="7">
        <v>11353</v>
      </c>
      <c r="G59" s="7" t="s">
        <v>186</v>
      </c>
      <c r="H59" s="7">
        <v>16001</v>
      </c>
      <c r="I59" s="7" t="s">
        <v>52</v>
      </c>
      <c r="J59" s="7" t="s">
        <v>187</v>
      </c>
      <c r="K59" s="7" t="s">
        <v>188</v>
      </c>
      <c r="L59" s="7" t="s">
        <v>189</v>
      </c>
      <c r="M59" s="20">
        <f>IF(A59&lt;&gt;"",COUNTIF(Activity!A:A,A59),"")</f>
        <v>1</v>
      </c>
    </row>
    <row r="60" spans="1:13" x14ac:dyDescent="0.3">
      <c r="A60" s="25" t="s">
        <v>447</v>
      </c>
      <c r="B60" s="7" t="str">
        <f t="shared" ref="B60:B62" si="7">CONCATENATE(A60,"-","01")</f>
        <v>TC-031-01</v>
      </c>
      <c r="C60" s="32" t="s">
        <v>377</v>
      </c>
      <c r="D60" s="7" t="s">
        <v>47</v>
      </c>
      <c r="E60" s="3" t="s">
        <v>444</v>
      </c>
      <c r="F60" s="7">
        <v>11353</v>
      </c>
      <c r="G60" s="7" t="s">
        <v>186</v>
      </c>
      <c r="H60" s="7">
        <v>16001</v>
      </c>
      <c r="I60" s="7" t="s">
        <v>52</v>
      </c>
      <c r="J60" s="7" t="s">
        <v>187</v>
      </c>
      <c r="K60" s="7" t="s">
        <v>188</v>
      </c>
      <c r="L60" s="7" t="s">
        <v>189</v>
      </c>
      <c r="M60" s="20">
        <f>IF(A60&lt;&gt;"",COUNTIF(Activity!A:A,A60),"")</f>
        <v>1</v>
      </c>
    </row>
    <row r="61" spans="1:13" x14ac:dyDescent="0.3">
      <c r="A61" s="25" t="s">
        <v>448</v>
      </c>
      <c r="B61" s="7" t="str">
        <f t="shared" si="7"/>
        <v>TC-032-01</v>
      </c>
      <c r="C61" s="32" t="s">
        <v>377</v>
      </c>
      <c r="D61" s="7" t="s">
        <v>47</v>
      </c>
      <c r="E61" s="3" t="s">
        <v>445</v>
      </c>
      <c r="F61" s="7">
        <v>11353</v>
      </c>
      <c r="G61" s="7" t="s">
        <v>186</v>
      </c>
      <c r="H61" s="7">
        <v>16001</v>
      </c>
      <c r="I61" s="7" t="s">
        <v>52</v>
      </c>
      <c r="J61" s="7" t="s">
        <v>187</v>
      </c>
      <c r="K61" s="7" t="s">
        <v>188</v>
      </c>
      <c r="L61" s="7" t="s">
        <v>189</v>
      </c>
      <c r="M61" s="20">
        <f>IF(A61&lt;&gt;"",COUNTIF(Activity!A:A,A61),"")</f>
        <v>1</v>
      </c>
    </row>
    <row r="62" spans="1:13" x14ac:dyDescent="0.3">
      <c r="A62" s="25" t="s">
        <v>449</v>
      </c>
      <c r="B62" s="7" t="str">
        <f t="shared" si="7"/>
        <v>TC-033-01</v>
      </c>
      <c r="C62" s="32" t="s">
        <v>377</v>
      </c>
      <c r="D62" s="7" t="s">
        <v>47</v>
      </c>
      <c r="E62" s="3" t="s">
        <v>446</v>
      </c>
      <c r="F62" s="7">
        <v>11353</v>
      </c>
      <c r="G62" s="7" t="s">
        <v>186</v>
      </c>
      <c r="H62" s="7">
        <v>16001</v>
      </c>
      <c r="I62" s="7" t="s">
        <v>52</v>
      </c>
      <c r="J62" s="7" t="s">
        <v>187</v>
      </c>
      <c r="K62" s="7" t="s">
        <v>188</v>
      </c>
      <c r="L62" s="7" t="s">
        <v>189</v>
      </c>
      <c r="M62" s="20">
        <f>IF(A62&lt;&gt;"",COUNTIF(Activity!A:A,A62),"")</f>
        <v>1</v>
      </c>
    </row>
    <row r="63" spans="1:13" x14ac:dyDescent="0.3">
      <c r="A63" s="25" t="s">
        <v>453</v>
      </c>
      <c r="B63" s="7" t="str">
        <f t="shared" ref="B63:B64" si="8">CONCATENATE(A63,"-","01")</f>
        <v>TC-059-01</v>
      </c>
      <c r="C63" s="32" t="s">
        <v>377</v>
      </c>
      <c r="D63" s="7" t="s">
        <v>47</v>
      </c>
      <c r="E63" s="3" t="s">
        <v>455</v>
      </c>
      <c r="F63" s="7">
        <v>11353</v>
      </c>
      <c r="G63" s="7" t="s">
        <v>186</v>
      </c>
      <c r="H63" s="7">
        <v>16001</v>
      </c>
      <c r="I63" s="7" t="s">
        <v>52</v>
      </c>
      <c r="J63" s="7" t="s">
        <v>187</v>
      </c>
      <c r="K63" s="7" t="s">
        <v>188</v>
      </c>
      <c r="L63" s="7" t="s">
        <v>189</v>
      </c>
      <c r="M63" s="20">
        <f>IF(A63&lt;&gt;"",COUNTIF(Activity!A:A,A63),"")</f>
        <v>1</v>
      </c>
    </row>
    <row r="64" spans="1:13" x14ac:dyDescent="0.3">
      <c r="A64" s="25" t="s">
        <v>454</v>
      </c>
      <c r="B64" s="7" t="str">
        <f t="shared" si="8"/>
        <v>TC-060-01</v>
      </c>
      <c r="C64" s="32" t="s">
        <v>377</v>
      </c>
      <c r="D64" s="7" t="s">
        <v>47</v>
      </c>
      <c r="E64" s="3" t="s">
        <v>456</v>
      </c>
      <c r="F64" s="7">
        <v>11353</v>
      </c>
      <c r="G64" s="7" t="s">
        <v>186</v>
      </c>
      <c r="H64" s="7">
        <v>16001</v>
      </c>
      <c r="I64" s="7" t="s">
        <v>52</v>
      </c>
      <c r="J64" s="7" t="s">
        <v>187</v>
      </c>
      <c r="K64" s="7" t="s">
        <v>188</v>
      </c>
      <c r="L64" s="7" t="s">
        <v>189</v>
      </c>
      <c r="M64" s="20">
        <f>IF(A64&lt;&gt;"",COUNTIF(Activity!A:A,A64),"")</f>
        <v>1</v>
      </c>
    </row>
    <row r="65" spans="1:13" x14ac:dyDescent="0.3">
      <c r="A65" s="25" t="s">
        <v>457</v>
      </c>
      <c r="B65" s="7" t="str">
        <f t="shared" ref="B65" si="9">CONCATENATE(A65,"-","01")</f>
        <v>TC-004-01</v>
      </c>
      <c r="C65" s="32" t="s">
        <v>377</v>
      </c>
      <c r="D65" s="7" t="s">
        <v>47</v>
      </c>
      <c r="E65" s="3" t="s">
        <v>458</v>
      </c>
      <c r="F65" s="7">
        <v>11353</v>
      </c>
      <c r="G65" s="7" t="s">
        <v>186</v>
      </c>
      <c r="H65" s="7">
        <v>16001</v>
      </c>
      <c r="I65" s="7" t="s">
        <v>52</v>
      </c>
      <c r="J65" s="7" t="s">
        <v>187</v>
      </c>
      <c r="K65" s="7" t="s">
        <v>188</v>
      </c>
      <c r="L65" s="7" t="s">
        <v>189</v>
      </c>
      <c r="M65" s="20">
        <f>IF(A65&lt;&gt;"",COUNTIF(Activity!A:A,A65),"")</f>
        <v>1</v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F70"/>
  <sheetViews>
    <sheetView topLeftCell="A43" zoomScaleNormal="100" workbookViewId="0">
      <selection activeCell="E62" sqref="E62"/>
    </sheetView>
  </sheetViews>
  <sheetFormatPr defaultRowHeight="14.4" x14ac:dyDescent="0.3"/>
  <cols>
    <col min="1" max="1" width="6.77734375" bestFit="1" customWidth="1"/>
    <col min="2" max="2" width="86.33203125" bestFit="1" customWidth="1"/>
    <col min="3" max="3" width="4.109375" bestFit="1" customWidth="1"/>
    <col min="4" max="4" width="17.6640625" bestFit="1" customWidth="1"/>
    <col min="5" max="5" width="70" bestFit="1" customWidth="1"/>
    <col min="6" max="6" width="27.33203125" bestFit="1" customWidth="1"/>
  </cols>
  <sheetData>
    <row r="1" spans="1:6" x14ac:dyDescent="0.3">
      <c r="A1" s="1" t="s">
        <v>0</v>
      </c>
      <c r="B1" s="1" t="s">
        <v>130</v>
      </c>
      <c r="C1" s="1" t="s">
        <v>121</v>
      </c>
      <c r="D1" s="1" t="s">
        <v>3</v>
      </c>
      <c r="E1" s="1" t="s">
        <v>129</v>
      </c>
      <c r="F1" s="1" t="s">
        <v>5</v>
      </c>
    </row>
    <row r="2" spans="1:6" x14ac:dyDescent="0.3">
      <c r="A2" s="3" t="s">
        <v>271</v>
      </c>
      <c r="B2" s="3" t="str">
        <f>IF(A2="", "",VLOOKUP(A2,Batch!A:E,5,FALSE))</f>
        <v>Normal - Maintenance Rekening - Input form Perpanjangan Sementara</v>
      </c>
      <c r="C2" s="3">
        <v>1</v>
      </c>
      <c r="D2" s="9" t="s">
        <v>119</v>
      </c>
      <c r="E2" s="3" t="s">
        <v>270</v>
      </c>
      <c r="F2" s="3" t="s">
        <v>67</v>
      </c>
    </row>
    <row r="3" spans="1:6" x14ac:dyDescent="0.3">
      <c r="A3" s="3" t="s">
        <v>282</v>
      </c>
      <c r="B3" s="3" t="s">
        <v>378</v>
      </c>
      <c r="C3" s="3">
        <v>2</v>
      </c>
      <c r="D3" s="9" t="s">
        <v>119</v>
      </c>
      <c r="E3" s="3" t="s">
        <v>272</v>
      </c>
      <c r="F3" s="3" t="s">
        <v>67</v>
      </c>
    </row>
    <row r="4" spans="1:6" x14ac:dyDescent="0.3">
      <c r="A4" s="3" t="s">
        <v>283</v>
      </c>
      <c r="B4" s="3" t="s">
        <v>379</v>
      </c>
      <c r="C4" s="3">
        <v>3</v>
      </c>
      <c r="D4" s="9" t="s">
        <v>119</v>
      </c>
      <c r="E4" s="3" t="s">
        <v>273</v>
      </c>
      <c r="F4" s="3" t="s">
        <v>67</v>
      </c>
    </row>
    <row r="5" spans="1:6" x14ac:dyDescent="0.3">
      <c r="A5" s="3" t="s">
        <v>284</v>
      </c>
      <c r="B5" s="3" t="s">
        <v>380</v>
      </c>
      <c r="C5" s="3">
        <v>4</v>
      </c>
      <c r="D5" s="9" t="s">
        <v>119</v>
      </c>
      <c r="E5" s="3" t="s">
        <v>274</v>
      </c>
      <c r="F5" s="3" t="s">
        <v>67</v>
      </c>
    </row>
    <row r="6" spans="1:6" x14ac:dyDescent="0.3">
      <c r="A6" s="3" t="s">
        <v>285</v>
      </c>
      <c r="B6" s="3" t="s">
        <v>381</v>
      </c>
      <c r="C6" s="3">
        <v>5</v>
      </c>
      <c r="D6" s="9" t="s">
        <v>119</v>
      </c>
      <c r="E6" s="3" t="s">
        <v>278</v>
      </c>
      <c r="F6" s="3" t="s">
        <v>67</v>
      </c>
    </row>
    <row r="7" spans="1:6" x14ac:dyDescent="0.3">
      <c r="A7" s="3" t="s">
        <v>286</v>
      </c>
      <c r="B7" s="3" t="s">
        <v>382</v>
      </c>
      <c r="C7" s="3">
        <v>6</v>
      </c>
      <c r="D7" s="9" t="s">
        <v>119</v>
      </c>
      <c r="E7" s="3" t="s">
        <v>275</v>
      </c>
      <c r="F7" s="3" t="s">
        <v>67</v>
      </c>
    </row>
    <row r="8" spans="1:6" x14ac:dyDescent="0.3">
      <c r="A8" s="3" t="s">
        <v>287</v>
      </c>
      <c r="B8" s="3" t="s">
        <v>383</v>
      </c>
      <c r="C8" s="3">
        <v>7</v>
      </c>
      <c r="D8" s="9" t="s">
        <v>119</v>
      </c>
      <c r="E8" s="3" t="s">
        <v>299</v>
      </c>
      <c r="F8" s="3" t="s">
        <v>67</v>
      </c>
    </row>
    <row r="9" spans="1:6" x14ac:dyDescent="0.3">
      <c r="A9" s="3" t="s">
        <v>288</v>
      </c>
      <c r="B9" s="3" t="s">
        <v>384</v>
      </c>
      <c r="C9" s="3">
        <v>8</v>
      </c>
      <c r="D9" s="9" t="s">
        <v>119</v>
      </c>
      <c r="E9" s="3" t="s">
        <v>277</v>
      </c>
      <c r="F9" s="3" t="s">
        <v>67</v>
      </c>
    </row>
    <row r="10" spans="1:6" x14ac:dyDescent="0.3">
      <c r="A10" s="3" t="s">
        <v>289</v>
      </c>
      <c r="B10" s="3" t="s">
        <v>385</v>
      </c>
      <c r="C10" s="3">
        <v>9</v>
      </c>
      <c r="D10" s="9" t="s">
        <v>119</v>
      </c>
      <c r="E10" s="3" t="s">
        <v>276</v>
      </c>
      <c r="F10" s="3" t="s">
        <v>67</v>
      </c>
    </row>
    <row r="11" spans="1:6" x14ac:dyDescent="0.3">
      <c r="A11" s="3" t="s">
        <v>290</v>
      </c>
      <c r="B11" s="3" t="s">
        <v>386</v>
      </c>
      <c r="C11" s="3">
        <v>10</v>
      </c>
      <c r="D11" s="9" t="s">
        <v>119</v>
      </c>
      <c r="E11" s="3" t="s">
        <v>279</v>
      </c>
      <c r="F11" s="3" t="s">
        <v>67</v>
      </c>
    </row>
    <row r="12" spans="1:6" x14ac:dyDescent="0.3">
      <c r="A12" s="3" t="s">
        <v>291</v>
      </c>
      <c r="B12" s="3" t="s">
        <v>387</v>
      </c>
      <c r="C12" s="3">
        <v>11</v>
      </c>
      <c r="D12" s="9" t="s">
        <v>119</v>
      </c>
      <c r="E12" s="3" t="s">
        <v>298</v>
      </c>
      <c r="F12" s="3" t="s">
        <v>67</v>
      </c>
    </row>
    <row r="13" spans="1:6" x14ac:dyDescent="0.3">
      <c r="A13" s="3" t="s">
        <v>292</v>
      </c>
      <c r="B13" s="3" t="s">
        <v>388</v>
      </c>
      <c r="C13" s="3">
        <v>12</v>
      </c>
      <c r="D13" s="9" t="s">
        <v>119</v>
      </c>
      <c r="E13" s="3" t="s">
        <v>280</v>
      </c>
      <c r="F13" s="3" t="s">
        <v>67</v>
      </c>
    </row>
    <row r="14" spans="1:6" x14ac:dyDescent="0.3">
      <c r="A14" s="3" t="s">
        <v>293</v>
      </c>
      <c r="B14" s="3" t="s">
        <v>389</v>
      </c>
      <c r="C14" s="3">
        <v>13</v>
      </c>
      <c r="D14" s="9" t="s">
        <v>119</v>
      </c>
      <c r="E14" s="3" t="s">
        <v>281</v>
      </c>
      <c r="F14" s="3" t="s">
        <v>67</v>
      </c>
    </row>
    <row r="15" spans="1:6" x14ac:dyDescent="0.3">
      <c r="A15" s="25" t="s">
        <v>300</v>
      </c>
      <c r="B15" s="3" t="s">
        <v>390</v>
      </c>
      <c r="C15" s="3">
        <v>14</v>
      </c>
      <c r="D15" s="9" t="s">
        <v>120</v>
      </c>
      <c r="E15" s="3" t="s">
        <v>272</v>
      </c>
      <c r="F15" s="3" t="s">
        <v>67</v>
      </c>
    </row>
    <row r="16" spans="1:6" x14ac:dyDescent="0.3">
      <c r="A16" s="25" t="s">
        <v>301</v>
      </c>
      <c r="B16" s="3" t="s">
        <v>391</v>
      </c>
      <c r="C16" s="3">
        <v>15</v>
      </c>
      <c r="D16" s="9" t="s">
        <v>120</v>
      </c>
      <c r="E16" s="3" t="s">
        <v>273</v>
      </c>
      <c r="F16" s="3" t="s">
        <v>67</v>
      </c>
    </row>
    <row r="17" spans="1:6" x14ac:dyDescent="0.3">
      <c r="A17" s="25" t="s">
        <v>302</v>
      </c>
      <c r="B17" s="3" t="s">
        <v>392</v>
      </c>
      <c r="C17" s="3">
        <v>16</v>
      </c>
      <c r="D17" s="9" t="s">
        <v>120</v>
      </c>
      <c r="E17" s="3" t="s">
        <v>274</v>
      </c>
      <c r="F17" s="3" t="s">
        <v>67</v>
      </c>
    </row>
    <row r="18" spans="1:6" x14ac:dyDescent="0.3">
      <c r="A18" s="25" t="s">
        <v>303</v>
      </c>
      <c r="B18" s="3" t="s">
        <v>393</v>
      </c>
      <c r="C18" s="3">
        <v>17</v>
      </c>
      <c r="D18" s="9" t="s">
        <v>120</v>
      </c>
      <c r="E18" s="3" t="s">
        <v>278</v>
      </c>
      <c r="F18" s="3" t="s">
        <v>67</v>
      </c>
    </row>
    <row r="19" spans="1:6" x14ac:dyDescent="0.3">
      <c r="A19" s="25" t="s">
        <v>304</v>
      </c>
      <c r="B19" s="3" t="s">
        <v>394</v>
      </c>
      <c r="C19" s="3">
        <v>18</v>
      </c>
      <c r="D19" s="9" t="s">
        <v>120</v>
      </c>
      <c r="E19" s="3" t="s">
        <v>313</v>
      </c>
      <c r="F19" s="3" t="s">
        <v>67</v>
      </c>
    </row>
    <row r="20" spans="1:6" x14ac:dyDescent="0.3">
      <c r="A20" s="25" t="s">
        <v>305</v>
      </c>
      <c r="B20" s="3" t="s">
        <v>395</v>
      </c>
      <c r="C20" s="3">
        <v>19</v>
      </c>
      <c r="D20" s="9" t="s">
        <v>120</v>
      </c>
      <c r="E20" s="3" t="s">
        <v>314</v>
      </c>
      <c r="F20" s="3" t="s">
        <v>67</v>
      </c>
    </row>
    <row r="21" spans="1:6" x14ac:dyDescent="0.3">
      <c r="A21" s="25" t="s">
        <v>306</v>
      </c>
      <c r="B21" s="3" t="s">
        <v>396</v>
      </c>
      <c r="C21" s="3">
        <v>20</v>
      </c>
      <c r="D21" s="9" t="s">
        <v>120</v>
      </c>
      <c r="E21" s="3" t="s">
        <v>315</v>
      </c>
      <c r="F21" s="3" t="s">
        <v>67</v>
      </c>
    </row>
    <row r="22" spans="1:6" x14ac:dyDescent="0.3">
      <c r="A22" s="25" t="s">
        <v>307</v>
      </c>
      <c r="B22" s="3" t="s">
        <v>397</v>
      </c>
      <c r="C22" s="3">
        <v>21</v>
      </c>
      <c r="D22" s="9" t="s">
        <v>120</v>
      </c>
      <c r="E22" s="3" t="s">
        <v>316</v>
      </c>
      <c r="F22" s="3" t="s">
        <v>67</v>
      </c>
    </row>
    <row r="23" spans="1:6" x14ac:dyDescent="0.3">
      <c r="A23" s="25" t="s">
        <v>308</v>
      </c>
      <c r="B23" s="3" t="s">
        <v>398</v>
      </c>
      <c r="C23" s="3">
        <v>22</v>
      </c>
      <c r="D23" s="9" t="s">
        <v>120</v>
      </c>
      <c r="E23" s="3" t="s">
        <v>317</v>
      </c>
      <c r="F23" s="3" t="s">
        <v>67</v>
      </c>
    </row>
    <row r="24" spans="1:6" x14ac:dyDescent="0.3">
      <c r="A24" s="25" t="s">
        <v>309</v>
      </c>
      <c r="B24" s="3" t="s">
        <v>399</v>
      </c>
      <c r="C24" s="3">
        <v>23</v>
      </c>
      <c r="D24" s="9" t="s">
        <v>120</v>
      </c>
      <c r="E24" s="3" t="s">
        <v>318</v>
      </c>
      <c r="F24" s="3" t="s">
        <v>67</v>
      </c>
    </row>
    <row r="25" spans="1:6" x14ac:dyDescent="0.3">
      <c r="A25" s="25" t="s">
        <v>310</v>
      </c>
      <c r="B25" s="3" t="s">
        <v>400</v>
      </c>
      <c r="C25" s="3">
        <v>24</v>
      </c>
      <c r="D25" s="9" t="s">
        <v>120</v>
      </c>
      <c r="E25" s="3" t="s">
        <v>319</v>
      </c>
      <c r="F25" s="3" t="s">
        <v>67</v>
      </c>
    </row>
    <row r="26" spans="1:6" x14ac:dyDescent="0.3">
      <c r="A26" s="25" t="s">
        <v>311</v>
      </c>
      <c r="B26" s="3" t="s">
        <v>401</v>
      </c>
      <c r="C26" s="3">
        <v>25</v>
      </c>
      <c r="D26" s="9" t="s">
        <v>120</v>
      </c>
      <c r="E26" s="3" t="s">
        <v>320</v>
      </c>
      <c r="F26" s="3" t="s">
        <v>67</v>
      </c>
    </row>
    <row r="27" spans="1:6" x14ac:dyDescent="0.3">
      <c r="A27" s="3" t="s">
        <v>322</v>
      </c>
      <c r="B27" s="3" t="str">
        <f>IF(A27="", "",VLOOKUP(A27,Batch!A:E,5,FALSE))</f>
        <v>Normal - Restrukturisasi Rekening - Input form</v>
      </c>
      <c r="C27" s="3">
        <v>26</v>
      </c>
      <c r="D27" s="9" t="s">
        <v>115</v>
      </c>
      <c r="E27" s="3" t="s">
        <v>323</v>
      </c>
      <c r="F27" s="3" t="s">
        <v>67</v>
      </c>
    </row>
    <row r="28" spans="1:6" x14ac:dyDescent="0.3">
      <c r="A28" s="25" t="s">
        <v>326</v>
      </c>
      <c r="B28" s="3" t="str">
        <f>IF(A28="", "",VLOOKUP(A28,Batch!A:E,5,FALSE))</f>
        <v>Normal - Pemindahbukuan dana GL-GL</v>
      </c>
      <c r="C28" s="3">
        <v>27</v>
      </c>
      <c r="D28" s="9" t="s">
        <v>111</v>
      </c>
      <c r="E28" s="3" t="s">
        <v>324</v>
      </c>
      <c r="F28" s="3" t="s">
        <v>67</v>
      </c>
    </row>
    <row r="29" spans="1:6" x14ac:dyDescent="0.3">
      <c r="A29" s="25" t="s">
        <v>327</v>
      </c>
      <c r="B29" s="3" t="str">
        <f>IF(A29="", "",VLOOKUP(A29,Batch!A:E,5,FALSE))</f>
        <v>Normal - Pemindahbukuan dana interbranch GL-GL</v>
      </c>
      <c r="C29" s="3">
        <v>28</v>
      </c>
      <c r="D29" s="9" t="s">
        <v>111</v>
      </c>
      <c r="E29" s="3" t="s">
        <v>325</v>
      </c>
      <c r="F29" s="3" t="s">
        <v>67</v>
      </c>
    </row>
    <row r="30" spans="1:6" x14ac:dyDescent="0.3">
      <c r="A30" s="25" t="s">
        <v>344</v>
      </c>
      <c r="B30" s="3" t="str">
        <f>IF(A30="", "",VLOOKUP(A30,Batch!A:E,5,FALSE))</f>
        <v>Normal - Menjalankan use case Maintenance rekening pinjaman dengan status rekening Pending</v>
      </c>
      <c r="C30" s="3">
        <v>29</v>
      </c>
      <c r="D30" s="9" t="s">
        <v>119</v>
      </c>
      <c r="E30" s="3" t="s">
        <v>341</v>
      </c>
      <c r="F30" s="3" t="s">
        <v>67</v>
      </c>
    </row>
    <row r="31" spans="1:6" x14ac:dyDescent="0.3">
      <c r="A31" s="25" t="s">
        <v>345</v>
      </c>
      <c r="B31" s="3" t="str">
        <f>IF(A31="", "",VLOOKUP(A31,Batch!A:E,5,FALSE))</f>
        <v>Normal - Menjalankan use case Maintenance informasi rekening pinjaman dengan status rekening Pending</v>
      </c>
      <c r="C31" s="3">
        <v>30</v>
      </c>
      <c r="D31" s="9" t="s">
        <v>120</v>
      </c>
      <c r="E31" s="3" t="s">
        <v>342</v>
      </c>
      <c r="F31" s="3" t="s">
        <v>67</v>
      </c>
    </row>
    <row r="32" spans="1:6" x14ac:dyDescent="0.3">
      <c r="A32" s="25" t="s">
        <v>346</v>
      </c>
      <c r="B32" s="3" t="str">
        <f>IF(A32="", "",VLOOKUP(A32,Batch!A:E,5,FALSE))</f>
        <v>Normal - Menjalankan use case Bucket Adjusment dengan status rekening Pending</v>
      </c>
      <c r="C32" s="3">
        <v>31</v>
      </c>
      <c r="D32" s="9" t="s">
        <v>114</v>
      </c>
      <c r="E32" s="3" t="s">
        <v>343</v>
      </c>
      <c r="F32" s="3" t="s">
        <v>67</v>
      </c>
    </row>
    <row r="33" spans="1:6" x14ac:dyDescent="0.3">
      <c r="A33" s="30" t="s">
        <v>335</v>
      </c>
      <c r="B33" s="3" t="str">
        <f>IF(A33="", "",VLOOKUP(A33,Batch!A:E,5,FALSE))</f>
        <v>Normal - Maintenance info - Fix rate date: terisi &amp; Interest rate: terisi</v>
      </c>
      <c r="C33" s="3">
        <v>32</v>
      </c>
      <c r="D33" s="9" t="s">
        <v>120</v>
      </c>
      <c r="E33" s="3" t="s">
        <v>329</v>
      </c>
      <c r="F33" s="3" t="s">
        <v>67</v>
      </c>
    </row>
    <row r="34" spans="1:6" x14ac:dyDescent="0.3">
      <c r="A34" s="30" t="s">
        <v>336</v>
      </c>
      <c r="B34" s="3" t="str">
        <f>IF(A34="", "",VLOOKUP(A34,Batch!A:E,5,FALSE))</f>
        <v>Normal - Maintenance info - Fix rate date: 00/00/0000 &amp; Interest rate: 0.0000</v>
      </c>
      <c r="C34" s="3">
        <v>33</v>
      </c>
      <c r="D34" s="9" t="s">
        <v>120</v>
      </c>
      <c r="E34" s="3" t="s">
        <v>330</v>
      </c>
      <c r="F34" s="3" t="s">
        <v>67</v>
      </c>
    </row>
    <row r="35" spans="1:6" x14ac:dyDescent="0.3">
      <c r="A35" s="30" t="s">
        <v>337</v>
      </c>
      <c r="B35" s="3" t="str">
        <f>IF(A35="", "",VLOOKUP(A35,Batch!A:E,5,FALSE))</f>
        <v>Normal - Maintenance info - Fix rate date: terisi &amp; Interest rate: 0.0000</v>
      </c>
      <c r="C35" s="3">
        <v>34</v>
      </c>
      <c r="D35" s="9" t="s">
        <v>120</v>
      </c>
      <c r="E35" s="3" t="s">
        <v>331</v>
      </c>
      <c r="F35" s="3" t="s">
        <v>67</v>
      </c>
    </row>
    <row r="36" spans="1:6" x14ac:dyDescent="0.3">
      <c r="A36" s="30" t="s">
        <v>338</v>
      </c>
      <c r="B36" s="3" t="str">
        <f>IF(A36="", "",VLOOKUP(A36,Batch!A:E,5,FALSE))</f>
        <v>Normal - Maintenance info - Fix rate date: 00/00/0000 &amp; Interest rate: terisi</v>
      </c>
      <c r="C36" s="3">
        <v>35</v>
      </c>
      <c r="D36" s="9" t="s">
        <v>120</v>
      </c>
      <c r="E36" s="3" t="s">
        <v>332</v>
      </c>
      <c r="F36" s="3" t="s">
        <v>67</v>
      </c>
    </row>
    <row r="37" spans="1:6" x14ac:dyDescent="0.3">
      <c r="A37" s="30" t="s">
        <v>339</v>
      </c>
      <c r="B37" s="3" t="str">
        <f>IF(A37="", "",VLOOKUP(A37,Batch!A:E,5,FALSE))</f>
        <v>Normal - Maintenance info - Fix rate date: 2099 &amp; Interest rate: terisi</v>
      </c>
      <c r="C37" s="3">
        <v>36</v>
      </c>
      <c r="D37" s="9" t="s">
        <v>120</v>
      </c>
      <c r="E37" s="3" t="s">
        <v>333</v>
      </c>
      <c r="F37" s="3" t="s">
        <v>67</v>
      </c>
    </row>
    <row r="38" spans="1:6" x14ac:dyDescent="0.3">
      <c r="A38" s="30" t="s">
        <v>340</v>
      </c>
      <c r="B38" s="3" t="str">
        <f>IF(A38="", "",VLOOKUP(A38,Batch!A:E,5,FALSE))</f>
        <v>Normal - Maintenance info - Fix rate date &lt; tgl system &amp; Interest rate: terisi</v>
      </c>
      <c r="C38" s="3">
        <v>37</v>
      </c>
      <c r="D38" s="9" t="s">
        <v>120</v>
      </c>
      <c r="E38" s="3" t="s">
        <v>334</v>
      </c>
      <c r="F38" s="3" t="s">
        <v>67</v>
      </c>
    </row>
    <row r="39" spans="1:6" x14ac:dyDescent="0.3">
      <c r="A39" s="30" t="s">
        <v>375</v>
      </c>
      <c r="B39" s="3" t="str">
        <f>IF(A39="", "",VLOOKUP(A39,Batch!A:E,5,FALSE))</f>
        <v>Normal - Maintenance Rekening - Fix rate date: terisi &amp; Interest rate: terisi</v>
      </c>
      <c r="C39" s="3">
        <v>38</v>
      </c>
      <c r="D39" s="9" t="s">
        <v>119</v>
      </c>
      <c r="E39" s="3" t="s">
        <v>376</v>
      </c>
      <c r="F39" s="3" t="s">
        <v>67</v>
      </c>
    </row>
    <row r="40" spans="1:6" x14ac:dyDescent="0.3">
      <c r="A40" s="30" t="s">
        <v>349</v>
      </c>
      <c r="B40" s="3" t="str">
        <f>IF(A40="", "",VLOOKUP(A40,Batch!A:E,5,FALSE))</f>
        <v>Normal - Maintenance Rekening - Fix rate date: 00/00/0000 &amp; Interest rate: 0.0000</v>
      </c>
      <c r="C40" s="3">
        <v>39</v>
      </c>
      <c r="D40" s="9" t="s">
        <v>119</v>
      </c>
      <c r="E40" s="3" t="s">
        <v>355</v>
      </c>
      <c r="F40" s="3" t="s">
        <v>67</v>
      </c>
    </row>
    <row r="41" spans="1:6" x14ac:dyDescent="0.3">
      <c r="A41" s="30" t="s">
        <v>350</v>
      </c>
      <c r="B41" s="3" t="str">
        <f>IF(A41="", "",VLOOKUP(A41,Batch!A:E,5,FALSE))</f>
        <v>Normal - Maintenance Rekening - Fix rate date: terisi &amp; Interest rate: 0.0000</v>
      </c>
      <c r="C41" s="3">
        <v>40</v>
      </c>
      <c r="D41" s="9" t="s">
        <v>119</v>
      </c>
      <c r="E41" s="3" t="s">
        <v>356</v>
      </c>
      <c r="F41" s="3" t="s">
        <v>67</v>
      </c>
    </row>
    <row r="42" spans="1:6" x14ac:dyDescent="0.3">
      <c r="A42" s="30" t="s">
        <v>351</v>
      </c>
      <c r="B42" s="3" t="str">
        <f>IF(A42="", "",VLOOKUP(A42,Batch!A:E,5,FALSE))</f>
        <v>Normal - Maintenance Rekening - Fix rate date: 00/00/0000 &amp; Interest rate: terisi</v>
      </c>
      <c r="C42" s="3">
        <v>41</v>
      </c>
      <c r="D42" s="9" t="s">
        <v>119</v>
      </c>
      <c r="E42" s="3" t="s">
        <v>357</v>
      </c>
      <c r="F42" s="3" t="s">
        <v>67</v>
      </c>
    </row>
    <row r="43" spans="1:6" x14ac:dyDescent="0.3">
      <c r="A43" s="30" t="s">
        <v>352</v>
      </c>
      <c r="B43" s="3" t="str">
        <f>IF(A43="", "",VLOOKUP(A43,Batch!A:E,5,FALSE))</f>
        <v>Normal - Maintenance Rekening - Fix rate date: 2099 &amp; Interest rate: terisi</v>
      </c>
      <c r="C43" s="3">
        <v>42</v>
      </c>
      <c r="D43" s="9" t="s">
        <v>119</v>
      </c>
      <c r="E43" s="3" t="s">
        <v>358</v>
      </c>
      <c r="F43" s="3" t="s">
        <v>67</v>
      </c>
    </row>
    <row r="44" spans="1:6" x14ac:dyDescent="0.3">
      <c r="A44" s="30" t="s">
        <v>353</v>
      </c>
      <c r="B44" s="3" t="str">
        <f>IF(A44="", "",VLOOKUP(A44,Batch!A:E,5,FALSE))</f>
        <v>Normal - Maintenance Rekening - Fix rate date &lt; tgl system &amp; Interest rate: terisi</v>
      </c>
      <c r="C44" s="3">
        <v>43</v>
      </c>
      <c r="D44" s="9" t="s">
        <v>119</v>
      </c>
      <c r="E44" s="3" t="s">
        <v>359</v>
      </c>
      <c r="F44" s="3" t="s">
        <v>67</v>
      </c>
    </row>
    <row r="45" spans="1:6" x14ac:dyDescent="0.3">
      <c r="A45" s="30" t="s">
        <v>354</v>
      </c>
      <c r="B45" s="3" t="str">
        <f>IF(A45="", "",VLOOKUP(A45,Batch!A:E,5,FALSE))</f>
        <v>Normal - Pemindahbukuan rekening - Simpanan ke Simpanan &gt; 1T</v>
      </c>
      <c r="C45" s="3">
        <v>44</v>
      </c>
      <c r="D45" s="9" t="s">
        <v>111</v>
      </c>
      <c r="E45" s="3" t="s">
        <v>360</v>
      </c>
      <c r="F45" s="3" t="s">
        <v>67</v>
      </c>
    </row>
    <row r="46" spans="1:6" x14ac:dyDescent="0.3">
      <c r="A46" s="30" t="s">
        <v>368</v>
      </c>
      <c r="B46" s="3" t="str">
        <f>IF(A46="", "",VLOOKUP(A46,Batch!A:E,5,FALSE))</f>
        <v>Normal - Pemindahbukuan rekening - Pinjaman ke Pinjaman &gt; 1T</v>
      </c>
      <c r="C46" s="3">
        <v>45</v>
      </c>
      <c r="D46" s="9" t="s">
        <v>111</v>
      </c>
      <c r="E46" s="3" t="s">
        <v>361</v>
      </c>
      <c r="F46" s="3" t="s">
        <v>40</v>
      </c>
    </row>
    <row r="47" spans="1:6" x14ac:dyDescent="0.3">
      <c r="A47" s="30" t="s">
        <v>369</v>
      </c>
      <c r="B47" s="3" t="str">
        <f>IF(A47="", "",VLOOKUP(A47,Batch!A:E,5,FALSE))</f>
        <v>Normal - Pemindahbukuan rekening - Pinjaman ke Simpanan &gt; 1T</v>
      </c>
      <c r="C47" s="3">
        <v>46</v>
      </c>
      <c r="D47" s="9" t="s">
        <v>111</v>
      </c>
      <c r="E47" s="3" t="s">
        <v>362</v>
      </c>
      <c r="F47" s="3" t="s">
        <v>41</v>
      </c>
    </row>
    <row r="48" spans="1:6" x14ac:dyDescent="0.3">
      <c r="A48" s="30" t="s">
        <v>370</v>
      </c>
      <c r="B48" s="3" t="str">
        <f>IF(A48="", "",VLOOKUP(A48,Batch!A:E,5,FALSE))</f>
        <v>Normal - Pemindahbukuan rekening - Simpanan ke Pinjaman &gt; 1T</v>
      </c>
      <c r="C48" s="3">
        <v>47</v>
      </c>
      <c r="D48" s="9" t="s">
        <v>111</v>
      </c>
      <c r="E48" s="3" t="s">
        <v>363</v>
      </c>
      <c r="F48" s="3" t="s">
        <v>67</v>
      </c>
    </row>
    <row r="49" spans="1:6" x14ac:dyDescent="0.3">
      <c r="A49" s="30" t="s">
        <v>371</v>
      </c>
      <c r="B49" s="3" t="str">
        <f>IF(A49="", "",VLOOKUP(A49,Batch!A:E,5,FALSE))</f>
        <v>Normal - Pembukaan rekening - Transaksi 1T</v>
      </c>
      <c r="C49" s="3">
        <v>48</v>
      </c>
      <c r="D49" s="9" t="s">
        <v>117</v>
      </c>
      <c r="E49" s="3" t="s">
        <v>364</v>
      </c>
      <c r="F49" s="3" t="s">
        <v>40</v>
      </c>
    </row>
    <row r="50" spans="1:6" x14ac:dyDescent="0.3">
      <c r="A50" s="30" t="s">
        <v>372</v>
      </c>
      <c r="B50" s="3" t="str">
        <f>IF(A50="", "",VLOOKUP(A50,Batch!A:E,5,FALSE))</f>
        <v>Normal - Maintenance rekening pinjaman - Transaksi 1T</v>
      </c>
      <c r="C50" s="3">
        <v>49</v>
      </c>
      <c r="D50" s="9" t="s">
        <v>119</v>
      </c>
      <c r="E50" s="3" t="s">
        <v>365</v>
      </c>
      <c r="F50" s="3" t="s">
        <v>67</v>
      </c>
    </row>
    <row r="51" spans="1:6" x14ac:dyDescent="0.3">
      <c r="A51" s="30" t="s">
        <v>373</v>
      </c>
      <c r="B51" s="3" t="str">
        <f>IF(A51="", "",VLOOKUP(A51,Batch!A:E,5,FALSE))</f>
        <v>Normal - Blokir Rekening - Transaksi 1T</v>
      </c>
      <c r="C51" s="3">
        <v>50</v>
      </c>
      <c r="D51" s="9" t="s">
        <v>112</v>
      </c>
      <c r="E51" s="3" t="s">
        <v>366</v>
      </c>
      <c r="F51" s="3" t="s">
        <v>67</v>
      </c>
    </row>
    <row r="52" spans="1:6" x14ac:dyDescent="0.3">
      <c r="A52" s="30" t="s">
        <v>374</v>
      </c>
      <c r="B52" s="3" t="str">
        <f>IF(A52="", "",VLOOKUP(A52,Batch!A:E,5,FALSE))</f>
        <v>Normal - Bucket Adjustment - Transaksi 1T</v>
      </c>
      <c r="C52" s="3">
        <v>51</v>
      </c>
      <c r="D52" s="9" t="s">
        <v>114</v>
      </c>
      <c r="E52" s="3" t="s">
        <v>367</v>
      </c>
      <c r="F52" s="3" t="s">
        <v>67</v>
      </c>
    </row>
    <row r="53" spans="1:6" x14ac:dyDescent="0.3">
      <c r="A53" s="25" t="s">
        <v>429</v>
      </c>
      <c r="B53" s="3" t="str">
        <f>IF(A53="", "",VLOOKUP(A53,Batch!A:E,5,FALSE))</f>
        <v>Normal - Pembukaan Rek - Input Form - Validasi PK Rules 1</v>
      </c>
      <c r="C53" s="3">
        <v>52</v>
      </c>
      <c r="D53" s="9" t="s">
        <v>117</v>
      </c>
      <c r="E53" s="3" t="s">
        <v>432</v>
      </c>
      <c r="F53" s="3" t="s">
        <v>67</v>
      </c>
    </row>
    <row r="54" spans="1:6" x14ac:dyDescent="0.3">
      <c r="A54" s="25" t="s">
        <v>430</v>
      </c>
      <c r="B54" s="3" t="str">
        <f>IF(A54="", "",VLOOKUP(A54,Batch!A:E,5,FALSE))</f>
        <v>Normal - Pembukaan Rek - Input Form - Validasi PK Rules 2</v>
      </c>
      <c r="C54" s="3">
        <v>53</v>
      </c>
      <c r="D54" s="9" t="s">
        <v>117</v>
      </c>
      <c r="E54" s="3" t="s">
        <v>433</v>
      </c>
      <c r="F54" s="3" t="s">
        <v>67</v>
      </c>
    </row>
    <row r="55" spans="1:6" x14ac:dyDescent="0.3">
      <c r="A55" s="25" t="s">
        <v>431</v>
      </c>
      <c r="B55" s="3" t="str">
        <f>IF(A55="", "",VLOOKUP(A55,Batch!A:E,5,FALSE))</f>
        <v>Normal - Pembukaan Rek - Input Form -  Validasi PK Rules 3</v>
      </c>
      <c r="C55" s="3">
        <v>54</v>
      </c>
      <c r="D55" s="9" t="s">
        <v>117</v>
      </c>
      <c r="E55" s="3" t="s">
        <v>434</v>
      </c>
      <c r="F55" s="3" t="s">
        <v>67</v>
      </c>
    </row>
    <row r="56" spans="1:6" x14ac:dyDescent="0.3">
      <c r="A56" s="25" t="s">
        <v>435</v>
      </c>
      <c r="B56" s="3" t="str">
        <f>IF(A56="", "",VLOOKUP(A56,Batch!A:E,5,FALSE))</f>
        <v>Normal - Pembukaan Rek - Input Excel - Validasi PK Rules 1</v>
      </c>
      <c r="C56" s="3">
        <v>55</v>
      </c>
      <c r="D56" s="9" t="s">
        <v>117</v>
      </c>
      <c r="E56" s="3" t="s">
        <v>438</v>
      </c>
      <c r="F56" s="3" t="s">
        <v>67</v>
      </c>
    </row>
    <row r="57" spans="1:6" x14ac:dyDescent="0.3">
      <c r="A57" s="25" t="s">
        <v>436</v>
      </c>
      <c r="B57" s="3" t="str">
        <f>IF(A57="", "",VLOOKUP(A57,Batch!A:E,5,FALSE))</f>
        <v>Normal - Pembukaan Rek - Input Excel - Validasi PK Rules 2</v>
      </c>
      <c r="C57" s="3">
        <v>56</v>
      </c>
      <c r="D57" s="9" t="s">
        <v>117</v>
      </c>
      <c r="E57" s="3" t="s">
        <v>439</v>
      </c>
      <c r="F57" s="3" t="s">
        <v>67</v>
      </c>
    </row>
    <row r="58" spans="1:6" x14ac:dyDescent="0.3">
      <c r="A58" s="25" t="s">
        <v>437</v>
      </c>
      <c r="B58" s="3" t="str">
        <f>IF(A58="", "",VLOOKUP(A58,Batch!A:E,5,FALSE))</f>
        <v>Normal - Pembukaan Rek - Input Excel -  Validasi PK Rules 3</v>
      </c>
      <c r="C58" s="3">
        <v>57</v>
      </c>
      <c r="D58" s="9" t="s">
        <v>117</v>
      </c>
      <c r="E58" s="3" t="s">
        <v>440</v>
      </c>
      <c r="F58" s="3" t="s">
        <v>67</v>
      </c>
    </row>
    <row r="59" spans="1:6" x14ac:dyDescent="0.3">
      <c r="A59" s="25" t="s">
        <v>441</v>
      </c>
      <c r="B59" s="3" t="str">
        <f>IF(A59="", "",VLOOKUP(A59,Batch!A:E,5,FALSE))</f>
        <v>Normal - Restrukturisasi Rekening - Input Excel</v>
      </c>
      <c r="C59" s="3">
        <v>58</v>
      </c>
      <c r="D59" s="9" t="s">
        <v>115</v>
      </c>
      <c r="E59" s="3" t="s">
        <v>442</v>
      </c>
      <c r="F59" s="3" t="s">
        <v>67</v>
      </c>
    </row>
    <row r="60" spans="1:6" x14ac:dyDescent="0.3">
      <c r="A60" s="25" t="s">
        <v>447</v>
      </c>
      <c r="B60" s="3" t="str">
        <f>IF(A60="", "",VLOOKUP(A60,Batch!A:E,5,FALSE))</f>
        <v>Normal - Maintenance Rekening Pinjaman - View All</v>
      </c>
      <c r="C60" s="3">
        <v>59</v>
      </c>
      <c r="D60" s="9" t="s">
        <v>119</v>
      </c>
      <c r="E60" s="3"/>
      <c r="F60" s="3" t="s">
        <v>67</v>
      </c>
    </row>
    <row r="61" spans="1:6" x14ac:dyDescent="0.3">
      <c r="A61" s="25" t="s">
        <v>448</v>
      </c>
      <c r="B61" s="3" t="str">
        <f>IF(A61="", "",VLOOKUP(A61,Batch!A:E,5,FALSE))</f>
        <v>Abnormal - Maintenance Rekening Pinjaman - View All dengan data No dan Tanggal PK tidak sesuai rules</v>
      </c>
      <c r="C61" s="3">
        <v>60</v>
      </c>
      <c r="D61" s="9" t="s">
        <v>119</v>
      </c>
      <c r="E61" s="3"/>
      <c r="F61" s="3" t="s">
        <v>67</v>
      </c>
    </row>
    <row r="62" spans="1:6" x14ac:dyDescent="0.3">
      <c r="A62" s="25" t="s">
        <v>449</v>
      </c>
      <c r="B62" s="3" t="str">
        <f>IF(A62="", "",VLOOKUP(A62,Batch!A:E,5,FALSE))</f>
        <v>Normal - Maintanance Rekening - input form jatuh tempo Melewati Pop Up Error di ICONS scr 17074</v>
      </c>
      <c r="C62" s="3">
        <v>61</v>
      </c>
      <c r="D62" s="9" t="s">
        <v>119</v>
      </c>
      <c r="E62" s="3"/>
      <c r="F62" s="3" t="s">
        <v>67</v>
      </c>
    </row>
    <row r="63" spans="1:6" x14ac:dyDescent="0.3">
      <c r="A63" s="25" t="s">
        <v>453</v>
      </c>
      <c r="B63" s="3" t="str">
        <f>IF(A63="", "",VLOOKUP(A63,Batch!A:E,5,FALSE))</f>
        <v>Normal - Maintenance Informasi Rekening Pinjaman - View All</v>
      </c>
      <c r="C63" s="3">
        <v>62</v>
      </c>
      <c r="D63" s="9" t="s">
        <v>120</v>
      </c>
      <c r="E63" s="3"/>
      <c r="F63" s="3" t="s">
        <v>67</v>
      </c>
    </row>
    <row r="64" spans="1:6" x14ac:dyDescent="0.3">
      <c r="A64" s="25" t="s">
        <v>454</v>
      </c>
      <c r="B64" s="3" t="str">
        <f>IF(A64="", "",VLOOKUP(A64,Batch!A:E,5,FALSE))</f>
        <v>Abnormal - Maintenance Informasi Rekening Pinjaman - View All dengan data No dan Tanggal PK tidak sesuai rules</v>
      </c>
      <c r="C64" s="3">
        <v>63</v>
      </c>
      <c r="D64" s="9" t="s">
        <v>120</v>
      </c>
      <c r="E64" s="3"/>
      <c r="F64" s="3" t="s">
        <v>67</v>
      </c>
    </row>
    <row r="65" spans="1:6" x14ac:dyDescent="0.3">
      <c r="A65" s="3" t="s">
        <v>457</v>
      </c>
      <c r="B65" s="3" t="str">
        <f>IF(A65="", "",VLOOKUP(A65,Batch!A:E,5,FALSE))</f>
        <v>Normal - Input Excel Mengisi Field Perpanjangan Sementara</v>
      </c>
      <c r="C65" s="3">
        <v>64</v>
      </c>
      <c r="D65" s="9" t="s">
        <v>119</v>
      </c>
      <c r="E65" s="3"/>
      <c r="F65" s="3" t="s">
        <v>67</v>
      </c>
    </row>
    <row r="66" spans="1:6" x14ac:dyDescent="0.3">
      <c r="A66" s="3" t="s">
        <v>241</v>
      </c>
      <c r="B66" s="3" t="e">
        <f>IF(A66="", "",VLOOKUP(A66,Batch!A:E,5,FALSE))</f>
        <v>#N/A</v>
      </c>
      <c r="C66" s="3"/>
      <c r="D66" s="9"/>
      <c r="E66" s="3"/>
      <c r="F66" s="3"/>
    </row>
    <row r="67" spans="1:6" x14ac:dyDescent="0.3">
      <c r="A67" s="3" t="s">
        <v>255</v>
      </c>
      <c r="B67" s="3" t="e">
        <f>IF(A67="", "",VLOOKUP(A67,Batch!A:E,5,FALSE))</f>
        <v>#N/A</v>
      </c>
      <c r="C67" s="3"/>
      <c r="D67" s="9"/>
      <c r="E67" s="3"/>
      <c r="F67" s="3"/>
    </row>
    <row r="68" spans="1:6" x14ac:dyDescent="0.3">
      <c r="A68" s="3" t="s">
        <v>256</v>
      </c>
      <c r="B68" s="3" t="e">
        <f>IF(A68="", "",VLOOKUP(A68,Batch!A:E,5,FALSE))</f>
        <v>#N/A</v>
      </c>
      <c r="C68" s="3"/>
      <c r="D68" s="9"/>
      <c r="E68" s="3"/>
      <c r="F68" s="3"/>
    </row>
    <row r="69" spans="1:6" x14ac:dyDescent="0.3">
      <c r="A69" s="3" t="s">
        <v>257</v>
      </c>
      <c r="B69" s="3" t="e">
        <f>IF(A69="", "",VLOOKUP(A69,Batch!A:E,5,FALSE))</f>
        <v>#N/A</v>
      </c>
      <c r="C69" s="3"/>
      <c r="D69" s="9"/>
      <c r="E69" s="3"/>
      <c r="F69" s="3"/>
    </row>
    <row r="70" spans="1:6" x14ac:dyDescent="0.3">
      <c r="A70" s="3" t="s">
        <v>257</v>
      </c>
      <c r="B70" s="3" t="e">
        <f>IF(A70="", "",VLOOKUP(A70,Batch!A:E,5,FALSE))</f>
        <v>#N/A</v>
      </c>
      <c r="C70" s="3"/>
      <c r="D70" s="9"/>
      <c r="E70" s="3"/>
      <c r="F70" s="3"/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93B68EA-C046-4643-8C2B-295BCBFD6066}">
          <x14:formula1>
            <xm:f>Var!$B$8:$B$10</xm:f>
          </x14:formula1>
          <xm:sqref>F2:F70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D2:D70</xm:sqref>
        </x14:dataValidation>
        <x14:dataValidation type="list" allowBlank="1" showInputMessage="1" showErrorMessage="1" xr:uid="{691E1A8B-4B71-4070-BA0B-083A8025DF5B}">
          <x14:formula1>
            <xm:f>Batch!$A:$A</xm:f>
          </x14:formula1>
          <xm:sqref>A2:A14 A27 A65:A70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27"/>
  <sheetViews>
    <sheetView zoomScaleNormal="100" workbookViewId="0">
      <selection activeCell="G21" sqref="G21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221</v>
      </c>
      <c r="F1" s="1" t="s">
        <v>222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223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223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76331</v>
      </c>
      <c r="H7" s="3" t="s">
        <v>52</v>
      </c>
      <c r="I7" s="3" t="s">
        <v>49</v>
      </c>
      <c r="J7" s="3" t="s">
        <v>50</v>
      </c>
      <c r="K7" s="3" t="s">
        <v>51</v>
      </c>
      <c r="L7" s="4">
        <v>19784</v>
      </c>
      <c r="M7" s="3" t="s">
        <v>52</v>
      </c>
      <c r="N7" s="3" t="s">
        <v>53</v>
      </c>
      <c r="O7" s="3" t="s">
        <v>54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223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223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223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223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223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223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zoomScale="85" zoomScaleNormal="85" workbookViewId="0">
      <selection activeCell="E14" sqref="E14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268</v>
      </c>
      <c r="B1" s="1" t="s">
        <v>269</v>
      </c>
      <c r="C1" s="1" t="s">
        <v>235</v>
      </c>
      <c r="D1" s="1" t="s">
        <v>236</v>
      </c>
      <c r="E1" s="1" t="s">
        <v>234</v>
      </c>
      <c r="F1" s="1" t="s">
        <v>237</v>
      </c>
      <c r="G1" s="1" t="s">
        <v>262</v>
      </c>
      <c r="H1" s="1" t="s">
        <v>260</v>
      </c>
      <c r="I1" s="1" t="s">
        <v>245</v>
      </c>
      <c r="J1" s="1" t="s">
        <v>267</v>
      </c>
    </row>
    <row r="2" spans="1:10" x14ac:dyDescent="0.3">
      <c r="A2" s="5" t="s">
        <v>233</v>
      </c>
      <c r="B2" s="3" t="s">
        <v>404</v>
      </c>
      <c r="C2" s="23" t="s">
        <v>408</v>
      </c>
      <c r="D2" s="3" t="s">
        <v>422</v>
      </c>
      <c r="E2" s="3" t="s">
        <v>404</v>
      </c>
      <c r="F2" s="3" t="s">
        <v>239</v>
      </c>
      <c r="G2" s="3" t="s">
        <v>264</v>
      </c>
      <c r="H2" s="3" t="s">
        <v>250</v>
      </c>
      <c r="I2" s="3" t="s">
        <v>246</v>
      </c>
      <c r="J2" s="3" t="s">
        <v>265</v>
      </c>
    </row>
    <row r="3" spans="1:10" x14ac:dyDescent="0.3">
      <c r="A3" s="3"/>
      <c r="B3" s="3" t="s">
        <v>405</v>
      </c>
      <c r="C3" s="23" t="s">
        <v>409</v>
      </c>
      <c r="D3" s="3" t="s">
        <v>423</v>
      </c>
      <c r="E3" s="3" t="s">
        <v>405</v>
      </c>
      <c r="F3" s="3" t="s">
        <v>240</v>
      </c>
      <c r="G3" s="3" t="s">
        <v>242</v>
      </c>
      <c r="H3" s="3" t="s">
        <v>249</v>
      </c>
      <c r="I3" s="3" t="s">
        <v>247</v>
      </c>
      <c r="J3" s="3"/>
    </row>
    <row r="4" spans="1:10" x14ac:dyDescent="0.3">
      <c r="A4" s="3"/>
      <c r="B4" s="3" t="s">
        <v>406</v>
      </c>
      <c r="C4" s="23" t="s">
        <v>410</v>
      </c>
      <c r="D4" s="3" t="s">
        <v>424</v>
      </c>
      <c r="E4" s="3" t="s">
        <v>406</v>
      </c>
      <c r="F4" s="3" t="s">
        <v>258</v>
      </c>
      <c r="G4" s="3" t="s">
        <v>263</v>
      </c>
      <c r="H4" s="3" t="s">
        <v>252</v>
      </c>
      <c r="I4" s="3" t="s">
        <v>248</v>
      </c>
      <c r="J4" s="3"/>
    </row>
    <row r="5" spans="1:10" x14ac:dyDescent="0.3">
      <c r="A5" s="3"/>
      <c r="B5" s="3" t="s">
        <v>407</v>
      </c>
      <c r="C5" s="23" t="s">
        <v>411</v>
      </c>
      <c r="D5" s="3" t="s">
        <v>425</v>
      </c>
      <c r="E5" s="3" t="s">
        <v>407</v>
      </c>
      <c r="F5" s="3" t="s">
        <v>259</v>
      </c>
      <c r="G5" s="3"/>
      <c r="H5" s="3" t="s">
        <v>261</v>
      </c>
      <c r="I5" s="3" t="s">
        <v>254</v>
      </c>
      <c r="J5" s="3"/>
    </row>
    <row r="6" spans="1:10" x14ac:dyDescent="0.3">
      <c r="A6" s="3"/>
      <c r="C6" s="23" t="s">
        <v>412</v>
      </c>
      <c r="D6" s="3" t="s">
        <v>244</v>
      </c>
      <c r="E6" s="3" t="s">
        <v>266</v>
      </c>
      <c r="F6" s="3"/>
      <c r="G6" s="3"/>
      <c r="H6" s="3" t="s">
        <v>253</v>
      </c>
      <c r="I6" s="3"/>
      <c r="J6" s="3"/>
    </row>
    <row r="7" spans="1:10" x14ac:dyDescent="0.3">
      <c r="A7" s="3"/>
      <c r="B7" s="3"/>
      <c r="C7" s="23" t="s">
        <v>238</v>
      </c>
      <c r="D7" s="3" t="s">
        <v>243</v>
      </c>
      <c r="F7" s="3"/>
      <c r="G7" s="3"/>
      <c r="H7" s="3"/>
      <c r="I7" s="3"/>
      <c r="J7" s="3"/>
    </row>
    <row r="8" spans="1:10" x14ac:dyDescent="0.3">
      <c r="A8" s="3"/>
      <c r="B8" s="3"/>
      <c r="C8" s="23" t="s">
        <v>413</v>
      </c>
      <c r="D8" s="3" t="s">
        <v>426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414</v>
      </c>
      <c r="D9" s="3" t="s">
        <v>427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415</v>
      </c>
      <c r="D10" s="3" t="s">
        <v>428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416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417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251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418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419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420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421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29"/>
  <sheetViews>
    <sheetView topLeftCell="D1" zoomScale="85" zoomScaleNormal="85" workbookViewId="0">
      <selection activeCell="F29" sqref="F29"/>
    </sheetView>
  </sheetViews>
  <sheetFormatPr defaultRowHeight="14.4" x14ac:dyDescent="0.3"/>
  <cols>
    <col min="1" max="2" width="6.88671875" bestFit="1" customWidth="1"/>
    <col min="3" max="3" width="16.77734375" bestFit="1" customWidth="1"/>
    <col min="4" max="4" width="91.55468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hidden="1" customWidth="1"/>
    <col min="9" max="9" width="23.5546875" hidden="1" customWidth="1"/>
    <col min="10" max="10" width="18.6640625" hidden="1" customWidth="1"/>
    <col min="11" max="11" width="23.109375" hidden="1" customWidth="1"/>
    <col min="12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34" t="s">
        <v>119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200</v>
      </c>
      <c r="M2" s="13" t="s">
        <v>191</v>
      </c>
      <c r="N2" s="13" t="s">
        <v>192</v>
      </c>
      <c r="O2" s="13" t="s">
        <v>193</v>
      </c>
      <c r="P2" s="13" t="s">
        <v>194</v>
      </c>
      <c r="Q2" s="13" t="s">
        <v>199</v>
      </c>
      <c r="U2"/>
      <c r="V2" s="17" t="s">
        <v>171</v>
      </c>
      <c r="W2" s="17" t="s">
        <v>172</v>
      </c>
      <c r="X2" s="17" t="s">
        <v>173</v>
      </c>
      <c r="Y2" s="17" t="s">
        <v>174</v>
      </c>
      <c r="Z2" s="17" t="s">
        <v>175</v>
      </c>
      <c r="AA2" s="17" t="s">
        <v>176</v>
      </c>
    </row>
    <row r="3" spans="1:27" x14ac:dyDescent="0.3">
      <c r="A3" s="3" t="str" cm="1">
        <f t="array" ref="A3:A27">_xlfn._xlws.FILTER(Activity!A:A,(Activity!A:A&lt;&gt;"")*(Activity!D:D=A1)*(Activity!C:C&lt;&gt;""""))</f>
        <v>TC-001</v>
      </c>
      <c r="B3" s="3" cm="1">
        <f t="array" ref="B3:D27">_xlfn._xlws.FILTER(Activity!C:E,(Activity!A:A&lt;&gt;"")*(Activity!D:D=A1))</f>
        <v>1</v>
      </c>
      <c r="C3" s="3" t="str">
        <v>Maintenance Rek</v>
      </c>
      <c r="D3" s="3" t="str">
        <v>Input form Perpanjangan Sementara</v>
      </c>
      <c r="E3" s="14">
        <v>187582982</v>
      </c>
      <c r="F3" s="6"/>
      <c r="G3" s="15"/>
      <c r="H3" s="15"/>
      <c r="I3" s="6"/>
      <c r="J3" s="15"/>
      <c r="K3" s="15"/>
      <c r="L3" s="15"/>
      <c r="M3" s="6" t="s">
        <v>295</v>
      </c>
      <c r="N3" s="6" t="s">
        <v>295</v>
      </c>
      <c r="O3" s="19">
        <v>45689</v>
      </c>
      <c r="P3" s="19">
        <v>45689</v>
      </c>
      <c r="Q3" s="15">
        <v>3</v>
      </c>
      <c r="U3" s="33">
        <v>1</v>
      </c>
      <c r="V3" s="6">
        <v>1000555400</v>
      </c>
      <c r="W3" s="6">
        <v>7</v>
      </c>
      <c r="X3" s="6" t="s">
        <v>177</v>
      </c>
      <c r="Y3" s="18" t="s">
        <v>178</v>
      </c>
      <c r="Z3" s="3">
        <v>2</v>
      </c>
      <c r="AA3" s="3">
        <v>1</v>
      </c>
    </row>
    <row r="4" spans="1:27" x14ac:dyDescent="0.3">
      <c r="A4" s="3" t="str">
        <v>TC-007</v>
      </c>
      <c r="B4" s="3">
        <v>2</v>
      </c>
      <c r="C4" s="3" t="str">
        <v>Maintenance Rek</v>
      </c>
      <c r="D4" s="3" t="str">
        <v>Validasi PK Rules 1</v>
      </c>
      <c r="E4" s="14">
        <v>253173485</v>
      </c>
      <c r="F4" s="6"/>
      <c r="G4" s="15"/>
      <c r="H4" s="15"/>
      <c r="I4" s="6"/>
      <c r="J4" s="15"/>
      <c r="K4" s="15"/>
      <c r="L4" s="15"/>
      <c r="M4" s="6" t="s">
        <v>294</v>
      </c>
      <c r="N4" s="6" t="s">
        <v>294</v>
      </c>
      <c r="O4" s="19">
        <v>45323</v>
      </c>
      <c r="P4" s="19">
        <v>45323</v>
      </c>
      <c r="Q4" s="3">
        <v>3</v>
      </c>
      <c r="U4" s="33"/>
      <c r="V4" s="6">
        <v>1000555400</v>
      </c>
      <c r="W4" s="6">
        <v>7</v>
      </c>
      <c r="X4" s="6" t="s">
        <v>177</v>
      </c>
      <c r="Y4" s="18" t="s">
        <v>178</v>
      </c>
      <c r="Z4" s="3">
        <v>2</v>
      </c>
      <c r="AA4" s="3">
        <v>1</v>
      </c>
    </row>
    <row r="5" spans="1:27" x14ac:dyDescent="0.3">
      <c r="A5" s="3" t="str">
        <v>TC-009</v>
      </c>
      <c r="B5" s="3">
        <v>3</v>
      </c>
      <c r="C5" s="3" t="str">
        <v>Maintenance Rek</v>
      </c>
      <c r="D5" s="3" t="str">
        <v>Validasi PK Rules 2</v>
      </c>
      <c r="E5" s="14">
        <v>315605444</v>
      </c>
      <c r="F5" s="6"/>
      <c r="G5" s="15"/>
      <c r="H5" s="15"/>
      <c r="I5" s="6"/>
      <c r="J5" s="15"/>
      <c r="K5" s="15"/>
      <c r="L5" s="15"/>
      <c r="M5" s="6" t="s">
        <v>294</v>
      </c>
      <c r="N5" s="6" t="s">
        <v>295</v>
      </c>
      <c r="O5" s="19">
        <v>45323</v>
      </c>
      <c r="P5" s="19">
        <v>45689</v>
      </c>
      <c r="Q5" s="3">
        <v>3</v>
      </c>
      <c r="U5" s="33"/>
      <c r="V5" s="6">
        <v>1000555400</v>
      </c>
      <c r="W5" s="6">
        <v>7</v>
      </c>
      <c r="X5" s="6" t="s">
        <v>177</v>
      </c>
      <c r="Y5" s="18" t="s">
        <v>178</v>
      </c>
      <c r="Z5" s="3">
        <v>2</v>
      </c>
      <c r="AA5" s="3">
        <v>1</v>
      </c>
    </row>
    <row r="6" spans="1:27" x14ac:dyDescent="0.3">
      <c r="A6" s="3" t="str">
        <v>TC-011</v>
      </c>
      <c r="B6" s="3">
        <v>4</v>
      </c>
      <c r="C6" s="3" t="str">
        <v>Maintenance Rek</v>
      </c>
      <c r="D6" s="3" t="str">
        <v>Validasi PK Rules 3</v>
      </c>
      <c r="E6" s="14">
        <v>316027742</v>
      </c>
      <c r="F6" s="6"/>
      <c r="G6" s="6"/>
      <c r="H6" s="6"/>
      <c r="I6" s="18"/>
      <c r="J6" s="3"/>
      <c r="K6" s="3"/>
      <c r="L6" s="3"/>
      <c r="M6" s="6" t="s">
        <v>294</v>
      </c>
      <c r="N6" s="6" t="s">
        <v>295</v>
      </c>
      <c r="O6" s="19">
        <v>45323</v>
      </c>
      <c r="P6" s="19">
        <v>45689</v>
      </c>
      <c r="Q6" s="3">
        <v>3</v>
      </c>
      <c r="U6" s="33"/>
      <c r="V6" s="6">
        <v>1000555400</v>
      </c>
      <c r="W6" s="6">
        <v>7</v>
      </c>
      <c r="X6" s="6" t="s">
        <v>177</v>
      </c>
      <c r="Y6" s="18" t="s">
        <v>178</v>
      </c>
      <c r="Z6" s="3">
        <v>2</v>
      </c>
      <c r="AA6" s="3">
        <v>1</v>
      </c>
    </row>
    <row r="7" spans="1:27" x14ac:dyDescent="0.3">
      <c r="A7" s="3" t="str">
        <v>TC-013</v>
      </c>
      <c r="B7" s="3">
        <v>5</v>
      </c>
      <c r="C7" s="3" t="str">
        <v>Maintenance Rek</v>
      </c>
      <c r="D7" s="3" t="str">
        <v>Validasi PK Rules 3 - Tanggal PK saja yang diisi</v>
      </c>
      <c r="E7" s="14">
        <v>316987952</v>
      </c>
      <c r="F7" s="6"/>
      <c r="G7" s="6"/>
      <c r="H7" s="6"/>
      <c r="I7" s="18"/>
      <c r="J7" s="3"/>
      <c r="K7" s="3"/>
      <c r="L7" s="3"/>
      <c r="M7" s="6"/>
      <c r="N7" s="6"/>
      <c r="O7" s="19">
        <v>45323</v>
      </c>
      <c r="P7" s="19">
        <v>45689</v>
      </c>
      <c r="Q7" s="3">
        <v>3</v>
      </c>
      <c r="U7" s="33"/>
      <c r="V7" s="6">
        <v>1000555400</v>
      </c>
      <c r="W7" s="6">
        <v>7</v>
      </c>
      <c r="X7" s="6" t="s">
        <v>177</v>
      </c>
      <c r="Y7" s="18" t="s">
        <v>178</v>
      </c>
      <c r="Z7" s="3">
        <v>2</v>
      </c>
      <c r="AA7" s="3">
        <v>1</v>
      </c>
    </row>
    <row r="8" spans="1:27" x14ac:dyDescent="0.3">
      <c r="A8" s="3" t="str">
        <v>TC-015</v>
      </c>
      <c r="B8" s="3">
        <v>6</v>
      </c>
      <c r="C8" s="3" t="str">
        <v>Maintenance Rek</v>
      </c>
      <c r="D8" s="3" t="str">
        <v>Validasi PK Rules 4 - Rek Rules 1 - No PK akhir di isi sama</v>
      </c>
      <c r="E8" s="3">
        <v>317078978</v>
      </c>
      <c r="F8" s="6"/>
      <c r="G8" s="6"/>
      <c r="H8" s="6"/>
      <c r="I8" s="18"/>
      <c r="J8" s="3"/>
      <c r="K8" s="3"/>
      <c r="L8" s="3"/>
      <c r="M8" s="6"/>
      <c r="N8" s="3" t="s">
        <v>296</v>
      </c>
      <c r="O8" s="19"/>
      <c r="P8" s="19"/>
      <c r="Q8" s="3">
        <v>3</v>
      </c>
    </row>
    <row r="9" spans="1:27" x14ac:dyDescent="0.3">
      <c r="A9" s="3" t="str">
        <v>TC-016</v>
      </c>
      <c r="B9" s="3">
        <v>7</v>
      </c>
      <c r="C9" s="3" t="str">
        <v>Maintenance Rek</v>
      </c>
      <c r="D9" s="3" t="str">
        <v>Validasi PK Rules 4 - Rek Rules 1 - No PK awal di isi sama</v>
      </c>
      <c r="E9" s="3">
        <v>317099932</v>
      </c>
      <c r="F9" s="6"/>
      <c r="G9" s="6"/>
      <c r="H9" s="6"/>
      <c r="I9" s="18"/>
      <c r="J9" s="3"/>
      <c r="K9" s="3"/>
      <c r="L9" s="3"/>
      <c r="M9" s="3" t="s">
        <v>297</v>
      </c>
      <c r="N9" s="6"/>
      <c r="O9" s="19"/>
      <c r="P9" s="19"/>
      <c r="Q9" s="3">
        <v>4</v>
      </c>
    </row>
    <row r="10" spans="1:27" x14ac:dyDescent="0.3">
      <c r="A10" s="3" t="str">
        <v>TC-017</v>
      </c>
      <c r="B10" s="3">
        <v>8</v>
      </c>
      <c r="C10" s="3" t="str">
        <v>Maintenance Rek</v>
      </c>
      <c r="D10" s="3" t="str">
        <v>Validasi PK Rules 4 - Rek Rules 1 - Tanggal PK awal di isi sama</v>
      </c>
      <c r="E10" s="3">
        <v>317205943</v>
      </c>
      <c r="F10" s="6"/>
      <c r="G10" s="6"/>
      <c r="H10" s="6"/>
      <c r="I10" s="18"/>
      <c r="J10" s="3"/>
      <c r="K10" s="3"/>
      <c r="L10" s="3"/>
      <c r="M10" s="6"/>
      <c r="N10" s="6"/>
      <c r="O10" s="19">
        <v>42165</v>
      </c>
      <c r="P10" s="19"/>
      <c r="Q10" s="3">
        <v>4</v>
      </c>
      <c r="U10" s="33">
        <v>2</v>
      </c>
      <c r="V10" s="6">
        <v>1000483681</v>
      </c>
      <c r="W10" s="6">
        <v>7</v>
      </c>
      <c r="X10" s="6" t="s">
        <v>177</v>
      </c>
      <c r="Y10" s="18" t="s">
        <v>179</v>
      </c>
      <c r="Z10" s="3">
        <v>1</v>
      </c>
      <c r="AA10" s="3">
        <v>2</v>
      </c>
    </row>
    <row r="11" spans="1:27" x14ac:dyDescent="0.3">
      <c r="A11" s="3" t="str">
        <v>TC-018</v>
      </c>
      <c r="B11" s="3">
        <v>9</v>
      </c>
      <c r="C11" s="3" t="str">
        <v>Maintenance Rek</v>
      </c>
      <c r="D11" s="3" t="str">
        <v>Validasi PK Rules 4 - Rek Rules 1 - Tanggal PK akhir di isi sama</v>
      </c>
      <c r="E11" s="3">
        <v>317249233</v>
      </c>
      <c r="F11" s="3"/>
      <c r="G11" s="3"/>
      <c r="H11" s="3"/>
      <c r="I11" s="3"/>
      <c r="J11" s="3"/>
      <c r="K11" s="3"/>
      <c r="L11" s="3"/>
      <c r="M11" s="6"/>
      <c r="N11" s="6"/>
      <c r="O11" s="19"/>
      <c r="P11" s="24">
        <v>42210</v>
      </c>
      <c r="Q11" s="3">
        <v>4</v>
      </c>
      <c r="U11" s="33"/>
      <c r="V11" s="6">
        <v>1000483681</v>
      </c>
      <c r="W11" s="6">
        <v>7</v>
      </c>
      <c r="X11" s="6" t="s">
        <v>177</v>
      </c>
      <c r="Y11" s="18" t="s">
        <v>179</v>
      </c>
      <c r="Z11" s="3">
        <v>1</v>
      </c>
      <c r="AA11" s="3">
        <v>2</v>
      </c>
    </row>
    <row r="12" spans="1:27" x14ac:dyDescent="0.3">
      <c r="A12" s="3" t="str">
        <v>TC-023</v>
      </c>
      <c r="B12" s="3">
        <v>10</v>
      </c>
      <c r="C12" s="3" t="str">
        <v>Maintenance Rek</v>
      </c>
      <c r="D12" s="3" t="str">
        <v>Validasi PK Rules 4 - Rek Rules 2 - No PK akhir di isi sama</v>
      </c>
      <c r="E12" s="3">
        <v>317249709</v>
      </c>
      <c r="F12" s="3"/>
      <c r="G12" s="3"/>
      <c r="H12" s="3"/>
      <c r="I12" s="3"/>
      <c r="J12" s="3"/>
      <c r="K12" s="3"/>
      <c r="L12" s="3"/>
      <c r="M12" s="6"/>
      <c r="N12" s="6" t="s">
        <v>295</v>
      </c>
      <c r="O12" s="19"/>
      <c r="P12" s="19"/>
      <c r="Q12" s="3">
        <v>4</v>
      </c>
      <c r="U12" s="33"/>
      <c r="V12" s="6">
        <v>1000483681</v>
      </c>
      <c r="W12" s="6">
        <v>7</v>
      </c>
      <c r="X12" s="6" t="s">
        <v>177</v>
      </c>
      <c r="Y12" s="18" t="s">
        <v>179</v>
      </c>
      <c r="Z12" s="3">
        <v>1</v>
      </c>
      <c r="AA12" s="3">
        <v>2</v>
      </c>
    </row>
    <row r="13" spans="1:27" x14ac:dyDescent="0.3">
      <c r="A13" s="3" t="str">
        <v>TC-024</v>
      </c>
      <c r="B13" s="3">
        <v>11</v>
      </c>
      <c r="C13" s="3" t="str">
        <v>Maintenance Rek</v>
      </c>
      <c r="D13" s="3" t="str">
        <v>Validasi PK Rules 4 - Rek Rules 2 - No PK awal  di isi sama</v>
      </c>
      <c r="E13" s="3">
        <v>317410464</v>
      </c>
      <c r="F13" s="3"/>
      <c r="G13" s="3"/>
      <c r="H13" s="3"/>
      <c r="I13" s="3"/>
      <c r="J13" s="3"/>
      <c r="K13" s="3"/>
      <c r="L13" s="3"/>
      <c r="M13" s="6" t="s">
        <v>294</v>
      </c>
      <c r="N13" s="6"/>
      <c r="O13" s="19"/>
      <c r="P13" s="19"/>
      <c r="Q13" s="3">
        <v>2</v>
      </c>
      <c r="U13" s="33"/>
      <c r="V13" s="6">
        <v>1000483681</v>
      </c>
      <c r="W13" s="6">
        <v>7</v>
      </c>
      <c r="X13" s="6" t="s">
        <v>177</v>
      </c>
      <c r="Y13" s="18" t="s">
        <v>179</v>
      </c>
      <c r="Z13" s="3">
        <v>1</v>
      </c>
      <c r="AA13" s="3">
        <v>2</v>
      </c>
    </row>
    <row r="14" spans="1:27" x14ac:dyDescent="0.3">
      <c r="A14" s="3" t="str">
        <v>TC-025</v>
      </c>
      <c r="B14" s="3">
        <v>12</v>
      </c>
      <c r="C14" s="3" t="str">
        <v>Maintenance Rek</v>
      </c>
      <c r="D14" s="3" t="str">
        <v>Validasi PK Rules 4 - Rek Rules 2 - Tanggal PK awal di isi sama</v>
      </c>
      <c r="E14" s="3">
        <v>317413103</v>
      </c>
      <c r="F14" s="3"/>
      <c r="G14" s="3"/>
      <c r="H14" s="3"/>
      <c r="I14" s="3"/>
      <c r="J14" s="3"/>
      <c r="K14" s="3"/>
      <c r="L14" s="3"/>
      <c r="M14" s="6"/>
      <c r="N14" s="6"/>
      <c r="O14" s="26" t="s">
        <v>321</v>
      </c>
      <c r="P14" s="19"/>
      <c r="Q14" s="3">
        <v>2</v>
      </c>
      <c r="U14" s="33"/>
      <c r="V14" s="6">
        <v>1000483681</v>
      </c>
      <c r="W14" s="6">
        <v>7</v>
      </c>
      <c r="X14" s="6" t="s">
        <v>177</v>
      </c>
      <c r="Y14" s="18" t="s">
        <v>179</v>
      </c>
      <c r="Z14" s="3">
        <v>1</v>
      </c>
      <c r="AA14" s="3">
        <v>2</v>
      </c>
    </row>
    <row r="15" spans="1:27" x14ac:dyDescent="0.3">
      <c r="A15" s="3" t="str">
        <v>TC-026</v>
      </c>
      <c r="B15" s="3">
        <v>13</v>
      </c>
      <c r="C15" s="3" t="str">
        <v>Maintenance Rek</v>
      </c>
      <c r="D15" s="3" t="str">
        <v>Validasi PK Rules 4 - Rek Rules 2 - Tanggal PK akhir di isi sama</v>
      </c>
      <c r="E15" s="3">
        <v>317695812</v>
      </c>
      <c r="F15" s="3"/>
      <c r="G15" s="3"/>
      <c r="H15" s="3"/>
      <c r="I15" s="3"/>
      <c r="J15" s="3"/>
      <c r="K15" s="3"/>
      <c r="L15" s="3"/>
      <c r="M15" s="6"/>
      <c r="N15" s="6"/>
      <c r="O15" s="19"/>
      <c r="P15" s="24">
        <v>42547</v>
      </c>
      <c r="Q15" s="3">
        <v>2</v>
      </c>
    </row>
    <row r="16" spans="1:27" x14ac:dyDescent="0.3">
      <c r="A16" s="3" t="str">
        <v>TC-093</v>
      </c>
      <c r="B16" s="3">
        <v>29</v>
      </c>
      <c r="C16" s="3" t="str">
        <v>Maintenance Rek</v>
      </c>
      <c r="D16" s="3" t="str">
        <v>Normal - Menjalankan use case Maintenance rekening pinjaman dengan status rekening Pending</v>
      </c>
      <c r="E16" s="3">
        <v>147068687</v>
      </c>
      <c r="F16" s="3"/>
      <c r="G16" s="3"/>
      <c r="H16" s="3"/>
      <c r="I16" s="3"/>
      <c r="J16" s="3"/>
      <c r="K16" s="3"/>
      <c r="L16" s="3"/>
      <c r="M16" s="6" t="s">
        <v>294</v>
      </c>
      <c r="N16" s="6" t="s">
        <v>295</v>
      </c>
      <c r="O16" s="19">
        <v>45323</v>
      </c>
      <c r="P16" s="19">
        <v>45689</v>
      </c>
      <c r="Q16" s="3">
        <v>1</v>
      </c>
    </row>
    <row r="17" spans="1:17" x14ac:dyDescent="0.3">
      <c r="A17" s="3" t="str">
        <v>TC-102</v>
      </c>
      <c r="B17" s="3">
        <v>38</v>
      </c>
      <c r="C17" s="3" t="str">
        <v>Maintenance Rek</v>
      </c>
      <c r="D17" s="3" t="str">
        <v>Normal - Maintenance Rekening - Fix rate date: terisi &amp; Interest rate: terisi</v>
      </c>
      <c r="E17" s="3">
        <v>295206913</v>
      </c>
      <c r="F17" s="3"/>
      <c r="G17" s="3">
        <v>10</v>
      </c>
      <c r="H17" s="3"/>
      <c r="I17" s="3"/>
      <c r="J17" s="3"/>
      <c r="K17" s="3"/>
      <c r="L17" s="3"/>
      <c r="M17" s="6" t="s">
        <v>294</v>
      </c>
      <c r="N17" s="6" t="s">
        <v>295</v>
      </c>
      <c r="O17" s="19">
        <v>45323</v>
      </c>
      <c r="P17" s="19">
        <v>45689</v>
      </c>
      <c r="Q17" s="3">
        <v>2</v>
      </c>
    </row>
    <row r="18" spans="1:17" x14ac:dyDescent="0.3">
      <c r="A18" s="3" t="str">
        <v>TC-103</v>
      </c>
      <c r="B18" s="3">
        <v>39</v>
      </c>
      <c r="C18" s="3" t="str">
        <v>Maintenance Rek</v>
      </c>
      <c r="D18" s="3" t="str">
        <v>Normal - Maintenance Rekening - Fix rate date: 00/00/0000 &amp; Interest rate: 0.0000</v>
      </c>
      <c r="E18" s="3">
        <v>315343623</v>
      </c>
      <c r="F18" s="3"/>
      <c r="G18" s="3">
        <v>10</v>
      </c>
      <c r="H18" s="3"/>
      <c r="I18" s="3"/>
      <c r="J18" s="3"/>
      <c r="K18" s="3"/>
      <c r="L18" s="3"/>
      <c r="M18" s="6" t="s">
        <v>294</v>
      </c>
      <c r="N18" s="6" t="s">
        <v>295</v>
      </c>
      <c r="O18" s="19">
        <v>45323</v>
      </c>
      <c r="P18" s="19">
        <v>45689</v>
      </c>
      <c r="Q18" s="3">
        <v>2</v>
      </c>
    </row>
    <row r="19" spans="1:17" x14ac:dyDescent="0.3">
      <c r="A19" s="3" t="str">
        <v>TC-104</v>
      </c>
      <c r="B19" s="3">
        <v>40</v>
      </c>
      <c r="C19" s="3" t="str">
        <v>Maintenance Rek</v>
      </c>
      <c r="D19" s="3" t="str">
        <v>Normal - Maintenance Rekening - Fix rate date: terisi &amp; Interest rate: 0.0000</v>
      </c>
      <c r="E19" s="3">
        <v>317711891</v>
      </c>
      <c r="F19" s="3"/>
      <c r="G19" s="3">
        <v>10</v>
      </c>
      <c r="H19" s="3"/>
      <c r="I19" s="3"/>
      <c r="J19" s="3"/>
      <c r="K19" s="3"/>
      <c r="L19" s="3"/>
      <c r="M19" s="6" t="s">
        <v>294</v>
      </c>
      <c r="N19" s="6" t="s">
        <v>295</v>
      </c>
      <c r="O19" s="19">
        <v>45323</v>
      </c>
      <c r="P19" s="19">
        <v>45689</v>
      </c>
      <c r="Q19" s="3">
        <v>2</v>
      </c>
    </row>
    <row r="20" spans="1:17" x14ac:dyDescent="0.3">
      <c r="A20" s="3" t="str">
        <v>TC-105</v>
      </c>
      <c r="B20" s="3">
        <v>41</v>
      </c>
      <c r="C20" s="3" t="str">
        <v>Maintenance Rek</v>
      </c>
      <c r="D20" s="3" t="str">
        <v>Normal - Maintenance Rekening - Fix rate date: 00/00/0000 &amp; Interest rate: terisi</v>
      </c>
      <c r="E20" s="3">
        <v>1000732946</v>
      </c>
      <c r="F20" s="3"/>
      <c r="G20" s="3">
        <v>10</v>
      </c>
      <c r="H20" s="3"/>
      <c r="I20" s="3"/>
      <c r="J20" s="3"/>
      <c r="K20" s="3"/>
      <c r="L20" s="3"/>
      <c r="M20" s="6" t="s">
        <v>294</v>
      </c>
      <c r="N20" s="6" t="s">
        <v>295</v>
      </c>
      <c r="O20" s="19">
        <v>45323</v>
      </c>
      <c r="P20" s="19">
        <v>45689</v>
      </c>
      <c r="Q20" s="3">
        <v>2</v>
      </c>
    </row>
    <row r="21" spans="1:17" x14ac:dyDescent="0.3">
      <c r="A21" s="3" t="str">
        <v>TC-106</v>
      </c>
      <c r="B21" s="3">
        <v>42</v>
      </c>
      <c r="C21" s="3" t="str">
        <v>Maintenance Rek</v>
      </c>
      <c r="D21" s="3" t="str">
        <v>Normal - Maintenance Rekening - Fix rate date: 2099 &amp; Interest rate: terisi</v>
      </c>
      <c r="E21" s="3">
        <v>1001079381</v>
      </c>
      <c r="F21" s="3"/>
      <c r="G21" s="3">
        <v>10</v>
      </c>
      <c r="H21" s="3"/>
      <c r="I21" s="3"/>
      <c r="J21" s="3"/>
      <c r="K21" s="3"/>
      <c r="L21" s="3"/>
      <c r="M21" s="6" t="s">
        <v>294</v>
      </c>
      <c r="N21" s="6" t="s">
        <v>295</v>
      </c>
      <c r="O21" s="19">
        <v>45323</v>
      </c>
      <c r="P21" s="19">
        <v>45689</v>
      </c>
      <c r="Q21" s="3">
        <v>2</v>
      </c>
    </row>
    <row r="22" spans="1:17" x14ac:dyDescent="0.3">
      <c r="A22" s="3" t="str">
        <v>TC-107</v>
      </c>
      <c r="B22" s="3">
        <v>43</v>
      </c>
      <c r="C22" s="3" t="str">
        <v>Maintenance Rek</v>
      </c>
      <c r="D22" s="3" t="str">
        <v>Normal - Maintenance Rekening - Fix rate date &lt; tgl system &amp; Interest rate: terisi</v>
      </c>
      <c r="E22" s="3">
        <v>1000810122</v>
      </c>
      <c r="F22" s="3"/>
      <c r="G22" s="3">
        <v>10</v>
      </c>
      <c r="H22" s="3"/>
      <c r="I22" s="3"/>
      <c r="J22" s="3"/>
      <c r="K22" s="3"/>
      <c r="L22" s="3"/>
      <c r="M22" s="6" t="s">
        <v>294</v>
      </c>
      <c r="N22" s="6" t="s">
        <v>295</v>
      </c>
      <c r="O22" s="19">
        <v>45323</v>
      </c>
      <c r="P22" s="19">
        <v>45689</v>
      </c>
      <c r="Q22" s="3">
        <v>2</v>
      </c>
    </row>
    <row r="23" spans="1:17" x14ac:dyDescent="0.3">
      <c r="A23" s="3" t="str">
        <v>TC-113</v>
      </c>
      <c r="B23" s="3">
        <v>49</v>
      </c>
      <c r="C23" s="3" t="str">
        <v>Maintenance Rek</v>
      </c>
      <c r="D23" s="3" t="str">
        <v>Normal - Maintenance rekening pinjaman - Transaksi 1T</v>
      </c>
      <c r="E23" s="3">
        <v>1001142482</v>
      </c>
      <c r="F23" s="3"/>
      <c r="G23" s="3"/>
      <c r="H23" s="3"/>
      <c r="I23" s="3"/>
      <c r="J23" s="3"/>
      <c r="K23" s="3"/>
      <c r="L23" s="10">
        <v>6000000000000</v>
      </c>
      <c r="M23" s="6" t="s">
        <v>294</v>
      </c>
      <c r="N23" s="6" t="s">
        <v>295</v>
      </c>
      <c r="O23" s="19">
        <v>45323</v>
      </c>
      <c r="P23" s="19">
        <v>45689</v>
      </c>
      <c r="Q23" s="3">
        <v>0</v>
      </c>
    </row>
    <row r="24" spans="1:17" x14ac:dyDescent="0.3">
      <c r="A24" s="3" t="str">
        <v>TC-031</v>
      </c>
      <c r="B24" s="3">
        <v>59</v>
      </c>
      <c r="C24" s="3" t="str">
        <v>Maintenance Rek</v>
      </c>
      <c r="D24" s="3">
        <v>0</v>
      </c>
      <c r="E24" s="14">
        <v>187582982</v>
      </c>
      <c r="F24" s="3"/>
      <c r="G24" s="3"/>
      <c r="H24" s="3"/>
      <c r="I24" s="3"/>
      <c r="J24" s="3"/>
      <c r="K24" s="3"/>
      <c r="L24" s="3"/>
      <c r="M24" s="6" t="s">
        <v>452</v>
      </c>
      <c r="N24" s="6" t="s">
        <v>452</v>
      </c>
      <c r="O24" s="19">
        <v>45323</v>
      </c>
      <c r="P24" s="19">
        <v>45323</v>
      </c>
      <c r="Q24" s="37">
        <v>1</v>
      </c>
    </row>
    <row r="25" spans="1:17" x14ac:dyDescent="0.3">
      <c r="A25" s="3" t="str">
        <v>TC-032</v>
      </c>
      <c r="B25" s="3">
        <v>60</v>
      </c>
      <c r="C25" s="3" t="str">
        <v>Maintenance Rek</v>
      </c>
      <c r="D25" s="3">
        <v>0</v>
      </c>
      <c r="E25" s="14">
        <v>253173485</v>
      </c>
      <c r="F25" s="3"/>
      <c r="G25" s="3"/>
      <c r="H25" s="3"/>
      <c r="I25" s="3"/>
      <c r="J25" s="3"/>
      <c r="K25" s="3"/>
      <c r="L25" s="3"/>
      <c r="M25" s="6" t="s">
        <v>450</v>
      </c>
      <c r="N25" s="6" t="s">
        <v>451</v>
      </c>
      <c r="O25" s="19">
        <v>45323</v>
      </c>
      <c r="P25" s="19">
        <v>45323</v>
      </c>
      <c r="Q25" s="37">
        <v>1</v>
      </c>
    </row>
    <row r="26" spans="1:17" x14ac:dyDescent="0.3">
      <c r="A26" s="3" t="str">
        <v>TC-033</v>
      </c>
      <c r="B26" s="3">
        <v>61</v>
      </c>
      <c r="C26" s="3" t="str">
        <v>Maintenance Rek</v>
      </c>
      <c r="D26" s="3">
        <v>0</v>
      </c>
      <c r="E26" s="3">
        <v>317443626</v>
      </c>
      <c r="F26" s="3"/>
      <c r="G26" s="3"/>
      <c r="H26" s="3"/>
      <c r="I26" s="3"/>
      <c r="J26" s="3"/>
      <c r="K26" s="3"/>
      <c r="L26" s="3"/>
      <c r="M26" s="6" t="s">
        <v>452</v>
      </c>
      <c r="N26" s="6" t="s">
        <v>452</v>
      </c>
      <c r="O26" s="19">
        <v>45323</v>
      </c>
      <c r="P26" s="19">
        <v>45323</v>
      </c>
      <c r="Q26" s="3">
        <v>2</v>
      </c>
    </row>
    <row r="27" spans="1:17" x14ac:dyDescent="0.3">
      <c r="A27" t="str">
        <v>TC-004</v>
      </c>
      <c r="B27">
        <v>64</v>
      </c>
      <c r="C27" t="str">
        <v>Maintenance Rek</v>
      </c>
      <c r="D27">
        <v>0</v>
      </c>
    </row>
    <row r="29" spans="1:17" x14ac:dyDescent="0.3">
      <c r="F29" s="38"/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23"/>
  <sheetViews>
    <sheetView zoomScale="90" zoomScaleNormal="90" workbookViewId="0">
      <selection activeCell="K26" sqref="K26"/>
    </sheetView>
  </sheetViews>
  <sheetFormatPr defaultRowHeight="14.4" x14ac:dyDescent="0.3"/>
  <cols>
    <col min="1" max="1" width="6.77734375" bestFit="1" customWidth="1"/>
    <col min="2" max="2" width="4.109375" bestFit="1" customWidth="1"/>
    <col min="3" max="3" width="16" bestFit="1" customWidth="1"/>
    <col min="4" max="4" width="71.109375" bestFit="1" customWidth="1"/>
    <col min="5" max="5" width="14.44140625" customWidth="1"/>
    <col min="6" max="6" width="15.5546875" bestFit="1" customWidth="1"/>
    <col min="7" max="7" width="14.109375" bestFit="1" customWidth="1"/>
    <col min="8" max="8" width="8.21875" bestFit="1" customWidth="1"/>
    <col min="9" max="10" width="9.88671875" bestFit="1" customWidth="1"/>
    <col min="11" max="12" width="11.664062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34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180</v>
      </c>
      <c r="G2" s="13" t="s">
        <v>181</v>
      </c>
      <c r="H2" s="13" t="s">
        <v>182</v>
      </c>
      <c r="I2" s="13" t="s">
        <v>195</v>
      </c>
      <c r="J2" s="13" t="s">
        <v>196</v>
      </c>
      <c r="K2" s="13" t="s">
        <v>197</v>
      </c>
      <c r="L2" s="13" t="s">
        <v>198</v>
      </c>
      <c r="O2" s="1" t="s">
        <v>180</v>
      </c>
      <c r="P2" s="1" t="s">
        <v>181</v>
      </c>
      <c r="Q2" s="1" t="s">
        <v>182</v>
      </c>
    </row>
    <row r="3" spans="1:17" x14ac:dyDescent="0.3">
      <c r="A3" s="3" t="str" cm="1">
        <f t="array" ref="A3:A23">_xlfn._xlws.FILTER(Activity!A:A,(Activity!A:A&lt;&gt;"")*(Activity!D:D=A1)*(Activity!C:C&lt;&gt;""""))</f>
        <v>TC-035</v>
      </c>
      <c r="B3" s="3" cm="1">
        <f t="array" ref="B3:D23">_xlfn._xlws.FILTER(Activity!C:E,(Activity!A:A&lt;&gt;"")*(Activity!D:D=A1))</f>
        <v>14</v>
      </c>
      <c r="C3" s="3" t="str">
        <v>Maintenance Info</v>
      </c>
      <c r="D3" s="3" t="str">
        <v>Validasi PK Rules 1</v>
      </c>
      <c r="E3" s="3">
        <v>317464646</v>
      </c>
      <c r="F3" s="14"/>
      <c r="G3" s="15"/>
      <c r="H3" s="15"/>
      <c r="I3" s="6" t="s">
        <v>294</v>
      </c>
      <c r="J3" s="6" t="s">
        <v>294</v>
      </c>
      <c r="K3" s="19">
        <v>45323</v>
      </c>
      <c r="L3" s="19">
        <v>45323</v>
      </c>
      <c r="O3" s="6" t="s">
        <v>177</v>
      </c>
      <c r="P3" s="6" t="s">
        <v>183</v>
      </c>
      <c r="Q3" s="3">
        <v>2</v>
      </c>
    </row>
    <row r="4" spans="1:17" x14ac:dyDescent="0.3">
      <c r="A4" s="3" t="str">
        <v>TC-037</v>
      </c>
      <c r="B4" s="3">
        <v>15</v>
      </c>
      <c r="C4" s="3" t="str">
        <v>Maintenance Info</v>
      </c>
      <c r="D4" s="3" t="str">
        <v>Validasi PK Rules 2</v>
      </c>
      <c r="E4" s="14">
        <v>317660050</v>
      </c>
      <c r="F4" s="14"/>
      <c r="G4" s="15"/>
      <c r="H4" s="15"/>
      <c r="I4" s="6" t="s">
        <v>294</v>
      </c>
      <c r="J4" s="6" t="s">
        <v>294</v>
      </c>
      <c r="K4" s="19">
        <v>45323</v>
      </c>
      <c r="L4" s="19">
        <v>45323</v>
      </c>
      <c r="O4" s="6" t="s">
        <v>177</v>
      </c>
      <c r="P4" s="6" t="s">
        <v>183</v>
      </c>
      <c r="Q4" s="3">
        <v>2</v>
      </c>
    </row>
    <row r="5" spans="1:17" x14ac:dyDescent="0.3">
      <c r="A5" s="3" t="str">
        <v>TC-039</v>
      </c>
      <c r="B5" s="3">
        <v>16</v>
      </c>
      <c r="C5" s="3" t="str">
        <v>Maintenance Info</v>
      </c>
      <c r="D5" s="3" t="str">
        <v>Validasi PK Rules 3</v>
      </c>
      <c r="E5" s="14">
        <v>317672066</v>
      </c>
      <c r="F5" s="14"/>
      <c r="G5" s="15"/>
      <c r="H5" s="15"/>
      <c r="I5" s="6" t="s">
        <v>294</v>
      </c>
      <c r="J5" s="6" t="s">
        <v>295</v>
      </c>
      <c r="K5" s="19">
        <v>45323</v>
      </c>
      <c r="L5" s="19">
        <v>45689</v>
      </c>
      <c r="O5" s="6" t="s">
        <v>177</v>
      </c>
      <c r="P5" s="6" t="s">
        <v>183</v>
      </c>
      <c r="Q5" s="3">
        <v>2</v>
      </c>
    </row>
    <row r="6" spans="1:17" x14ac:dyDescent="0.3">
      <c r="A6" s="3" t="str">
        <v>TC-041</v>
      </c>
      <c r="B6" s="3">
        <v>17</v>
      </c>
      <c r="C6" s="3" t="str">
        <v>Maintenance Info</v>
      </c>
      <c r="D6" s="3" t="str">
        <v>Validasi PK Rules 3 - Tanggal PK saja yang diisi</v>
      </c>
      <c r="E6" s="14">
        <v>317672099</v>
      </c>
      <c r="F6" s="14"/>
      <c r="G6" s="15"/>
      <c r="H6" s="15"/>
      <c r="I6" s="6"/>
      <c r="J6" s="6"/>
      <c r="K6" s="19">
        <v>45323</v>
      </c>
      <c r="L6" s="19">
        <v>45689</v>
      </c>
      <c r="O6" s="6" t="s">
        <v>177</v>
      </c>
      <c r="P6" s="6" t="s">
        <v>183</v>
      </c>
      <c r="Q6" s="3">
        <v>2</v>
      </c>
    </row>
    <row r="7" spans="1:17" x14ac:dyDescent="0.3">
      <c r="A7" s="3" t="str">
        <v>TC-043</v>
      </c>
      <c r="B7" s="3">
        <v>18</v>
      </c>
      <c r="C7" s="3" t="str">
        <v>Maintenance Info</v>
      </c>
      <c r="D7" s="3" t="str">
        <v>Validasi PK Rules 4 isi 1 field - Rek Rules 1 - No PK akhir di isi sama</v>
      </c>
      <c r="E7" s="3">
        <v>1000632953</v>
      </c>
      <c r="F7" s="14"/>
      <c r="G7" s="15"/>
      <c r="H7" s="15"/>
      <c r="I7" s="6"/>
      <c r="J7" s="6" t="s">
        <v>312</v>
      </c>
      <c r="K7" s="19"/>
      <c r="L7" s="19"/>
      <c r="O7" s="6" t="s">
        <v>177</v>
      </c>
      <c r="P7" s="6" t="s">
        <v>183</v>
      </c>
      <c r="Q7" s="3">
        <v>2</v>
      </c>
    </row>
    <row r="8" spans="1:17" x14ac:dyDescent="0.3">
      <c r="A8" s="3" t="str">
        <v>TC-044</v>
      </c>
      <c r="B8" s="3">
        <v>19</v>
      </c>
      <c r="C8" s="3" t="str">
        <v>Maintenance Info</v>
      </c>
      <c r="D8" s="3" t="str">
        <v>Validasi PK Rules 4 isi 1 field - Rek Rules 1 - No PK sama di isi sama</v>
      </c>
      <c r="E8" s="3">
        <v>1000632975</v>
      </c>
      <c r="F8" s="14"/>
      <c r="G8" s="15"/>
      <c r="H8" s="15"/>
      <c r="I8" s="6" t="s">
        <v>312</v>
      </c>
      <c r="J8" s="6"/>
      <c r="K8" s="19"/>
      <c r="L8" s="19"/>
    </row>
    <row r="9" spans="1:17" x14ac:dyDescent="0.3">
      <c r="A9" s="3" t="str">
        <v>TC-045</v>
      </c>
      <c r="B9" s="3">
        <v>20</v>
      </c>
      <c r="C9" s="3" t="str">
        <v>Maintenance Info</v>
      </c>
      <c r="D9" s="3" t="str">
        <v>Validasi PK Rules 4 isi 1 field - Rek Rules 1 - Tanggal PK awal di isi sama</v>
      </c>
      <c r="E9" s="3">
        <v>1000632986</v>
      </c>
      <c r="F9" s="21"/>
      <c r="G9" s="6"/>
      <c r="H9" s="15"/>
      <c r="I9" s="6"/>
      <c r="J9" s="6"/>
      <c r="K9" s="19">
        <v>42531</v>
      </c>
      <c r="L9" s="19"/>
    </row>
    <row r="10" spans="1:17" x14ac:dyDescent="0.3">
      <c r="A10" s="3" t="str">
        <v>TC-046</v>
      </c>
      <c r="B10" s="3">
        <v>21</v>
      </c>
      <c r="C10" s="3" t="str">
        <v>Maintenance Info</v>
      </c>
      <c r="D10" s="3" t="str">
        <v>Validasi PK Rules 4 isi 1 field - Rek Rules 1 - Tanggal PK akhir di isi sama</v>
      </c>
      <c r="E10" s="3">
        <v>1000634086</v>
      </c>
      <c r="F10" s="3"/>
      <c r="G10" s="3"/>
      <c r="H10" s="3"/>
      <c r="I10" s="6"/>
      <c r="J10" s="6"/>
      <c r="K10" s="19"/>
      <c r="L10" s="19">
        <v>42531</v>
      </c>
    </row>
    <row r="11" spans="1:17" x14ac:dyDescent="0.3">
      <c r="A11" s="3" t="str">
        <v>TC-051</v>
      </c>
      <c r="B11" s="3">
        <v>22</v>
      </c>
      <c r="C11" s="3" t="str">
        <v>Maintenance Info</v>
      </c>
      <c r="D11" s="3" t="str">
        <v>Validasi PK Rules 4 isi 1 field - Rek Rules 2 - No PK akhir != No PK awal</v>
      </c>
      <c r="E11" s="3">
        <v>1000881944</v>
      </c>
      <c r="F11" s="3"/>
      <c r="G11" s="3"/>
      <c r="H11" s="3"/>
      <c r="I11" s="6"/>
      <c r="J11" s="6" t="s">
        <v>295</v>
      </c>
      <c r="K11" s="19"/>
      <c r="L11" s="19"/>
      <c r="O11" s="1" t="s">
        <v>180</v>
      </c>
      <c r="P11" s="1" t="s">
        <v>181</v>
      </c>
      <c r="Q11" s="1" t="s">
        <v>182</v>
      </c>
    </row>
    <row r="12" spans="1:17" x14ac:dyDescent="0.3">
      <c r="A12" s="3" t="str">
        <v>TC-052</v>
      </c>
      <c r="B12" s="3">
        <v>23</v>
      </c>
      <c r="C12" s="3" t="str">
        <v>Maintenance Info</v>
      </c>
      <c r="D12" s="3" t="str">
        <v>Validasi PK Rules 4 isi 1 field - Rek Rules 2 - No PK awal != No PK akhir</v>
      </c>
      <c r="E12" s="3">
        <v>1000881955</v>
      </c>
      <c r="F12" s="3"/>
      <c r="G12" s="3"/>
      <c r="H12" s="3"/>
      <c r="I12" s="6" t="s">
        <v>294</v>
      </c>
      <c r="J12" s="3"/>
      <c r="K12" s="24"/>
      <c r="L12" s="24"/>
      <c r="O12" s="6" t="s">
        <v>184</v>
      </c>
      <c r="P12" s="6" t="s">
        <v>185</v>
      </c>
      <c r="Q12" s="3">
        <v>6</v>
      </c>
    </row>
    <row r="13" spans="1:17" x14ac:dyDescent="0.3">
      <c r="A13" s="3" t="str">
        <v>TC-053</v>
      </c>
      <c r="B13" s="3">
        <v>24</v>
      </c>
      <c r="C13" s="3" t="str">
        <v>Maintenance Info</v>
      </c>
      <c r="D13" s="3" t="str">
        <v>Validasi PK Rules 4 isi 1 field - Rek Rules 2 - Tanggal PK awal != Tanggal PK akhir</v>
      </c>
      <c r="E13" s="3">
        <v>1000882198</v>
      </c>
      <c r="F13" s="3"/>
      <c r="G13" s="3"/>
      <c r="H13" s="3"/>
      <c r="I13" s="3"/>
      <c r="J13" s="3"/>
      <c r="K13" s="19">
        <v>42402</v>
      </c>
      <c r="L13" s="19"/>
      <c r="O13" s="6" t="s">
        <v>184</v>
      </c>
      <c r="P13" s="6" t="s">
        <v>185</v>
      </c>
      <c r="Q13" s="3">
        <v>6</v>
      </c>
    </row>
    <row r="14" spans="1:17" x14ac:dyDescent="0.3">
      <c r="A14" s="3" t="str">
        <v>TC-054</v>
      </c>
      <c r="B14" s="3">
        <v>25</v>
      </c>
      <c r="C14" s="3" t="str">
        <v>Maintenance Info</v>
      </c>
      <c r="D14" s="3" t="str">
        <v>Validasi PK Rules 4 isi 1 field - Rek Rules 2 - Tanggal PK akhir != Tanggal PK awal</v>
      </c>
      <c r="E14" s="3">
        <v>1000882201</v>
      </c>
      <c r="F14" s="3"/>
      <c r="G14" s="3"/>
      <c r="H14" s="3"/>
      <c r="I14" s="3"/>
      <c r="J14" s="3"/>
      <c r="K14" s="19"/>
      <c r="L14" s="19">
        <v>42406</v>
      </c>
      <c r="O14" s="6" t="s">
        <v>184</v>
      </c>
      <c r="P14" s="6" t="s">
        <v>185</v>
      </c>
      <c r="Q14" s="3">
        <v>6</v>
      </c>
    </row>
    <row r="15" spans="1:17" x14ac:dyDescent="0.3">
      <c r="A15" s="3" t="str">
        <v>TC-094</v>
      </c>
      <c r="B15" s="3">
        <v>30</v>
      </c>
      <c r="C15" s="3" t="str">
        <v>Maintenance Info</v>
      </c>
      <c r="D15" s="3" t="str">
        <v>Normal - Menjalankan use case Maintenance informasi rekening pinjaman dengan status rekening Pending</v>
      </c>
      <c r="E15" s="3">
        <v>1000544283</v>
      </c>
      <c r="F15" s="3"/>
      <c r="G15" s="3"/>
      <c r="H15" s="3"/>
      <c r="I15" s="6" t="s">
        <v>294</v>
      </c>
      <c r="J15" s="6" t="s">
        <v>295</v>
      </c>
      <c r="K15" s="19">
        <v>45323</v>
      </c>
      <c r="L15" s="19">
        <v>45689</v>
      </c>
      <c r="O15" s="6" t="s">
        <v>184</v>
      </c>
      <c r="P15" s="6" t="s">
        <v>185</v>
      </c>
      <c r="Q15" s="3">
        <v>6</v>
      </c>
    </row>
    <row r="16" spans="1:17" x14ac:dyDescent="0.3">
      <c r="A16" s="3" t="str">
        <v>TC-096</v>
      </c>
      <c r="B16" s="3">
        <v>32</v>
      </c>
      <c r="C16" s="3" t="str">
        <v>Maintenance Info</v>
      </c>
      <c r="D16" s="3" t="str">
        <v>Normal - Maintenance info - Fix rate date: terisi &amp; Interest rate: terisi</v>
      </c>
      <c r="E16" s="3">
        <v>287437941</v>
      </c>
      <c r="F16" s="3"/>
      <c r="G16" s="3"/>
      <c r="H16" s="3"/>
      <c r="I16" s="6" t="s">
        <v>294</v>
      </c>
      <c r="J16" s="6" t="s">
        <v>295</v>
      </c>
      <c r="K16" s="19">
        <v>45323</v>
      </c>
      <c r="L16" s="19">
        <v>45689</v>
      </c>
      <c r="O16" s="6" t="s">
        <v>184</v>
      </c>
      <c r="P16" s="6" t="s">
        <v>185</v>
      </c>
      <c r="Q16" s="3">
        <v>6</v>
      </c>
    </row>
    <row r="17" spans="1:12" x14ac:dyDescent="0.3">
      <c r="A17" s="3" t="str">
        <v>TC-097</v>
      </c>
      <c r="B17" s="3">
        <v>33</v>
      </c>
      <c r="C17" s="3" t="str">
        <v>Maintenance Info</v>
      </c>
      <c r="D17" s="3" t="str">
        <v>Normal - Maintenance info - Fix rate date: 00/00/0000 &amp; Interest rate: 0.0000</v>
      </c>
      <c r="E17" s="3">
        <v>315342686</v>
      </c>
      <c r="F17" s="3"/>
      <c r="G17" s="3"/>
      <c r="H17" s="3"/>
      <c r="I17" s="6" t="s">
        <v>294</v>
      </c>
      <c r="J17" s="6" t="s">
        <v>295</v>
      </c>
      <c r="K17" s="19">
        <v>45323</v>
      </c>
      <c r="L17" s="19">
        <v>45689</v>
      </c>
    </row>
    <row r="18" spans="1:12" x14ac:dyDescent="0.3">
      <c r="A18" s="3" t="str">
        <v>TC-098</v>
      </c>
      <c r="B18" s="3">
        <v>34</v>
      </c>
      <c r="C18" s="3" t="str">
        <v>Maintenance Info</v>
      </c>
      <c r="D18" s="3" t="str">
        <v>Normal - Maintenance info - Fix rate date: terisi &amp; Interest rate: 0.0000</v>
      </c>
      <c r="E18" s="3">
        <v>317711880</v>
      </c>
      <c r="F18" s="3"/>
      <c r="G18" s="3"/>
      <c r="H18" s="3"/>
      <c r="I18" s="6" t="s">
        <v>294</v>
      </c>
      <c r="J18" s="6" t="s">
        <v>295</v>
      </c>
      <c r="K18" s="19">
        <v>45323</v>
      </c>
      <c r="L18" s="19">
        <v>45689</v>
      </c>
    </row>
    <row r="19" spans="1:12" x14ac:dyDescent="0.3">
      <c r="A19" s="3" t="str">
        <v>TC-099</v>
      </c>
      <c r="B19" s="3">
        <v>35</v>
      </c>
      <c r="C19" s="3" t="str">
        <v>Maintenance Info</v>
      </c>
      <c r="D19" s="3" t="str">
        <v>Normal - Maintenance info - Fix rate date: 00/00/0000 &amp; Interest rate: terisi</v>
      </c>
      <c r="E19" s="3">
        <v>1000725699</v>
      </c>
      <c r="F19" s="3"/>
      <c r="G19" s="3"/>
      <c r="H19" s="3"/>
      <c r="I19" s="6" t="s">
        <v>294</v>
      </c>
      <c r="J19" s="6" t="s">
        <v>295</v>
      </c>
      <c r="K19" s="19">
        <v>45323</v>
      </c>
      <c r="L19" s="19">
        <v>45689</v>
      </c>
    </row>
    <row r="20" spans="1:12" x14ac:dyDescent="0.3">
      <c r="A20" s="3" t="str">
        <v>TC-100</v>
      </c>
      <c r="B20" s="3">
        <v>36</v>
      </c>
      <c r="C20" s="3" t="str">
        <v>Maintenance Info</v>
      </c>
      <c r="D20" s="3" t="str">
        <v>Normal - Maintenance info - Fix rate date: 2099 &amp; Interest rate: terisi</v>
      </c>
      <c r="E20" s="3">
        <v>1001079370</v>
      </c>
      <c r="F20" s="3"/>
      <c r="G20" s="3"/>
      <c r="H20" s="3"/>
      <c r="I20" s="6" t="s">
        <v>294</v>
      </c>
      <c r="J20" s="6" t="s">
        <v>295</v>
      </c>
      <c r="K20" s="19">
        <v>45323</v>
      </c>
      <c r="L20" s="19">
        <v>45689</v>
      </c>
    </row>
    <row r="21" spans="1:12" x14ac:dyDescent="0.3">
      <c r="A21" s="3" t="str">
        <v>TC-101</v>
      </c>
      <c r="B21" s="3">
        <v>37</v>
      </c>
      <c r="C21" s="3" t="str">
        <v>Maintenance Info</v>
      </c>
      <c r="D21" s="3" t="str">
        <v>Normal - Maintenance info - Fix rate date &lt; tgl system &amp; Interest rate: terisi</v>
      </c>
      <c r="E21" s="3">
        <v>253011491</v>
      </c>
      <c r="F21" s="3"/>
      <c r="G21" s="3"/>
      <c r="H21" s="3"/>
      <c r="I21" s="6" t="s">
        <v>294</v>
      </c>
      <c r="J21" s="6" t="s">
        <v>295</v>
      </c>
      <c r="K21" s="19">
        <v>45323</v>
      </c>
      <c r="L21" s="19">
        <v>45689</v>
      </c>
    </row>
    <row r="22" spans="1:12" x14ac:dyDescent="0.3">
      <c r="A22" s="3" t="str">
        <v>TC-059</v>
      </c>
      <c r="B22" s="3">
        <v>62</v>
      </c>
      <c r="C22" s="3" t="str">
        <v>Maintenance Info</v>
      </c>
      <c r="D22" s="3">
        <v>0</v>
      </c>
      <c r="E22" s="3">
        <v>317464646</v>
      </c>
      <c r="F22" s="3"/>
      <c r="G22" s="3"/>
      <c r="H22" s="3"/>
      <c r="I22" s="6" t="s">
        <v>452</v>
      </c>
      <c r="J22" s="6" t="s">
        <v>452</v>
      </c>
      <c r="K22" s="19">
        <v>45323</v>
      </c>
      <c r="L22" s="19">
        <v>45323</v>
      </c>
    </row>
    <row r="23" spans="1:12" x14ac:dyDescent="0.3">
      <c r="A23" s="3" t="str">
        <v>TC-060</v>
      </c>
      <c r="B23" s="3">
        <v>63</v>
      </c>
      <c r="C23" s="3" t="str">
        <v>Maintenance Info</v>
      </c>
      <c r="D23" s="3">
        <v>0</v>
      </c>
      <c r="E23" s="14">
        <v>317660050</v>
      </c>
      <c r="F23" s="3"/>
      <c r="G23" s="3"/>
      <c r="H23" s="3"/>
      <c r="I23" s="6" t="s">
        <v>450</v>
      </c>
      <c r="J23" s="6" t="s">
        <v>451</v>
      </c>
      <c r="K23" s="19">
        <v>45323</v>
      </c>
      <c r="L23" s="19">
        <v>45323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E3" sqref="E3:H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34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"/>
      <c r="M1" s="3"/>
    </row>
    <row r="2" spans="1:24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201</v>
      </c>
      <c r="F2" s="13" t="s">
        <v>202</v>
      </c>
      <c r="G2" s="13" t="s">
        <v>203</v>
      </c>
      <c r="H2" s="13" t="s">
        <v>204</v>
      </c>
      <c r="I2" s="13" t="s">
        <v>132</v>
      </c>
      <c r="J2" s="13" t="s">
        <v>149</v>
      </c>
      <c r="K2" s="13" t="s">
        <v>150</v>
      </c>
      <c r="L2" s="13" t="s">
        <v>205</v>
      </c>
      <c r="M2" s="13" t="s">
        <v>206</v>
      </c>
    </row>
    <row r="3" spans="1:24" x14ac:dyDescent="0.3">
      <c r="A3" s="3" t="str" cm="1">
        <f t="array" ref="A3:A4">_xlfn._xlws.FILTER(Activity!A:A,(Activity!A:A&lt;&gt;"")*(Activity!D:D=A1)*(Activity!C:C&lt;&gt;""""))</f>
        <v>TC-061</v>
      </c>
      <c r="B3" s="3" cm="1">
        <f t="array" ref="B3:D4">_xlfn._xlws.FILTER(Activity!C:E,(Activity!A:A&lt;&gt;"")*(Activity!D:D=A1))</f>
        <v>26</v>
      </c>
      <c r="C3" s="3" t="str">
        <v>Restrukturisasi Rek</v>
      </c>
      <c r="D3" s="3" t="str">
        <v>Restrukturisasi Rekening - Normal - Input form</v>
      </c>
      <c r="E3" s="19">
        <v>45689</v>
      </c>
      <c r="F3" s="3">
        <v>333</v>
      </c>
      <c r="G3" s="3">
        <v>11222</v>
      </c>
      <c r="H3" s="3" t="s">
        <v>207</v>
      </c>
      <c r="I3" s="3">
        <v>167971381</v>
      </c>
      <c r="J3" s="3">
        <v>7</v>
      </c>
      <c r="K3" s="3">
        <v>3</v>
      </c>
      <c r="L3" s="3" t="s">
        <v>209</v>
      </c>
      <c r="M3" s="3" t="s">
        <v>216</v>
      </c>
      <c r="T3" s="1" t="s">
        <v>149</v>
      </c>
      <c r="U3" s="1" t="s">
        <v>150</v>
      </c>
      <c r="W3" t="s">
        <v>208</v>
      </c>
      <c r="X3" t="s">
        <v>214</v>
      </c>
    </row>
    <row r="4" spans="1:24" x14ac:dyDescent="0.3">
      <c r="A4" s="3" t="str">
        <v>TC-069</v>
      </c>
      <c r="B4" s="3">
        <v>58</v>
      </c>
      <c r="C4" s="3" t="str">
        <v>Restrukturisasi Rek</v>
      </c>
      <c r="D4" s="3" t="str">
        <v>Normal - Restrukturisasi Rekening - Input Excel</v>
      </c>
      <c r="E4" s="19"/>
      <c r="F4" s="3"/>
      <c r="G4" s="3"/>
      <c r="H4" s="3"/>
      <c r="I4" s="3"/>
      <c r="J4" s="3"/>
      <c r="K4" s="3"/>
      <c r="L4" s="3"/>
      <c r="M4" s="3"/>
      <c r="T4" s="3">
        <v>7</v>
      </c>
      <c r="U4" s="3">
        <v>2</v>
      </c>
      <c r="W4" t="s">
        <v>209</v>
      </c>
      <c r="X4" t="s">
        <v>215</v>
      </c>
    </row>
    <row r="5" spans="1:24" x14ac:dyDescent="0.3">
      <c r="A5" s="3"/>
      <c r="B5" s="3"/>
      <c r="C5" s="3"/>
      <c r="D5" s="3"/>
      <c r="E5" s="19"/>
      <c r="F5" s="3"/>
      <c r="G5" s="3"/>
      <c r="H5" s="3"/>
      <c r="I5" s="3"/>
      <c r="J5" s="3"/>
      <c r="K5" s="3"/>
      <c r="L5" s="3"/>
      <c r="M5" s="3"/>
      <c r="T5" s="3">
        <v>7</v>
      </c>
      <c r="U5" s="3">
        <v>2</v>
      </c>
      <c r="W5" t="s">
        <v>210</v>
      </c>
      <c r="X5" t="s">
        <v>216</v>
      </c>
    </row>
    <row r="6" spans="1:24" x14ac:dyDescent="0.3">
      <c r="A6" s="3"/>
      <c r="B6" s="3"/>
      <c r="C6" s="3"/>
      <c r="D6" s="3"/>
      <c r="E6" s="19"/>
      <c r="F6" s="3"/>
      <c r="G6" s="3"/>
      <c r="H6" s="3"/>
      <c r="I6" s="3"/>
      <c r="J6" s="3"/>
      <c r="K6" s="3"/>
      <c r="L6" s="3"/>
      <c r="M6" s="3"/>
      <c r="T6" s="3">
        <v>7</v>
      </c>
      <c r="U6" s="3">
        <v>2</v>
      </c>
      <c r="W6" t="s">
        <v>211</v>
      </c>
      <c r="X6" t="s">
        <v>217</v>
      </c>
    </row>
    <row r="7" spans="1:24" x14ac:dyDescent="0.3">
      <c r="E7" s="19"/>
      <c r="F7" s="3"/>
      <c r="G7" s="3"/>
      <c r="H7" s="3"/>
      <c r="I7" s="3"/>
      <c r="J7" s="3"/>
      <c r="K7" s="3"/>
      <c r="L7" s="3"/>
      <c r="M7" s="3"/>
      <c r="T7" s="3">
        <v>7</v>
      </c>
      <c r="U7" s="3">
        <v>2</v>
      </c>
      <c r="W7" t="s">
        <v>212</v>
      </c>
      <c r="X7" t="s">
        <v>218</v>
      </c>
    </row>
    <row r="8" spans="1:24" x14ac:dyDescent="0.3">
      <c r="T8" s="3">
        <v>7</v>
      </c>
      <c r="U8" s="3">
        <v>2</v>
      </c>
      <c r="W8" t="s">
        <v>213</v>
      </c>
      <c r="X8" t="s">
        <v>219</v>
      </c>
    </row>
    <row r="9" spans="1:24" x14ac:dyDescent="0.3">
      <c r="X9" t="s">
        <v>220</v>
      </c>
    </row>
    <row r="11" spans="1:24" x14ac:dyDescent="0.3">
      <c r="T11" s="1" t="s">
        <v>149</v>
      </c>
      <c r="U11" s="1" t="s">
        <v>150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P22"/>
  <sheetViews>
    <sheetView zoomScale="90" zoomScaleNormal="90" workbookViewId="0">
      <selection activeCell="G11" sqref="G11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58.88671875" bestFit="1" customWidth="1"/>
    <col min="5" max="6" width="16.109375" bestFit="1" customWidth="1"/>
    <col min="7" max="7" width="16.88671875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5" width="11.77734375" bestFit="1" customWidth="1"/>
    <col min="16" max="16" width="16.109375" bestFit="1" customWidth="1"/>
    <col min="17" max="17" width="19.109375" bestFit="1" customWidth="1"/>
    <col min="18" max="18" width="15.21875" customWidth="1"/>
  </cols>
  <sheetData>
    <row r="1" spans="1:16" ht="18" x14ac:dyDescent="0.35">
      <c r="A1" s="34" t="s">
        <v>111</v>
      </c>
      <c r="B1" s="34"/>
      <c r="C1" s="34"/>
      <c r="D1" s="34"/>
      <c r="E1" s="34"/>
      <c r="F1" s="34"/>
      <c r="G1" s="34"/>
    </row>
    <row r="2" spans="1:16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122</v>
      </c>
      <c r="F2" s="12" t="s">
        <v>123</v>
      </c>
      <c r="G2" s="12" t="s">
        <v>6</v>
      </c>
    </row>
    <row r="3" spans="1:16" x14ac:dyDescent="0.3">
      <c r="A3" s="3" t="str" cm="1">
        <f t="array" ref="A3:A8">_xlfn._xlws.FILTER(Activity!A:A,(Activity!A:A&lt;&gt;"")*(Activity!D:D=A1)*(Activity!C:C&lt;&gt;""""))</f>
        <v>TC-091</v>
      </c>
      <c r="B3" s="3" cm="1">
        <f t="array" ref="B3:D8">_xlfn._xlws.FILTER(Activity!C:E,(Activity!A:A&lt;&gt;"")*(Activity!D:D=A1))</f>
        <v>27</v>
      </c>
      <c r="C3" s="3" t="str">
        <v>Pemindahbukuan</v>
      </c>
      <c r="D3" s="3" t="str">
        <v>Normal - Pemindahbukuan dana GL-GL</v>
      </c>
      <c r="E3" s="6" t="s">
        <v>225</v>
      </c>
      <c r="F3" s="6" t="s">
        <v>328</v>
      </c>
      <c r="G3" s="10">
        <v>1100000000000</v>
      </c>
      <c r="N3" s="3" t="s">
        <v>125</v>
      </c>
      <c r="O3" s="3" t="s">
        <v>126</v>
      </c>
      <c r="P3" s="3"/>
    </row>
    <row r="4" spans="1:16" x14ac:dyDescent="0.3">
      <c r="A4" s="3" t="str">
        <v>TC-092</v>
      </c>
      <c r="B4" s="3">
        <v>28</v>
      </c>
      <c r="C4" s="3" t="str">
        <v>Pemindahbukuan</v>
      </c>
      <c r="D4" s="3" t="str">
        <v>Normal - Pemindahbukuan dana interbranch GL-GL</v>
      </c>
      <c r="E4" s="6" t="s">
        <v>225</v>
      </c>
      <c r="F4" s="6" t="s">
        <v>228</v>
      </c>
      <c r="G4" s="10">
        <v>1200000000000</v>
      </c>
      <c r="N4" s="3" t="s">
        <v>127</v>
      </c>
      <c r="O4" s="3"/>
      <c r="P4" s="3"/>
    </row>
    <row r="5" spans="1:16" x14ac:dyDescent="0.3">
      <c r="A5" s="3" t="str">
        <v>TC-108</v>
      </c>
      <c r="B5" s="3">
        <v>44</v>
      </c>
      <c r="C5" s="3" t="str">
        <v>Pemindahbukuan</v>
      </c>
      <c r="D5" s="3" t="str">
        <v>Normal - Pemindahbukuan rekening - Simpanan ke Simpanan &gt; 1T</v>
      </c>
      <c r="E5" s="3">
        <v>1000007939</v>
      </c>
      <c r="F5" s="4">
        <v>200080295</v>
      </c>
      <c r="G5" s="10">
        <v>1100000000000</v>
      </c>
      <c r="N5" s="4">
        <v>1000810133</v>
      </c>
      <c r="O5" s="3">
        <v>1000007939</v>
      </c>
      <c r="P5" s="6" t="s">
        <v>225</v>
      </c>
    </row>
    <row r="6" spans="1:16" x14ac:dyDescent="0.3">
      <c r="A6" s="3" t="str">
        <v>TC-109</v>
      </c>
      <c r="B6" s="3">
        <v>45</v>
      </c>
      <c r="C6" s="3" t="str">
        <v>Pemindahbukuan</v>
      </c>
      <c r="D6" s="3" t="str">
        <v>Normal - Pemindahbukuan rekening - Pinjaman ke Pinjaman &gt; 1T</v>
      </c>
      <c r="E6" s="4">
        <v>1000810133</v>
      </c>
      <c r="F6" s="3">
        <v>1000810199</v>
      </c>
      <c r="G6" s="10">
        <v>1200000000000</v>
      </c>
      <c r="N6" s="4">
        <v>1000810348</v>
      </c>
      <c r="O6" s="4">
        <v>1000007928</v>
      </c>
      <c r="P6" s="6" t="s">
        <v>226</v>
      </c>
    </row>
    <row r="7" spans="1:16" x14ac:dyDescent="0.3">
      <c r="A7" s="3" t="str">
        <v>TC-110</v>
      </c>
      <c r="B7" s="3">
        <v>46</v>
      </c>
      <c r="C7" s="3" t="str">
        <v>Pemindahbukuan</v>
      </c>
      <c r="D7" s="3" t="str">
        <v>Normal - Pemindahbukuan rekening - Pinjaman ke Simpanan &gt; 1T</v>
      </c>
      <c r="E7" s="4">
        <v>1000810348</v>
      </c>
      <c r="F7" s="3">
        <v>200084449</v>
      </c>
      <c r="G7" s="10">
        <v>1300000000000</v>
      </c>
      <c r="N7" s="3">
        <v>1000810144</v>
      </c>
      <c r="O7" s="3">
        <v>1000613690</v>
      </c>
      <c r="P7" s="6" t="s">
        <v>227</v>
      </c>
    </row>
    <row r="8" spans="1:16" x14ac:dyDescent="0.3">
      <c r="A8" s="3" t="str">
        <v>TC-111</v>
      </c>
      <c r="B8" s="3">
        <v>47</v>
      </c>
      <c r="C8" s="3" t="str">
        <v>Pemindahbukuan</v>
      </c>
      <c r="D8" s="3" t="str">
        <v>Normal - Pemindahbukuan rekening - Simpanan ke Pinjaman &gt; 1T</v>
      </c>
      <c r="E8" s="4">
        <v>1000007928</v>
      </c>
      <c r="F8" s="4">
        <v>1000810166</v>
      </c>
      <c r="G8" s="10">
        <v>1400000000000</v>
      </c>
      <c r="N8" s="4">
        <v>1000810155</v>
      </c>
      <c r="O8" s="3"/>
      <c r="P8" s="6"/>
    </row>
    <row r="9" spans="1:16" x14ac:dyDescent="0.3">
      <c r="A9" s="3"/>
      <c r="B9" s="3"/>
      <c r="C9" s="3"/>
      <c r="D9" s="3"/>
      <c r="E9" s="4">
        <v>1000007928</v>
      </c>
      <c r="F9" s="4">
        <v>1000810166</v>
      </c>
      <c r="G9" s="10">
        <v>1400000000000</v>
      </c>
    </row>
    <row r="10" spans="1:16" x14ac:dyDescent="0.3">
      <c r="A10" s="3"/>
      <c r="B10" s="3"/>
      <c r="C10" s="3"/>
      <c r="D10" s="3"/>
      <c r="E10" s="3">
        <v>1000613690</v>
      </c>
      <c r="F10" s="6" t="s">
        <v>229</v>
      </c>
      <c r="G10" s="10">
        <v>1500000000000</v>
      </c>
      <c r="N10" s="3" t="s">
        <v>128</v>
      </c>
      <c r="O10" s="3"/>
      <c r="P10" s="3"/>
    </row>
    <row r="11" spans="1:16" x14ac:dyDescent="0.3">
      <c r="A11" s="3"/>
      <c r="B11" s="3"/>
      <c r="C11" s="3"/>
      <c r="D11" s="3"/>
      <c r="E11" s="3">
        <v>1000810144</v>
      </c>
      <c r="F11" s="3">
        <v>200078491</v>
      </c>
      <c r="G11" s="10">
        <v>1600000000000</v>
      </c>
      <c r="N11" s="3">
        <v>1000810199</v>
      </c>
      <c r="O11" s="4">
        <v>200080295</v>
      </c>
      <c r="P11" s="6" t="s">
        <v>228</v>
      </c>
    </row>
    <row r="12" spans="1:16" x14ac:dyDescent="0.3">
      <c r="A12" s="3"/>
      <c r="B12" s="3"/>
      <c r="C12" s="3"/>
      <c r="D12" s="3"/>
      <c r="E12" s="3">
        <v>1000810155</v>
      </c>
      <c r="F12" s="6" t="s">
        <v>230</v>
      </c>
      <c r="G12" s="10">
        <v>1700000000000</v>
      </c>
      <c r="N12" s="4">
        <v>1000810166</v>
      </c>
      <c r="O12" s="3">
        <v>200084449</v>
      </c>
      <c r="P12" s="6" t="s">
        <v>229</v>
      </c>
    </row>
    <row r="13" spans="1:16" x14ac:dyDescent="0.3">
      <c r="A13" s="3"/>
      <c r="B13" s="3"/>
      <c r="C13" s="3"/>
      <c r="D13" s="3"/>
      <c r="E13" s="6" t="s">
        <v>231</v>
      </c>
      <c r="F13" s="3">
        <v>225281702</v>
      </c>
      <c r="G13" s="10">
        <v>1800000000000</v>
      </c>
      <c r="N13" s="3">
        <v>1000810202</v>
      </c>
      <c r="O13" s="3">
        <v>200078491</v>
      </c>
      <c r="P13" s="6" t="s">
        <v>230</v>
      </c>
    </row>
    <row r="14" spans="1:16" x14ac:dyDescent="0.3">
      <c r="A14" s="3"/>
      <c r="B14" s="3"/>
      <c r="C14" s="3"/>
      <c r="D14" s="3"/>
      <c r="E14" s="6" t="s">
        <v>232</v>
      </c>
      <c r="F14" s="3">
        <v>1000810202</v>
      </c>
      <c r="G14" s="10">
        <v>1900000000000</v>
      </c>
      <c r="N14" s="3"/>
      <c r="O14" s="3">
        <v>225281702</v>
      </c>
      <c r="P14" s="3"/>
    </row>
    <row r="15" spans="1:16" x14ac:dyDescent="0.3">
      <c r="A15" s="3"/>
      <c r="B15" s="3"/>
      <c r="C15" s="3"/>
      <c r="D15" s="3"/>
      <c r="E15" s="6" t="s">
        <v>231</v>
      </c>
      <c r="F15" s="3">
        <v>225281702</v>
      </c>
      <c r="G15" s="10">
        <v>1800000000000</v>
      </c>
    </row>
    <row r="16" spans="1:16" x14ac:dyDescent="0.3">
      <c r="A16" s="3"/>
      <c r="B16" s="3"/>
      <c r="C16" s="3"/>
      <c r="D16" s="3"/>
      <c r="E16" s="6" t="s">
        <v>232</v>
      </c>
      <c r="F16" s="3">
        <v>1000810202</v>
      </c>
      <c r="G16" s="10">
        <v>1900000000000</v>
      </c>
    </row>
    <row r="17" spans="1:7" x14ac:dyDescent="0.3">
      <c r="A17" s="3"/>
      <c r="B17" s="3"/>
      <c r="C17" s="3"/>
      <c r="D17" s="3"/>
      <c r="E17" s="4">
        <v>1000007928</v>
      </c>
      <c r="F17" s="4">
        <v>1000810166</v>
      </c>
      <c r="G17" s="10">
        <v>1400000000000</v>
      </c>
    </row>
    <row r="18" spans="1:7" x14ac:dyDescent="0.3">
      <c r="A18" s="3"/>
      <c r="B18" s="3"/>
      <c r="C18" s="3"/>
      <c r="D18" s="3"/>
      <c r="E18" s="6" t="s">
        <v>225</v>
      </c>
      <c r="F18" s="6" t="s">
        <v>228</v>
      </c>
      <c r="G18" s="10">
        <v>1300000000000</v>
      </c>
    </row>
    <row r="19" spans="1:7" x14ac:dyDescent="0.3">
      <c r="A19" s="3"/>
      <c r="B19" s="3"/>
      <c r="C19" s="3"/>
      <c r="D19" s="3"/>
      <c r="E19" s="3">
        <v>1000810144</v>
      </c>
      <c r="F19" s="3">
        <v>200078491</v>
      </c>
      <c r="G19" s="10">
        <v>1100000000000</v>
      </c>
    </row>
    <row r="20" spans="1:7" x14ac:dyDescent="0.3">
      <c r="A20" s="3"/>
      <c r="B20" s="3"/>
      <c r="C20" s="3"/>
      <c r="D20" s="3"/>
      <c r="E20" s="3">
        <v>1000810155</v>
      </c>
      <c r="F20" s="6" t="s">
        <v>230</v>
      </c>
      <c r="G20" s="10">
        <v>1200000000000</v>
      </c>
    </row>
    <row r="21" spans="1:7" x14ac:dyDescent="0.3">
      <c r="A21" s="3"/>
      <c r="B21" s="3"/>
      <c r="C21" s="3"/>
      <c r="D21" s="3"/>
      <c r="E21" s="4">
        <v>1000007928</v>
      </c>
      <c r="F21" s="4">
        <v>1000810166</v>
      </c>
      <c r="G21" s="10">
        <v>1400000000000</v>
      </c>
    </row>
    <row r="22" spans="1:7" x14ac:dyDescent="0.3">
      <c r="A22" s="3"/>
      <c r="B22" s="3"/>
      <c r="C22" s="3"/>
      <c r="D22" s="3"/>
      <c r="E22" s="6" t="s">
        <v>225</v>
      </c>
      <c r="F22" s="6" t="s">
        <v>228</v>
      </c>
      <c r="G22" s="10">
        <v>1300000000000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28B80F-2914-4662-B83F-8304FA6E5AA1}">
          <x14:formula1>
            <xm:f>Var!$B$13:$B$22</xm:f>
          </x14:formula1>
          <xm:sqref>A1:G1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J5"/>
  <sheetViews>
    <sheetView zoomScaleNormal="100" workbookViewId="0">
      <selection activeCell="I13" sqref="I1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73.88671875" bestFit="1" customWidth="1"/>
    <col min="5" max="5" width="12" bestFit="1" customWidth="1"/>
    <col min="6" max="6" width="12" customWidth="1"/>
    <col min="7" max="9" width="16" bestFit="1" customWidth="1"/>
    <col min="10" max="10" width="16.88671875" bestFit="1" customWidth="1"/>
    <col min="11" max="11" width="19.109375" bestFit="1" customWidth="1"/>
    <col min="12" max="12" width="15.21875" customWidth="1"/>
  </cols>
  <sheetData>
    <row r="1" spans="1:10" ht="18" x14ac:dyDescent="0.35">
      <c r="A1" s="35" t="s">
        <v>114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403</v>
      </c>
      <c r="G2" s="13" t="s">
        <v>146</v>
      </c>
      <c r="H2" s="13" t="s">
        <v>147</v>
      </c>
      <c r="I2" s="13" t="s">
        <v>148</v>
      </c>
      <c r="J2" s="13" t="s">
        <v>402</v>
      </c>
    </row>
    <row r="3" spans="1:10" x14ac:dyDescent="0.3">
      <c r="A3" s="3" t="str" cm="1">
        <f t="array" ref="A3:A4">_xlfn._xlws.FILTER(Activity!A:A,(Activity!A:A&lt;&gt;"")*(Activity!D:D=A1)*(Activity!C:C&lt;&gt;""""))</f>
        <v>TC-095</v>
      </c>
      <c r="B3" s="3" cm="1">
        <f t="array" ref="B3:D4">_xlfn._xlws.FILTER(Activity!C:E,(Activity!A:A&lt;&gt;"")*(Activity!D:D=A1))</f>
        <v>31</v>
      </c>
      <c r="C3" s="3" t="str">
        <v>Bucket Adjusment</v>
      </c>
      <c r="D3" s="3" t="str">
        <v>Normal - Menjalankan use case Bucket Adjusment dengan status rekening Pending</v>
      </c>
      <c r="E3" s="3">
        <v>1000544283</v>
      </c>
      <c r="F3" s="3"/>
      <c r="G3" s="10">
        <v>200000</v>
      </c>
      <c r="H3" s="10">
        <v>200000</v>
      </c>
      <c r="I3" s="10">
        <v>200000</v>
      </c>
      <c r="J3" s="10">
        <v>200000</v>
      </c>
    </row>
    <row r="4" spans="1:10" x14ac:dyDescent="0.3">
      <c r="A4" s="3" t="str">
        <v>TC-115</v>
      </c>
      <c r="B4" s="3">
        <v>51</v>
      </c>
      <c r="C4" s="3" t="str">
        <v>Bucket Adjusment</v>
      </c>
      <c r="D4" s="3" t="str">
        <v>Normal - Bucket Adjustment - Transaksi 1T</v>
      </c>
      <c r="E4">
        <v>1000810348</v>
      </c>
      <c r="F4" s="3"/>
      <c r="G4" s="10"/>
      <c r="H4" s="10"/>
      <c r="I4" s="10"/>
      <c r="J4" s="10">
        <v>-2100000000000</v>
      </c>
    </row>
    <row r="5" spans="1:10" x14ac:dyDescent="0.3">
      <c r="A5" s="3"/>
      <c r="B5" s="3"/>
      <c r="C5" s="3"/>
      <c r="D5" s="3"/>
      <c r="E5" s="3"/>
      <c r="F5" s="3"/>
      <c r="G5" s="10"/>
      <c r="H5" s="10"/>
      <c r="I5" s="10"/>
      <c r="J5" s="10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E3" sqref="E3"/>
    </sheetView>
  </sheetViews>
  <sheetFormatPr defaultRowHeight="14.4" x14ac:dyDescent="0.3"/>
  <cols>
    <col min="1" max="1" width="5.77734375" bestFit="1" customWidth="1"/>
    <col min="2" max="2" width="4.109375" customWidth="1"/>
    <col min="3" max="3" width="16.21875" bestFit="1" customWidth="1"/>
    <col min="4" max="4" width="39.88671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4" t="s">
        <v>117</v>
      </c>
      <c r="B1" s="34"/>
      <c r="C1" s="34"/>
      <c r="D1" s="34"/>
      <c r="E1" s="34"/>
      <c r="F1" s="34"/>
      <c r="G1" s="34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131</v>
      </c>
      <c r="F2" s="12" t="s">
        <v>123</v>
      </c>
      <c r="G2" s="12" t="s">
        <v>6</v>
      </c>
    </row>
    <row r="3" spans="1:7" x14ac:dyDescent="0.3">
      <c r="A3" s="3" t="str" cm="1">
        <f t="array" ref="A3:A9">_xlfn._xlws.FILTER(Activity!A:A,(Activity!A:A&lt;&gt;"")*(Activity!D:D=A1)*(Activity!C:C&lt;&gt;""""))</f>
        <v>TC-112</v>
      </c>
      <c r="B3" s="3" cm="1">
        <f t="array" ref="B3:D9">_xlfn._xlws.FILTER(Activity!C:E,(Activity!A:A&lt;&gt;"")*(Activity!D:D=A1))</f>
        <v>48</v>
      </c>
      <c r="C3" s="3" t="str">
        <v>Pembukaan Rek</v>
      </c>
      <c r="D3" s="3" t="str">
        <v>Normal - Pembukaan rekening - Transaksi 1T</v>
      </c>
      <c r="E3" s="3">
        <v>10001032630</v>
      </c>
      <c r="F3" s="4">
        <v>225824897</v>
      </c>
      <c r="G3" s="10">
        <v>1100000000000</v>
      </c>
    </row>
    <row r="4" spans="1:7" x14ac:dyDescent="0.3">
      <c r="A4" s="3" t="str">
        <v>TC-077</v>
      </c>
      <c r="B4" s="3">
        <v>52</v>
      </c>
      <c r="C4" s="3" t="str">
        <v>Pembukaan Rek</v>
      </c>
      <c r="D4" s="3" t="str">
        <v>Normal - Pembukaan Rek - Input Form - Validasi PK Rules 1</v>
      </c>
      <c r="E4" s="3">
        <v>10001032630</v>
      </c>
      <c r="F4" s="4">
        <v>225824897</v>
      </c>
      <c r="G4" s="10">
        <v>1100000000000</v>
      </c>
    </row>
    <row r="5" spans="1:7" x14ac:dyDescent="0.3">
      <c r="A5" s="3" t="str">
        <v>TC-079</v>
      </c>
      <c r="B5" s="3">
        <v>53</v>
      </c>
      <c r="C5" s="3" t="str">
        <v>Pembukaan Rek</v>
      </c>
      <c r="D5" s="3" t="str">
        <v>Normal - Pembukaan Rek - Input Form - Validasi PK Rules 2</v>
      </c>
      <c r="E5" s="3">
        <v>10001032630</v>
      </c>
      <c r="F5" s="4">
        <v>225824897</v>
      </c>
      <c r="G5" s="10">
        <v>1100000000000</v>
      </c>
    </row>
    <row r="6" spans="1:7" x14ac:dyDescent="0.3">
      <c r="A6" s="3" t="str">
        <v>TC-081</v>
      </c>
      <c r="B6" s="3">
        <v>54</v>
      </c>
      <c r="C6" s="3" t="str">
        <v>Pembukaan Rek</v>
      </c>
      <c r="D6" s="3" t="str">
        <v>Normal - Pembukaan Rek - Input Form -  Validasi PK Rules 3</v>
      </c>
      <c r="E6" s="3">
        <v>10001032630</v>
      </c>
      <c r="F6" s="4">
        <v>225824897</v>
      </c>
      <c r="G6" s="10">
        <v>1100000000000</v>
      </c>
    </row>
    <row r="7" spans="1:7" x14ac:dyDescent="0.3">
      <c r="A7" s="3" t="str">
        <v>TC-084</v>
      </c>
      <c r="B7" s="3">
        <v>55</v>
      </c>
      <c r="C7" s="3" t="str">
        <v>Pembukaan Rek</v>
      </c>
      <c r="D7" s="3" t="str">
        <v>Normal - Pembukaan Rek - Input Excel - Validasi PK Rules 1</v>
      </c>
      <c r="E7" s="3">
        <v>10001032630</v>
      </c>
      <c r="F7" s="3">
        <v>1000810246</v>
      </c>
      <c r="G7" s="10">
        <v>1200000000000</v>
      </c>
    </row>
    <row r="8" spans="1:7" x14ac:dyDescent="0.3">
      <c r="A8" s="3" t="str">
        <v>TC-086</v>
      </c>
      <c r="B8" s="3">
        <v>56</v>
      </c>
      <c r="C8" s="3" t="str">
        <v>Pembukaan Rek</v>
      </c>
      <c r="D8" s="3" t="str">
        <v>Normal - Pembukaan Rek - Input Excel - Validasi PK Rules 2</v>
      </c>
      <c r="E8" s="3">
        <v>10001032630</v>
      </c>
      <c r="F8" s="6" t="s">
        <v>224</v>
      </c>
      <c r="G8" s="10">
        <v>1300000000000</v>
      </c>
    </row>
    <row r="9" spans="1:7" x14ac:dyDescent="0.3">
      <c r="A9" s="3" t="str">
        <v>TC-088</v>
      </c>
      <c r="B9" s="3">
        <v>57</v>
      </c>
      <c r="C9" s="3" t="str">
        <v>Pembukaan Rek</v>
      </c>
      <c r="D9" s="3" t="str">
        <v>Normal - Pembukaan Rek - Input Excel -  Validasi PK Rules 3</v>
      </c>
      <c r="E9" s="3">
        <v>10001032630</v>
      </c>
      <c r="F9" s="4">
        <v>225824897</v>
      </c>
      <c r="G9" s="10">
        <v>1100000000000</v>
      </c>
    </row>
    <row r="10" spans="1:7" x14ac:dyDescent="0.3">
      <c r="A10" s="3"/>
      <c r="B10" s="3"/>
      <c r="C10" s="3"/>
      <c r="D10" s="3"/>
      <c r="E10" s="3">
        <v>10001032630</v>
      </c>
      <c r="F10" s="3">
        <v>1000810246</v>
      </c>
      <c r="G10" s="10">
        <v>1200000000000</v>
      </c>
    </row>
    <row r="11" spans="1:7" x14ac:dyDescent="0.3">
      <c r="A11" s="3"/>
      <c r="B11" s="3"/>
      <c r="C11" s="3"/>
      <c r="D11" s="3"/>
      <c r="E11" s="3">
        <v>10001032630</v>
      </c>
      <c r="F11" s="6" t="s">
        <v>224</v>
      </c>
      <c r="G11" s="10">
        <v>1300000000000</v>
      </c>
    </row>
    <row r="12" spans="1:7" x14ac:dyDescent="0.3">
      <c r="A12" s="3"/>
      <c r="B12" s="3"/>
      <c r="C12" s="3"/>
      <c r="D12" s="3"/>
      <c r="E12" s="3">
        <v>10001032630</v>
      </c>
      <c r="F12" s="4">
        <v>225824897</v>
      </c>
      <c r="G12" s="10">
        <v>1100000000000</v>
      </c>
    </row>
    <row r="13" spans="1:7" x14ac:dyDescent="0.3">
      <c r="A13" s="3"/>
      <c r="B13" s="3"/>
      <c r="C13" s="3"/>
      <c r="D13" s="3"/>
      <c r="E13" s="3">
        <v>10001032630</v>
      </c>
      <c r="F13" s="3">
        <v>1000810246</v>
      </c>
      <c r="G13" s="10">
        <v>1200000000000</v>
      </c>
    </row>
    <row r="14" spans="1:7" x14ac:dyDescent="0.3">
      <c r="A14" s="3"/>
      <c r="B14" s="3"/>
      <c r="C14" s="3"/>
      <c r="D14" s="3"/>
      <c r="E14" s="3">
        <v>10001032630</v>
      </c>
      <c r="F14" s="4">
        <v>225824897</v>
      </c>
      <c r="G14" s="10">
        <v>1100000000000</v>
      </c>
    </row>
    <row r="15" spans="1:7" x14ac:dyDescent="0.3">
      <c r="A15" s="3"/>
      <c r="B15" s="3"/>
      <c r="C15" s="3"/>
      <c r="D15" s="3"/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J18" sqref="J18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6" t="s">
        <v>112</v>
      </c>
      <c r="B1" s="36"/>
      <c r="C1" s="36"/>
      <c r="D1" s="36"/>
      <c r="E1" s="36"/>
      <c r="F1" s="36"/>
      <c r="G1" s="36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132</v>
      </c>
      <c r="F2" s="12" t="s">
        <v>133</v>
      </c>
      <c r="G2" s="12" t="s">
        <v>6</v>
      </c>
    </row>
    <row r="3" spans="1:7" x14ac:dyDescent="0.3">
      <c r="A3" s="3" t="str" cm="1">
        <f t="array" ref="A3">_xlfn._xlws.FILTER(Activity!A:A,(Activity!A:A&lt;&gt;"")*(Activity!D:D=A1)*(Activity!C:C&lt;&gt;""""))</f>
        <v>TC-114</v>
      </c>
      <c r="B3" s="3" cm="1">
        <f t="array" ref="B3:D3">_xlfn._xlws.FILTER(Activity!C:E,(Activity!A:A&lt;&gt;"")*(Activity!D:D=A1))</f>
        <v>50</v>
      </c>
      <c r="C3" s="3" t="str">
        <v>Blokir Rekening</v>
      </c>
      <c r="D3" s="3" t="str">
        <v>Normal - Blokir Rekening - Transaksi 1T</v>
      </c>
      <c r="E3" s="3">
        <v>226356621</v>
      </c>
      <c r="F3" s="4" t="s">
        <v>134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135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Q4"/>
  <sheetViews>
    <sheetView zoomScaleNormal="100" workbookViewId="0">
      <selection activeCell="O3" sqref="O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17.777343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11.88671875" bestFit="1" customWidth="1"/>
    <col min="13" max="13" width="11.33203125" bestFit="1" customWidth="1"/>
    <col min="14" max="14" width="9" bestFit="1" customWidth="1"/>
    <col min="15" max="16" width="10.5546875" bestFit="1" customWidth="1"/>
    <col min="17" max="17" width="11" bestFit="1" customWidth="1"/>
  </cols>
  <sheetData>
    <row r="1" spans="1:17" ht="18" x14ac:dyDescent="0.35">
      <c r="A1" s="36" t="s">
        <v>118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</row>
    <row r="3" spans="1:17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14">
        <v>1000809820</v>
      </c>
      <c r="F3" s="14" t="s">
        <v>165</v>
      </c>
      <c r="G3" s="15">
        <v>1000000000</v>
      </c>
      <c r="H3" s="15">
        <v>100000</v>
      </c>
      <c r="I3" s="6" t="s">
        <v>166</v>
      </c>
      <c r="J3" s="15">
        <v>50000</v>
      </c>
      <c r="K3" s="15">
        <v>10000</v>
      </c>
      <c r="L3" s="14" t="s">
        <v>167</v>
      </c>
      <c r="M3" s="14">
        <v>228356776</v>
      </c>
      <c r="N3" s="16" t="s">
        <v>168</v>
      </c>
      <c r="O3" s="16" t="s">
        <v>169</v>
      </c>
      <c r="P3" s="16" t="s">
        <v>170</v>
      </c>
      <c r="Q3" s="14">
        <v>1000103587</v>
      </c>
    </row>
    <row r="4" spans="1:17" x14ac:dyDescent="0.3">
      <c r="A4" s="3"/>
      <c r="B4" s="3"/>
      <c r="C4" s="3"/>
      <c r="D4" s="3"/>
      <c r="E4" s="14">
        <v>1000809820</v>
      </c>
      <c r="F4" s="14" t="s">
        <v>165</v>
      </c>
      <c r="G4" s="15">
        <v>1000000000</v>
      </c>
      <c r="H4" s="15">
        <v>100000</v>
      </c>
      <c r="I4" s="6" t="s">
        <v>166</v>
      </c>
      <c r="J4" s="15">
        <v>50000</v>
      </c>
      <c r="K4" s="15">
        <v>10000</v>
      </c>
      <c r="L4" s="14" t="s">
        <v>167</v>
      </c>
      <c r="M4" s="14">
        <v>228356776</v>
      </c>
      <c r="N4" s="16" t="s">
        <v>168</v>
      </c>
      <c r="O4" s="16" t="s">
        <v>169</v>
      </c>
      <c r="P4" s="16" t="s">
        <v>170</v>
      </c>
      <c r="Q4" s="14">
        <v>1000103587</v>
      </c>
    </row>
  </sheetData>
  <mergeCells count="1"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36" t="s">
        <v>116</v>
      </c>
      <c r="B1" s="36"/>
      <c r="C1" s="36"/>
      <c r="D1" s="36"/>
      <c r="E1" s="36"/>
      <c r="F1" s="36"/>
    </row>
    <row r="2" spans="1:6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133</v>
      </c>
    </row>
    <row r="3" spans="1:6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189485080</v>
      </c>
      <c r="F3" s="4" t="s">
        <v>135</v>
      </c>
    </row>
    <row r="4" spans="1:6" x14ac:dyDescent="0.3">
      <c r="A4" s="3"/>
      <c r="B4" s="3"/>
      <c r="C4" s="3"/>
      <c r="D4" s="3"/>
      <c r="E4" s="3">
        <v>189485080</v>
      </c>
      <c r="F4" s="4" t="s">
        <v>135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16" sqref="B16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136</v>
      </c>
      <c r="G2" s="13" t="s">
        <v>137</v>
      </c>
      <c r="H2" s="13" t="s">
        <v>138</v>
      </c>
      <c r="I2" s="13" t="s">
        <v>139</v>
      </c>
      <c r="J2" s="13" t="s">
        <v>140</v>
      </c>
      <c r="K2" s="13" t="s">
        <v>124</v>
      </c>
      <c r="L2" s="13" t="s">
        <v>141</v>
      </c>
    </row>
    <row r="3" spans="1:12" x14ac:dyDescent="0.3">
      <c r="A3" s="3" t="e" cm="1" vm="1">
        <f t="array" ref="A3">_xlfn._xlws.FILTER(Activity!A:A,(Activity!A:A&lt;&gt;"")*(Activity!D:D=A1)*(Activity!C:C&lt;&gt;""""))</f>
        <v>#VALUE!</v>
      </c>
      <c r="B3" s="3" t="e" cm="1" vm="1">
        <f t="array" ref="B3">_xlfn._xlws.FILTER(Activity!C:E,(Activity!A:A&lt;&gt;"")*(Activity!D:D=A1))</f>
        <v>#VALUE!</v>
      </c>
      <c r="C3" s="3"/>
      <c r="D3" s="3"/>
      <c r="E3" s="3">
        <v>102360117</v>
      </c>
      <c r="F3" s="3" t="s">
        <v>142</v>
      </c>
      <c r="G3" s="3" t="s">
        <v>143</v>
      </c>
      <c r="H3" s="10">
        <v>1000000</v>
      </c>
      <c r="I3" s="3">
        <v>1000138929</v>
      </c>
      <c r="J3" s="3">
        <v>225020487</v>
      </c>
      <c r="K3" s="3" t="s">
        <v>144</v>
      </c>
      <c r="L3" s="3" t="s">
        <v>145</v>
      </c>
    </row>
    <row r="4" spans="1:12" x14ac:dyDescent="0.3">
      <c r="A4" s="3"/>
      <c r="B4" s="3"/>
      <c r="C4" s="3"/>
      <c r="D4" s="3"/>
      <c r="E4" s="3">
        <v>102360117</v>
      </c>
      <c r="F4" s="3" t="s">
        <v>142</v>
      </c>
      <c r="G4" s="3" t="s">
        <v>143</v>
      </c>
      <c r="H4" s="10">
        <v>1000000</v>
      </c>
      <c r="I4" s="3">
        <v>1000138929</v>
      </c>
      <c r="J4" s="3">
        <v>225020487</v>
      </c>
      <c r="K4" s="3" t="s">
        <v>144</v>
      </c>
      <c r="L4" s="3" t="s">
        <v>145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26"/>
  <sheetViews>
    <sheetView workbookViewId="0">
      <selection activeCell="D23" sqref="D23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112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113</v>
      </c>
    </row>
    <row r="16" spans="1:2" x14ac:dyDescent="0.3">
      <c r="A16" s="1">
        <v>4</v>
      </c>
      <c r="B16" s="7" t="s">
        <v>114</v>
      </c>
    </row>
    <row r="17" spans="1:2" x14ac:dyDescent="0.3">
      <c r="A17" s="1">
        <v>5</v>
      </c>
      <c r="B17" s="7" t="s">
        <v>115</v>
      </c>
    </row>
    <row r="18" spans="1:2" x14ac:dyDescent="0.3">
      <c r="A18" s="1">
        <v>6</v>
      </c>
      <c r="B18" s="7" t="s">
        <v>116</v>
      </c>
    </row>
    <row r="19" spans="1:2" x14ac:dyDescent="0.3">
      <c r="A19" s="1">
        <v>7</v>
      </c>
      <c r="B19" s="7" t="s">
        <v>117</v>
      </c>
    </row>
    <row r="20" spans="1:2" x14ac:dyDescent="0.3">
      <c r="A20" s="1">
        <v>8</v>
      </c>
      <c r="B20" s="7" t="s">
        <v>118</v>
      </c>
    </row>
    <row r="21" spans="1:2" x14ac:dyDescent="0.3">
      <c r="A21" s="1">
        <v>9</v>
      </c>
      <c r="B21" s="7" t="s">
        <v>119</v>
      </c>
    </row>
    <row r="22" spans="1:2" x14ac:dyDescent="0.3">
      <c r="A22" s="1">
        <v>10</v>
      </c>
      <c r="B22" s="7" t="s">
        <v>120</v>
      </c>
    </row>
    <row r="24" spans="1:2" x14ac:dyDescent="0.3">
      <c r="A24" s="1" t="s">
        <v>39</v>
      </c>
      <c r="B24" s="1" t="s">
        <v>151</v>
      </c>
    </row>
    <row r="25" spans="1:2" x14ac:dyDescent="0.3">
      <c r="A25" s="1">
        <v>1</v>
      </c>
      <c r="B25" s="7" t="s">
        <v>134</v>
      </c>
    </row>
    <row r="26" spans="1:2" x14ac:dyDescent="0.3">
      <c r="A26" s="1">
        <v>2</v>
      </c>
      <c r="B26" s="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Documentation</vt:lpstr>
      <vt:lpstr>Act Maintenance Rek</vt:lpstr>
      <vt:lpstr>Act Maintenance Info</vt:lpstr>
      <vt:lpstr>Act Restrukturisasi Rek</vt:lpstr>
      <vt:lpstr>Act Pemindahbukuan</vt:lpstr>
      <vt:lpstr>Act Bucket Adjusment</vt:lpstr>
      <vt:lpstr>Act Pembukaan Rek</vt:lpstr>
      <vt:lpstr>Act Blokir Rek</vt:lpstr>
      <vt:lpstr>Act Asuransi</vt:lpstr>
      <vt:lpstr>Act Pending Rekening</vt:lpstr>
      <vt:lpstr>Act Penutupan Rek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2025-05-22T14:34:34Z</dcterms:modified>
</cp:coreProperties>
</file>