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SIC\Data Files\"/>
    </mc:Choice>
  </mc:AlternateContent>
  <xr:revisionPtr revIDLastSave="0" documentId="13_ncr:1_{96564A94-240C-4D3B-99C6-3EC56B97FDD4}" xr6:coauthVersionLast="47" xr6:coauthVersionMax="47" xr10:uidLastSave="{00000000-0000-0000-0000-000000000000}"/>
  <bookViews>
    <workbookView xWindow="28680" yWindow="-120" windowWidth="29040" windowHeight="15720" activeTab="3" xr2:uid="{0101C60C-C51C-40B6-BB53-D30078202E03}"/>
  </bookViews>
  <sheets>
    <sheet name="Batch" sheetId="6" r:id="rId1"/>
    <sheet name="Detail Pemindahbukuan" sheetId="9" r:id="rId2"/>
    <sheet name="Detail Pembukaan Rek" sheetId="10" r:id="rId3"/>
    <sheet name="all user asic" sheetId="3" r:id="rId4"/>
    <sheet name="Batch (2)" sheetId="11" r:id="rId5"/>
    <sheet name="Backup" sheetId="7" r:id="rId6"/>
  </sheets>
  <definedNames>
    <definedName name="ExternalData_1" localSheetId="3" hidden="1">'all user asic'!$A$1:$F$184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2" i="6"/>
  <c r="AL11" i="6"/>
  <c r="AK11" i="6"/>
  <c r="AJ11" i="6"/>
  <c r="AI11" i="6"/>
  <c r="AG11" i="6"/>
  <c r="AF11" i="6"/>
  <c r="AE11" i="6"/>
  <c r="AD11" i="6"/>
  <c r="AB11" i="6"/>
  <c r="AA11" i="6"/>
  <c r="Z11" i="6"/>
  <c r="Y11" i="6"/>
  <c r="W11" i="6"/>
  <c r="V11" i="6"/>
  <c r="U11" i="6"/>
  <c r="T11" i="6"/>
  <c r="R11" i="6"/>
  <c r="Q11" i="6"/>
  <c r="P11" i="6"/>
  <c r="O11" i="6"/>
  <c r="M11" i="6"/>
  <c r="L11" i="6"/>
  <c r="K11" i="6"/>
  <c r="J11" i="6"/>
  <c r="H11" i="6"/>
  <c r="AL10" i="6"/>
  <c r="AK10" i="6"/>
  <c r="AJ10" i="6"/>
  <c r="AI10" i="6"/>
  <c r="AG10" i="6"/>
  <c r="AF10" i="6"/>
  <c r="AE10" i="6"/>
  <c r="AD10" i="6"/>
  <c r="AB10" i="6"/>
  <c r="AA10" i="6"/>
  <c r="Z10" i="6"/>
  <c r="Y10" i="6"/>
  <c r="W10" i="6"/>
  <c r="V10" i="6"/>
  <c r="U10" i="6"/>
  <c r="T10" i="6"/>
  <c r="R10" i="6"/>
  <c r="Q10" i="6"/>
  <c r="P10" i="6"/>
  <c r="O10" i="6"/>
  <c r="M10" i="6"/>
  <c r="L10" i="6"/>
  <c r="K10" i="6"/>
  <c r="J10" i="6"/>
  <c r="H10" i="6"/>
  <c r="AL9" i="6"/>
  <c r="AK9" i="6"/>
  <c r="AJ9" i="6"/>
  <c r="AI9" i="6"/>
  <c r="AG9" i="6"/>
  <c r="AF9" i="6"/>
  <c r="AE9" i="6"/>
  <c r="AD9" i="6"/>
  <c r="AB9" i="6"/>
  <c r="AA9" i="6"/>
  <c r="Z9" i="6"/>
  <c r="Y9" i="6"/>
  <c r="W9" i="6"/>
  <c r="V9" i="6"/>
  <c r="U9" i="6"/>
  <c r="T9" i="6"/>
  <c r="R9" i="6"/>
  <c r="Q9" i="6"/>
  <c r="P9" i="6"/>
  <c r="O9" i="6"/>
  <c r="M9" i="6"/>
  <c r="L9" i="6"/>
  <c r="K9" i="6"/>
  <c r="J9" i="6"/>
  <c r="H9" i="6"/>
  <c r="AL8" i="6"/>
  <c r="AK8" i="6"/>
  <c r="AJ8" i="6"/>
  <c r="AI8" i="6"/>
  <c r="AG8" i="6"/>
  <c r="AF8" i="6"/>
  <c r="AE8" i="6"/>
  <c r="AD8" i="6"/>
  <c r="AB8" i="6"/>
  <c r="AA8" i="6"/>
  <c r="Z8" i="6"/>
  <c r="Y8" i="6"/>
  <c r="W8" i="6"/>
  <c r="V8" i="6"/>
  <c r="U8" i="6"/>
  <c r="T8" i="6"/>
  <c r="R8" i="6"/>
  <c r="Q8" i="6"/>
  <c r="P8" i="6"/>
  <c r="O8" i="6"/>
  <c r="M8" i="6"/>
  <c r="L8" i="6"/>
  <c r="K8" i="6"/>
  <c r="J8" i="6"/>
  <c r="H8" i="6"/>
  <c r="AL7" i="6"/>
  <c r="AK7" i="6"/>
  <c r="AJ7" i="6"/>
  <c r="AI7" i="6"/>
  <c r="AG7" i="6"/>
  <c r="AF7" i="6"/>
  <c r="AE7" i="6"/>
  <c r="AD7" i="6"/>
  <c r="AB7" i="6"/>
  <c r="AA7" i="6"/>
  <c r="Z7" i="6"/>
  <c r="Y7" i="6"/>
  <c r="W7" i="6"/>
  <c r="V7" i="6"/>
  <c r="U7" i="6"/>
  <c r="T7" i="6"/>
  <c r="R7" i="6"/>
  <c r="Q7" i="6"/>
  <c r="P7" i="6"/>
  <c r="O7" i="6"/>
  <c r="M7" i="6"/>
  <c r="L7" i="6"/>
  <c r="K7" i="6"/>
  <c r="J7" i="6"/>
  <c r="H7" i="6"/>
  <c r="A2" i="9" a="1"/>
  <c r="A2" i="9" s="1"/>
  <c r="AI3" i="6"/>
  <c r="AJ3" i="6"/>
  <c r="AK3" i="6"/>
  <c r="AL3" i="6"/>
  <c r="AI4" i="6"/>
  <c r="AJ4" i="6"/>
  <c r="AK4" i="6"/>
  <c r="AL4" i="6"/>
  <c r="AI5" i="6"/>
  <c r="AJ5" i="6"/>
  <c r="AK5" i="6"/>
  <c r="AL5" i="6"/>
  <c r="AI6" i="6"/>
  <c r="AJ6" i="6"/>
  <c r="AK6" i="6"/>
  <c r="AL6" i="6"/>
  <c r="AD4" i="6"/>
  <c r="AE4" i="6"/>
  <c r="AF4" i="6"/>
  <c r="AG4" i="6"/>
  <c r="AD5" i="6"/>
  <c r="AE5" i="6"/>
  <c r="AF5" i="6"/>
  <c r="AG5" i="6"/>
  <c r="AD6" i="6"/>
  <c r="AE6" i="6"/>
  <c r="AF6" i="6"/>
  <c r="AG6" i="6"/>
  <c r="Y3" i="6"/>
  <c r="Z3" i="6"/>
  <c r="AA3" i="6"/>
  <c r="AB3" i="6"/>
  <c r="Y4" i="6"/>
  <c r="Z4" i="6"/>
  <c r="AA4" i="6"/>
  <c r="AB4" i="6"/>
  <c r="Y5" i="6"/>
  <c r="Z5" i="6"/>
  <c r="AA5" i="6"/>
  <c r="AB5" i="6"/>
  <c r="Y6" i="6"/>
  <c r="Z6" i="6"/>
  <c r="AA6" i="6"/>
  <c r="AB6" i="6"/>
  <c r="T3" i="6"/>
  <c r="U3" i="6"/>
  <c r="V3" i="6"/>
  <c r="W3" i="6"/>
  <c r="T4" i="6"/>
  <c r="U4" i="6"/>
  <c r="V4" i="6"/>
  <c r="W4" i="6"/>
  <c r="T5" i="6"/>
  <c r="U5" i="6"/>
  <c r="V5" i="6"/>
  <c r="W5" i="6"/>
  <c r="T6" i="6"/>
  <c r="U6" i="6"/>
  <c r="V6" i="6"/>
  <c r="W6" i="6"/>
  <c r="AA2" i="6"/>
  <c r="V2" i="6"/>
  <c r="Q3" i="6"/>
  <c r="Q4" i="6"/>
  <c r="Q5" i="6"/>
  <c r="Q6" i="6"/>
  <c r="Q2" i="6"/>
  <c r="L3" i="6"/>
  <c r="L4" i="6"/>
  <c r="L5" i="6"/>
  <c r="L6" i="6"/>
  <c r="L2" i="6"/>
  <c r="AD3" i="6"/>
  <c r="AE3" i="6"/>
  <c r="AF3" i="6"/>
  <c r="AG3" i="6"/>
  <c r="O3" i="6"/>
  <c r="P3" i="6"/>
  <c r="R3" i="6"/>
  <c r="O4" i="6"/>
  <c r="P4" i="6"/>
  <c r="R4" i="6"/>
  <c r="O5" i="6"/>
  <c r="P5" i="6"/>
  <c r="R5" i="6"/>
  <c r="O6" i="6"/>
  <c r="P6" i="6"/>
  <c r="R6" i="6"/>
  <c r="M3" i="6"/>
  <c r="M4" i="6"/>
  <c r="M5" i="6"/>
  <c r="M6" i="6"/>
  <c r="K3" i="6"/>
  <c r="K4" i="6"/>
  <c r="K5" i="6"/>
  <c r="K6" i="6"/>
  <c r="J3" i="6"/>
  <c r="J4" i="6"/>
  <c r="J5" i="6"/>
  <c r="J6" i="6"/>
  <c r="H3" i="6"/>
  <c r="H4" i="6"/>
  <c r="H5" i="6"/>
  <c r="H6" i="6"/>
  <c r="H2" i="6"/>
  <c r="J2" i="6"/>
  <c r="K2" i="6"/>
  <c r="M2" i="6"/>
  <c r="O2" i="6"/>
  <c r="P2" i="6"/>
  <c r="R2" i="6"/>
  <c r="T2" i="6"/>
  <c r="U2" i="6"/>
  <c r="W2" i="6"/>
  <c r="Y2" i="6"/>
  <c r="Z2" i="6"/>
  <c r="AB2" i="6"/>
  <c r="AD2" i="6"/>
  <c r="AE2" i="6"/>
  <c r="AF2" i="6"/>
  <c r="AG2" i="6"/>
  <c r="AI2" i="6"/>
  <c r="AJ2" i="6"/>
  <c r="AK2" i="6"/>
  <c r="AL2" i="6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AF43" i="11"/>
  <c r="AE43" i="11"/>
  <c r="AD43" i="11"/>
  <c r="AB43" i="11"/>
  <c r="AA43" i="11"/>
  <c r="Z43" i="11"/>
  <c r="X43" i="11"/>
  <c r="W43" i="11"/>
  <c r="V43" i="11"/>
  <c r="T43" i="11"/>
  <c r="S43" i="11"/>
  <c r="R43" i="11"/>
  <c r="P43" i="11"/>
  <c r="O43" i="11"/>
  <c r="N43" i="11"/>
  <c r="L43" i="11"/>
  <c r="K43" i="11"/>
  <c r="J43" i="11"/>
  <c r="B43" i="11"/>
  <c r="AF42" i="11"/>
  <c r="AE42" i="11"/>
  <c r="AD42" i="11"/>
  <c r="AB42" i="11"/>
  <c r="AA42" i="11"/>
  <c r="Z42" i="11"/>
  <c r="X42" i="11"/>
  <c r="W42" i="11"/>
  <c r="V42" i="11"/>
  <c r="T42" i="11"/>
  <c r="S42" i="11"/>
  <c r="R42" i="11"/>
  <c r="P42" i="11"/>
  <c r="O42" i="11"/>
  <c r="N42" i="11"/>
  <c r="L42" i="11"/>
  <c r="K42" i="11"/>
  <c r="J42" i="11"/>
  <c r="B42" i="11"/>
  <c r="AF41" i="11"/>
  <c r="AE41" i="11"/>
  <c r="AD41" i="11"/>
  <c r="AB41" i="11"/>
  <c r="AA41" i="11"/>
  <c r="Z41" i="11"/>
  <c r="X41" i="11"/>
  <c r="W41" i="11"/>
  <c r="V41" i="11"/>
  <c r="T41" i="11"/>
  <c r="S41" i="11"/>
  <c r="R41" i="11"/>
  <c r="P41" i="11"/>
  <c r="O41" i="11"/>
  <c r="N41" i="11"/>
  <c r="L41" i="11"/>
  <c r="K41" i="11"/>
  <c r="J41" i="11"/>
  <c r="B41" i="11"/>
  <c r="AF40" i="11"/>
  <c r="AE40" i="11"/>
  <c r="AD40" i="11"/>
  <c r="AB40" i="11"/>
  <c r="AA40" i="11"/>
  <c r="Z40" i="11"/>
  <c r="X40" i="11"/>
  <c r="W40" i="11"/>
  <c r="V40" i="11"/>
  <c r="T40" i="11"/>
  <c r="S40" i="11"/>
  <c r="R40" i="11"/>
  <c r="P40" i="11"/>
  <c r="O40" i="11"/>
  <c r="N40" i="11"/>
  <c r="L40" i="11"/>
  <c r="K40" i="11"/>
  <c r="J40" i="11"/>
  <c r="B40" i="11"/>
  <c r="AF39" i="11"/>
  <c r="AE39" i="11"/>
  <c r="AD39" i="11"/>
  <c r="AB39" i="11"/>
  <c r="AA39" i="11"/>
  <c r="Z39" i="11"/>
  <c r="X39" i="11"/>
  <c r="W39" i="11"/>
  <c r="V39" i="11"/>
  <c r="T39" i="11"/>
  <c r="S39" i="11"/>
  <c r="R39" i="11"/>
  <c r="P39" i="11"/>
  <c r="O39" i="11"/>
  <c r="N39" i="11"/>
  <c r="L39" i="11"/>
  <c r="K39" i="11"/>
  <c r="J39" i="11"/>
  <c r="B39" i="11"/>
  <c r="AF38" i="11"/>
  <c r="AE38" i="11"/>
  <c r="AD38" i="11"/>
  <c r="AB38" i="11"/>
  <c r="AA38" i="11"/>
  <c r="Z38" i="11"/>
  <c r="X38" i="11"/>
  <c r="W38" i="11"/>
  <c r="V38" i="11"/>
  <c r="T38" i="11"/>
  <c r="S38" i="11"/>
  <c r="R38" i="11"/>
  <c r="P38" i="11"/>
  <c r="O38" i="11"/>
  <c r="N38" i="11"/>
  <c r="L38" i="11"/>
  <c r="K38" i="11"/>
  <c r="J38" i="11"/>
  <c r="B38" i="11"/>
  <c r="AF37" i="11"/>
  <c r="AE37" i="11"/>
  <c r="AD37" i="11"/>
  <c r="AB37" i="11"/>
  <c r="AA37" i="11"/>
  <c r="Z37" i="11"/>
  <c r="X37" i="11"/>
  <c r="W37" i="11"/>
  <c r="V37" i="11"/>
  <c r="T37" i="11"/>
  <c r="S37" i="11"/>
  <c r="R37" i="11"/>
  <c r="P37" i="11"/>
  <c r="O37" i="11"/>
  <c r="N37" i="11"/>
  <c r="L37" i="11"/>
  <c r="K37" i="11"/>
  <c r="J37" i="11"/>
  <c r="B37" i="11"/>
  <c r="AF36" i="11"/>
  <c r="AE36" i="11"/>
  <c r="AD36" i="11"/>
  <c r="AB36" i="11"/>
  <c r="AA36" i="11"/>
  <c r="Z36" i="11"/>
  <c r="X36" i="11"/>
  <c r="W36" i="11"/>
  <c r="V36" i="11"/>
  <c r="T36" i="11"/>
  <c r="S36" i="11"/>
  <c r="R36" i="11"/>
  <c r="P36" i="11"/>
  <c r="O36" i="11"/>
  <c r="N36" i="11"/>
  <c r="L36" i="11"/>
  <c r="K36" i="11"/>
  <c r="J36" i="11"/>
  <c r="B36" i="11"/>
  <c r="AF35" i="11"/>
  <c r="AE35" i="11"/>
  <c r="AD35" i="11"/>
  <c r="AB35" i="11"/>
  <c r="AA35" i="11"/>
  <c r="Z35" i="11"/>
  <c r="X35" i="11"/>
  <c r="W35" i="11"/>
  <c r="V35" i="11"/>
  <c r="T35" i="11"/>
  <c r="S35" i="11"/>
  <c r="R35" i="11"/>
  <c r="P35" i="11"/>
  <c r="O35" i="11"/>
  <c r="N35" i="11"/>
  <c r="L35" i="11"/>
  <c r="K35" i="11"/>
  <c r="J35" i="11"/>
  <c r="B35" i="11"/>
  <c r="AF34" i="11"/>
  <c r="AE34" i="11"/>
  <c r="AD34" i="11"/>
  <c r="AB34" i="11"/>
  <c r="AA34" i="11"/>
  <c r="Z34" i="11"/>
  <c r="X34" i="11"/>
  <c r="W34" i="11"/>
  <c r="V34" i="11"/>
  <c r="T34" i="11"/>
  <c r="S34" i="11"/>
  <c r="R34" i="11"/>
  <c r="P34" i="11"/>
  <c r="O34" i="11"/>
  <c r="N34" i="11"/>
  <c r="L34" i="11"/>
  <c r="K34" i="11"/>
  <c r="J34" i="11"/>
  <c r="B34" i="11"/>
  <c r="AF33" i="11"/>
  <c r="AE33" i="11"/>
  <c r="AD33" i="11"/>
  <c r="AB33" i="11"/>
  <c r="AA33" i="11"/>
  <c r="Z33" i="11"/>
  <c r="X33" i="11"/>
  <c r="W33" i="11"/>
  <c r="V33" i="11"/>
  <c r="T33" i="11"/>
  <c r="S33" i="11"/>
  <c r="R33" i="11"/>
  <c r="P33" i="11"/>
  <c r="O33" i="11"/>
  <c r="N33" i="11"/>
  <c r="L33" i="11"/>
  <c r="K33" i="11"/>
  <c r="J33" i="11"/>
  <c r="B33" i="11"/>
  <c r="AF32" i="11"/>
  <c r="AE32" i="11"/>
  <c r="AD32" i="11"/>
  <c r="AB32" i="11"/>
  <c r="AA32" i="11"/>
  <c r="Z32" i="11"/>
  <c r="X32" i="11"/>
  <c r="W32" i="11"/>
  <c r="V32" i="11"/>
  <c r="T32" i="11"/>
  <c r="S32" i="11"/>
  <c r="R32" i="11"/>
  <c r="P32" i="11"/>
  <c r="O32" i="11"/>
  <c r="N32" i="11"/>
  <c r="L32" i="11"/>
  <c r="K32" i="11"/>
  <c r="J32" i="11"/>
  <c r="B32" i="11"/>
  <c r="AF31" i="11"/>
  <c r="AE31" i="11"/>
  <c r="AD31" i="11"/>
  <c r="AB31" i="11"/>
  <c r="AA31" i="11"/>
  <c r="Z31" i="11"/>
  <c r="X31" i="11"/>
  <c r="W31" i="11"/>
  <c r="V31" i="11"/>
  <c r="T31" i="11"/>
  <c r="S31" i="11"/>
  <c r="R31" i="11"/>
  <c r="P31" i="11"/>
  <c r="O31" i="11"/>
  <c r="N31" i="11"/>
  <c r="L31" i="11"/>
  <c r="K31" i="11"/>
  <c r="J31" i="11"/>
  <c r="B31" i="11"/>
  <c r="AF30" i="11"/>
  <c r="AE30" i="11"/>
  <c r="AD30" i="11"/>
  <c r="AB30" i="11"/>
  <c r="AA30" i="11"/>
  <c r="Z30" i="11"/>
  <c r="X30" i="11"/>
  <c r="W30" i="11"/>
  <c r="V30" i="11"/>
  <c r="T30" i="11"/>
  <c r="S30" i="11"/>
  <c r="R30" i="11"/>
  <c r="P30" i="11"/>
  <c r="O30" i="11"/>
  <c r="N30" i="11"/>
  <c r="L30" i="11"/>
  <c r="K30" i="11"/>
  <c r="J30" i="11"/>
  <c r="B30" i="11"/>
  <c r="AF29" i="11"/>
  <c r="AE29" i="11"/>
  <c r="AD29" i="11"/>
  <c r="AB29" i="11"/>
  <c r="AA29" i="11"/>
  <c r="Z29" i="11"/>
  <c r="X29" i="11"/>
  <c r="W29" i="11"/>
  <c r="V29" i="11"/>
  <c r="T29" i="11"/>
  <c r="S29" i="11"/>
  <c r="R29" i="11"/>
  <c r="P29" i="11"/>
  <c r="O29" i="11"/>
  <c r="N29" i="11"/>
  <c r="L29" i="11"/>
  <c r="K29" i="11"/>
  <c r="J29" i="11"/>
  <c r="B29" i="11"/>
  <c r="AF28" i="11"/>
  <c r="AE28" i="11"/>
  <c r="AD28" i="11"/>
  <c r="AB28" i="11"/>
  <c r="AA28" i="11"/>
  <c r="Z28" i="11"/>
  <c r="X28" i="11"/>
  <c r="W28" i="11"/>
  <c r="V28" i="11"/>
  <c r="T28" i="11"/>
  <c r="S28" i="11"/>
  <c r="R28" i="11"/>
  <c r="P28" i="11"/>
  <c r="O28" i="11"/>
  <c r="N28" i="11"/>
  <c r="L28" i="11"/>
  <c r="K28" i="11"/>
  <c r="J28" i="11"/>
  <c r="B28" i="11"/>
  <c r="AF27" i="11"/>
  <c r="AE27" i="11"/>
  <c r="AD27" i="11"/>
  <c r="AB27" i="11"/>
  <c r="AA27" i="11"/>
  <c r="Z27" i="11"/>
  <c r="X27" i="11"/>
  <c r="W27" i="11"/>
  <c r="V27" i="11"/>
  <c r="T27" i="11"/>
  <c r="S27" i="11"/>
  <c r="R27" i="11"/>
  <c r="P27" i="11"/>
  <c r="O27" i="11"/>
  <c r="N27" i="11"/>
  <c r="L27" i="11"/>
  <c r="K27" i="11"/>
  <c r="J27" i="11"/>
  <c r="B27" i="11"/>
  <c r="AF26" i="11"/>
  <c r="AE26" i="11"/>
  <c r="AD26" i="11"/>
  <c r="AB26" i="11"/>
  <c r="AA26" i="11"/>
  <c r="Z26" i="11"/>
  <c r="X26" i="11"/>
  <c r="W26" i="11"/>
  <c r="V26" i="11"/>
  <c r="T26" i="11"/>
  <c r="S26" i="11"/>
  <c r="R26" i="11"/>
  <c r="P26" i="11"/>
  <c r="O26" i="11"/>
  <c r="N26" i="11"/>
  <c r="L26" i="11"/>
  <c r="K26" i="11"/>
  <c r="J26" i="11"/>
  <c r="B26" i="11"/>
  <c r="AF25" i="11"/>
  <c r="AE25" i="11"/>
  <c r="AD25" i="11"/>
  <c r="AB25" i="11"/>
  <c r="AA25" i="11"/>
  <c r="Z25" i="11"/>
  <c r="X25" i="11"/>
  <c r="W25" i="11"/>
  <c r="V25" i="11"/>
  <c r="T25" i="11"/>
  <c r="S25" i="11"/>
  <c r="R25" i="11"/>
  <c r="P25" i="11"/>
  <c r="O25" i="11"/>
  <c r="N25" i="11"/>
  <c r="L25" i="11"/>
  <c r="K25" i="11"/>
  <c r="J25" i="11"/>
  <c r="B25" i="11"/>
  <c r="AF24" i="11"/>
  <c r="AE24" i="11"/>
  <c r="AD24" i="11"/>
  <c r="AB24" i="11"/>
  <c r="AA24" i="11"/>
  <c r="Z24" i="11"/>
  <c r="X24" i="11"/>
  <c r="W24" i="11"/>
  <c r="V24" i="11"/>
  <c r="T24" i="11"/>
  <c r="S24" i="11"/>
  <c r="R24" i="11"/>
  <c r="P24" i="11"/>
  <c r="O24" i="11"/>
  <c r="N24" i="11"/>
  <c r="L24" i="11"/>
  <c r="K24" i="11"/>
  <c r="J24" i="11"/>
  <c r="B24" i="11"/>
  <c r="AF23" i="11"/>
  <c r="AE23" i="11"/>
  <c r="AD23" i="11"/>
  <c r="AB23" i="11"/>
  <c r="AA23" i="11"/>
  <c r="Z23" i="11"/>
  <c r="X23" i="11"/>
  <c r="W23" i="11"/>
  <c r="V23" i="11"/>
  <c r="T23" i="11"/>
  <c r="S23" i="11"/>
  <c r="R23" i="11"/>
  <c r="P23" i="11"/>
  <c r="O23" i="11"/>
  <c r="N23" i="11"/>
  <c r="L23" i="11"/>
  <c r="K23" i="11"/>
  <c r="J23" i="11"/>
  <c r="B23" i="11"/>
  <c r="AF22" i="11"/>
  <c r="AE22" i="11"/>
  <c r="AD22" i="11"/>
  <c r="AB22" i="11"/>
  <c r="AA22" i="11"/>
  <c r="Z22" i="11"/>
  <c r="X22" i="11"/>
  <c r="W22" i="11"/>
  <c r="V22" i="11"/>
  <c r="T22" i="11"/>
  <c r="S22" i="11"/>
  <c r="R22" i="11"/>
  <c r="P22" i="11"/>
  <c r="O22" i="11"/>
  <c r="N22" i="11"/>
  <c r="L22" i="11"/>
  <c r="K22" i="11"/>
  <c r="J22" i="11"/>
  <c r="B22" i="11"/>
  <c r="AF21" i="11"/>
  <c r="AE21" i="11"/>
  <c r="AD21" i="11"/>
  <c r="AB21" i="11"/>
  <c r="AA21" i="11"/>
  <c r="Z21" i="11"/>
  <c r="X21" i="11"/>
  <c r="W21" i="11"/>
  <c r="V21" i="11"/>
  <c r="T21" i="11"/>
  <c r="S21" i="11"/>
  <c r="R21" i="11"/>
  <c r="P21" i="11"/>
  <c r="O21" i="11"/>
  <c r="N21" i="11"/>
  <c r="L21" i="11"/>
  <c r="K21" i="11"/>
  <c r="J21" i="11"/>
  <c r="B21" i="11"/>
  <c r="AF20" i="11"/>
  <c r="AE20" i="11"/>
  <c r="AD20" i="11"/>
  <c r="AB20" i="11"/>
  <c r="AA20" i="11"/>
  <c r="Z20" i="11"/>
  <c r="X20" i="11"/>
  <c r="W20" i="11"/>
  <c r="V20" i="11"/>
  <c r="T20" i="11"/>
  <c r="S20" i="11"/>
  <c r="R20" i="11"/>
  <c r="P20" i="11"/>
  <c r="O20" i="11"/>
  <c r="N20" i="11"/>
  <c r="L20" i="11"/>
  <c r="K20" i="11"/>
  <c r="J20" i="11"/>
  <c r="B20" i="11"/>
  <c r="AF19" i="11"/>
  <c r="AE19" i="11"/>
  <c r="AD19" i="11"/>
  <c r="AB19" i="11"/>
  <c r="AA19" i="11"/>
  <c r="Z19" i="11"/>
  <c r="X19" i="11"/>
  <c r="W19" i="11"/>
  <c r="V19" i="11"/>
  <c r="T19" i="11"/>
  <c r="S19" i="11"/>
  <c r="R19" i="11"/>
  <c r="P19" i="11"/>
  <c r="O19" i="11"/>
  <c r="N19" i="11"/>
  <c r="L19" i="11"/>
  <c r="K19" i="11"/>
  <c r="J19" i="11"/>
  <c r="B19" i="11"/>
  <c r="AF18" i="11"/>
  <c r="AE18" i="11"/>
  <c r="AD18" i="11"/>
  <c r="AB18" i="11"/>
  <c r="AA18" i="11"/>
  <c r="Z18" i="11"/>
  <c r="X18" i="11"/>
  <c r="W18" i="11"/>
  <c r="V18" i="11"/>
  <c r="T18" i="11"/>
  <c r="S18" i="11"/>
  <c r="R18" i="11"/>
  <c r="P18" i="11"/>
  <c r="O18" i="11"/>
  <c r="N18" i="11"/>
  <c r="L18" i="11"/>
  <c r="K18" i="11"/>
  <c r="J18" i="11"/>
  <c r="B18" i="11"/>
  <c r="AF17" i="11"/>
  <c r="AE17" i="11"/>
  <c r="AD17" i="11"/>
  <c r="AB17" i="11"/>
  <c r="AA17" i="11"/>
  <c r="Z17" i="11"/>
  <c r="X17" i="11"/>
  <c r="W17" i="11"/>
  <c r="V17" i="11"/>
  <c r="T17" i="11"/>
  <c r="S17" i="11"/>
  <c r="R17" i="11"/>
  <c r="P17" i="11"/>
  <c r="O17" i="11"/>
  <c r="N17" i="11"/>
  <c r="L17" i="11"/>
  <c r="K17" i="11"/>
  <c r="J17" i="11"/>
  <c r="B17" i="11"/>
  <c r="AF16" i="11"/>
  <c r="AE16" i="11"/>
  <c r="AD16" i="11"/>
  <c r="AB16" i="11"/>
  <c r="AA16" i="11"/>
  <c r="Z16" i="11"/>
  <c r="X16" i="11"/>
  <c r="W16" i="11"/>
  <c r="V16" i="11"/>
  <c r="T16" i="11"/>
  <c r="S16" i="11"/>
  <c r="R16" i="11"/>
  <c r="P16" i="11"/>
  <c r="O16" i="11"/>
  <c r="N16" i="11"/>
  <c r="L16" i="11"/>
  <c r="K16" i="11"/>
  <c r="J16" i="11"/>
  <c r="B16" i="11"/>
  <c r="AF15" i="11"/>
  <c r="AE15" i="11"/>
  <c r="AD15" i="11"/>
  <c r="AB15" i="11"/>
  <c r="AA15" i="11"/>
  <c r="Z15" i="11"/>
  <c r="X15" i="11"/>
  <c r="W15" i="11"/>
  <c r="V15" i="11"/>
  <c r="T15" i="11"/>
  <c r="S15" i="11"/>
  <c r="R15" i="11"/>
  <c r="P15" i="11"/>
  <c r="O15" i="11"/>
  <c r="N15" i="11"/>
  <c r="L15" i="11"/>
  <c r="K15" i="11"/>
  <c r="J15" i="11"/>
  <c r="B15" i="11"/>
  <c r="AF14" i="11"/>
  <c r="AE14" i="11"/>
  <c r="AD14" i="11"/>
  <c r="AB14" i="11"/>
  <c r="AA14" i="11"/>
  <c r="Z14" i="11"/>
  <c r="X14" i="11"/>
  <c r="W14" i="11"/>
  <c r="V14" i="11"/>
  <c r="T14" i="11"/>
  <c r="S14" i="11"/>
  <c r="R14" i="11"/>
  <c r="P14" i="11"/>
  <c r="O14" i="11"/>
  <c r="N14" i="11"/>
  <c r="L14" i="11"/>
  <c r="K14" i="11"/>
  <c r="J14" i="11"/>
  <c r="B14" i="11"/>
  <c r="AF13" i="11"/>
  <c r="AE13" i="11"/>
  <c r="AD13" i="11"/>
  <c r="AB13" i="11"/>
  <c r="AA13" i="11"/>
  <c r="Z13" i="11"/>
  <c r="X13" i="11"/>
  <c r="W13" i="11"/>
  <c r="V13" i="11"/>
  <c r="T13" i="11"/>
  <c r="S13" i="11"/>
  <c r="R13" i="11"/>
  <c r="P13" i="11"/>
  <c r="O13" i="11"/>
  <c r="N13" i="11"/>
  <c r="L13" i="11"/>
  <c r="K13" i="11"/>
  <c r="J13" i="11"/>
  <c r="B13" i="11"/>
  <c r="AF12" i="11"/>
  <c r="AE12" i="11"/>
  <c r="AD12" i="11"/>
  <c r="AB12" i="11"/>
  <c r="AA12" i="11"/>
  <c r="Z12" i="11"/>
  <c r="X12" i="11"/>
  <c r="W12" i="11"/>
  <c r="V12" i="11"/>
  <c r="T12" i="11"/>
  <c r="S12" i="11"/>
  <c r="R12" i="11"/>
  <c r="P12" i="11"/>
  <c r="O12" i="11"/>
  <c r="N12" i="11"/>
  <c r="L12" i="11"/>
  <c r="K12" i="11"/>
  <c r="J12" i="11"/>
  <c r="B12" i="11"/>
  <c r="AF11" i="11"/>
  <c r="AE11" i="11"/>
  <c r="AD11" i="11"/>
  <c r="AB11" i="11"/>
  <c r="AA11" i="11"/>
  <c r="Z11" i="11"/>
  <c r="X11" i="11"/>
  <c r="W11" i="11"/>
  <c r="V11" i="11"/>
  <c r="T11" i="11"/>
  <c r="S11" i="11"/>
  <c r="R11" i="11"/>
  <c r="P11" i="11"/>
  <c r="O11" i="11"/>
  <c r="N11" i="11"/>
  <c r="L11" i="11"/>
  <c r="K11" i="11"/>
  <c r="J11" i="11"/>
  <c r="B11" i="11"/>
  <c r="AF10" i="11"/>
  <c r="AE10" i="11"/>
  <c r="AD10" i="11"/>
  <c r="AB10" i="11"/>
  <c r="AA10" i="11"/>
  <c r="Z10" i="11"/>
  <c r="X10" i="11"/>
  <c r="W10" i="11"/>
  <c r="V10" i="11"/>
  <c r="T10" i="11"/>
  <c r="S10" i="11"/>
  <c r="R10" i="11"/>
  <c r="P10" i="11"/>
  <c r="O10" i="11"/>
  <c r="N10" i="11"/>
  <c r="L10" i="11"/>
  <c r="K10" i="11"/>
  <c r="J10" i="11"/>
  <c r="B10" i="11"/>
  <c r="AF9" i="11"/>
  <c r="AE9" i="11"/>
  <c r="AD9" i="11"/>
  <c r="AB9" i="11"/>
  <c r="AA9" i="11"/>
  <c r="Z9" i="11"/>
  <c r="X9" i="11"/>
  <c r="W9" i="11"/>
  <c r="V9" i="11"/>
  <c r="T9" i="11"/>
  <c r="S9" i="11"/>
  <c r="R9" i="11"/>
  <c r="P9" i="11"/>
  <c r="O9" i="11"/>
  <c r="N9" i="11"/>
  <c r="L9" i="11"/>
  <c r="K9" i="11"/>
  <c r="J9" i="11"/>
  <c r="B9" i="11"/>
  <c r="AF8" i="11"/>
  <c r="AE8" i="11"/>
  <c r="AD8" i="11"/>
  <c r="AB8" i="11"/>
  <c r="AA8" i="11"/>
  <c r="Z8" i="11"/>
  <c r="X8" i="11"/>
  <c r="W8" i="11"/>
  <c r="V8" i="11"/>
  <c r="T8" i="11"/>
  <c r="S8" i="11"/>
  <c r="R8" i="11"/>
  <c r="P8" i="11"/>
  <c r="O8" i="11"/>
  <c r="N8" i="11"/>
  <c r="L8" i="11"/>
  <c r="K8" i="11"/>
  <c r="J8" i="11"/>
  <c r="B8" i="11"/>
  <c r="AF7" i="11"/>
  <c r="AE7" i="11"/>
  <c r="AD7" i="11"/>
  <c r="AB7" i="11"/>
  <c r="AA7" i="11"/>
  <c r="Z7" i="11"/>
  <c r="X7" i="11"/>
  <c r="W7" i="11"/>
  <c r="V7" i="11"/>
  <c r="T7" i="11"/>
  <c r="S7" i="11"/>
  <c r="R7" i="11"/>
  <c r="P7" i="11"/>
  <c r="O7" i="11"/>
  <c r="N7" i="11"/>
  <c r="L7" i="11"/>
  <c r="K7" i="11"/>
  <c r="J7" i="11"/>
  <c r="B7" i="11"/>
  <c r="AF6" i="11"/>
  <c r="AE6" i="11"/>
  <c r="AD6" i="11"/>
  <c r="AB6" i="11"/>
  <c r="AA6" i="11"/>
  <c r="Z6" i="11"/>
  <c r="X6" i="11"/>
  <c r="W6" i="11"/>
  <c r="V6" i="11"/>
  <c r="T6" i="11"/>
  <c r="S6" i="11"/>
  <c r="R6" i="11"/>
  <c r="P6" i="11"/>
  <c r="O6" i="11"/>
  <c r="N6" i="11"/>
  <c r="L6" i="11"/>
  <c r="K6" i="11"/>
  <c r="J6" i="11"/>
  <c r="B6" i="11"/>
  <c r="AF5" i="11"/>
  <c r="AE5" i="11"/>
  <c r="AD5" i="11"/>
  <c r="AB5" i="11"/>
  <c r="AA5" i="11"/>
  <c r="Z5" i="11"/>
  <c r="X5" i="11"/>
  <c r="W5" i="11"/>
  <c r="V5" i="11"/>
  <c r="T5" i="11"/>
  <c r="S5" i="11"/>
  <c r="R5" i="11"/>
  <c r="P5" i="11"/>
  <c r="O5" i="11"/>
  <c r="N5" i="11"/>
  <c r="L5" i="11"/>
  <c r="K5" i="11"/>
  <c r="J5" i="11"/>
  <c r="B5" i="11"/>
  <c r="AF4" i="11"/>
  <c r="AE4" i="11"/>
  <c r="AD4" i="11"/>
  <c r="AB4" i="11"/>
  <c r="AA4" i="11"/>
  <c r="Z4" i="11"/>
  <c r="X4" i="11"/>
  <c r="W4" i="11"/>
  <c r="V4" i="11"/>
  <c r="T4" i="11"/>
  <c r="S4" i="11"/>
  <c r="R4" i="11"/>
  <c r="P4" i="11"/>
  <c r="O4" i="11"/>
  <c r="N4" i="11"/>
  <c r="L4" i="11"/>
  <c r="K4" i="11"/>
  <c r="J4" i="11"/>
  <c r="B4" i="11"/>
  <c r="AF3" i="11"/>
  <c r="AE3" i="11"/>
  <c r="AD3" i="11"/>
  <c r="AB3" i="11"/>
  <c r="AA3" i="11"/>
  <c r="Z3" i="11"/>
  <c r="X3" i="11"/>
  <c r="W3" i="11"/>
  <c r="V3" i="11"/>
  <c r="T3" i="11"/>
  <c r="S3" i="11"/>
  <c r="R3" i="11"/>
  <c r="P3" i="11"/>
  <c r="O3" i="11"/>
  <c r="N3" i="11"/>
  <c r="L3" i="11"/>
  <c r="K3" i="11"/>
  <c r="J3" i="11"/>
  <c r="B3" i="11"/>
  <c r="AF2" i="11"/>
  <c r="AE2" i="11"/>
  <c r="AD2" i="11"/>
  <c r="AB2" i="11"/>
  <c r="AA2" i="11"/>
  <c r="Z2" i="11"/>
  <c r="X2" i="11"/>
  <c r="W2" i="11"/>
  <c r="V2" i="11"/>
  <c r="T2" i="11"/>
  <c r="S2" i="11"/>
  <c r="R2" i="11"/>
  <c r="P2" i="11"/>
  <c r="O2" i="11"/>
  <c r="N2" i="11"/>
  <c r="L2" i="11"/>
  <c r="K2" i="11"/>
  <c r="J2" i="11"/>
  <c r="B2" i="11"/>
  <c r="AI22" i="7"/>
  <c r="AH22" i="7"/>
  <c r="AG22" i="7"/>
  <c r="AE22" i="7"/>
  <c r="AD22" i="7"/>
  <c r="AC22" i="7"/>
  <c r="AA22" i="7"/>
  <c r="Z22" i="7"/>
  <c r="Y22" i="7"/>
  <c r="W22" i="7"/>
  <c r="V22" i="7"/>
  <c r="U22" i="7"/>
  <c r="S22" i="7"/>
  <c r="R22" i="7"/>
  <c r="Q22" i="7"/>
  <c r="O22" i="7"/>
  <c r="N22" i="7"/>
  <c r="M22" i="7"/>
  <c r="K22" i="7"/>
  <c r="B22" i="7"/>
  <c r="AI21" i="7"/>
  <c r="AH21" i="7"/>
  <c r="AG21" i="7"/>
  <c r="AE21" i="7"/>
  <c r="AD21" i="7"/>
  <c r="AC21" i="7"/>
  <c r="AA21" i="7"/>
  <c r="Z21" i="7"/>
  <c r="Y21" i="7"/>
  <c r="W21" i="7"/>
  <c r="V21" i="7"/>
  <c r="U21" i="7"/>
  <c r="S21" i="7"/>
  <c r="R21" i="7"/>
  <c r="Q21" i="7"/>
  <c r="O21" i="7"/>
  <c r="N21" i="7"/>
  <c r="M21" i="7"/>
  <c r="K21" i="7"/>
  <c r="B21" i="7"/>
  <c r="AI20" i="7"/>
  <c r="AH20" i="7"/>
  <c r="AG20" i="7"/>
  <c r="AE20" i="7"/>
  <c r="AD20" i="7"/>
  <c r="AC20" i="7"/>
  <c r="AA20" i="7"/>
  <c r="Z20" i="7"/>
  <c r="Y20" i="7"/>
  <c r="W20" i="7"/>
  <c r="V20" i="7"/>
  <c r="U20" i="7"/>
  <c r="S20" i="7"/>
  <c r="R20" i="7"/>
  <c r="Q20" i="7"/>
  <c r="O20" i="7"/>
  <c r="N20" i="7"/>
  <c r="M20" i="7"/>
  <c r="K20" i="7"/>
  <c r="B20" i="7"/>
  <c r="AI19" i="7"/>
  <c r="AH19" i="7"/>
  <c r="AG19" i="7"/>
  <c r="AE19" i="7"/>
  <c r="AD19" i="7"/>
  <c r="AC19" i="7"/>
  <c r="AA19" i="7"/>
  <c r="Z19" i="7"/>
  <c r="Y19" i="7"/>
  <c r="W19" i="7"/>
  <c r="V19" i="7"/>
  <c r="U19" i="7"/>
  <c r="S19" i="7"/>
  <c r="R19" i="7"/>
  <c r="Q19" i="7"/>
  <c r="O19" i="7"/>
  <c r="N19" i="7"/>
  <c r="M19" i="7"/>
  <c r="K19" i="7"/>
  <c r="B19" i="7"/>
  <c r="AI18" i="7"/>
  <c r="AH18" i="7"/>
  <c r="AG18" i="7"/>
  <c r="AE18" i="7"/>
  <c r="AD18" i="7"/>
  <c r="AC18" i="7"/>
  <c r="AA18" i="7"/>
  <c r="Z18" i="7"/>
  <c r="Y18" i="7"/>
  <c r="W18" i="7"/>
  <c r="V18" i="7"/>
  <c r="U18" i="7"/>
  <c r="S18" i="7"/>
  <c r="R18" i="7"/>
  <c r="Q18" i="7"/>
  <c r="O18" i="7"/>
  <c r="N18" i="7"/>
  <c r="M18" i="7"/>
  <c r="K18" i="7"/>
  <c r="B18" i="7"/>
  <c r="AI17" i="7"/>
  <c r="AH17" i="7"/>
  <c r="AG17" i="7"/>
  <c r="AE17" i="7"/>
  <c r="AD17" i="7"/>
  <c r="AC17" i="7"/>
  <c r="AA17" i="7"/>
  <c r="Z17" i="7"/>
  <c r="Y17" i="7"/>
  <c r="W17" i="7"/>
  <c r="V17" i="7"/>
  <c r="U17" i="7"/>
  <c r="S17" i="7"/>
  <c r="R17" i="7"/>
  <c r="Q17" i="7"/>
  <c r="O17" i="7"/>
  <c r="N17" i="7"/>
  <c r="M17" i="7"/>
  <c r="K17" i="7"/>
  <c r="B17" i="7"/>
  <c r="AI16" i="7"/>
  <c r="AH16" i="7"/>
  <c r="AG16" i="7"/>
  <c r="AE16" i="7"/>
  <c r="AD16" i="7"/>
  <c r="AC16" i="7"/>
  <c r="AA16" i="7"/>
  <c r="Z16" i="7"/>
  <c r="Y16" i="7"/>
  <c r="W16" i="7"/>
  <c r="V16" i="7"/>
  <c r="U16" i="7"/>
  <c r="S16" i="7"/>
  <c r="R16" i="7"/>
  <c r="Q16" i="7"/>
  <c r="O16" i="7"/>
  <c r="N16" i="7"/>
  <c r="M16" i="7"/>
  <c r="K16" i="7"/>
  <c r="B16" i="7"/>
  <c r="AI15" i="7"/>
  <c r="AH15" i="7"/>
  <c r="AG15" i="7"/>
  <c r="AE15" i="7"/>
  <c r="AD15" i="7"/>
  <c r="AC15" i="7"/>
  <c r="AA15" i="7"/>
  <c r="Z15" i="7"/>
  <c r="Y15" i="7"/>
  <c r="W15" i="7"/>
  <c r="V15" i="7"/>
  <c r="U15" i="7"/>
  <c r="S15" i="7"/>
  <c r="R15" i="7"/>
  <c r="Q15" i="7"/>
  <c r="O15" i="7"/>
  <c r="N15" i="7"/>
  <c r="M15" i="7"/>
  <c r="K15" i="7"/>
  <c r="B15" i="7"/>
  <c r="AI14" i="7"/>
  <c r="AH14" i="7"/>
  <c r="AG14" i="7"/>
  <c r="AE14" i="7"/>
  <c r="AD14" i="7"/>
  <c r="AC14" i="7"/>
  <c r="AA14" i="7"/>
  <c r="Z14" i="7"/>
  <c r="Y14" i="7"/>
  <c r="W14" i="7"/>
  <c r="V14" i="7"/>
  <c r="U14" i="7"/>
  <c r="S14" i="7"/>
  <c r="R14" i="7"/>
  <c r="Q14" i="7"/>
  <c r="O14" i="7"/>
  <c r="N14" i="7"/>
  <c r="M14" i="7"/>
  <c r="K14" i="7"/>
  <c r="B14" i="7"/>
  <c r="AI13" i="7"/>
  <c r="AH13" i="7"/>
  <c r="AG13" i="7"/>
  <c r="AE13" i="7"/>
  <c r="AD13" i="7"/>
  <c r="AC13" i="7"/>
  <c r="AA13" i="7"/>
  <c r="Z13" i="7"/>
  <c r="Y13" i="7"/>
  <c r="W13" i="7"/>
  <c r="V13" i="7"/>
  <c r="U13" i="7"/>
  <c r="S13" i="7"/>
  <c r="R13" i="7"/>
  <c r="Q13" i="7"/>
  <c r="O13" i="7"/>
  <c r="N13" i="7"/>
  <c r="M13" i="7"/>
  <c r="K13" i="7"/>
  <c r="B13" i="7"/>
  <c r="AI12" i="7"/>
  <c r="AH12" i="7"/>
  <c r="AG12" i="7"/>
  <c r="AE12" i="7"/>
  <c r="AD12" i="7"/>
  <c r="AC12" i="7"/>
  <c r="AA12" i="7"/>
  <c r="Z12" i="7"/>
  <c r="Y12" i="7"/>
  <c r="W12" i="7"/>
  <c r="V12" i="7"/>
  <c r="U12" i="7"/>
  <c r="S12" i="7"/>
  <c r="R12" i="7"/>
  <c r="Q12" i="7"/>
  <c r="O12" i="7"/>
  <c r="N12" i="7"/>
  <c r="M12" i="7"/>
  <c r="K12" i="7"/>
  <c r="B12" i="7"/>
  <c r="AI11" i="7"/>
  <c r="AH11" i="7"/>
  <c r="AG11" i="7"/>
  <c r="AE11" i="7"/>
  <c r="AD11" i="7"/>
  <c r="AC11" i="7"/>
  <c r="AA11" i="7"/>
  <c r="Z11" i="7"/>
  <c r="Y11" i="7"/>
  <c r="W11" i="7"/>
  <c r="V11" i="7"/>
  <c r="U11" i="7"/>
  <c r="S11" i="7"/>
  <c r="R11" i="7"/>
  <c r="Q11" i="7"/>
  <c r="O11" i="7"/>
  <c r="N11" i="7"/>
  <c r="M11" i="7"/>
  <c r="K11" i="7"/>
  <c r="B11" i="7"/>
  <c r="AI10" i="7"/>
  <c r="AH10" i="7"/>
  <c r="AG10" i="7"/>
  <c r="AE10" i="7"/>
  <c r="AD10" i="7"/>
  <c r="AC10" i="7"/>
  <c r="AA10" i="7"/>
  <c r="Z10" i="7"/>
  <c r="Y10" i="7"/>
  <c r="W10" i="7"/>
  <c r="V10" i="7"/>
  <c r="U10" i="7"/>
  <c r="S10" i="7"/>
  <c r="R10" i="7"/>
  <c r="Q10" i="7"/>
  <c r="O10" i="7"/>
  <c r="N10" i="7"/>
  <c r="M10" i="7"/>
  <c r="K10" i="7"/>
  <c r="B10" i="7"/>
  <c r="AI9" i="7"/>
  <c r="AH9" i="7"/>
  <c r="AG9" i="7"/>
  <c r="AE9" i="7"/>
  <c r="AD9" i="7"/>
  <c r="AC9" i="7"/>
  <c r="AA9" i="7"/>
  <c r="Z9" i="7"/>
  <c r="Y9" i="7"/>
  <c r="W9" i="7"/>
  <c r="V9" i="7"/>
  <c r="U9" i="7"/>
  <c r="S9" i="7"/>
  <c r="R9" i="7"/>
  <c r="Q9" i="7"/>
  <c r="O9" i="7"/>
  <c r="N9" i="7"/>
  <c r="M9" i="7"/>
  <c r="K9" i="7"/>
  <c r="B9" i="7"/>
  <c r="AI8" i="7"/>
  <c r="AH8" i="7"/>
  <c r="AG8" i="7"/>
  <c r="AE8" i="7"/>
  <c r="AD8" i="7"/>
  <c r="AC8" i="7"/>
  <c r="AA8" i="7"/>
  <c r="Z8" i="7"/>
  <c r="Y8" i="7"/>
  <c r="W8" i="7"/>
  <c r="V8" i="7"/>
  <c r="U8" i="7"/>
  <c r="S8" i="7"/>
  <c r="R8" i="7"/>
  <c r="Q8" i="7"/>
  <c r="O8" i="7"/>
  <c r="N8" i="7"/>
  <c r="M8" i="7"/>
  <c r="K8" i="7"/>
  <c r="B8" i="7"/>
  <c r="AI7" i="7"/>
  <c r="AH7" i="7"/>
  <c r="AG7" i="7"/>
  <c r="AE7" i="7"/>
  <c r="AD7" i="7"/>
  <c r="AC7" i="7"/>
  <c r="AA7" i="7"/>
  <c r="Z7" i="7"/>
  <c r="Y7" i="7"/>
  <c r="W7" i="7"/>
  <c r="V7" i="7"/>
  <c r="U7" i="7"/>
  <c r="S7" i="7"/>
  <c r="R7" i="7"/>
  <c r="Q7" i="7"/>
  <c r="O7" i="7"/>
  <c r="N7" i="7"/>
  <c r="M7" i="7"/>
  <c r="K7" i="7"/>
  <c r="B7" i="7"/>
  <c r="AI6" i="7"/>
  <c r="AH6" i="7"/>
  <c r="AG6" i="7"/>
  <c r="AE6" i="7"/>
  <c r="AD6" i="7"/>
  <c r="AC6" i="7"/>
  <c r="AA6" i="7"/>
  <c r="Z6" i="7"/>
  <c r="Y6" i="7"/>
  <c r="W6" i="7"/>
  <c r="V6" i="7"/>
  <c r="U6" i="7"/>
  <c r="S6" i="7"/>
  <c r="R6" i="7"/>
  <c r="Q6" i="7"/>
  <c r="O6" i="7"/>
  <c r="N6" i="7"/>
  <c r="M6" i="7"/>
  <c r="K6" i="7"/>
  <c r="B6" i="7"/>
  <c r="AI5" i="7"/>
  <c r="AH5" i="7"/>
  <c r="AG5" i="7"/>
  <c r="AE5" i="7"/>
  <c r="AD5" i="7"/>
  <c r="AC5" i="7"/>
  <c r="AA5" i="7"/>
  <c r="Z5" i="7"/>
  <c r="Y5" i="7"/>
  <c r="W5" i="7"/>
  <c r="V5" i="7"/>
  <c r="U5" i="7"/>
  <c r="S5" i="7"/>
  <c r="R5" i="7"/>
  <c r="Q5" i="7"/>
  <c r="O5" i="7"/>
  <c r="N5" i="7"/>
  <c r="M5" i="7"/>
  <c r="K5" i="7"/>
  <c r="B5" i="7"/>
  <c r="AI4" i="7"/>
  <c r="AH4" i="7"/>
  <c r="AG4" i="7"/>
  <c r="AE4" i="7"/>
  <c r="AD4" i="7"/>
  <c r="AC4" i="7"/>
  <c r="AA4" i="7"/>
  <c r="Z4" i="7"/>
  <c r="Y4" i="7"/>
  <c r="W4" i="7"/>
  <c r="V4" i="7"/>
  <c r="U4" i="7"/>
  <c r="S4" i="7"/>
  <c r="R4" i="7"/>
  <c r="Q4" i="7"/>
  <c r="O4" i="7"/>
  <c r="N4" i="7"/>
  <c r="M4" i="7"/>
  <c r="K4" i="7"/>
  <c r="B4" i="7"/>
  <c r="AI3" i="7"/>
  <c r="AH3" i="7"/>
  <c r="AG3" i="7"/>
  <c r="AE3" i="7"/>
  <c r="AD3" i="7"/>
  <c r="AC3" i="7"/>
  <c r="AA3" i="7"/>
  <c r="Z3" i="7"/>
  <c r="Y3" i="7"/>
  <c r="W3" i="7"/>
  <c r="V3" i="7"/>
  <c r="U3" i="7"/>
  <c r="S3" i="7"/>
  <c r="R3" i="7"/>
  <c r="Q3" i="7"/>
  <c r="O3" i="7"/>
  <c r="N3" i="7"/>
  <c r="M3" i="7"/>
  <c r="K3" i="7"/>
  <c r="B3" i="7"/>
  <c r="AI2" i="7"/>
  <c r="AH2" i="7"/>
  <c r="AG2" i="7"/>
  <c r="AE2" i="7"/>
  <c r="AD2" i="7"/>
  <c r="AC2" i="7"/>
  <c r="AA2" i="7"/>
  <c r="Z2" i="7"/>
  <c r="Y2" i="7"/>
  <c r="W2" i="7"/>
  <c r="V2" i="7"/>
  <c r="U2" i="7"/>
  <c r="S2" i="7"/>
  <c r="R2" i="7"/>
  <c r="Q2" i="7"/>
  <c r="O2" i="7"/>
  <c r="N2" i="7"/>
  <c r="M2" i="7"/>
  <c r="K2" i="7"/>
  <c r="B2" i="7"/>
  <c r="A2" i="10" a="1"/>
  <c r="A2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1EB09-AC53-4C18-8761-1924BC749BC2}" keepAlive="1" name="Query - all user asic" description="Connection to the 'all user asic' query in the workbook." type="5" refreshedVersion="8" background="1" saveData="1">
    <dbPr connection="Provider=Microsoft.Mashup.OleDb.1;Data Source=$Workbook$;Location=&quot;all user asic&quot;;Extended Properties=&quot;&quot;" command="SELECT * FROM [all user asi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<sst xmlns="http://schemas.openxmlformats.org/spreadsheetml/2006/main" count="1975" uniqueCount="715">
  <si>
    <t>No</t>
  </si>
  <si>
    <t>Segmen</t>
  </si>
  <si>
    <t>Pencairan</t>
  </si>
  <si>
    <t>Skenario</t>
  </si>
  <si>
    <t>Retail</t>
  </si>
  <si>
    <t>Pencairan Pertama</t>
  </si>
  <si>
    <t>Pencairan ke 2 dan seterusnya</t>
  </si>
  <si>
    <t>Nominal</t>
  </si>
  <si>
    <t>Rek Debit</t>
  </si>
  <si>
    <t>Rek Kredit</t>
  </si>
  <si>
    <t>Use Case</t>
  </si>
  <si>
    <t>Pemindahbukuan</t>
  </si>
  <si>
    <t>No Memo</t>
  </si>
  <si>
    <t>TC-01</t>
  </si>
  <si>
    <t>TC-02</t>
  </si>
  <si>
    <t>TC-03</t>
  </si>
  <si>
    <t>TC-04</t>
  </si>
  <si>
    <t>TC-05</t>
  </si>
  <si>
    <t>TC-06</t>
  </si>
  <si>
    <t>MakerName</t>
  </si>
  <si>
    <t>RMName</t>
  </si>
  <si>
    <t>NextApproverName_1</t>
  </si>
  <si>
    <t>ABDIANI</t>
  </si>
  <si>
    <t>DIKDIK SUPRIADI</t>
  </si>
  <si>
    <t>RMNpp</t>
  </si>
  <si>
    <t>NextApproverNpp_1</t>
  </si>
  <si>
    <t>MakerNpp</t>
  </si>
  <si>
    <t>Oliver</t>
  </si>
  <si>
    <t>User_Oliver</t>
  </si>
  <si>
    <t>NextApproverNpp_2</t>
  </si>
  <si>
    <t>NextApproverName_2</t>
  </si>
  <si>
    <t>NextApproverNpp_3</t>
  </si>
  <si>
    <t>NextApproverName_3</t>
  </si>
  <si>
    <t>NextApproverNpp_4</t>
  </si>
  <si>
    <t>NextApproverName_4</t>
  </si>
  <si>
    <t>NextApproverNpp_5</t>
  </si>
  <si>
    <t>NextApproverName_5</t>
  </si>
  <si>
    <t>M. FAHREZI WIJAYA</t>
  </si>
  <si>
    <t>ABDI SIREGAR</t>
  </si>
  <si>
    <t>ARIE ARDYANTO</t>
  </si>
  <si>
    <t>ANAK AGUNG MAS PUTRA ASTUTI</t>
  </si>
  <si>
    <t>Commercial</t>
  </si>
  <si>
    <t>ENDANG SOLEH HAERUDDIN</t>
  </si>
  <si>
    <t>YOEHARSON.</t>
  </si>
  <si>
    <t>User_Ryan</t>
  </si>
  <si>
    <t>Ryan</t>
  </si>
  <si>
    <t>USDEKY HERBERT NUSA</t>
  </si>
  <si>
    <t>TONNY RUMPAIDUS</t>
  </si>
  <si>
    <t>ABDI FERMANDA</t>
  </si>
  <si>
    <t>TC-07</t>
  </si>
  <si>
    <t>TC-08</t>
  </si>
  <si>
    <t>TC-09</t>
  </si>
  <si>
    <t>TC-10</t>
  </si>
  <si>
    <t>Syndikasi as Fasilitas</t>
  </si>
  <si>
    <t>Pemindahbukuan nominal ≤ 2T</t>
  </si>
  <si>
    <t>Pemindahbukuan nominal &gt; 2T</t>
  </si>
  <si>
    <t>Pemindahbukuan nominal &gt; 500M s.d. 5T</t>
  </si>
  <si>
    <t>SYAFRIZAL</t>
  </si>
  <si>
    <t>SUGENG PRIYATMOKO</t>
  </si>
  <si>
    <t>EEP MULYANA</t>
  </si>
  <si>
    <t>ANOM SURYONO</t>
  </si>
  <si>
    <t>ABD. SALAM KADIR</t>
  </si>
  <si>
    <t>DWI JATNO DJOKO SANTOSO V.</t>
  </si>
  <si>
    <t>TC-11</t>
  </si>
  <si>
    <t>TC-12</t>
  </si>
  <si>
    <t>TC-13</t>
  </si>
  <si>
    <t>TC-14</t>
  </si>
  <si>
    <t>TC-15</t>
  </si>
  <si>
    <t>Pemindahbukuan nominal &gt; 5T</t>
  </si>
  <si>
    <t>M.NURUDIN SANTOSO</t>
  </si>
  <si>
    <t>Pemindahbukuan nominal =&lt; Rp 500jt</t>
  </si>
  <si>
    <t>Pemindahbukuan nominal &gt; Rp 500jt - Rp 1M</t>
  </si>
  <si>
    <t>Pemindahbukuan nominal &gt; Rp 1M - Rp 5M</t>
  </si>
  <si>
    <t>Pemindahbukuan nominal &gt; Rp 5M</t>
  </si>
  <si>
    <t>Pemindahbukuan nominal =&lt; Rp 1M</t>
  </si>
  <si>
    <t>Asisten Test01</t>
  </si>
  <si>
    <t>Assistant</t>
  </si>
  <si>
    <t>ALL</t>
  </si>
  <si>
    <t>ASSADC</t>
  </si>
  <si>
    <t>ASSKIT</t>
  </si>
  <si>
    <t>ADMPBYMERCH</t>
  </si>
  <si>
    <t>Supervisor Test02</t>
  </si>
  <si>
    <t>Supervisor</t>
  </si>
  <si>
    <t>SPVPBYMERCH</t>
  </si>
  <si>
    <t>PNYADC</t>
  </si>
  <si>
    <t>MGRKIT</t>
  </si>
  <si>
    <t>Manager Test03</t>
  </si>
  <si>
    <t>Manager</t>
  </si>
  <si>
    <t>MGRADC</t>
  </si>
  <si>
    <t>usergb1</t>
  </si>
  <si>
    <t>Asisten Garansi Bank</t>
  </si>
  <si>
    <t>OPR</t>
  </si>
  <si>
    <t>ASSGB</t>
  </si>
  <si>
    <t>usergb2</t>
  </si>
  <si>
    <t>Supervisor Garansi Bank</t>
  </si>
  <si>
    <t>PNYGB</t>
  </si>
  <si>
    <t>usergb3</t>
  </si>
  <si>
    <t>Manager Garansi Bank</t>
  </si>
  <si>
    <t>PNGGB</t>
  </si>
  <si>
    <t>admin</t>
  </si>
  <si>
    <t>Administrator</t>
  </si>
  <si>
    <t>MGRPBYMERCH</t>
  </si>
  <si>
    <t>ADMASIK</t>
  </si>
  <si>
    <t>Admin Test04</t>
  </si>
  <si>
    <t>Admin DGO</t>
  </si>
  <si>
    <t>DGO</t>
  </si>
  <si>
    <t>APRILIA NURHADIAH</t>
  </si>
  <si>
    <t>RTR-0-PEMIMPIN BAGIAN KOMUNIKASI</t>
  </si>
  <si>
    <t>DIVISI OPERASIONAL</t>
  </si>
  <si>
    <t>LUCKSY DWILARAS</t>
  </si>
  <si>
    <t>STAFF OF BOOKING OFFICE CREDIT</t>
  </si>
  <si>
    <t>DIVISI BANKING OPERATIONS</t>
  </si>
  <si>
    <t>MOH TAUFAN ADIDAYA</t>
  </si>
  <si>
    <t>SECTION HEAD OF BOOKING OFFICE CREDIT</t>
  </si>
  <si>
    <t>DODY SETIYADI</t>
  </si>
  <si>
    <t>SUPERVISOR OF BOOKING OFFICE CREDIT</t>
  </si>
  <si>
    <t>NAZARUDIN FAHMI</t>
  </si>
  <si>
    <t>PBY-0-ASISTEN PEMBAYARAN I (FTE)</t>
  </si>
  <si>
    <t>DIVISI OPERASIONAL DIGITAL</t>
  </si>
  <si>
    <t>Gita Rachma</t>
  </si>
  <si>
    <t>PBY-0-ASISTEN PEMBAYARAN I (OS)</t>
  </si>
  <si>
    <t>WIDYA WARDHANI</t>
  </si>
  <si>
    <t>PBY-0-PENYELIA PEMBAYARAN II</t>
  </si>
  <si>
    <t>PRAMUDYA EL NAMARA</t>
  </si>
  <si>
    <t>PBY-0-PENGELOLA PEMBAYARAN I</t>
  </si>
  <si>
    <t>PEDY BINAWAN</t>
  </si>
  <si>
    <t>JAKARTA OPERATIONS DEPARTMENT HEAD</t>
  </si>
  <si>
    <t>AVPOJR</t>
  </si>
  <si>
    <t>ALAM PANUTURI SIMATUPANG</t>
  </si>
  <si>
    <t>SUPERVISOR OF TRANSACTION CONTROL &amp; COMMUNICATION</t>
  </si>
  <si>
    <t>NURIANGI TARIGAN</t>
  </si>
  <si>
    <t>RTR-0-ASISTEN OPERASIONAL BAGIAN KOMUNIKASI</t>
  </si>
  <si>
    <t>SYULINDA TOWANDA</t>
  </si>
  <si>
    <t>SUPERVISOR OF BANK GUARANTEE</t>
  </si>
  <si>
    <t>Eni Nurmiyati</t>
  </si>
  <si>
    <t>SECTION HEAD OF BANK GUARANTEE</t>
  </si>
  <si>
    <t>Pimkel ADC</t>
  </si>
  <si>
    <t>Pemimpin Kelompok</t>
  </si>
  <si>
    <t>DGM1 ADC</t>
  </si>
  <si>
    <t>DGM Admin Kredit</t>
  </si>
  <si>
    <t>DGM1OPR</t>
  </si>
  <si>
    <t>GM ADC</t>
  </si>
  <si>
    <t>General Manager Admin Kredit</t>
  </si>
  <si>
    <t>GMOPR</t>
  </si>
  <si>
    <t>SRI HARYANI NOVILIA</t>
  </si>
  <si>
    <t>TRANSACTION OPERATION DEPUTY DIVISION HEAD</t>
  </si>
  <si>
    <t>Adiv Rama Salvayer</t>
  </si>
  <si>
    <t xml:space="preserve">AMGR DIGITAL OPERATION </t>
  </si>
  <si>
    <t>DIVISI PENGEMBANGAN TEKNOLOGI DIGITAL</t>
  </si>
  <si>
    <t>RBTASIC</t>
  </si>
  <si>
    <t>rmt01</t>
  </si>
  <si>
    <t>Asisten PNR</t>
  </si>
  <si>
    <t>PNR-0-ASISTEN</t>
  </si>
  <si>
    <t>ASSPNR</t>
  </si>
  <si>
    <t>rmt02</t>
  </si>
  <si>
    <t>Penyelia PNR</t>
  </si>
  <si>
    <t>PNR-1-PENYELIA</t>
  </si>
  <si>
    <t>PNYPNR</t>
  </si>
  <si>
    <t>rmt03</t>
  </si>
  <si>
    <t>Pengelola PNR</t>
  </si>
  <si>
    <t>PNR-2-PENGELOLA</t>
  </si>
  <si>
    <t>PNGPNR</t>
  </si>
  <si>
    <t>merch01</t>
  </si>
  <si>
    <t>Asisten Pembayaran Merchant</t>
  </si>
  <si>
    <t>Asisten</t>
  </si>
  <si>
    <t>merch02</t>
  </si>
  <si>
    <t>Supervisor Pembayaran Merchant</t>
  </si>
  <si>
    <t>merch03</t>
  </si>
  <si>
    <t>Manager Pembayaran Merchant</t>
  </si>
  <si>
    <t>robot</t>
  </si>
  <si>
    <t>Robot</t>
  </si>
  <si>
    <t>HERU ANDRIANTO</t>
  </si>
  <si>
    <t>OJK-0-SUPERVISOR OF BOOKING OFFICE CREDIT</t>
  </si>
  <si>
    <t>DOLA VANI</t>
  </si>
  <si>
    <t>RKDB-0-PENGELOLA REKONSILIASI MERCHANT</t>
  </si>
  <si>
    <t>PESTA GITA SITOMPUL</t>
  </si>
  <si>
    <t>RKD-0-SUPERVISOR OF SETTLEMENT MERCHANT TEAM</t>
  </si>
  <si>
    <t>ANCELLA FRANSISCA YUNISTY</t>
  </si>
  <si>
    <t>RKD-0-STAFF OF SETTLEMENT MERCHANT TEAM</t>
  </si>
  <si>
    <t>IRWAN RIZQI</t>
  </si>
  <si>
    <t>RPA PBY MERCHANT</t>
  </si>
  <si>
    <t>NOVI SETIAWATI</t>
  </si>
  <si>
    <t>RKDB-0-ASISTEN REKONSILIASI MERCHANT (OS)</t>
  </si>
  <si>
    <t>DESVIAN MAHYUZAR</t>
  </si>
  <si>
    <t>OJK-0-TEAM LEADER OF BOOKING OFFICE CREDIT</t>
  </si>
  <si>
    <t>AHMAD NAZMIDIN</t>
  </si>
  <si>
    <t>OJK-0-ASISTEN OPERASIONAL ADMINISTRASI KREDIT &amp; PELAPORAN</t>
  </si>
  <si>
    <t>ISKANDARSYAH</t>
  </si>
  <si>
    <t>SARI RAHMADONA</t>
  </si>
  <si>
    <t>OPS-0-STAFF OF ITR &amp; INTERBANK TRANSACTION</t>
  </si>
  <si>
    <t>HARI APRYANDI</t>
  </si>
  <si>
    <t>MADUMA MASTA SILALAHI</t>
  </si>
  <si>
    <t>OJK-0-STAFF OF BOOKING OFFICE CREDIT</t>
  </si>
  <si>
    <t>RIDWAN AFANDI</t>
  </si>
  <si>
    <t>OJK-0-PENGELOLA SVS &amp; ADMINISTRASI KREDIT</t>
  </si>
  <si>
    <t>ZULFIKAR</t>
  </si>
  <si>
    <t>RPA REMITANCE</t>
  </si>
  <si>
    <t>ISMI DETRISYA RUPENDI</t>
  </si>
  <si>
    <t>HENDRO WALUYO</t>
  </si>
  <si>
    <t>user01</t>
  </si>
  <si>
    <t>RM Corporate</t>
  </si>
  <si>
    <t>RM</t>
  </si>
  <si>
    <t>DIVISI OPERASIONAL KREDIT</t>
  </si>
  <si>
    <t>RMCOR</t>
  </si>
  <si>
    <t>Maker Comercial</t>
  </si>
  <si>
    <t>Commercial Credit Ops Officer - Cluster 1</t>
  </si>
  <si>
    <t>COPCOMMK1</t>
  </si>
  <si>
    <t>Commercial Credit Ops Team Leader - Cluster 1</t>
  </si>
  <si>
    <t xml:space="preserve">Commercial Credit Operations Team Leader   </t>
  </si>
  <si>
    <t>COPCOMTL1</t>
  </si>
  <si>
    <t>Cluster 1 Commercial Credit Ops Head</t>
  </si>
  <si>
    <t xml:space="preserve">Cluster Commercial Credit Operation Head   </t>
  </si>
  <si>
    <t>COPCOMCH1</t>
  </si>
  <si>
    <t>Commercial Credit Operations Department Head</t>
  </si>
  <si>
    <t>COPCOMDH</t>
  </si>
  <si>
    <t>RM Comercial</t>
  </si>
  <si>
    <t>RMCOM</t>
  </si>
  <si>
    <t>Syndication Credit Operations  Officer</t>
  </si>
  <si>
    <t>COPSYNMK</t>
  </si>
  <si>
    <t>Syndication Credit Operations Team Leader</t>
  </si>
  <si>
    <t>COPSYNTL</t>
  </si>
  <si>
    <t xml:space="preserve">Retail Credit Operations 1 Staff </t>
  </si>
  <si>
    <t>COPRETMK1</t>
  </si>
  <si>
    <t>Retail Credit Operations 1 Team Leader</t>
  </si>
  <si>
    <t>COPRETTL1</t>
  </si>
  <si>
    <t>Retail Credit Operations 1 Region 1 Head</t>
  </si>
  <si>
    <t>COPRETRH1</t>
  </si>
  <si>
    <t>Retail Credit Operations Department Head 1</t>
  </si>
  <si>
    <t>COPRETDH1</t>
  </si>
  <si>
    <t>Consumer Credit Operations Staff</t>
  </si>
  <si>
    <t>COPCONMK</t>
  </si>
  <si>
    <t>Consumer Credit Operations Team Leader</t>
  </si>
  <si>
    <t>COPCONTL</t>
  </si>
  <si>
    <t>Consumer Jakarta Credit Operations Head</t>
  </si>
  <si>
    <t>COPCONJH</t>
  </si>
  <si>
    <t>Retail Credit Operations Department Head 4</t>
  </si>
  <si>
    <t>COPRETDH4</t>
  </si>
  <si>
    <t>CREDIT OPERATIONS DIVISION HEAD</t>
  </si>
  <si>
    <t>DIVISI CREDIT OPERATIONS</t>
  </si>
  <si>
    <t>COPDIVHEAD</t>
  </si>
  <si>
    <t>JAMILAH</t>
  </si>
  <si>
    <t>CORPORATE 3 CREDIT OPERATIONS TEAM LEADER</t>
  </si>
  <si>
    <t>COPCORTL3</t>
  </si>
  <si>
    <t>Dwitya Adistyawan Pranata</t>
  </si>
  <si>
    <t>CONSUMER CREDIT OPERATIONS 4 STAFF</t>
  </si>
  <si>
    <t>GATOT SUDJATMIKO</t>
  </si>
  <si>
    <t>OFFICER CORPORATE 1 CREDIT OPERATIONS</t>
  </si>
  <si>
    <t>COPCORCK5</t>
  </si>
  <si>
    <t>FLORA ARDIANTI WARDANI</t>
  </si>
  <si>
    <t>DIVISION HEAD</t>
  </si>
  <si>
    <t>FERRY K.W. TARUMINGI</t>
  </si>
  <si>
    <t>SENIOR OFFICER CORPORATE 1 CREDIT OPERATIONS</t>
  </si>
  <si>
    <t>COPCORMK1</t>
  </si>
  <si>
    <t>EVI MAYALIANA</t>
  </si>
  <si>
    <t>CORPORATE 1 CREDIT OPERATIONS TEAM LEADER</t>
  </si>
  <si>
    <t>COPCORTL1</t>
  </si>
  <si>
    <t>CORPORATE &amp; ENTERPRISE CREDIT OPERATIONS DEPARTEMENT HEAD</t>
  </si>
  <si>
    <t>COPCORDH</t>
  </si>
  <si>
    <t>CREDIT OPERATIONS ADVISORY DEPARTEMENT HEAD</t>
  </si>
  <si>
    <t>COPCORADVDH</t>
  </si>
  <si>
    <t>HERRY AFRIANTO</t>
  </si>
  <si>
    <t>SENIOR OFFICER CORPORATE 2 CREDIT OPERATIONS</t>
  </si>
  <si>
    <t>COPCORMK2</t>
  </si>
  <si>
    <t>HARTONO</t>
  </si>
  <si>
    <t>CORPORATE 2 CREDIT OPERATIONS TEAM LEADER</t>
  </si>
  <si>
    <t>COPCORTL2</t>
  </si>
  <si>
    <t>CREDIT OPERATIONS DEPUTY DIVISION HEAD</t>
  </si>
  <si>
    <t>COPDEPDIVHEAD</t>
  </si>
  <si>
    <t>CORPORATE BANKING RELATIONSHIP MANAGER</t>
  </si>
  <si>
    <t>MARTONO</t>
  </si>
  <si>
    <t>OFFICER CORPORATE 3 CREDIT OPERATIONS</t>
  </si>
  <si>
    <t>COPCORMK3</t>
  </si>
  <si>
    <t>COMMERCIAL CREDIT OPS 1 OFFICER</t>
  </si>
  <si>
    <t>DARMAWATY MALLA AMIR</t>
  </si>
  <si>
    <t>COMMERCIAL CREDIT OPS 2 OFFICER</t>
  </si>
  <si>
    <t>COPCOMMK2</t>
  </si>
  <si>
    <t>YASSIN</t>
  </si>
  <si>
    <t>COMMERCIAL CREDIT OPS 4 TEAM LEADER</t>
  </si>
  <si>
    <t>COPCOMTL4</t>
  </si>
  <si>
    <t>LYDIA WULANSARI WILLMAN</t>
  </si>
  <si>
    <t>COMMERCIAL CREDIT OPS 3 OFFICER</t>
  </si>
  <si>
    <t>COPCOMMK3</t>
  </si>
  <si>
    <t>ANITA YUSTINA</t>
  </si>
  <si>
    <t>RETAIL CREDIT OPERATIONS WILAYAH 1 OFFICER</t>
  </si>
  <si>
    <t>NIRWANSAH TJIKOE</t>
  </si>
  <si>
    <t>OFFICER CORPORATE 4 CREDIT OPERATIONS</t>
  </si>
  <si>
    <t>COPCORMK4</t>
  </si>
  <si>
    <t>MUHAMAD TAUFIK</t>
  </si>
  <si>
    <t>SENIOR OFFICER CORPORATE 4 CREDIT OPERATIONS</t>
  </si>
  <si>
    <t>ARDI KURNIAWAN</t>
  </si>
  <si>
    <t>COMMERCIAL CREDIT OPS 2 TEAM LEADER</t>
  </si>
  <si>
    <t>COPCOMTL2</t>
  </si>
  <si>
    <t>ARNOLDUS EDISON N.</t>
  </si>
  <si>
    <t>CLUSTER 2 COMMERCIAL CREDIT OPERATIONS HEAD</t>
  </si>
  <si>
    <t>COPCOMCH2</t>
  </si>
  <si>
    <t>THEODORUS RIZAD TRIPURNAMA</t>
  </si>
  <si>
    <t>RETAIL CREDIT OPERATIONS WILAYAH 4 STAFF</t>
  </si>
  <si>
    <t>COPRETMK4</t>
  </si>
  <si>
    <t>RAMLAN</t>
  </si>
  <si>
    <t>RETAIL CREDIT OPERATIONS WILAYAH 3 STAFF</t>
  </si>
  <si>
    <t>COPRETMK3</t>
  </si>
  <si>
    <t>ZAKIAH NOOR</t>
  </si>
  <si>
    <t>COMMERCIAL CREDIT OPS 4 OFFICER</t>
  </si>
  <si>
    <t>COPCOMCK</t>
  </si>
  <si>
    <t>JIDIN NAPITUPULU</t>
  </si>
  <si>
    <t>COMMERCIAL CREDIT OPS 3 TEAM LEADER</t>
  </si>
  <si>
    <t>COPCOMTL3</t>
  </si>
  <si>
    <t>ISKANDAR TRI KUMOROHADI</t>
  </si>
  <si>
    <t>CLUSTER 3 COMMERCIAL CREDIT OPERATIONS HEAD</t>
  </si>
  <si>
    <t>COPCOMCH3</t>
  </si>
  <si>
    <t>MASRIL M.</t>
  </si>
  <si>
    <t>CORPORATE 4 CREDIT OPERATIONS TEAM LEADER</t>
  </si>
  <si>
    <t>COPCORTL4</t>
  </si>
  <si>
    <t>M. RUSDHYANTO NITIHARDJO</t>
  </si>
  <si>
    <t>SENIOR OFFICER CORPORATE 3 CREDIT OPERATIONS</t>
  </si>
  <si>
    <t>COPCORCK6</t>
  </si>
  <si>
    <t>ARIEF RAHMAN DURUSI</t>
  </si>
  <si>
    <t>ANALIS PEMASARAN BISNIS SME</t>
  </si>
  <si>
    <t>RMRET</t>
  </si>
  <si>
    <t>RETAIL PRODUCTIVE RELATIONSHIP MANAGER</t>
  </si>
  <si>
    <t>ILYAS PILIANG</t>
  </si>
  <si>
    <t>OFFICER CORPORATE 2 CREDIT OPERATIONS</t>
  </si>
  <si>
    <t>CORPORATE &amp; ENTERPRISE CREDIT OPS ADVISORY</t>
  </si>
  <si>
    <t>COPCORADVEO</t>
  </si>
  <si>
    <t>RIZKA KARINA WAHYUDI</t>
  </si>
  <si>
    <t>RETAIL CREDIT OPERATIONS WILAYAH 3 OFFICER</t>
  </si>
  <si>
    <t>COMMERCIAL CREDIT OPS 1 TEAM LEADER</t>
  </si>
  <si>
    <t>RETAIL CREDIT OPERATIONS TEAM LEADER 1</t>
  </si>
  <si>
    <t>TONY SUMARTONO</t>
  </si>
  <si>
    <t>RETAIL CREDIT OPERATIONS WILAYAH 2 OFFICER</t>
  </si>
  <si>
    <t>COPRETMK2</t>
  </si>
  <si>
    <t>ALVIN RAYINDA PRAMASHA</t>
  </si>
  <si>
    <t>RETAIL CREDIT OPERATIONS WILAYAH 4 OFFICER</t>
  </si>
  <si>
    <t>HERI IRMANSYAH</t>
  </si>
  <si>
    <t>CONSUMER JAKARTA CREDIT OPERATIONS HEAD 4</t>
  </si>
  <si>
    <t>I Gusti Agung Made Rai Cahyadi</t>
  </si>
  <si>
    <t>CONSUMER CREDIT OPERATIONS 4 SENIOR STAFF</t>
  </si>
  <si>
    <t>PRADONO SULAKSONO</t>
  </si>
  <si>
    <t>RETAIL CREDIT OPERATIONS TEAM LEADER 2</t>
  </si>
  <si>
    <t>COPRETTL2</t>
  </si>
  <si>
    <t>ADHI NUGROHO</t>
  </si>
  <si>
    <t>RETAIL CREDIT OPS REGION HEAD 2</t>
  </si>
  <si>
    <t>COPRETRH2</t>
  </si>
  <si>
    <t>YUDDI YUSTIAN</t>
  </si>
  <si>
    <t>RETAIL CREDIT OPERATIONS DEPARTEMENT HEAD 2</t>
  </si>
  <si>
    <t>COPRETDH2</t>
  </si>
  <si>
    <t>SOETARMO</t>
  </si>
  <si>
    <t>OFFICER ENTERPRISE CREDIT OPERATIONS</t>
  </si>
  <si>
    <t>COPCORMK5</t>
  </si>
  <si>
    <t>BISMO RAHARDJO</t>
  </si>
  <si>
    <t>RETAIL CREDIT OPERATIONS TEAM LEADER 3</t>
  </si>
  <si>
    <t>COPRETTL3</t>
  </si>
  <si>
    <t>CLUSTER 1 COMMERCIAL CREDIT OPERATIONS HEAD</t>
  </si>
  <si>
    <t>ARIEF NOVIANDI</t>
  </si>
  <si>
    <t>RETAIL CREDIT OPERATIONS TEAM LEADER 4</t>
  </si>
  <si>
    <t>COPRETTL4</t>
  </si>
  <si>
    <t>OFFICER SYNDICATION CREDIT OPERATIONS</t>
  </si>
  <si>
    <t>SLAMET RIADI</t>
  </si>
  <si>
    <t>SENIOR OFFICER ENTERPRISE CREDIT OPERATIONS</t>
  </si>
  <si>
    <t>SUPRIYO PRAMONO</t>
  </si>
  <si>
    <t>SENIOR OFFICER SYNDICATION CREDIT OPERATIONS</t>
  </si>
  <si>
    <t>INDRIA NUURIZA</t>
  </si>
  <si>
    <t>RETAIL CREDIT OPS REGION HEAD 4</t>
  </si>
  <si>
    <t>COPRETRH4</t>
  </si>
  <si>
    <t>FEBRIYANTI BARASA</t>
  </si>
  <si>
    <t>RETAIL CREDIT OPS REGION HEAD 3</t>
  </si>
  <si>
    <t>COPRETRH3</t>
  </si>
  <si>
    <t>ONESIMUS WAMAFMA</t>
  </si>
  <si>
    <t>ENTERPRISE CREDIT OPERATIONS TEAM LEADER</t>
  </si>
  <si>
    <t>COPCORTL5</t>
  </si>
  <si>
    <t>SYNDICATION CREDIT OPERATIONS TEAM LEADER</t>
  </si>
  <si>
    <t>COMMERCIAL BANKING RELATIONSHIP MANAGER</t>
  </si>
  <si>
    <t>MOH. JUDIPRAMANA</t>
  </si>
  <si>
    <t>CLUSTER 4 COMMERCIAL CREDIT OPERATIONS HEAD</t>
  </si>
  <si>
    <t>COPCOMCH4</t>
  </si>
  <si>
    <t>RETAIL CREDIT OPERATIONS DEPARTEMENT HEAD 1</t>
  </si>
  <si>
    <t>NYOMAN TRIDANA MULYAWAN</t>
  </si>
  <si>
    <t>RETAIL CREDIT OPERATIONS WILAYAH 2 STAFF</t>
  </si>
  <si>
    <t>RISKI MELIANI</t>
  </si>
  <si>
    <t>RETAIL CREDIT OPERATIONS DEPARTEMENT HEAD 4</t>
  </si>
  <si>
    <t>ACHMAD ZAENAL ARFIAN</t>
  </si>
  <si>
    <t>OFFICER IT SECURITY OPERASIONAL IDENTITY ACCESS MANAGEMENT</t>
  </si>
  <si>
    <t>COPSYNETL</t>
  </si>
  <si>
    <t>ACHMAD SYAIFUL RACHMAN</t>
  </si>
  <si>
    <t>SECTION HEAD OF TRANSACTION CONTROL &amp; COMMUNICATION</t>
  </si>
  <si>
    <t>COPSYNEMK</t>
  </si>
  <si>
    <t>A. HARI PURWANTO</t>
  </si>
  <si>
    <t>DIVISI CHIEF INFORMATION SECURITY OFFICER</t>
  </si>
  <si>
    <t>ADMIN</t>
  </si>
  <si>
    <t>COMMERCIAL CREDIT OPERATIONS DEPARTEMENT HEAD</t>
  </si>
  <si>
    <t>RETAIL CREDIT OPS REGION HEAD 1</t>
  </si>
  <si>
    <t>ABDILLAH CHOIR</t>
  </si>
  <si>
    <t>RETAIL CREDIT OPERATIONS DEPARTEMENT HEAD 3</t>
  </si>
  <si>
    <t>COPRETDH3</t>
  </si>
  <si>
    <t>DIAN PURNAMAYANTI</t>
  </si>
  <si>
    <t>STAFF OF BANK GUARANTEE</t>
  </si>
  <si>
    <t>AAN SURYANA</t>
  </si>
  <si>
    <t>PENYELIA RM</t>
  </si>
  <si>
    <t>RMCON</t>
  </si>
  <si>
    <t>TRI HANDAYANI</t>
  </si>
  <si>
    <t>RETAIL CREDIT OPERATIONS WILAYAH 1 STAFF</t>
  </si>
  <si>
    <t>Vita Andriany</t>
  </si>
  <si>
    <t>SCR-0-ANALIS OPERASIONAL KEAMANAN</t>
  </si>
  <si>
    <t>DIVISI CISO</t>
  </si>
  <si>
    <t>ANDHIKA PUTRI DEWI</t>
  </si>
  <si>
    <t>COC-0-OFFICER ENTERPRISE CREDIT OPERATIONS</t>
  </si>
  <si>
    <t>Michele Lee</t>
  </si>
  <si>
    <t>OFFICER CORPORATE 5 CREDIT OPERATIONS</t>
  </si>
  <si>
    <t>Annette Baker</t>
  </si>
  <si>
    <t>OFFICER CORPORATE 6 CREDIT OPERATIONS</t>
  </si>
  <si>
    <t>COPCORMK6</t>
  </si>
  <si>
    <t>Carlos Garza</t>
  </si>
  <si>
    <t>CORPORATE 5 CREDIT OPERATIONS TEAM LEADER</t>
  </si>
  <si>
    <t>Dustin Franklin</t>
  </si>
  <si>
    <t>CORPORATE 6 CREDIT OPERATIONS TEAM LEADER</t>
  </si>
  <si>
    <t>COPCORTL6</t>
  </si>
  <si>
    <t>User_John</t>
  </si>
  <si>
    <t>John</t>
  </si>
  <si>
    <t>COPCORCK1</t>
  </si>
  <si>
    <t>User_Susan</t>
  </si>
  <si>
    <t>Susan</t>
  </si>
  <si>
    <t>COPCORCK2</t>
  </si>
  <si>
    <t>User_Mike</t>
  </si>
  <si>
    <t>Mike</t>
  </si>
  <si>
    <t>COPCORCK3</t>
  </si>
  <si>
    <t>User_Alice</t>
  </si>
  <si>
    <t>Alice</t>
  </si>
  <si>
    <t>COPCORCK4</t>
  </si>
  <si>
    <t>User_Chris</t>
  </si>
  <si>
    <t>Chris</t>
  </si>
  <si>
    <t>User_Jane</t>
  </si>
  <si>
    <t>Jane</t>
  </si>
  <si>
    <t>COPCOMCK1</t>
  </si>
  <si>
    <t>User_Nina</t>
  </si>
  <si>
    <t>Nina</t>
  </si>
  <si>
    <t>COPCOMCK2</t>
  </si>
  <si>
    <t>User_Tom</t>
  </si>
  <si>
    <t>Tom</t>
  </si>
  <si>
    <t>COPCOMCK3</t>
  </si>
  <si>
    <t>User_Emma</t>
  </si>
  <si>
    <t>Emma</t>
  </si>
  <si>
    <t>COPCOMCK4</t>
  </si>
  <si>
    <t>COPRETCK1</t>
  </si>
  <si>
    <t>User_Chloe</t>
  </si>
  <si>
    <t>Chloe</t>
  </si>
  <si>
    <t>COPRETCK2</t>
  </si>
  <si>
    <t>User_Brian</t>
  </si>
  <si>
    <t>Brian</t>
  </si>
  <si>
    <t>Retail Credit Operation Officer</t>
  </si>
  <si>
    <t>COPRETCK3</t>
  </si>
  <si>
    <t>User_Diane</t>
  </si>
  <si>
    <t>Diane</t>
  </si>
  <si>
    <t>COPRETCK4</t>
  </si>
  <si>
    <t>user_evaluator</t>
  </si>
  <si>
    <t>Evaluator 1</t>
  </si>
  <si>
    <t>Evaluator Dummy</t>
  </si>
  <si>
    <t>EVALUATOR</t>
  </si>
  <si>
    <t>ADI SUBIYANTORO</t>
  </si>
  <si>
    <t>Commercial Credit Ops 2 Staff</t>
  </si>
  <si>
    <t>CREDIT OPERATIONS DIVISION</t>
  </si>
  <si>
    <t>ARIF CAHYONO</t>
  </si>
  <si>
    <t>Commercial Credit Ops 4 Staff</t>
  </si>
  <si>
    <t>ALFENDRI ABRAR</t>
  </si>
  <si>
    <t>Retail Credit Operations Wilayah 1 Officer</t>
  </si>
  <si>
    <t>Imran Riyadi</t>
  </si>
  <si>
    <t>Officer Corporate 2 Credit Operations</t>
  </si>
  <si>
    <t>Ahmad Adi</t>
  </si>
  <si>
    <t>BOBBY EFENDI</t>
  </si>
  <si>
    <t>Senior Officer Corporate 4 Credit Operations</t>
  </si>
  <si>
    <t>ERWINA DWI K</t>
  </si>
  <si>
    <t>Officer Enterprise Credit Operations</t>
  </si>
  <si>
    <t>ANDRI ARDIANSYAH</t>
  </si>
  <si>
    <t>DEDY SUTANTO</t>
  </si>
  <si>
    <t>Commercial Credit Ops 1 Officer</t>
  </si>
  <si>
    <t>FANNY WENDRA JAYA</t>
  </si>
  <si>
    <t>Commercial Credit Ops 3 Officer</t>
  </si>
  <si>
    <t>FEBRIANTO DWI W</t>
  </si>
  <si>
    <t>Retail Credit Operations Cabang 2 Officer</t>
  </si>
  <si>
    <t>Annisa Tiara</t>
  </si>
  <si>
    <t>Retail Credit Operations Wilayah 3 Officer</t>
  </si>
  <si>
    <t>HASANUDDIN ATONG</t>
  </si>
  <si>
    <t>Retail Credit Operations Wilayah 4 Officer</t>
  </si>
  <si>
    <t>Username</t>
  </si>
  <si>
    <t>Name</t>
  </si>
  <si>
    <t>PositionName</t>
  </si>
  <si>
    <t>OrgUnit</t>
  </si>
  <si>
    <t>UserGroupCode</t>
  </si>
  <si>
    <t>001</t>
  </si>
  <si>
    <t>002</t>
  </si>
  <si>
    <t>003</t>
  </si>
  <si>
    <t>004</t>
  </si>
  <si>
    <t>43407</t>
  </si>
  <si>
    <t>51981</t>
  </si>
  <si>
    <t>43523</t>
  </si>
  <si>
    <t>46581</t>
  </si>
  <si>
    <t>32382</t>
  </si>
  <si>
    <t>91777</t>
  </si>
  <si>
    <t>37164</t>
  </si>
  <si>
    <t>28773</t>
  </si>
  <si>
    <t>27174</t>
  </si>
  <si>
    <t>46513</t>
  </si>
  <si>
    <t>51982</t>
  </si>
  <si>
    <t>43425</t>
  </si>
  <si>
    <t>53404</t>
  </si>
  <si>
    <t>101</t>
  </si>
  <si>
    <t>102</t>
  </si>
  <si>
    <t>103</t>
  </si>
  <si>
    <t>23055</t>
  </si>
  <si>
    <t>61492</t>
  </si>
  <si>
    <t>31264</t>
  </si>
  <si>
    <t>34911</t>
  </si>
  <si>
    <t>53468</t>
  </si>
  <si>
    <t>41000</t>
  </si>
  <si>
    <t>27318</t>
  </si>
  <si>
    <t>00100</t>
  </si>
  <si>
    <t/>
  </si>
  <si>
    <t>91982</t>
  </si>
  <si>
    <t>31546</t>
  </si>
  <si>
    <t>58516</t>
  </si>
  <si>
    <t>28713</t>
  </si>
  <si>
    <t>36439</t>
  </si>
  <si>
    <t>24952</t>
  </si>
  <si>
    <t>37128</t>
  </si>
  <si>
    <t>27482</t>
  </si>
  <si>
    <t>58496</t>
  </si>
  <si>
    <t>00101</t>
  </si>
  <si>
    <t>62556</t>
  </si>
  <si>
    <t>31596</t>
  </si>
  <si>
    <t>9898</t>
  </si>
  <si>
    <t>2001</t>
  </si>
  <si>
    <t>2002</t>
  </si>
  <si>
    <t>2003</t>
  </si>
  <si>
    <t>2004</t>
  </si>
  <si>
    <t>2010</t>
  </si>
  <si>
    <t>3001</t>
  </si>
  <si>
    <t>3002</t>
  </si>
  <si>
    <t>4001</t>
  </si>
  <si>
    <t>4002</t>
  </si>
  <si>
    <t>4003</t>
  </si>
  <si>
    <t>4004</t>
  </si>
  <si>
    <t>5001</t>
  </si>
  <si>
    <t>5002</t>
  </si>
  <si>
    <t>5003</t>
  </si>
  <si>
    <t>5004</t>
  </si>
  <si>
    <t>14584</t>
  </si>
  <si>
    <t>17078</t>
  </si>
  <si>
    <t>36018</t>
  </si>
  <si>
    <t>12797</t>
  </si>
  <si>
    <t>18159</t>
  </si>
  <si>
    <t>16001</t>
  </si>
  <si>
    <t>19784</t>
  </si>
  <si>
    <t>17067</t>
  </si>
  <si>
    <t>13801</t>
  </si>
  <si>
    <t>15548</t>
  </si>
  <si>
    <t>12954</t>
  </si>
  <si>
    <t>17173</t>
  </si>
  <si>
    <t>11353</t>
  </si>
  <si>
    <t>16331</t>
  </si>
  <si>
    <t>15485</t>
  </si>
  <si>
    <t>20733</t>
  </si>
  <si>
    <t>25191</t>
  </si>
  <si>
    <t>29684</t>
  </si>
  <si>
    <t>36015</t>
  </si>
  <si>
    <t>17569</t>
  </si>
  <si>
    <t>14370</t>
  </si>
  <si>
    <t>28626</t>
  </si>
  <si>
    <t>19649</t>
  </si>
  <si>
    <t>19140</t>
  </si>
  <si>
    <t>50165</t>
  </si>
  <si>
    <t>24144</t>
  </si>
  <si>
    <t xml:space="preserve">20513 </t>
  </si>
  <si>
    <t xml:space="preserve">28178 </t>
  </si>
  <si>
    <t>14789</t>
  </si>
  <si>
    <t>15193</t>
  </si>
  <si>
    <t>13940</t>
  </si>
  <si>
    <t>14046</t>
  </si>
  <si>
    <t>15889</t>
  </si>
  <si>
    <t>13895</t>
  </si>
  <si>
    <t>49767</t>
  </si>
  <si>
    <t>13538</t>
  </si>
  <si>
    <t>30028</t>
  </si>
  <si>
    <t>38454</t>
  </si>
  <si>
    <t>54844</t>
  </si>
  <si>
    <t>32784</t>
  </si>
  <si>
    <t>42511</t>
  </si>
  <si>
    <t>37192</t>
  </si>
  <si>
    <t>37431</t>
  </si>
  <si>
    <t>36022</t>
  </si>
  <si>
    <t>13001</t>
  </si>
  <si>
    <t>42507</t>
  </si>
  <si>
    <t>16902</t>
  </si>
  <si>
    <t>54659</t>
  </si>
  <si>
    <t>15937</t>
  </si>
  <si>
    <t>13155</t>
  </si>
  <si>
    <t>14422</t>
  </si>
  <si>
    <t>52434</t>
  </si>
  <si>
    <t>40693</t>
  </si>
  <si>
    <t>16912</t>
  </si>
  <si>
    <t>14063</t>
  </si>
  <si>
    <t>15613</t>
  </si>
  <si>
    <t>21596</t>
  </si>
  <si>
    <t>22208</t>
  </si>
  <si>
    <t>35992</t>
  </si>
  <si>
    <t>50709</t>
  </si>
  <si>
    <t>25921</t>
  </si>
  <si>
    <t>28905</t>
  </si>
  <si>
    <t>27993</t>
  </si>
  <si>
    <t>28122</t>
  </si>
  <si>
    <t>26048</t>
  </si>
  <si>
    <t>22273</t>
  </si>
  <si>
    <t>31880</t>
  </si>
  <si>
    <t>15462</t>
  </si>
  <si>
    <t>32058</t>
  </si>
  <si>
    <t>22892</t>
  </si>
  <si>
    <t xml:space="preserve">51981	</t>
  </si>
  <si>
    <t xml:space="preserve">15485	</t>
  </si>
  <si>
    <t xml:space="preserve">27993	</t>
  </si>
  <si>
    <t>60100</t>
  </si>
  <si>
    <t>56234</t>
  </si>
  <si>
    <t>6005</t>
  </si>
  <si>
    <t>6001</t>
  </si>
  <si>
    <t>74880</t>
  </si>
  <si>
    <t>74931</t>
  </si>
  <si>
    <t>79474</t>
  </si>
  <si>
    <t>76331</t>
  </si>
  <si>
    <t>75703</t>
  </si>
  <si>
    <t>75172</t>
  </si>
  <si>
    <t>75173</t>
  </si>
  <si>
    <t>75789</t>
  </si>
  <si>
    <t>79626</t>
  </si>
  <si>
    <t>74943</t>
  </si>
  <si>
    <t>74204</t>
  </si>
  <si>
    <t>76594</t>
  </si>
  <si>
    <t>75902</t>
  </si>
  <si>
    <t>Korporasi &amp; Enterprise</t>
  </si>
  <si>
    <t>Syndikasi Escrow</t>
  </si>
  <si>
    <t>Pemindahbukuan nominal &gt; 500M</t>
  </si>
  <si>
    <t>Pemindahbukuan nominal s.d. Rp.5M</t>
  </si>
  <si>
    <t>Pemindahbukuan nominal Di atas Rp.5 M</t>
  </si>
  <si>
    <t>MakerPositionName</t>
  </si>
  <si>
    <t>MakerRole</t>
  </si>
  <si>
    <t>NextApproverPositionName_1</t>
  </si>
  <si>
    <t>NextApproverRole_1</t>
  </si>
  <si>
    <t>NextApproverPositionName_2</t>
  </si>
  <si>
    <t>NextApproverRole_2</t>
  </si>
  <si>
    <t>NextApproverPositionName_3</t>
  </si>
  <si>
    <t>NextApproverRole_3</t>
  </si>
  <si>
    <t>NextApproverPositionName_4</t>
  </si>
  <si>
    <t>NextApproverRole_4</t>
  </si>
  <si>
    <t>NextApproverPositionName_5</t>
  </si>
  <si>
    <t>NextApproverRole_5</t>
  </si>
  <si>
    <t>TC-16</t>
  </si>
  <si>
    <t>TC-17</t>
  </si>
  <si>
    <t>TC-18</t>
  </si>
  <si>
    <t>TC-19</t>
  </si>
  <si>
    <t>TC-20</t>
  </si>
  <si>
    <t>TC-21</t>
  </si>
  <si>
    <t>Pemindahbukuan nominal =&lt; 2T</t>
  </si>
  <si>
    <t>Pemindahbukuan nominal =&lt; 500M</t>
  </si>
  <si>
    <t>Pembukaan Rek</t>
  </si>
  <si>
    <t>Pembukaan Rek nominal =&lt; 2T</t>
  </si>
  <si>
    <t>Pembukaan Rek nominal &gt; 2T</t>
  </si>
  <si>
    <t>Pembukaan Rek nominal =&lt; 500M</t>
  </si>
  <si>
    <t>Pembukaan Rek nominal &gt; 500M s.d. 5T</t>
  </si>
  <si>
    <t>Pembukaan Rek nominal &gt; 5T</t>
  </si>
  <si>
    <t>Pembukaan Rek nominal ≤ 2T</t>
  </si>
  <si>
    <t>Pembukaan Rek nominal &gt; 500M</t>
  </si>
  <si>
    <t>Pembukaan Rek nominal s.d. Rp.5M</t>
  </si>
  <si>
    <t>Pembukaan Rek nominal Di atas Rp.5 M</t>
  </si>
  <si>
    <t>Pembukaan Rek nominal =&lt; Rp 500jt</t>
  </si>
  <si>
    <t>Pembukaan Rek nominal &gt; Rp 500jt - Rp 1M</t>
  </si>
  <si>
    <t>Pembukaan Rek nominal &gt; Rp 1M - Rp 5M</t>
  </si>
  <si>
    <t>Pembukaan Rek nominal &gt; Rp 5M</t>
  </si>
  <si>
    <t>Pembukaan Rek nominal =&lt; Rp 1M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</si>
  <si>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</si>
  <si>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</si>
  <si>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</si>
  <si>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</si>
  <si>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</si>
  <si>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</si>
  <si>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</si>
  <si>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</si>
  <si>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</si>
  <si>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</si>
  <si>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</si>
  <si>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</si>
  <si>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</si>
  <si>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</si>
  <si>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</si>
  <si>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</si>
  <si>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</si>
  <si>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</si>
  <si>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</si>
  <si>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</si>
  <si>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</si>
  <si>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Cif</t>
  </si>
  <si>
    <t>NoMemo</t>
  </si>
  <si>
    <t>UseCase</t>
  </si>
  <si>
    <t>NoTC</t>
  </si>
  <si>
    <t>RekDebit</t>
  </si>
  <si>
    <t>RekKredit</t>
  </si>
  <si>
    <t>MakerPassword</t>
  </si>
  <si>
    <t>Password</t>
  </si>
  <si>
    <t>bnitest123</t>
  </si>
  <si>
    <t>bni1234</t>
  </si>
  <si>
    <t>NextApproverPassword_1</t>
  </si>
  <si>
    <t>NextApproverPassword_2</t>
  </si>
  <si>
    <t>NextApproverPassword_3</t>
  </si>
  <si>
    <t>NextApproverPassword_4</t>
  </si>
  <si>
    <t>NextApproverPassword_5</t>
  </si>
  <si>
    <t>nominal =&lt; 2T</t>
  </si>
  <si>
    <t>nominal &gt; 2T</t>
  </si>
  <si>
    <t>nominal =&lt; 500M</t>
  </si>
  <si>
    <t>nominal &gt; 500M s.d. 5T</t>
  </si>
  <si>
    <t>nominal &gt; 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</si>
</sst>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0" borderId="1" xfId="0" quotePrefix="1" applyFont="1" applyBorder="1"/>
    <xf numFmtId="0" fontId="2" fillId="4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right"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4129B4-1421-4736-8F53-AC61CD5213C7}" autoFormatId="16" applyNumberFormats="0" applyBorderFormats="0" applyFontFormats="0" applyPatternFormats="0" applyAlignmentFormats="0" applyWidthHeightFormats="0">
  <queryTableRefresh nextId="7">
    <queryTableFields count="6">
      <queryTableField id="1" name="Username" tableColumnId="1"/>
      <queryTableField id="6" dataBound="0" tableColumnId="6"/>
      <queryTableField id="2" name="Name" tableColumnId="2"/>
      <queryTableField id="3" name="PositionName" tableColumnId="3"/>
      <queryTableField id="4" name="OrgUnit" tableColumnId="4"/>
      <queryTableField id="5" name="UserGroup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1F2F1-CE4F-4F46-B9E2-442661554DFD}" name="all_user_asic" displayName="all_user_asic" ref="A1:F184" tableType="queryTable" totalsRowShown="0">
  <autoFilter ref="A1:F184" xr:uid="{96C1F2F1-CE4F-4F46-B9E2-442661554DFD}"/>
  <tableColumns count="6">
    <tableColumn id="1" xr3:uid="{C27E99BF-7204-4EEC-B800-A32A11F19FCE}" uniqueName="1" name="Username" queryTableFieldId="1" dataDxfId="4"/>
    <tableColumn id="6" xr3:uid="{A70335CF-49D0-40E9-8A22-782E87BCCF00}" uniqueName="6" name="Password" queryTableFieldId="6"/>
    <tableColumn id="2" xr3:uid="{3687F573-4002-4F25-8002-84D6C70F52EB}" uniqueName="2" name="Name" queryTableFieldId="2" dataDxfId="3"/>
    <tableColumn id="3" xr3:uid="{C13E652C-B2BE-455B-B2F2-CC40663062EE}" uniqueName="3" name="PositionName" queryTableFieldId="3" dataDxfId="2"/>
    <tableColumn id="4" xr3:uid="{30A4D3BD-BBD1-4348-B08B-AB7A33A8BED1}" uniqueName="4" name="OrgUnit" queryTableFieldId="4" dataDxfId="1"/>
    <tableColumn id="5" xr3:uid="{2E84E17F-B4F6-425F-B054-1AD6C956493F}" uniqueName="5" name="UserGroupCo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C261-DA03-4F2A-B627-51AF145AF31F}">
  <dimension ref="A1:AL11"/>
  <sheetViews>
    <sheetView zoomScale="80" zoomScaleNormal="80" workbookViewId="0">
      <pane xSplit="1" topLeftCell="B1" activePane="topRight" state="frozen"/>
      <selection pane="topRight" activeCell="H18" sqref="H18"/>
    </sheetView>
  </sheetViews>
  <sheetFormatPr defaultRowHeight="14.4" x14ac:dyDescent="0.3"/>
  <cols>
    <col min="1" max="1" width="5.77734375" bestFit="1" customWidth="1"/>
    <col min="2" max="2" width="14.5546875" bestFit="1" customWidth="1"/>
    <col min="3" max="3" width="18.88671875" bestFit="1" customWidth="1"/>
    <col min="4" max="4" width="27.33203125" bestFit="1" customWidth="1"/>
    <col min="5" max="5" width="18.21875" bestFit="1" customWidth="1"/>
    <col min="6" max="6" width="23.88671875" bestFit="1" customWidth="1"/>
    <col min="7" max="7" width="7.44140625" bestFit="1" customWidth="1"/>
    <col min="8" max="8" width="25.5546875" bestFit="1" customWidth="1"/>
    <col min="9" max="9" width="10" bestFit="1" customWidth="1"/>
    <col min="10" max="10" width="10.21875" bestFit="1" customWidth="1"/>
    <col min="11" max="11" width="12.21875" bestFit="1" customWidth="1"/>
    <col min="12" max="12" width="32.44140625" bestFit="1" customWidth="1"/>
    <col min="13" max="13" width="12.44140625" bestFit="1" customWidth="1"/>
    <col min="14" max="14" width="11.109375" bestFit="1" customWidth="1"/>
    <col min="15" max="15" width="12.44140625" bestFit="1" customWidth="1"/>
    <col min="16" max="16" width="21.109375" bestFit="1" customWidth="1"/>
    <col min="17" max="17" width="37.33203125" bestFit="1" customWidth="1"/>
    <col min="18" max="18" width="19.33203125" bestFit="1" customWidth="1"/>
    <col min="19" max="19" width="10.44140625" bestFit="1" customWidth="1"/>
    <col min="20" max="20" width="12.44140625" bestFit="1" customWidth="1"/>
    <col min="21" max="21" width="20.5546875" bestFit="1" customWidth="1"/>
    <col min="22" max="22" width="46" bestFit="1" customWidth="1"/>
    <col min="23" max="23" width="19.33203125" bestFit="1" customWidth="1"/>
    <col min="24" max="24" width="10.44140625" bestFit="1" customWidth="1"/>
    <col min="25" max="25" width="12.44140625" bestFit="1" customWidth="1"/>
    <col min="26" max="26" width="20.5546875" bestFit="1" customWidth="1"/>
    <col min="27" max="27" width="50.109375" bestFit="1" customWidth="1"/>
    <col min="28" max="28" width="19.33203125" bestFit="1" customWidth="1"/>
    <col min="29" max="29" width="10.44140625" bestFit="1" customWidth="1"/>
    <col min="30" max="30" width="12.44140625" bestFit="1" customWidth="1"/>
    <col min="31" max="31" width="20.5546875" bestFit="1" customWidth="1"/>
    <col min="32" max="32" width="27.88671875" bestFit="1" customWidth="1"/>
    <col min="33" max="33" width="19.33203125" bestFit="1" customWidth="1"/>
    <col min="34" max="34" width="10.44140625" bestFit="1" customWidth="1"/>
    <col min="35" max="35" width="12.44140625" bestFit="1" customWidth="1"/>
    <col min="36" max="36" width="20.5546875" bestFit="1" customWidth="1"/>
    <col min="37" max="37" width="27.88671875" bestFit="1" customWidth="1"/>
    <col min="38" max="38" width="19.33203125" bestFit="1" customWidth="1"/>
  </cols>
  <sheetData>
    <row r="1" spans="1:38" ht="28.8" x14ac:dyDescent="0.3">
      <c r="A1" s="3" t="s">
        <v>698</v>
      </c>
      <c r="B1" s="3" t="s">
        <v>696</v>
      </c>
      <c r="C1" s="3" t="s">
        <v>1</v>
      </c>
      <c r="D1" s="3" t="s">
        <v>2</v>
      </c>
      <c r="E1" s="3" t="s">
        <v>697</v>
      </c>
      <c r="F1" s="3" t="s">
        <v>3</v>
      </c>
      <c r="G1" s="3" t="s">
        <v>24</v>
      </c>
      <c r="H1" s="3" t="s">
        <v>20</v>
      </c>
      <c r="I1" s="6" t="s">
        <v>26</v>
      </c>
      <c r="J1" s="4" t="s">
        <v>701</v>
      </c>
      <c r="K1" s="3" t="s">
        <v>19</v>
      </c>
      <c r="L1" s="4" t="s">
        <v>639</v>
      </c>
      <c r="M1" s="4" t="s">
        <v>640</v>
      </c>
      <c r="N1" s="6" t="s">
        <v>25</v>
      </c>
      <c r="O1" s="6" t="s">
        <v>705</v>
      </c>
      <c r="P1" s="3" t="s">
        <v>21</v>
      </c>
      <c r="Q1" s="3" t="s">
        <v>641</v>
      </c>
      <c r="R1" s="3" t="s">
        <v>642</v>
      </c>
      <c r="S1" s="6" t="s">
        <v>29</v>
      </c>
      <c r="T1" s="6" t="s">
        <v>706</v>
      </c>
      <c r="U1" s="3" t="s">
        <v>30</v>
      </c>
      <c r="V1" s="3" t="s">
        <v>643</v>
      </c>
      <c r="W1" s="3" t="s">
        <v>644</v>
      </c>
      <c r="X1" s="6" t="s">
        <v>31</v>
      </c>
      <c r="Y1" s="6" t="s">
        <v>707</v>
      </c>
      <c r="Z1" s="3" t="s">
        <v>32</v>
      </c>
      <c r="AA1" s="3" t="s">
        <v>645</v>
      </c>
      <c r="AB1" s="3" t="s">
        <v>646</v>
      </c>
      <c r="AC1" s="6" t="s">
        <v>33</v>
      </c>
      <c r="AD1" s="6" t="s">
        <v>708</v>
      </c>
      <c r="AE1" s="3" t="s">
        <v>34</v>
      </c>
      <c r="AF1" s="3" t="s">
        <v>647</v>
      </c>
      <c r="AG1" s="3" t="s">
        <v>648</v>
      </c>
      <c r="AH1" s="6" t="s">
        <v>35</v>
      </c>
      <c r="AI1" s="6" t="s">
        <v>709</v>
      </c>
      <c r="AJ1" s="3" t="s">
        <v>36</v>
      </c>
      <c r="AK1" s="3" t="s">
        <v>649</v>
      </c>
      <c r="AL1" s="3" t="s">
        <v>650</v>
      </c>
    </row>
    <row r="2" spans="1:38" x14ac:dyDescent="0.3">
      <c r="A2" s="1" t="s">
        <v>677</v>
      </c>
      <c r="B2" s="1" t="str">
        <f>CONCATENATE(A2,"-20250122")</f>
        <v>TC-25-20250122</v>
      </c>
      <c r="C2" s="1" t="s">
        <v>53</v>
      </c>
      <c r="D2" s="1" t="s">
        <v>5</v>
      </c>
      <c r="E2" s="1" t="s">
        <v>11</v>
      </c>
      <c r="F2" s="11" t="s">
        <v>710</v>
      </c>
      <c r="G2" s="12" t="s">
        <v>556</v>
      </c>
      <c r="H2" s="1" t="str">
        <f>VLOOKUP($G2,'all user asic'!$A:$F,3, FALSE)</f>
        <v>M.NURUDIN SANTOSO</v>
      </c>
      <c r="I2" s="2" t="s">
        <v>549</v>
      </c>
      <c r="J2" s="1" t="str">
        <f>IF(ISBLANK($I2),"",VLOOKUP($I2,'all user asic'!$A:$F,2, FALSE))</f>
        <v>bnitest123</v>
      </c>
      <c r="K2" s="1" t="str">
        <f>IF(ISBLANK($I2),"",VLOOKUP($I2,'all user asic'!$A:$F,3, FALSE))</f>
        <v>FERRY K.W. TARUMINGI</v>
      </c>
      <c r="L2" s="1" t="str">
        <f>IF(ISBLANK($I2),"",VLOOKUP($I2,'all user asic'!$A:$F,4, FALSE))</f>
        <v>SENIOR OFFICER CORPORATE 1 CREDIT OPERATIONS</v>
      </c>
      <c r="M2" s="1" t="str">
        <f>IF(ISBLANK($I2),"",VLOOKUP($I2,'all user asic'!$A:$F,6, FALSE))</f>
        <v>COPCORMK1</v>
      </c>
      <c r="N2" s="13" t="s">
        <v>628</v>
      </c>
      <c r="O2" s="1" t="str">
        <f>IF(ISBLANK($N2),"",VLOOKUP($N2,'all user asic'!$A:$F,2, FALSE))</f>
        <v>bni1234</v>
      </c>
      <c r="P2" s="1" t="str">
        <f>IF(ISBLANK($N2),"",VLOOKUP($N2,'all user asic'!$A:$F,3, FALSE))</f>
        <v>ANDRI ARDIANSYAH</v>
      </c>
      <c r="Q2" s="1" t="str">
        <f>IF(ISBLANK($N2),"",VLOOKUP($N2,'all user asic'!$A:$F,4, FALSE))</f>
        <v>Syndication Credit Operations Team Leader</v>
      </c>
      <c r="R2" s="1" t="str">
        <f>IF(ISBLANK($N2),"",VLOOKUP($N2,'all user asic'!$A:$F,6, FALSE))</f>
        <v>COPCORCK6</v>
      </c>
      <c r="S2" s="13" t="s">
        <v>598</v>
      </c>
      <c r="T2" s="1" t="str">
        <f>IF(ISBLANK($S2),"",VLOOKUP($S2,'all user asic'!$A:$F,2, FALSE))</f>
        <v>bnitest123</v>
      </c>
      <c r="U2" s="1" t="str">
        <f>IF(ISBLANK($S2),"",VLOOKUP($S2,'all user asic'!$A:$F,3, FALSE))</f>
        <v>SUGENG PRIYATMOKO</v>
      </c>
      <c r="V2" s="1" t="str">
        <f>IF(ISBLANK($S2),"",VLOOKUP($S2,'all user asic'!$A:$F,4, FALSE))</f>
        <v>SYNDICATION CREDIT OPERATIONS TEAM LEADER</v>
      </c>
      <c r="W2" s="1" t="str">
        <f>IF(ISBLANK($S2),"",VLOOKUP($S2,'all user asic'!$A:$F,6, FALSE))</f>
        <v>COPSYNTL</v>
      </c>
      <c r="X2" s="2" t="s">
        <v>551</v>
      </c>
      <c r="Y2" s="1" t="str">
        <f>IF(ISBLANK($X2),"",VLOOKUP($X2,'all user asic'!$A:$F,2, FALSE))</f>
        <v>bnitest123</v>
      </c>
      <c r="Z2" s="1" t="str">
        <f>IF(ISBLANK($X2),"",VLOOKUP($X2,'all user asic'!$A:$F,3, FALSE))</f>
        <v>EEP MULYANA</v>
      </c>
      <c r="AA2" s="1" t="str">
        <f>IF(ISBLANK($X2),"",VLOOKUP($X2,'all user asic'!$A:$F,4, FALSE))</f>
        <v>CORPORATE &amp; ENTERPRISE CREDIT OPERATIONS DEPARTEMENT HEAD</v>
      </c>
      <c r="AB2" s="1" t="str">
        <f>IF(ISBLANK($X2),"",VLOOKUP($X2,'all user asic'!$A:$F,6, FALSE))</f>
        <v>COPCORDH</v>
      </c>
      <c r="AC2" s="2" t="s">
        <v>552</v>
      </c>
      <c r="AD2" s="1" t="str">
        <f>IF(ISBLANK($AC2),"",VLOOKUP($AC2,'all user asic'!$A:$F,2, FALSE))</f>
        <v>bnitest123</v>
      </c>
      <c r="AE2" s="1" t="str">
        <f>IF(ISBLANK($AC2),"",VLOOKUP($AC2,'all user asic'!$A:$F,3, FALSE))</f>
        <v>ANOM SURYONO</v>
      </c>
      <c r="AF2" s="1" t="str">
        <f>IF(ISBLANK($AC2),"",VLOOKUP($AC2,'all user asic'!$A:$F,5, FALSE))</f>
        <v>DIVISI CREDIT OPERATIONS</v>
      </c>
      <c r="AG2" s="1" t="str">
        <f>IF(ISBLANK($AC2),"",VLOOKUP($AC2,'all user asic'!$A:$F,6, FALSE))</f>
        <v>COPCORADVDH</v>
      </c>
      <c r="AH2" s="1"/>
      <c r="AI2" s="1" t="str">
        <f>IF(ISBLANK($AH2),"",VLOOKUP($AH2,'all user asic'!$A:$F,2, FALSE))</f>
        <v/>
      </c>
      <c r="AJ2" s="1" t="str">
        <f>IF(ISBLANK($AH2),"",VLOOKUP($AH2,'all user asic'!$A:$F,3, FALSE))</f>
        <v/>
      </c>
      <c r="AK2" s="1" t="str">
        <f>IF(ISBLANK($AH2),"",VLOOKUP($AH2,'all user asic'!$A:$F,5, FALSE))</f>
        <v/>
      </c>
      <c r="AL2" s="1" t="str">
        <f>IF(ISBLANK($AH2),"",VLOOKUP($AH2,'all user asic'!$A:$F,6, FALSE))</f>
        <v/>
      </c>
    </row>
    <row r="3" spans="1:38" x14ac:dyDescent="0.3">
      <c r="A3" s="1" t="s">
        <v>678</v>
      </c>
      <c r="B3" s="1" t="str">
        <f t="shared" ref="B3:B11" si="0">CONCATENATE(A3,"-20250122")</f>
        <v>TC-26-20250122</v>
      </c>
      <c r="C3" s="1" t="s">
        <v>53</v>
      </c>
      <c r="D3" s="1" t="s">
        <v>5</v>
      </c>
      <c r="E3" s="1" t="s">
        <v>11</v>
      </c>
      <c r="F3" s="11" t="s">
        <v>711</v>
      </c>
      <c r="G3" s="12" t="s">
        <v>556</v>
      </c>
      <c r="H3" s="1" t="str">
        <f>VLOOKUP($G3,'all user asic'!$A:$F,3, FALSE)</f>
        <v>M.NURUDIN SANTOSO</v>
      </c>
      <c r="I3" s="2" t="s">
        <v>549</v>
      </c>
      <c r="J3" s="1" t="str">
        <f>IF(ISBLANK($I3),"",VLOOKUP($I3,'all user asic'!$A:$F,2, FALSE))</f>
        <v>bnitest123</v>
      </c>
      <c r="K3" s="1" t="str">
        <f>IF(ISBLANK($I3),"",VLOOKUP($I3,'all user asic'!$A:$F,3, FALSE))</f>
        <v>FERRY K.W. TARUMINGI</v>
      </c>
      <c r="L3" s="1" t="str">
        <f>IF(ISBLANK($I3),"",VLOOKUP($I3,'all user asic'!$A:$F,4, FALSE))</f>
        <v>SENIOR OFFICER CORPORATE 1 CREDIT OPERATIONS</v>
      </c>
      <c r="M3" s="1" t="str">
        <f>IF(ISBLANK($I3),"",VLOOKUP($I3,'all user asic'!$A:$F,6, FALSE))</f>
        <v>COPCORMK1</v>
      </c>
      <c r="N3" s="13" t="s">
        <v>628</v>
      </c>
      <c r="O3" s="1" t="str">
        <f>IF(ISBLANK($N3),"",VLOOKUP($N3,'all user asic'!$A:$F,2, FALSE))</f>
        <v>bni1234</v>
      </c>
      <c r="P3" s="1" t="str">
        <f>IF(ISBLANK($N3),"",VLOOKUP($N3,'all user asic'!$A:$F,3, FALSE))</f>
        <v>ANDRI ARDIANSYAH</v>
      </c>
      <c r="Q3" s="1" t="str">
        <f>IF(ISBLANK($N3),"",VLOOKUP($N3,'all user asic'!$A:$F,4, FALSE))</f>
        <v>Syndication Credit Operations Team Leader</v>
      </c>
      <c r="R3" s="1" t="str">
        <f>IF(ISBLANK($N3),"",VLOOKUP($N3,'all user asic'!$A:$F,6, FALSE))</f>
        <v>COPCORCK6</v>
      </c>
      <c r="S3" s="13" t="s">
        <v>598</v>
      </c>
      <c r="T3" s="1" t="str">
        <f>IF(ISBLANK($S3),"",VLOOKUP($S3,'all user asic'!$A:$F,2, FALSE))</f>
        <v>bnitest123</v>
      </c>
      <c r="U3" s="1" t="str">
        <f>IF(ISBLANK($S3),"",VLOOKUP($S3,'all user asic'!$A:$F,3, FALSE))</f>
        <v>SUGENG PRIYATMOKO</v>
      </c>
      <c r="V3" s="1" t="str">
        <f>IF(ISBLANK($S3),"",VLOOKUP($S3,'all user asic'!$A:$F,4, FALSE))</f>
        <v>SYNDICATION CREDIT OPERATIONS TEAM LEADER</v>
      </c>
      <c r="W3" s="1" t="str">
        <f>IF(ISBLANK($S3),"",VLOOKUP($S3,'all user asic'!$A:$F,6, FALSE))</f>
        <v>COPSYNTL</v>
      </c>
      <c r="X3" s="2" t="s">
        <v>551</v>
      </c>
      <c r="Y3" s="1" t="str">
        <f>IF(ISBLANK($X3),"",VLOOKUP($X3,'all user asic'!$A:$F,2, FALSE))</f>
        <v>bnitest123</v>
      </c>
      <c r="Z3" s="1" t="str">
        <f>IF(ISBLANK($X3),"",VLOOKUP($X3,'all user asic'!$A:$F,3, FALSE))</f>
        <v>EEP MULYANA</v>
      </c>
      <c r="AA3" s="1" t="str">
        <f>IF(ISBLANK($X3),"",VLOOKUP($X3,'all user asic'!$A:$F,4, FALSE))</f>
        <v>CORPORATE &amp; ENTERPRISE CREDIT OPERATIONS DEPARTEMENT HEAD</v>
      </c>
      <c r="AB3" s="1" t="str">
        <f>IF(ISBLANK($X3),"",VLOOKUP($X3,'all user asic'!$A:$F,6, FALSE))</f>
        <v>COPCORDH</v>
      </c>
      <c r="AC3" s="2" t="s">
        <v>552</v>
      </c>
      <c r="AD3" s="1" t="str">
        <f>IF(ISBLANK($AC3),"",VLOOKUP($AC3,'all user asic'!$A:$F,2, FALSE))</f>
        <v>bnitest123</v>
      </c>
      <c r="AE3" s="1" t="str">
        <f>IF(ISBLANK($AC3),"",VLOOKUP($AC3,'all user asic'!$A:$F,3, FALSE))</f>
        <v>ANOM SURYONO</v>
      </c>
      <c r="AF3" s="1" t="str">
        <f>IF(ISBLANK($AC3),"",VLOOKUP($AC3,'all user asic'!$A:$F,5, FALSE))</f>
        <v>DIVISI CREDIT OPERATIONS</v>
      </c>
      <c r="AG3" s="1" t="str">
        <f>IF(ISBLANK($AC3),"",VLOOKUP($AC3,'all user asic'!$A:$F,6, FALSE))</f>
        <v>COPCORADVDH</v>
      </c>
      <c r="AH3" s="2" t="s">
        <v>544</v>
      </c>
      <c r="AI3" s="1" t="str">
        <f>IF(ISBLANK($AH3),"",VLOOKUP($AH3,'all user asic'!$A:$F,2, FALSE))</f>
        <v>bnitest123</v>
      </c>
      <c r="AJ3" s="1" t="str">
        <f>IF(ISBLANK($AH3),"",VLOOKUP($AH3,'all user asic'!$A:$F,3, FALSE))</f>
        <v>ABD. SALAM KADIR</v>
      </c>
      <c r="AK3" s="1" t="str">
        <f>IF(ISBLANK($AH3),"",VLOOKUP($AH3,'all user asic'!$A:$F,5, FALSE))</f>
        <v>DIVISI CREDIT OPERATIONS</v>
      </c>
      <c r="AL3" s="1" t="str">
        <f>IF(ISBLANK($AH3),"",VLOOKUP($AH3,'all user asic'!$A:$F,6, FALSE))</f>
        <v>COPDIVHEAD</v>
      </c>
    </row>
    <row r="4" spans="1:38" x14ac:dyDescent="0.3">
      <c r="A4" s="1" t="s">
        <v>679</v>
      </c>
      <c r="B4" s="1" t="str">
        <f t="shared" si="0"/>
        <v>TC-27-20250122</v>
      </c>
      <c r="C4" s="1" t="s">
        <v>53</v>
      </c>
      <c r="D4" s="1" t="s">
        <v>6</v>
      </c>
      <c r="E4" s="1" t="s">
        <v>11</v>
      </c>
      <c r="F4" s="11" t="s">
        <v>712</v>
      </c>
      <c r="G4" s="12" t="s">
        <v>556</v>
      </c>
      <c r="H4" s="1" t="str">
        <f>VLOOKUP($G4,'all user asic'!$A:$F,3, FALSE)</f>
        <v>M.NURUDIN SANTOSO</v>
      </c>
      <c r="I4" s="2" t="s">
        <v>549</v>
      </c>
      <c r="J4" s="1" t="str">
        <f>IF(ISBLANK($I4),"",VLOOKUP($I4,'all user asic'!$A:$F,2, FALSE))</f>
        <v>bnitest123</v>
      </c>
      <c r="K4" s="1" t="str">
        <f>IF(ISBLANK($I4),"",VLOOKUP($I4,'all user asic'!$A:$F,3, FALSE))</f>
        <v>FERRY K.W. TARUMINGI</v>
      </c>
      <c r="L4" s="1" t="str">
        <f>IF(ISBLANK($I4),"",VLOOKUP($I4,'all user asic'!$A:$F,4, FALSE))</f>
        <v>SENIOR OFFICER CORPORATE 1 CREDIT OPERATIONS</v>
      </c>
      <c r="M4" s="1" t="str">
        <f>IF(ISBLANK($I4),"",VLOOKUP($I4,'all user asic'!$A:$F,6, FALSE))</f>
        <v>COPCORMK1</v>
      </c>
      <c r="N4" s="13" t="s">
        <v>628</v>
      </c>
      <c r="O4" s="1" t="str">
        <f>IF(ISBLANK($N4),"",VLOOKUP($N4,'all user asic'!$A:$F,2, FALSE))</f>
        <v>bni1234</v>
      </c>
      <c r="P4" s="1" t="str">
        <f>IF(ISBLANK($N4),"",VLOOKUP($N4,'all user asic'!$A:$F,3, FALSE))</f>
        <v>ANDRI ARDIANSYAH</v>
      </c>
      <c r="Q4" s="1" t="str">
        <f>IF(ISBLANK($N4),"",VLOOKUP($N4,'all user asic'!$A:$F,4, FALSE))</f>
        <v>Syndication Credit Operations Team Leader</v>
      </c>
      <c r="R4" s="1" t="str">
        <f>IF(ISBLANK($N4),"",VLOOKUP($N4,'all user asic'!$A:$F,6, FALSE))</f>
        <v>COPCORCK6</v>
      </c>
      <c r="S4" s="13" t="s">
        <v>598</v>
      </c>
      <c r="T4" s="1" t="str">
        <f>IF(ISBLANK($S4),"",VLOOKUP($S4,'all user asic'!$A:$F,2, FALSE))</f>
        <v>bnitest123</v>
      </c>
      <c r="U4" s="1" t="str">
        <f>IF(ISBLANK($S4),"",VLOOKUP($S4,'all user asic'!$A:$F,3, FALSE))</f>
        <v>SUGENG PRIYATMOKO</v>
      </c>
      <c r="V4" s="1" t="str">
        <f>IF(ISBLANK($S4),"",VLOOKUP($S4,'all user asic'!$A:$F,4, FALSE))</f>
        <v>SYNDICATION CREDIT OPERATIONS TEAM LEADER</v>
      </c>
      <c r="W4" s="1" t="str">
        <f>IF(ISBLANK($S4),"",VLOOKUP($S4,'all user asic'!$A:$F,6, FALSE))</f>
        <v>COPSYNTL</v>
      </c>
      <c r="X4" s="8" t="s">
        <v>577</v>
      </c>
      <c r="Y4" s="1" t="str">
        <f>IF(ISBLANK($X4),"",VLOOKUP($X4,'all user asic'!$A:$F,2, FALSE))</f>
        <v>bnitest123</v>
      </c>
      <c r="Z4" s="1" t="str">
        <f>IF(ISBLANK($X4),"",VLOOKUP($X4,'all user asic'!$A:$F,3, FALSE))</f>
        <v>DWI JATNO DJOKO SANTOSO V.</v>
      </c>
      <c r="AA4" s="1" t="str">
        <f>IF(ISBLANK($X4),"",VLOOKUP($X4,'all user asic'!$A:$F,4, FALSE))</f>
        <v>CORPORATE &amp; ENTERPRISE CREDIT OPS ADVISORY</v>
      </c>
      <c r="AB4" s="1" t="str">
        <f>IF(ISBLANK($X4),"",VLOOKUP($X4,'all user asic'!$A:$F,6, FALSE))</f>
        <v>COPCORADVEO</v>
      </c>
      <c r="AC4" s="2"/>
      <c r="AD4" s="1" t="str">
        <f>IF(ISBLANK($AC4),"",VLOOKUP($AC4,'all user asic'!$A:$F,2, FALSE))</f>
        <v/>
      </c>
      <c r="AE4" s="1" t="str">
        <f>IF(ISBLANK($AC4),"",VLOOKUP($AC4,'all user asic'!$A:$F,3, FALSE))</f>
        <v/>
      </c>
      <c r="AF4" s="1" t="str">
        <f>IF(ISBLANK($AC4),"",VLOOKUP($AC4,'all user asic'!$A:$F,5, FALSE))</f>
        <v/>
      </c>
      <c r="AG4" s="1" t="str">
        <f>IF(ISBLANK($AC4),"",VLOOKUP($AC4,'all user asic'!$A:$F,6, FALSE))</f>
        <v/>
      </c>
      <c r="AH4" s="1"/>
      <c r="AI4" s="1" t="str">
        <f>IF(ISBLANK($AH4),"",VLOOKUP($AH4,'all user asic'!$A:$F,2, FALSE))</f>
        <v/>
      </c>
      <c r="AJ4" s="1" t="str">
        <f>IF(ISBLANK($AH4),"",VLOOKUP($AH4,'all user asic'!$A:$F,3, FALSE))</f>
        <v/>
      </c>
      <c r="AK4" s="1" t="str">
        <f>IF(ISBLANK($AH4),"",VLOOKUP($AH4,'all user asic'!$A:$F,5, FALSE))</f>
        <v/>
      </c>
      <c r="AL4" s="1" t="str">
        <f>IF(ISBLANK($AH4),"",VLOOKUP($AH4,'all user asic'!$A:$F,6, FALSE))</f>
        <v/>
      </c>
    </row>
    <row r="5" spans="1:38" x14ac:dyDescent="0.3">
      <c r="A5" s="1" t="s">
        <v>680</v>
      </c>
      <c r="B5" s="1" t="str">
        <f t="shared" si="0"/>
        <v>TC-28-20250122</v>
      </c>
      <c r="C5" s="1" t="s">
        <v>53</v>
      </c>
      <c r="D5" s="1" t="s">
        <v>6</v>
      </c>
      <c r="E5" s="1" t="s">
        <v>11</v>
      </c>
      <c r="F5" s="11" t="s">
        <v>713</v>
      </c>
      <c r="G5" s="12" t="s">
        <v>556</v>
      </c>
      <c r="H5" s="1" t="str">
        <f>VLOOKUP($G5,'all user asic'!$A:$F,3, FALSE)</f>
        <v>M.NURUDIN SANTOSO</v>
      </c>
      <c r="I5" s="2" t="s">
        <v>549</v>
      </c>
      <c r="J5" s="1" t="str">
        <f>IF(ISBLANK($I5),"",VLOOKUP($I5,'all user asic'!$A:$F,2, FALSE))</f>
        <v>bnitest123</v>
      </c>
      <c r="K5" s="1" t="str">
        <f>IF(ISBLANK($I5),"",VLOOKUP($I5,'all user asic'!$A:$F,3, FALSE))</f>
        <v>FERRY K.W. TARUMINGI</v>
      </c>
      <c r="L5" s="1" t="str">
        <f>IF(ISBLANK($I5),"",VLOOKUP($I5,'all user asic'!$A:$F,4, FALSE))</f>
        <v>SENIOR OFFICER CORPORATE 1 CREDIT OPERATIONS</v>
      </c>
      <c r="M5" s="1" t="str">
        <f>IF(ISBLANK($I5),"",VLOOKUP($I5,'all user asic'!$A:$F,6, FALSE))</f>
        <v>COPCORMK1</v>
      </c>
      <c r="N5" s="13" t="s">
        <v>628</v>
      </c>
      <c r="O5" s="1" t="str">
        <f>IF(ISBLANK($N5),"",VLOOKUP($N5,'all user asic'!$A:$F,2, FALSE))</f>
        <v>bni1234</v>
      </c>
      <c r="P5" s="1" t="str">
        <f>IF(ISBLANK($N5),"",VLOOKUP($N5,'all user asic'!$A:$F,3, FALSE))</f>
        <v>ANDRI ARDIANSYAH</v>
      </c>
      <c r="Q5" s="1" t="str">
        <f>IF(ISBLANK($N5),"",VLOOKUP($N5,'all user asic'!$A:$F,4, FALSE))</f>
        <v>Syndication Credit Operations Team Leader</v>
      </c>
      <c r="R5" s="1" t="str">
        <f>IF(ISBLANK($N5),"",VLOOKUP($N5,'all user asic'!$A:$F,6, FALSE))</f>
        <v>COPCORCK6</v>
      </c>
      <c r="S5" s="13" t="s">
        <v>598</v>
      </c>
      <c r="T5" s="1" t="str">
        <f>IF(ISBLANK($S5),"",VLOOKUP($S5,'all user asic'!$A:$F,2, FALSE))</f>
        <v>bnitest123</v>
      </c>
      <c r="U5" s="1" t="str">
        <f>IF(ISBLANK($S5),"",VLOOKUP($S5,'all user asic'!$A:$F,3, FALSE))</f>
        <v>SUGENG PRIYATMOKO</v>
      </c>
      <c r="V5" s="1" t="str">
        <f>IF(ISBLANK($S5),"",VLOOKUP($S5,'all user asic'!$A:$F,4, FALSE))</f>
        <v>SYNDICATION CREDIT OPERATIONS TEAM LEADER</v>
      </c>
      <c r="W5" s="1" t="str">
        <f>IF(ISBLANK($S5),"",VLOOKUP($S5,'all user asic'!$A:$F,6, FALSE))</f>
        <v>COPSYNTL</v>
      </c>
      <c r="X5" s="2" t="s">
        <v>551</v>
      </c>
      <c r="Y5" s="1" t="str">
        <f>IF(ISBLANK($X5),"",VLOOKUP($X5,'all user asic'!$A:$F,2, FALSE))</f>
        <v>bnitest123</v>
      </c>
      <c r="Z5" s="1" t="str">
        <f>IF(ISBLANK($X5),"",VLOOKUP($X5,'all user asic'!$A:$F,3, FALSE))</f>
        <v>EEP MULYANA</v>
      </c>
      <c r="AA5" s="1" t="str">
        <f>IF(ISBLANK($X5),"",VLOOKUP($X5,'all user asic'!$A:$F,4, FALSE))</f>
        <v>CORPORATE &amp; ENTERPRISE CREDIT OPERATIONS DEPARTEMENT HEAD</v>
      </c>
      <c r="AB5" s="1" t="str">
        <f>IF(ISBLANK($X5),"",VLOOKUP($X5,'all user asic'!$A:$F,6, FALSE))</f>
        <v>COPCORDH</v>
      </c>
      <c r="AC5" s="2" t="s">
        <v>552</v>
      </c>
      <c r="AD5" s="1" t="str">
        <f>IF(ISBLANK($AC5),"",VLOOKUP($AC5,'all user asic'!$A:$F,2, FALSE))</f>
        <v>bnitest123</v>
      </c>
      <c r="AE5" s="1" t="str">
        <f>IF(ISBLANK($AC5),"",VLOOKUP($AC5,'all user asic'!$A:$F,3, FALSE))</f>
        <v>ANOM SURYONO</v>
      </c>
      <c r="AF5" s="1" t="str">
        <f>IF(ISBLANK($AC5),"",VLOOKUP($AC5,'all user asic'!$A:$F,5, FALSE))</f>
        <v>DIVISI CREDIT OPERATIONS</v>
      </c>
      <c r="AG5" s="1" t="str">
        <f>IF(ISBLANK($AC5),"",VLOOKUP($AC5,'all user asic'!$A:$F,6, FALSE))</f>
        <v>COPCORADVDH</v>
      </c>
      <c r="AH5" s="1"/>
      <c r="AI5" s="1" t="str">
        <f>IF(ISBLANK($AH5),"",VLOOKUP($AH5,'all user asic'!$A:$F,2, FALSE))</f>
        <v/>
      </c>
      <c r="AJ5" s="1" t="str">
        <f>IF(ISBLANK($AH5),"",VLOOKUP($AH5,'all user asic'!$A:$F,3, FALSE))</f>
        <v/>
      </c>
      <c r="AK5" s="1" t="str">
        <f>IF(ISBLANK($AH5),"",VLOOKUP($AH5,'all user asic'!$A:$F,5, FALSE))</f>
        <v/>
      </c>
      <c r="AL5" s="1" t="str">
        <f>IF(ISBLANK($AH5),"",VLOOKUP($AH5,'all user asic'!$A:$F,6, FALSE))</f>
        <v/>
      </c>
    </row>
    <row r="6" spans="1:38" x14ac:dyDescent="0.3">
      <c r="A6" s="1" t="s">
        <v>681</v>
      </c>
      <c r="B6" s="1" t="str">
        <f t="shared" si="0"/>
        <v>TC-29-20250122</v>
      </c>
      <c r="C6" s="1" t="s">
        <v>53</v>
      </c>
      <c r="D6" s="1" t="s">
        <v>6</v>
      </c>
      <c r="E6" s="1" t="s">
        <v>11</v>
      </c>
      <c r="F6" s="11" t="s">
        <v>714</v>
      </c>
      <c r="G6" s="12" t="s">
        <v>556</v>
      </c>
      <c r="H6" s="1" t="str">
        <f>VLOOKUP($G6,'all user asic'!$A:$F,3, FALSE)</f>
        <v>M.NURUDIN SANTOSO</v>
      </c>
      <c r="I6" s="2" t="s">
        <v>549</v>
      </c>
      <c r="J6" s="1" t="str">
        <f>IF(ISBLANK($I6),"",VLOOKUP($I6,'all user asic'!$A:$F,2, FALSE))</f>
        <v>bnitest123</v>
      </c>
      <c r="K6" s="1" t="str">
        <f>IF(ISBLANK($I6),"",VLOOKUP($I6,'all user asic'!$A:$F,3, FALSE))</f>
        <v>FERRY K.W. TARUMINGI</v>
      </c>
      <c r="L6" s="1" t="str">
        <f>IF(ISBLANK($I6),"",VLOOKUP($I6,'all user asic'!$A:$F,4, FALSE))</f>
        <v>SENIOR OFFICER CORPORATE 1 CREDIT OPERATIONS</v>
      </c>
      <c r="M6" s="1" t="str">
        <f>IF(ISBLANK($I6),"",VLOOKUP($I6,'all user asic'!$A:$F,6, FALSE))</f>
        <v>COPCORMK1</v>
      </c>
      <c r="N6" s="13" t="s">
        <v>628</v>
      </c>
      <c r="O6" s="1" t="str">
        <f>IF(ISBLANK($N6),"",VLOOKUP($N6,'all user asic'!$A:$F,2, FALSE))</f>
        <v>bni1234</v>
      </c>
      <c r="P6" s="1" t="str">
        <f>IF(ISBLANK($N6),"",VLOOKUP($N6,'all user asic'!$A:$F,3, FALSE))</f>
        <v>ANDRI ARDIANSYAH</v>
      </c>
      <c r="Q6" s="1" t="str">
        <f>IF(ISBLANK($N6),"",VLOOKUP($N6,'all user asic'!$A:$F,4, FALSE))</f>
        <v>Syndication Credit Operations Team Leader</v>
      </c>
      <c r="R6" s="1" t="str">
        <f>IF(ISBLANK($N6),"",VLOOKUP($N6,'all user asic'!$A:$F,6, FALSE))</f>
        <v>COPCORCK6</v>
      </c>
      <c r="S6" s="13" t="s">
        <v>598</v>
      </c>
      <c r="T6" s="1" t="str">
        <f>IF(ISBLANK($S6),"",VLOOKUP($S6,'all user asic'!$A:$F,2, FALSE))</f>
        <v>bnitest123</v>
      </c>
      <c r="U6" s="1" t="str">
        <f>IF(ISBLANK($S6),"",VLOOKUP($S6,'all user asic'!$A:$F,3, FALSE))</f>
        <v>SUGENG PRIYATMOKO</v>
      </c>
      <c r="V6" s="1" t="str">
        <f>IF(ISBLANK($S6),"",VLOOKUP($S6,'all user asic'!$A:$F,4, FALSE))</f>
        <v>SYNDICATION CREDIT OPERATIONS TEAM LEADER</v>
      </c>
      <c r="W6" s="1" t="str">
        <f>IF(ISBLANK($S6),"",VLOOKUP($S6,'all user asic'!$A:$F,6, FALSE))</f>
        <v>COPSYNTL</v>
      </c>
      <c r="X6" s="2" t="s">
        <v>551</v>
      </c>
      <c r="Y6" s="1" t="str">
        <f>IF(ISBLANK($X6),"",VLOOKUP($X6,'all user asic'!$A:$F,2, FALSE))</f>
        <v>bnitest123</v>
      </c>
      <c r="Z6" s="1" t="str">
        <f>IF(ISBLANK($X6),"",VLOOKUP($X6,'all user asic'!$A:$F,3, FALSE))</f>
        <v>EEP MULYANA</v>
      </c>
      <c r="AA6" s="1" t="str">
        <f>IF(ISBLANK($X6),"",VLOOKUP($X6,'all user asic'!$A:$F,4, FALSE))</f>
        <v>CORPORATE &amp; ENTERPRISE CREDIT OPERATIONS DEPARTEMENT HEAD</v>
      </c>
      <c r="AB6" s="1" t="str">
        <f>IF(ISBLANK($X6),"",VLOOKUP($X6,'all user asic'!$A:$F,6, FALSE))</f>
        <v>COPCORDH</v>
      </c>
      <c r="AC6" s="2" t="s">
        <v>552</v>
      </c>
      <c r="AD6" s="1" t="str">
        <f>IF(ISBLANK($AC6),"",VLOOKUP($AC6,'all user asic'!$A:$F,2, FALSE))</f>
        <v>bnitest123</v>
      </c>
      <c r="AE6" s="1" t="str">
        <f>IF(ISBLANK($AC6),"",VLOOKUP($AC6,'all user asic'!$A:$F,3, FALSE))</f>
        <v>ANOM SURYONO</v>
      </c>
      <c r="AF6" s="1" t="str">
        <f>IF(ISBLANK($AC6),"",VLOOKUP($AC6,'all user asic'!$A:$F,5, FALSE))</f>
        <v>DIVISI CREDIT OPERATIONS</v>
      </c>
      <c r="AG6" s="1" t="str">
        <f>IF(ISBLANK($AC6),"",VLOOKUP($AC6,'all user asic'!$A:$F,6, FALSE))</f>
        <v>COPCORADVDH</v>
      </c>
      <c r="AH6" s="2" t="s">
        <v>544</v>
      </c>
      <c r="AI6" s="1" t="str">
        <f>IF(ISBLANK($AH6),"",VLOOKUP($AH6,'all user asic'!$A:$F,2, FALSE))</f>
        <v>bnitest123</v>
      </c>
      <c r="AJ6" s="1" t="str">
        <f>IF(ISBLANK($AH6),"",VLOOKUP($AH6,'all user asic'!$A:$F,3, FALSE))</f>
        <v>ABD. SALAM KADIR</v>
      </c>
      <c r="AK6" s="1" t="str">
        <f>IF(ISBLANK($AH6),"",VLOOKUP($AH6,'all user asic'!$A:$F,5, FALSE))</f>
        <v>DIVISI CREDIT OPERATIONS</v>
      </c>
      <c r="AL6" s="1" t="str">
        <f>IF(ISBLANK($AH6),"",VLOOKUP($AH6,'all user asic'!$A:$F,6, FALSE))</f>
        <v>COPDIVHEAD</v>
      </c>
    </row>
    <row r="7" spans="1:38" x14ac:dyDescent="0.3">
      <c r="A7" s="1" t="s">
        <v>682</v>
      </c>
      <c r="B7" s="1" t="str">
        <f t="shared" si="0"/>
        <v>TC-30-20250122</v>
      </c>
      <c r="C7" s="1" t="s">
        <v>53</v>
      </c>
      <c r="D7" s="1" t="s">
        <v>5</v>
      </c>
      <c r="E7" s="1" t="s">
        <v>659</v>
      </c>
      <c r="F7" s="11" t="s">
        <v>710</v>
      </c>
      <c r="G7" s="12" t="s">
        <v>556</v>
      </c>
      <c r="H7" s="1" t="str">
        <f>VLOOKUP($G7,'all user asic'!$A:$F,3, FALSE)</f>
        <v>M.NURUDIN SANTOSO</v>
      </c>
      <c r="I7" s="2" t="s">
        <v>549</v>
      </c>
      <c r="J7" s="1" t="str">
        <f>IF(ISBLANK($I7),"",VLOOKUP($I7,'all user asic'!$A:$F,2, FALSE))</f>
        <v>bnitest123</v>
      </c>
      <c r="K7" s="1" t="str">
        <f>IF(ISBLANK($I7),"",VLOOKUP($I7,'all user asic'!$A:$F,3, FALSE))</f>
        <v>FERRY K.W. TARUMINGI</v>
      </c>
      <c r="L7" s="1" t="str">
        <f>IF(ISBLANK($I7),"",VLOOKUP($I7,'all user asic'!$A:$F,4, FALSE))</f>
        <v>SENIOR OFFICER CORPORATE 1 CREDIT OPERATIONS</v>
      </c>
      <c r="M7" s="1" t="str">
        <f>IF(ISBLANK($I7),"",VLOOKUP($I7,'all user asic'!$A:$F,6, FALSE))</f>
        <v>COPCORMK1</v>
      </c>
      <c r="N7" s="13" t="s">
        <v>628</v>
      </c>
      <c r="O7" s="1" t="str">
        <f>IF(ISBLANK($N7),"",VLOOKUP($N7,'all user asic'!$A:$F,2, FALSE))</f>
        <v>bni1234</v>
      </c>
      <c r="P7" s="1" t="str">
        <f>IF(ISBLANK($N7),"",VLOOKUP($N7,'all user asic'!$A:$F,3, FALSE))</f>
        <v>ANDRI ARDIANSYAH</v>
      </c>
      <c r="Q7" s="1" t="str">
        <f>IF(ISBLANK($N7),"",VLOOKUP($N7,'all user asic'!$A:$F,4, FALSE))</f>
        <v>Syndication Credit Operations Team Leader</v>
      </c>
      <c r="R7" s="1" t="str">
        <f>IF(ISBLANK($N7),"",VLOOKUP($N7,'all user asic'!$A:$F,6, FALSE))</f>
        <v>COPCORCK6</v>
      </c>
      <c r="S7" s="13" t="s">
        <v>598</v>
      </c>
      <c r="T7" s="1" t="str">
        <f>IF(ISBLANK($S7),"",VLOOKUP($S7,'all user asic'!$A:$F,2, FALSE))</f>
        <v>bnitest123</v>
      </c>
      <c r="U7" s="1" t="str">
        <f>IF(ISBLANK($S7),"",VLOOKUP($S7,'all user asic'!$A:$F,3, FALSE))</f>
        <v>SUGENG PRIYATMOKO</v>
      </c>
      <c r="V7" s="1" t="str">
        <f>IF(ISBLANK($S7),"",VLOOKUP($S7,'all user asic'!$A:$F,4, FALSE))</f>
        <v>SYNDICATION CREDIT OPERATIONS TEAM LEADER</v>
      </c>
      <c r="W7" s="1" t="str">
        <f>IF(ISBLANK($S7),"",VLOOKUP($S7,'all user asic'!$A:$F,6, FALSE))</f>
        <v>COPSYNTL</v>
      </c>
      <c r="X7" s="2" t="s">
        <v>551</v>
      </c>
      <c r="Y7" s="1" t="str">
        <f>IF(ISBLANK($X7),"",VLOOKUP($X7,'all user asic'!$A:$F,2, FALSE))</f>
        <v>bnitest123</v>
      </c>
      <c r="Z7" s="1" t="str">
        <f>IF(ISBLANK($X7),"",VLOOKUP($X7,'all user asic'!$A:$F,3, FALSE))</f>
        <v>EEP MULYANA</v>
      </c>
      <c r="AA7" s="1" t="str">
        <f>IF(ISBLANK($X7),"",VLOOKUP($X7,'all user asic'!$A:$F,4, FALSE))</f>
        <v>CORPORATE &amp; ENTERPRISE CREDIT OPERATIONS DEPARTEMENT HEAD</v>
      </c>
      <c r="AB7" s="1" t="str">
        <f>IF(ISBLANK($X7),"",VLOOKUP($X7,'all user asic'!$A:$F,6, FALSE))</f>
        <v>COPCORDH</v>
      </c>
      <c r="AC7" s="2" t="s">
        <v>552</v>
      </c>
      <c r="AD7" s="1" t="str">
        <f>IF(ISBLANK($AC7),"",VLOOKUP($AC7,'all user asic'!$A:$F,2, FALSE))</f>
        <v>bnitest123</v>
      </c>
      <c r="AE7" s="1" t="str">
        <f>IF(ISBLANK($AC7),"",VLOOKUP($AC7,'all user asic'!$A:$F,3, FALSE))</f>
        <v>ANOM SURYONO</v>
      </c>
      <c r="AF7" s="1" t="str">
        <f>IF(ISBLANK($AC7),"",VLOOKUP($AC7,'all user asic'!$A:$F,5, FALSE))</f>
        <v>DIVISI CREDIT OPERATIONS</v>
      </c>
      <c r="AG7" s="1" t="str">
        <f>IF(ISBLANK($AC7),"",VLOOKUP($AC7,'all user asic'!$A:$F,6, FALSE))</f>
        <v>COPCORADVDH</v>
      </c>
      <c r="AH7" s="1"/>
      <c r="AI7" s="1" t="str">
        <f>IF(ISBLANK($AH7),"",VLOOKUP($AH7,'all user asic'!$A:$F,2, FALSE))</f>
        <v/>
      </c>
      <c r="AJ7" s="1" t="str">
        <f>IF(ISBLANK($AH7),"",VLOOKUP($AH7,'all user asic'!$A:$F,3, FALSE))</f>
        <v/>
      </c>
      <c r="AK7" s="1" t="str">
        <f>IF(ISBLANK($AH7),"",VLOOKUP($AH7,'all user asic'!$A:$F,5, FALSE))</f>
        <v/>
      </c>
      <c r="AL7" s="1" t="str">
        <f>IF(ISBLANK($AH7),"",VLOOKUP($AH7,'all user asic'!$A:$F,6, FALSE))</f>
        <v/>
      </c>
    </row>
    <row r="8" spans="1:38" x14ac:dyDescent="0.3">
      <c r="A8" s="1" t="s">
        <v>683</v>
      </c>
      <c r="B8" s="1" t="str">
        <f t="shared" si="0"/>
        <v>TC-31-20250122</v>
      </c>
      <c r="C8" s="1" t="s">
        <v>53</v>
      </c>
      <c r="D8" s="1" t="s">
        <v>5</v>
      </c>
      <c r="E8" s="1" t="s">
        <v>659</v>
      </c>
      <c r="F8" s="11" t="s">
        <v>711</v>
      </c>
      <c r="G8" s="12" t="s">
        <v>556</v>
      </c>
      <c r="H8" s="1" t="str">
        <f>VLOOKUP($G8,'all user asic'!$A:$F,3, FALSE)</f>
        <v>M.NURUDIN SANTOSO</v>
      </c>
      <c r="I8" s="2" t="s">
        <v>549</v>
      </c>
      <c r="J8" s="1" t="str">
        <f>IF(ISBLANK($I8),"",VLOOKUP($I8,'all user asic'!$A:$F,2, FALSE))</f>
        <v>bnitest123</v>
      </c>
      <c r="K8" s="1" t="str">
        <f>IF(ISBLANK($I8),"",VLOOKUP($I8,'all user asic'!$A:$F,3, FALSE))</f>
        <v>FERRY K.W. TARUMINGI</v>
      </c>
      <c r="L8" s="1" t="str">
        <f>IF(ISBLANK($I8),"",VLOOKUP($I8,'all user asic'!$A:$F,4, FALSE))</f>
        <v>SENIOR OFFICER CORPORATE 1 CREDIT OPERATIONS</v>
      </c>
      <c r="M8" s="1" t="str">
        <f>IF(ISBLANK($I8),"",VLOOKUP($I8,'all user asic'!$A:$F,6, FALSE))</f>
        <v>COPCORMK1</v>
      </c>
      <c r="N8" s="13" t="s">
        <v>628</v>
      </c>
      <c r="O8" s="1" t="str">
        <f>IF(ISBLANK($N8),"",VLOOKUP($N8,'all user asic'!$A:$F,2, FALSE))</f>
        <v>bni1234</v>
      </c>
      <c r="P8" s="1" t="str">
        <f>IF(ISBLANK($N8),"",VLOOKUP($N8,'all user asic'!$A:$F,3, FALSE))</f>
        <v>ANDRI ARDIANSYAH</v>
      </c>
      <c r="Q8" s="1" t="str">
        <f>IF(ISBLANK($N8),"",VLOOKUP($N8,'all user asic'!$A:$F,4, FALSE))</f>
        <v>Syndication Credit Operations Team Leader</v>
      </c>
      <c r="R8" s="1" t="str">
        <f>IF(ISBLANK($N8),"",VLOOKUP($N8,'all user asic'!$A:$F,6, FALSE))</f>
        <v>COPCORCK6</v>
      </c>
      <c r="S8" s="13" t="s">
        <v>598</v>
      </c>
      <c r="T8" s="1" t="str">
        <f>IF(ISBLANK($S8),"",VLOOKUP($S8,'all user asic'!$A:$F,2, FALSE))</f>
        <v>bnitest123</v>
      </c>
      <c r="U8" s="1" t="str">
        <f>IF(ISBLANK($S8),"",VLOOKUP($S8,'all user asic'!$A:$F,3, FALSE))</f>
        <v>SUGENG PRIYATMOKO</v>
      </c>
      <c r="V8" s="1" t="str">
        <f>IF(ISBLANK($S8),"",VLOOKUP($S8,'all user asic'!$A:$F,4, FALSE))</f>
        <v>SYNDICATION CREDIT OPERATIONS TEAM LEADER</v>
      </c>
      <c r="W8" s="1" t="str">
        <f>IF(ISBLANK($S8),"",VLOOKUP($S8,'all user asic'!$A:$F,6, FALSE))</f>
        <v>COPSYNTL</v>
      </c>
      <c r="X8" s="2" t="s">
        <v>551</v>
      </c>
      <c r="Y8" s="1" t="str">
        <f>IF(ISBLANK($X8),"",VLOOKUP($X8,'all user asic'!$A:$F,2, FALSE))</f>
        <v>bnitest123</v>
      </c>
      <c r="Z8" s="1" t="str">
        <f>IF(ISBLANK($X8),"",VLOOKUP($X8,'all user asic'!$A:$F,3, FALSE))</f>
        <v>EEP MULYANA</v>
      </c>
      <c r="AA8" s="1" t="str">
        <f>IF(ISBLANK($X8),"",VLOOKUP($X8,'all user asic'!$A:$F,4, FALSE))</f>
        <v>CORPORATE &amp; ENTERPRISE CREDIT OPERATIONS DEPARTEMENT HEAD</v>
      </c>
      <c r="AB8" s="1" t="str">
        <f>IF(ISBLANK($X8),"",VLOOKUP($X8,'all user asic'!$A:$F,6, FALSE))</f>
        <v>COPCORDH</v>
      </c>
      <c r="AC8" s="2" t="s">
        <v>552</v>
      </c>
      <c r="AD8" s="1" t="str">
        <f>IF(ISBLANK($AC8),"",VLOOKUP($AC8,'all user asic'!$A:$F,2, FALSE))</f>
        <v>bnitest123</v>
      </c>
      <c r="AE8" s="1" t="str">
        <f>IF(ISBLANK($AC8),"",VLOOKUP($AC8,'all user asic'!$A:$F,3, FALSE))</f>
        <v>ANOM SURYONO</v>
      </c>
      <c r="AF8" s="1" t="str">
        <f>IF(ISBLANK($AC8),"",VLOOKUP($AC8,'all user asic'!$A:$F,5, FALSE))</f>
        <v>DIVISI CREDIT OPERATIONS</v>
      </c>
      <c r="AG8" s="1" t="str">
        <f>IF(ISBLANK($AC8),"",VLOOKUP($AC8,'all user asic'!$A:$F,6, FALSE))</f>
        <v>COPCORADVDH</v>
      </c>
      <c r="AH8" s="2" t="s">
        <v>544</v>
      </c>
      <c r="AI8" s="1" t="str">
        <f>IF(ISBLANK($AH8),"",VLOOKUP($AH8,'all user asic'!$A:$F,2, FALSE))</f>
        <v>bnitest123</v>
      </c>
      <c r="AJ8" s="1" t="str">
        <f>IF(ISBLANK($AH8),"",VLOOKUP($AH8,'all user asic'!$A:$F,3, FALSE))</f>
        <v>ABD. SALAM KADIR</v>
      </c>
      <c r="AK8" s="1" t="str">
        <f>IF(ISBLANK($AH8),"",VLOOKUP($AH8,'all user asic'!$A:$F,5, FALSE))</f>
        <v>DIVISI CREDIT OPERATIONS</v>
      </c>
      <c r="AL8" s="1" t="str">
        <f>IF(ISBLANK($AH8),"",VLOOKUP($AH8,'all user asic'!$A:$F,6, FALSE))</f>
        <v>COPDIVHEAD</v>
      </c>
    </row>
    <row r="9" spans="1:38" x14ac:dyDescent="0.3">
      <c r="A9" s="1" t="s">
        <v>684</v>
      </c>
      <c r="B9" s="1" t="str">
        <f t="shared" si="0"/>
        <v>TC-32-20250122</v>
      </c>
      <c r="C9" s="1" t="s">
        <v>53</v>
      </c>
      <c r="D9" s="1" t="s">
        <v>6</v>
      </c>
      <c r="E9" s="1" t="s">
        <v>659</v>
      </c>
      <c r="F9" s="11" t="s">
        <v>712</v>
      </c>
      <c r="G9" s="12" t="s">
        <v>556</v>
      </c>
      <c r="H9" s="1" t="str">
        <f>VLOOKUP($G9,'all user asic'!$A:$F,3, FALSE)</f>
        <v>M.NURUDIN SANTOSO</v>
      </c>
      <c r="I9" s="2" t="s">
        <v>549</v>
      </c>
      <c r="J9" s="1" t="str">
        <f>IF(ISBLANK($I9),"",VLOOKUP($I9,'all user asic'!$A:$F,2, FALSE))</f>
        <v>bnitest123</v>
      </c>
      <c r="K9" s="1" t="str">
        <f>IF(ISBLANK($I9),"",VLOOKUP($I9,'all user asic'!$A:$F,3, FALSE))</f>
        <v>FERRY K.W. TARUMINGI</v>
      </c>
      <c r="L9" s="1" t="str">
        <f>IF(ISBLANK($I9),"",VLOOKUP($I9,'all user asic'!$A:$F,4, FALSE))</f>
        <v>SENIOR OFFICER CORPORATE 1 CREDIT OPERATIONS</v>
      </c>
      <c r="M9" s="1" t="str">
        <f>IF(ISBLANK($I9),"",VLOOKUP($I9,'all user asic'!$A:$F,6, FALSE))</f>
        <v>COPCORMK1</v>
      </c>
      <c r="N9" s="13" t="s">
        <v>628</v>
      </c>
      <c r="O9" s="1" t="str">
        <f>IF(ISBLANK($N9),"",VLOOKUP($N9,'all user asic'!$A:$F,2, FALSE))</f>
        <v>bni1234</v>
      </c>
      <c r="P9" s="1" t="str">
        <f>IF(ISBLANK($N9),"",VLOOKUP($N9,'all user asic'!$A:$F,3, FALSE))</f>
        <v>ANDRI ARDIANSYAH</v>
      </c>
      <c r="Q9" s="1" t="str">
        <f>IF(ISBLANK($N9),"",VLOOKUP($N9,'all user asic'!$A:$F,4, FALSE))</f>
        <v>Syndication Credit Operations Team Leader</v>
      </c>
      <c r="R9" s="1" t="str">
        <f>IF(ISBLANK($N9),"",VLOOKUP($N9,'all user asic'!$A:$F,6, FALSE))</f>
        <v>COPCORCK6</v>
      </c>
      <c r="S9" s="13" t="s">
        <v>598</v>
      </c>
      <c r="T9" s="1" t="str">
        <f>IF(ISBLANK($S9),"",VLOOKUP($S9,'all user asic'!$A:$F,2, FALSE))</f>
        <v>bnitest123</v>
      </c>
      <c r="U9" s="1" t="str">
        <f>IF(ISBLANK($S9),"",VLOOKUP($S9,'all user asic'!$A:$F,3, FALSE))</f>
        <v>SUGENG PRIYATMOKO</v>
      </c>
      <c r="V9" s="1" t="str">
        <f>IF(ISBLANK($S9),"",VLOOKUP($S9,'all user asic'!$A:$F,4, FALSE))</f>
        <v>SYNDICATION CREDIT OPERATIONS TEAM LEADER</v>
      </c>
      <c r="W9" s="1" t="str">
        <f>IF(ISBLANK($S9),"",VLOOKUP($S9,'all user asic'!$A:$F,6, FALSE))</f>
        <v>COPSYNTL</v>
      </c>
      <c r="X9" s="8" t="s">
        <v>577</v>
      </c>
      <c r="Y9" s="1" t="str">
        <f>IF(ISBLANK($X9),"",VLOOKUP($X9,'all user asic'!$A:$F,2, FALSE))</f>
        <v>bnitest123</v>
      </c>
      <c r="Z9" s="1" t="str">
        <f>IF(ISBLANK($X9),"",VLOOKUP($X9,'all user asic'!$A:$F,3, FALSE))</f>
        <v>DWI JATNO DJOKO SANTOSO V.</v>
      </c>
      <c r="AA9" s="1" t="str">
        <f>IF(ISBLANK($X9),"",VLOOKUP($X9,'all user asic'!$A:$F,4, FALSE))</f>
        <v>CORPORATE &amp; ENTERPRISE CREDIT OPS ADVISORY</v>
      </c>
      <c r="AB9" s="1" t="str">
        <f>IF(ISBLANK($X9),"",VLOOKUP($X9,'all user asic'!$A:$F,6, FALSE))</f>
        <v>COPCORADVEO</v>
      </c>
      <c r="AC9" s="2"/>
      <c r="AD9" s="1" t="str">
        <f>IF(ISBLANK($AC9),"",VLOOKUP($AC9,'all user asic'!$A:$F,2, FALSE))</f>
        <v/>
      </c>
      <c r="AE9" s="1" t="str">
        <f>IF(ISBLANK($AC9),"",VLOOKUP($AC9,'all user asic'!$A:$F,3, FALSE))</f>
        <v/>
      </c>
      <c r="AF9" s="1" t="str">
        <f>IF(ISBLANK($AC9),"",VLOOKUP($AC9,'all user asic'!$A:$F,5, FALSE))</f>
        <v/>
      </c>
      <c r="AG9" s="1" t="str">
        <f>IF(ISBLANK($AC9),"",VLOOKUP($AC9,'all user asic'!$A:$F,6, FALSE))</f>
        <v/>
      </c>
      <c r="AH9" s="1"/>
      <c r="AI9" s="1" t="str">
        <f>IF(ISBLANK($AH9),"",VLOOKUP($AH9,'all user asic'!$A:$F,2, FALSE))</f>
        <v/>
      </c>
      <c r="AJ9" s="1" t="str">
        <f>IF(ISBLANK($AH9),"",VLOOKUP($AH9,'all user asic'!$A:$F,3, FALSE))</f>
        <v/>
      </c>
      <c r="AK9" s="1" t="str">
        <f>IF(ISBLANK($AH9),"",VLOOKUP($AH9,'all user asic'!$A:$F,5, FALSE))</f>
        <v/>
      </c>
      <c r="AL9" s="1" t="str">
        <f>IF(ISBLANK($AH9),"",VLOOKUP($AH9,'all user asic'!$A:$F,6, FALSE))</f>
        <v/>
      </c>
    </row>
    <row r="10" spans="1:38" x14ac:dyDescent="0.3">
      <c r="A10" s="1" t="s">
        <v>685</v>
      </c>
      <c r="B10" s="1" t="str">
        <f t="shared" si="0"/>
        <v>TC-33-20250122</v>
      </c>
      <c r="C10" s="1" t="s">
        <v>53</v>
      </c>
      <c r="D10" s="1" t="s">
        <v>6</v>
      </c>
      <c r="E10" s="1" t="s">
        <v>659</v>
      </c>
      <c r="F10" s="11" t="s">
        <v>713</v>
      </c>
      <c r="G10" s="12" t="s">
        <v>556</v>
      </c>
      <c r="H10" s="1" t="str">
        <f>VLOOKUP($G10,'all user asic'!$A:$F,3, FALSE)</f>
        <v>M.NURUDIN SANTOSO</v>
      </c>
      <c r="I10" s="2" t="s">
        <v>549</v>
      </c>
      <c r="J10" s="1" t="str">
        <f>IF(ISBLANK($I10),"",VLOOKUP($I10,'all user asic'!$A:$F,2, FALSE))</f>
        <v>bnitest123</v>
      </c>
      <c r="K10" s="1" t="str">
        <f>IF(ISBLANK($I10),"",VLOOKUP($I10,'all user asic'!$A:$F,3, FALSE))</f>
        <v>FERRY K.W. TARUMINGI</v>
      </c>
      <c r="L10" s="1" t="str">
        <f>IF(ISBLANK($I10),"",VLOOKUP($I10,'all user asic'!$A:$F,4, FALSE))</f>
        <v>SENIOR OFFICER CORPORATE 1 CREDIT OPERATIONS</v>
      </c>
      <c r="M10" s="1" t="str">
        <f>IF(ISBLANK($I10),"",VLOOKUP($I10,'all user asic'!$A:$F,6, FALSE))</f>
        <v>COPCORMK1</v>
      </c>
      <c r="N10" s="13" t="s">
        <v>628</v>
      </c>
      <c r="O10" s="1" t="str">
        <f>IF(ISBLANK($N10),"",VLOOKUP($N10,'all user asic'!$A:$F,2, FALSE))</f>
        <v>bni1234</v>
      </c>
      <c r="P10" s="1" t="str">
        <f>IF(ISBLANK($N10),"",VLOOKUP($N10,'all user asic'!$A:$F,3, FALSE))</f>
        <v>ANDRI ARDIANSYAH</v>
      </c>
      <c r="Q10" s="1" t="str">
        <f>IF(ISBLANK($N10),"",VLOOKUP($N10,'all user asic'!$A:$F,4, FALSE))</f>
        <v>Syndication Credit Operations Team Leader</v>
      </c>
      <c r="R10" s="1" t="str">
        <f>IF(ISBLANK($N10),"",VLOOKUP($N10,'all user asic'!$A:$F,6, FALSE))</f>
        <v>COPCORCK6</v>
      </c>
      <c r="S10" s="13" t="s">
        <v>598</v>
      </c>
      <c r="T10" s="1" t="str">
        <f>IF(ISBLANK($S10),"",VLOOKUP($S10,'all user asic'!$A:$F,2, FALSE))</f>
        <v>bnitest123</v>
      </c>
      <c r="U10" s="1" t="str">
        <f>IF(ISBLANK($S10),"",VLOOKUP($S10,'all user asic'!$A:$F,3, FALSE))</f>
        <v>SUGENG PRIYATMOKO</v>
      </c>
      <c r="V10" s="1" t="str">
        <f>IF(ISBLANK($S10),"",VLOOKUP($S10,'all user asic'!$A:$F,4, FALSE))</f>
        <v>SYNDICATION CREDIT OPERATIONS TEAM LEADER</v>
      </c>
      <c r="W10" s="1" t="str">
        <f>IF(ISBLANK($S10),"",VLOOKUP($S10,'all user asic'!$A:$F,6, FALSE))</f>
        <v>COPSYNTL</v>
      </c>
      <c r="X10" s="2" t="s">
        <v>551</v>
      </c>
      <c r="Y10" s="1" t="str">
        <f>IF(ISBLANK($X10),"",VLOOKUP($X10,'all user asic'!$A:$F,2, FALSE))</f>
        <v>bnitest123</v>
      </c>
      <c r="Z10" s="1" t="str">
        <f>IF(ISBLANK($X10),"",VLOOKUP($X10,'all user asic'!$A:$F,3, FALSE))</f>
        <v>EEP MULYANA</v>
      </c>
      <c r="AA10" s="1" t="str">
        <f>IF(ISBLANK($X10),"",VLOOKUP($X10,'all user asic'!$A:$F,4, FALSE))</f>
        <v>CORPORATE &amp; ENTERPRISE CREDIT OPERATIONS DEPARTEMENT HEAD</v>
      </c>
      <c r="AB10" s="1" t="str">
        <f>IF(ISBLANK($X10),"",VLOOKUP($X10,'all user asic'!$A:$F,6, FALSE))</f>
        <v>COPCORDH</v>
      </c>
      <c r="AC10" s="2" t="s">
        <v>552</v>
      </c>
      <c r="AD10" s="1" t="str">
        <f>IF(ISBLANK($AC10),"",VLOOKUP($AC10,'all user asic'!$A:$F,2, FALSE))</f>
        <v>bnitest123</v>
      </c>
      <c r="AE10" s="1" t="str">
        <f>IF(ISBLANK($AC10),"",VLOOKUP($AC10,'all user asic'!$A:$F,3, FALSE))</f>
        <v>ANOM SURYONO</v>
      </c>
      <c r="AF10" s="1" t="str">
        <f>IF(ISBLANK($AC10),"",VLOOKUP($AC10,'all user asic'!$A:$F,5, FALSE))</f>
        <v>DIVISI CREDIT OPERATIONS</v>
      </c>
      <c r="AG10" s="1" t="str">
        <f>IF(ISBLANK($AC10),"",VLOOKUP($AC10,'all user asic'!$A:$F,6, FALSE))</f>
        <v>COPCORADVDH</v>
      </c>
      <c r="AH10" s="1"/>
      <c r="AI10" s="1" t="str">
        <f>IF(ISBLANK($AH10),"",VLOOKUP($AH10,'all user asic'!$A:$F,2, FALSE))</f>
        <v/>
      </c>
      <c r="AJ10" s="1" t="str">
        <f>IF(ISBLANK($AH10),"",VLOOKUP($AH10,'all user asic'!$A:$F,3, FALSE))</f>
        <v/>
      </c>
      <c r="AK10" s="1" t="str">
        <f>IF(ISBLANK($AH10),"",VLOOKUP($AH10,'all user asic'!$A:$F,5, FALSE))</f>
        <v/>
      </c>
      <c r="AL10" s="1" t="str">
        <f>IF(ISBLANK($AH10),"",VLOOKUP($AH10,'all user asic'!$A:$F,6, FALSE))</f>
        <v/>
      </c>
    </row>
    <row r="11" spans="1:38" x14ac:dyDescent="0.3">
      <c r="A11" s="1" t="s">
        <v>686</v>
      </c>
      <c r="B11" s="1" t="str">
        <f t="shared" si="0"/>
        <v>TC-34-20250122</v>
      </c>
      <c r="C11" s="1" t="s">
        <v>53</v>
      </c>
      <c r="D11" s="1" t="s">
        <v>6</v>
      </c>
      <c r="E11" s="1" t="s">
        <v>659</v>
      </c>
      <c r="F11" s="11" t="s">
        <v>714</v>
      </c>
      <c r="G11" s="12" t="s">
        <v>556</v>
      </c>
      <c r="H11" s="1" t="str">
        <f>VLOOKUP($G11,'all user asic'!$A:$F,3, FALSE)</f>
        <v>M.NURUDIN SANTOSO</v>
      </c>
      <c r="I11" s="2" t="s">
        <v>549</v>
      </c>
      <c r="J11" s="1" t="str">
        <f>IF(ISBLANK($I11),"",VLOOKUP($I11,'all user asic'!$A:$F,2, FALSE))</f>
        <v>bnitest123</v>
      </c>
      <c r="K11" s="1" t="str">
        <f>IF(ISBLANK($I11),"",VLOOKUP($I11,'all user asic'!$A:$F,3, FALSE))</f>
        <v>FERRY K.W. TARUMINGI</v>
      </c>
      <c r="L11" s="1" t="str">
        <f>IF(ISBLANK($I11),"",VLOOKUP($I11,'all user asic'!$A:$F,4, FALSE))</f>
        <v>SENIOR OFFICER CORPORATE 1 CREDIT OPERATIONS</v>
      </c>
      <c r="M11" s="1" t="str">
        <f>IF(ISBLANK($I11),"",VLOOKUP($I11,'all user asic'!$A:$F,6, FALSE))</f>
        <v>COPCORMK1</v>
      </c>
      <c r="N11" s="13" t="s">
        <v>628</v>
      </c>
      <c r="O11" s="1" t="str">
        <f>IF(ISBLANK($N11),"",VLOOKUP($N11,'all user asic'!$A:$F,2, FALSE))</f>
        <v>bni1234</v>
      </c>
      <c r="P11" s="1" t="str">
        <f>IF(ISBLANK($N11),"",VLOOKUP($N11,'all user asic'!$A:$F,3, FALSE))</f>
        <v>ANDRI ARDIANSYAH</v>
      </c>
      <c r="Q11" s="1" t="str">
        <f>IF(ISBLANK($N11),"",VLOOKUP($N11,'all user asic'!$A:$F,4, FALSE))</f>
        <v>Syndication Credit Operations Team Leader</v>
      </c>
      <c r="R11" s="1" t="str">
        <f>IF(ISBLANK($N11),"",VLOOKUP($N11,'all user asic'!$A:$F,6, FALSE))</f>
        <v>COPCORCK6</v>
      </c>
      <c r="S11" s="13" t="s">
        <v>598</v>
      </c>
      <c r="T11" s="1" t="str">
        <f>IF(ISBLANK($S11),"",VLOOKUP($S11,'all user asic'!$A:$F,2, FALSE))</f>
        <v>bnitest123</v>
      </c>
      <c r="U11" s="1" t="str">
        <f>IF(ISBLANK($S11),"",VLOOKUP($S11,'all user asic'!$A:$F,3, FALSE))</f>
        <v>SUGENG PRIYATMOKO</v>
      </c>
      <c r="V11" s="1" t="str">
        <f>IF(ISBLANK($S11),"",VLOOKUP($S11,'all user asic'!$A:$F,4, FALSE))</f>
        <v>SYNDICATION CREDIT OPERATIONS TEAM LEADER</v>
      </c>
      <c r="W11" s="1" t="str">
        <f>IF(ISBLANK($S11),"",VLOOKUP($S11,'all user asic'!$A:$F,6, FALSE))</f>
        <v>COPSYNTL</v>
      </c>
      <c r="X11" s="2" t="s">
        <v>551</v>
      </c>
      <c r="Y11" s="1" t="str">
        <f>IF(ISBLANK($X11),"",VLOOKUP($X11,'all user asic'!$A:$F,2, FALSE))</f>
        <v>bnitest123</v>
      </c>
      <c r="Z11" s="1" t="str">
        <f>IF(ISBLANK($X11),"",VLOOKUP($X11,'all user asic'!$A:$F,3, FALSE))</f>
        <v>EEP MULYANA</v>
      </c>
      <c r="AA11" s="1" t="str">
        <f>IF(ISBLANK($X11),"",VLOOKUP($X11,'all user asic'!$A:$F,4, FALSE))</f>
        <v>CORPORATE &amp; ENTERPRISE CREDIT OPERATIONS DEPARTEMENT HEAD</v>
      </c>
      <c r="AB11" s="1" t="str">
        <f>IF(ISBLANK($X11),"",VLOOKUP($X11,'all user asic'!$A:$F,6, FALSE))</f>
        <v>COPCORDH</v>
      </c>
      <c r="AC11" s="2" t="s">
        <v>552</v>
      </c>
      <c r="AD11" s="1" t="str">
        <f>IF(ISBLANK($AC11),"",VLOOKUP($AC11,'all user asic'!$A:$F,2, FALSE))</f>
        <v>bnitest123</v>
      </c>
      <c r="AE11" s="1" t="str">
        <f>IF(ISBLANK($AC11),"",VLOOKUP($AC11,'all user asic'!$A:$F,3, FALSE))</f>
        <v>ANOM SURYONO</v>
      </c>
      <c r="AF11" s="1" t="str">
        <f>IF(ISBLANK($AC11),"",VLOOKUP($AC11,'all user asic'!$A:$F,5, FALSE))</f>
        <v>DIVISI CREDIT OPERATIONS</v>
      </c>
      <c r="AG11" s="1" t="str">
        <f>IF(ISBLANK($AC11),"",VLOOKUP($AC11,'all user asic'!$A:$F,6, FALSE))</f>
        <v>COPCORADVDH</v>
      </c>
      <c r="AH11" s="2" t="s">
        <v>544</v>
      </c>
      <c r="AI11" s="1" t="str">
        <f>IF(ISBLANK($AH11),"",VLOOKUP($AH11,'all user asic'!$A:$F,2, FALSE))</f>
        <v>bnitest123</v>
      </c>
      <c r="AJ11" s="1" t="str">
        <f>IF(ISBLANK($AH11),"",VLOOKUP($AH11,'all user asic'!$A:$F,3, FALSE))</f>
        <v>ABD. SALAM KADIR</v>
      </c>
      <c r="AK11" s="1" t="str">
        <f>IF(ISBLANK($AH11),"",VLOOKUP($AH11,'all user asic'!$A:$F,5, FALSE))</f>
        <v>DIVISI CREDIT OPERATIONS</v>
      </c>
      <c r="AL11" s="1" t="str">
        <f>IF(ISBLANK($AH11),"",VLOOKUP($AH11,'all user asic'!$A:$F,6, FALSE))</f>
        <v>COPDIVHEAD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7C97-92AE-4A01-A424-7EE289F6002B}">
  <dimension ref="A1:I6"/>
  <sheetViews>
    <sheetView workbookViewId="0">
      <selection activeCell="E17" sqref="E17"/>
    </sheetView>
  </sheetViews>
  <sheetFormatPr defaultRowHeight="14.4" x14ac:dyDescent="0.3"/>
  <cols>
    <col min="1" max="1" width="5.77734375" bestFit="1" customWidth="1"/>
    <col min="2" max="2" width="16.5546875" bestFit="1" customWidth="1"/>
    <col min="3" max="3" width="19.44140625" bestFit="1" customWidth="1"/>
    <col min="4" max="4" width="25.88671875" bestFit="1" customWidth="1"/>
    <col min="5" max="5" width="15" bestFit="1" customWidth="1"/>
    <col min="6" max="6" width="34.88671875" bestFit="1" customWidth="1"/>
    <col min="7" max="7" width="11" bestFit="1" customWidth="1"/>
    <col min="8" max="8" width="10" bestFit="1" customWidth="1"/>
    <col min="9" max="9" width="15.88671875" bestFit="1" customWidth="1"/>
  </cols>
  <sheetData>
    <row r="1" spans="1:9" x14ac:dyDescent="0.3">
      <c r="A1" s="3" t="s">
        <v>698</v>
      </c>
      <c r="B1" s="3" t="s">
        <v>696</v>
      </c>
      <c r="C1" s="3" t="s">
        <v>1</v>
      </c>
      <c r="D1" s="3" t="s">
        <v>2</v>
      </c>
      <c r="E1" s="3" t="s">
        <v>697</v>
      </c>
      <c r="F1" s="3" t="s">
        <v>3</v>
      </c>
      <c r="G1" s="3" t="s">
        <v>699</v>
      </c>
      <c r="H1" s="3" t="s">
        <v>700</v>
      </c>
      <c r="I1" s="3" t="s">
        <v>7</v>
      </c>
    </row>
    <row r="2" spans="1:9" x14ac:dyDescent="0.3">
      <c r="A2" s="10" t="str" cm="1">
        <f t="array" ref="A2:F6">_xlfn._xlws.FILTER(Batch!A:F,(Batch!A:A&lt;&gt;"")*(Batch!E:E="Pemindahbukuan"))</f>
        <v>TC-25</v>
      </c>
      <c r="B2" s="1" t="str">
        <v>TC-25-20250122</v>
      </c>
      <c r="C2" s="1" t="str">
        <v>Syndikasi as Fasilitas</v>
      </c>
      <c r="D2" s="1" t="str">
        <v>Pencairan Pertama</v>
      </c>
      <c r="E2" s="1" t="str">
        <v>Pemindahbukuan</v>
      </c>
      <c r="F2" s="1" t="str">
        <v>nominal =&lt; 2T</v>
      </c>
      <c r="G2" s="1">
        <v>1000810133</v>
      </c>
      <c r="H2" s="1">
        <v>225824897</v>
      </c>
      <c r="I2" s="5">
        <v>1000000000000</v>
      </c>
    </row>
    <row r="3" spans="1:9" x14ac:dyDescent="0.3">
      <c r="A3" s="1" t="str">
        <v>TC-26</v>
      </c>
      <c r="B3" s="1" t="str">
        <v>TC-26-20250122</v>
      </c>
      <c r="C3" s="1" t="str">
        <v>Syndikasi as Fasilitas</v>
      </c>
      <c r="D3" s="1" t="str">
        <v>Pencairan Pertama</v>
      </c>
      <c r="E3" s="1" t="str">
        <v>Pemindahbukuan</v>
      </c>
      <c r="F3" s="1" t="str">
        <v>nominal &gt; 2T</v>
      </c>
      <c r="G3" s="1">
        <v>1000810133</v>
      </c>
      <c r="H3" s="1">
        <v>225824897</v>
      </c>
      <c r="I3" s="5">
        <v>3000000000000</v>
      </c>
    </row>
    <row r="4" spans="1:9" x14ac:dyDescent="0.3">
      <c r="A4" s="1" t="str">
        <v>TC-27</v>
      </c>
      <c r="B4" s="1" t="str">
        <v>TC-27-20250122</v>
      </c>
      <c r="C4" s="1" t="str">
        <v>Syndikasi as Fasilitas</v>
      </c>
      <c r="D4" s="1" t="str">
        <v>Pencairan ke 2 dan seterusnya</v>
      </c>
      <c r="E4" s="1" t="str">
        <v>Pemindahbukuan</v>
      </c>
      <c r="F4" s="1" t="str">
        <v>nominal =&lt; 500M</v>
      </c>
      <c r="G4" s="1">
        <v>1000810133</v>
      </c>
      <c r="H4" s="1">
        <v>225824897</v>
      </c>
      <c r="I4" s="5">
        <v>300000000000</v>
      </c>
    </row>
    <row r="5" spans="1:9" x14ac:dyDescent="0.3">
      <c r="A5" s="1" t="str">
        <v>TC-28</v>
      </c>
      <c r="B5" s="1" t="str">
        <v>TC-28-20250122</v>
      </c>
      <c r="C5" s="1" t="str">
        <v>Syndikasi as Fasilitas</v>
      </c>
      <c r="D5" s="1" t="str">
        <v>Pencairan ke 2 dan seterusnya</v>
      </c>
      <c r="E5" s="1" t="str">
        <v>Pemindahbukuan</v>
      </c>
      <c r="F5" s="1" t="str">
        <v>nominal &gt; 500M s.d. 5T</v>
      </c>
      <c r="G5" s="1">
        <v>1000810133</v>
      </c>
      <c r="H5" s="1">
        <v>225824897</v>
      </c>
      <c r="I5" s="5">
        <v>3000000000000</v>
      </c>
    </row>
    <row r="6" spans="1:9" x14ac:dyDescent="0.3">
      <c r="A6" s="1" t="str">
        <v>TC-29</v>
      </c>
      <c r="B6" s="1" t="str">
        <v>TC-29-20250122</v>
      </c>
      <c r="C6" s="1" t="str">
        <v>Syndikasi as Fasilitas</v>
      </c>
      <c r="D6" s="1" t="str">
        <v>Pencairan ke 2 dan seterusnya</v>
      </c>
      <c r="E6" s="1" t="str">
        <v>Pemindahbukuan</v>
      </c>
      <c r="F6" s="1" t="str">
        <v>nominal &gt; 5T</v>
      </c>
      <c r="G6" s="1">
        <v>1000810133</v>
      </c>
      <c r="H6" s="1">
        <v>225824897</v>
      </c>
      <c r="I6" s="5">
        <v>6000000000000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8F31-7B42-4821-9D10-DF3A60B7EBAF}">
  <dimension ref="A1:I6"/>
  <sheetViews>
    <sheetView workbookViewId="0">
      <selection activeCell="K13" sqref="K13"/>
    </sheetView>
  </sheetViews>
  <sheetFormatPr defaultRowHeight="14.4" x14ac:dyDescent="0.3"/>
  <cols>
    <col min="1" max="1" width="5.77734375" bestFit="1" customWidth="1"/>
    <col min="2" max="2" width="16.5546875" bestFit="1" customWidth="1"/>
    <col min="3" max="3" width="19.44140625" bestFit="1" customWidth="1"/>
    <col min="4" max="4" width="25.88671875" bestFit="1" customWidth="1"/>
    <col min="5" max="5" width="14" bestFit="1" customWidth="1"/>
    <col min="6" max="6" width="33.88671875" bestFit="1" customWidth="1"/>
    <col min="7" max="7" width="12" bestFit="1" customWidth="1"/>
    <col min="8" max="8" width="15.88671875" bestFit="1" customWidth="1"/>
    <col min="9" max="9" width="10" bestFit="1" customWidth="1"/>
  </cols>
  <sheetData>
    <row r="1" spans="1:9" x14ac:dyDescent="0.3">
      <c r="A1" s="3" t="s">
        <v>698</v>
      </c>
      <c r="B1" s="3" t="s">
        <v>696</v>
      </c>
      <c r="C1" s="3" t="s">
        <v>1</v>
      </c>
      <c r="D1" s="3" t="s">
        <v>2</v>
      </c>
      <c r="E1" s="3" t="s">
        <v>697</v>
      </c>
      <c r="F1" s="3" t="s">
        <v>3</v>
      </c>
      <c r="G1" s="3" t="s">
        <v>695</v>
      </c>
      <c r="H1" s="3" t="s">
        <v>7</v>
      </c>
      <c r="I1" s="3" t="s">
        <v>700</v>
      </c>
    </row>
    <row r="2" spans="1:9" x14ac:dyDescent="0.3">
      <c r="A2" s="10" t="str" cm="1">
        <f t="array" ref="A2:F6">_xlfn._xlws.FILTER(Batch!A:F,(Batch!A:A&lt;&gt;"")*(Batch!E:E="Pembukaan Rek"))</f>
        <v>TC-30</v>
      </c>
      <c r="B2" s="1" t="str">
        <v>TC-30-20250122</v>
      </c>
      <c r="C2" s="1" t="str">
        <v>Syndikasi as Fasilitas</v>
      </c>
      <c r="D2" s="1" t="str">
        <v>Pencairan Pertama</v>
      </c>
      <c r="E2" s="1" t="str">
        <v>Pembukaan Rek</v>
      </c>
      <c r="F2" s="1" t="str">
        <v>nominal =&lt; 2T</v>
      </c>
      <c r="G2" s="1">
        <v>10000254019</v>
      </c>
      <c r="H2" s="5">
        <v>1000000000000</v>
      </c>
      <c r="I2" s="1">
        <v>225824897</v>
      </c>
    </row>
    <row r="3" spans="1:9" x14ac:dyDescent="0.3">
      <c r="A3" s="1" t="str">
        <v>TC-31</v>
      </c>
      <c r="B3" s="1" t="str">
        <v>TC-31-20250122</v>
      </c>
      <c r="C3" s="1" t="str">
        <v>Syndikasi as Fasilitas</v>
      </c>
      <c r="D3" s="1" t="str">
        <v>Pencairan Pertama</v>
      </c>
      <c r="E3" s="1" t="str">
        <v>Pembukaan Rek</v>
      </c>
      <c r="F3" s="1" t="str">
        <v>nominal &gt; 2T</v>
      </c>
      <c r="G3" s="1">
        <v>10000254019</v>
      </c>
      <c r="H3" s="5">
        <v>3000000000000</v>
      </c>
      <c r="I3" s="1">
        <v>225824897</v>
      </c>
    </row>
    <row r="4" spans="1:9" x14ac:dyDescent="0.3">
      <c r="A4" s="1" t="str">
        <v>TC-32</v>
      </c>
      <c r="B4" s="1" t="str">
        <v>TC-32-20250122</v>
      </c>
      <c r="C4" s="1" t="str">
        <v>Syndikasi as Fasilitas</v>
      </c>
      <c r="D4" s="1" t="str">
        <v>Pencairan ke 2 dan seterusnya</v>
      </c>
      <c r="E4" s="1" t="str">
        <v>Pembukaan Rek</v>
      </c>
      <c r="F4" s="1" t="str">
        <v>nominal =&lt; 500M</v>
      </c>
      <c r="G4" s="1">
        <v>10000254019</v>
      </c>
      <c r="H4" s="5">
        <v>300000000000</v>
      </c>
      <c r="I4" s="1">
        <v>225824897</v>
      </c>
    </row>
    <row r="5" spans="1:9" x14ac:dyDescent="0.3">
      <c r="A5" s="1" t="str">
        <v>TC-33</v>
      </c>
      <c r="B5" s="1" t="str">
        <v>TC-33-20250122</v>
      </c>
      <c r="C5" s="1" t="str">
        <v>Syndikasi as Fasilitas</v>
      </c>
      <c r="D5" s="1" t="str">
        <v>Pencairan ke 2 dan seterusnya</v>
      </c>
      <c r="E5" s="1" t="str">
        <v>Pembukaan Rek</v>
      </c>
      <c r="F5" s="1" t="str">
        <v>nominal &gt; 500M s.d. 5T</v>
      </c>
      <c r="G5" s="1">
        <v>10000254019</v>
      </c>
      <c r="H5" s="5">
        <v>3000000000000</v>
      </c>
      <c r="I5" s="1">
        <v>225824897</v>
      </c>
    </row>
    <row r="6" spans="1:9" x14ac:dyDescent="0.3">
      <c r="A6" s="1" t="str">
        <v>TC-34</v>
      </c>
      <c r="B6" s="1" t="str">
        <v>TC-34-20250122</v>
      </c>
      <c r="C6" s="1" t="str">
        <v>Syndikasi as Fasilitas</v>
      </c>
      <c r="D6" s="1" t="str">
        <v>Pencairan ke 2 dan seterusnya</v>
      </c>
      <c r="E6" s="1" t="str">
        <v>Pembukaan Rek</v>
      </c>
      <c r="F6" s="1" t="str">
        <v>nominal &gt; 5T</v>
      </c>
      <c r="G6" s="1">
        <v>10000254019</v>
      </c>
      <c r="H6" s="5">
        <v>6000000000000</v>
      </c>
      <c r="I6" s="1">
        <v>225824897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9469-66E5-4152-81CF-AEEA15303386}">
  <dimension ref="A1:F184"/>
  <sheetViews>
    <sheetView tabSelected="1" topLeftCell="A137" workbookViewId="0">
      <selection activeCell="A149" sqref="A149"/>
    </sheetView>
  </sheetViews>
  <sheetFormatPr defaultRowHeight="14.4" x14ac:dyDescent="0.3"/>
  <cols>
    <col min="1" max="1" width="13.33203125" bestFit="1" customWidth="1"/>
    <col min="2" max="2" width="13.33203125" customWidth="1"/>
    <col min="3" max="3" width="41.21875" bestFit="1" customWidth="1"/>
    <col min="4" max="4" width="60.109375" bestFit="1" customWidth="1"/>
    <col min="5" max="5" width="40.33203125" bestFit="1" customWidth="1"/>
    <col min="6" max="6" width="16.6640625" bestFit="1" customWidth="1"/>
  </cols>
  <sheetData>
    <row r="1" spans="1:6" x14ac:dyDescent="0.3">
      <c r="A1" t="s">
        <v>482</v>
      </c>
      <c r="B1" t="s">
        <v>702</v>
      </c>
      <c r="C1" t="s">
        <v>483</v>
      </c>
      <c r="D1" t="s">
        <v>484</v>
      </c>
      <c r="E1" t="s">
        <v>485</v>
      </c>
      <c r="F1" t="s">
        <v>486</v>
      </c>
    </row>
    <row r="2" spans="1:6" x14ac:dyDescent="0.3">
      <c r="A2" t="s">
        <v>487</v>
      </c>
      <c r="B2" t="s">
        <v>703</v>
      </c>
      <c r="C2" t="s">
        <v>75</v>
      </c>
      <c r="D2" t="s">
        <v>76</v>
      </c>
      <c r="E2" t="s">
        <v>77</v>
      </c>
      <c r="F2" t="s">
        <v>78</v>
      </c>
    </row>
    <row r="3" spans="1:6" x14ac:dyDescent="0.3">
      <c r="A3" t="s">
        <v>487</v>
      </c>
      <c r="B3" t="s">
        <v>703</v>
      </c>
      <c r="C3" t="s">
        <v>75</v>
      </c>
      <c r="D3" t="s">
        <v>76</v>
      </c>
      <c r="E3" t="s">
        <v>77</v>
      </c>
      <c r="F3" t="s">
        <v>79</v>
      </c>
    </row>
    <row r="4" spans="1:6" x14ac:dyDescent="0.3">
      <c r="A4" t="s">
        <v>487</v>
      </c>
      <c r="B4" t="s">
        <v>703</v>
      </c>
      <c r="C4" t="s">
        <v>75</v>
      </c>
      <c r="D4" t="s">
        <v>76</v>
      </c>
      <c r="E4" t="s">
        <v>77</v>
      </c>
      <c r="F4" t="s">
        <v>80</v>
      </c>
    </row>
    <row r="5" spans="1:6" x14ac:dyDescent="0.3">
      <c r="A5" t="s">
        <v>488</v>
      </c>
      <c r="B5" t="s">
        <v>703</v>
      </c>
      <c r="C5" t="s">
        <v>81</v>
      </c>
      <c r="D5" t="s">
        <v>82</v>
      </c>
      <c r="E5" t="s">
        <v>77</v>
      </c>
      <c r="F5" t="s">
        <v>83</v>
      </c>
    </row>
    <row r="6" spans="1:6" x14ac:dyDescent="0.3">
      <c r="A6" t="s">
        <v>488</v>
      </c>
      <c r="B6" t="s">
        <v>703</v>
      </c>
      <c r="C6" t="s">
        <v>81</v>
      </c>
      <c r="D6" t="s">
        <v>82</v>
      </c>
      <c r="E6" t="s">
        <v>77</v>
      </c>
      <c r="F6" t="s">
        <v>84</v>
      </c>
    </row>
    <row r="7" spans="1:6" x14ac:dyDescent="0.3">
      <c r="A7" t="s">
        <v>488</v>
      </c>
      <c r="B7" t="s">
        <v>703</v>
      </c>
      <c r="C7" t="s">
        <v>81</v>
      </c>
      <c r="D7" t="s">
        <v>82</v>
      </c>
      <c r="E7" t="s">
        <v>77</v>
      </c>
      <c r="F7" t="s">
        <v>85</v>
      </c>
    </row>
    <row r="8" spans="1:6" x14ac:dyDescent="0.3">
      <c r="A8" t="s">
        <v>489</v>
      </c>
      <c r="B8" t="s">
        <v>703</v>
      </c>
      <c r="C8" t="s">
        <v>86</v>
      </c>
      <c r="D8" t="s">
        <v>87</v>
      </c>
      <c r="E8" t="s">
        <v>77</v>
      </c>
      <c r="F8" t="s">
        <v>88</v>
      </c>
    </row>
    <row r="9" spans="1:6" x14ac:dyDescent="0.3">
      <c r="A9" t="s">
        <v>89</v>
      </c>
      <c r="B9" t="s">
        <v>703</v>
      </c>
      <c r="C9" t="s">
        <v>90</v>
      </c>
      <c r="D9" t="s">
        <v>76</v>
      </c>
      <c r="E9" t="s">
        <v>91</v>
      </c>
      <c r="F9" t="s">
        <v>92</v>
      </c>
    </row>
    <row r="10" spans="1:6" x14ac:dyDescent="0.3">
      <c r="A10" t="s">
        <v>93</v>
      </c>
      <c r="B10" t="s">
        <v>703</v>
      </c>
      <c r="C10" t="s">
        <v>94</v>
      </c>
      <c r="D10" t="s">
        <v>82</v>
      </c>
      <c r="E10" t="s">
        <v>91</v>
      </c>
      <c r="F10" t="s">
        <v>95</v>
      </c>
    </row>
    <row r="11" spans="1:6" x14ac:dyDescent="0.3">
      <c r="A11" t="s">
        <v>96</v>
      </c>
      <c r="B11" t="s">
        <v>703</v>
      </c>
      <c r="C11" t="s">
        <v>97</v>
      </c>
      <c r="D11" t="s">
        <v>87</v>
      </c>
      <c r="E11" t="s">
        <v>91</v>
      </c>
      <c r="F11" t="s">
        <v>98</v>
      </c>
    </row>
    <row r="12" spans="1:6" x14ac:dyDescent="0.3">
      <c r="A12" t="s">
        <v>99</v>
      </c>
      <c r="B12" t="s">
        <v>703</v>
      </c>
      <c r="C12" t="s">
        <v>100</v>
      </c>
      <c r="D12" t="s">
        <v>100</v>
      </c>
      <c r="E12" t="s">
        <v>77</v>
      </c>
      <c r="F12" t="s">
        <v>101</v>
      </c>
    </row>
    <row r="13" spans="1:6" x14ac:dyDescent="0.3">
      <c r="A13" t="s">
        <v>99</v>
      </c>
      <c r="B13" t="s">
        <v>703</v>
      </c>
      <c r="C13" t="s">
        <v>100</v>
      </c>
      <c r="D13" t="s">
        <v>100</v>
      </c>
      <c r="E13" t="s">
        <v>77</v>
      </c>
      <c r="F13" t="s">
        <v>102</v>
      </c>
    </row>
    <row r="14" spans="1:6" x14ac:dyDescent="0.3">
      <c r="A14" t="s">
        <v>490</v>
      </c>
      <c r="B14" t="s">
        <v>703</v>
      </c>
      <c r="C14" t="s">
        <v>103</v>
      </c>
      <c r="D14" t="s">
        <v>104</v>
      </c>
      <c r="E14" t="s">
        <v>105</v>
      </c>
      <c r="F14" t="s">
        <v>80</v>
      </c>
    </row>
    <row r="15" spans="1:6" x14ac:dyDescent="0.3">
      <c r="A15" t="s">
        <v>490</v>
      </c>
      <c r="B15" t="s">
        <v>703</v>
      </c>
      <c r="C15" t="s">
        <v>103</v>
      </c>
      <c r="D15" t="s">
        <v>104</v>
      </c>
      <c r="E15" t="s">
        <v>105</v>
      </c>
      <c r="F15" t="s">
        <v>88</v>
      </c>
    </row>
    <row r="16" spans="1:6" x14ac:dyDescent="0.3">
      <c r="A16" t="s">
        <v>491</v>
      </c>
      <c r="B16" t="s">
        <v>703</v>
      </c>
      <c r="C16" t="s">
        <v>106</v>
      </c>
      <c r="D16" t="s">
        <v>107</v>
      </c>
      <c r="E16" t="s">
        <v>108</v>
      </c>
      <c r="F16" t="s">
        <v>79</v>
      </c>
    </row>
    <row r="17" spans="1:6" x14ac:dyDescent="0.3">
      <c r="A17" t="s">
        <v>492</v>
      </c>
      <c r="B17" t="s">
        <v>703</v>
      </c>
      <c r="C17" t="s">
        <v>109</v>
      </c>
      <c r="D17" t="s">
        <v>110</v>
      </c>
      <c r="E17" t="s">
        <v>111</v>
      </c>
      <c r="F17" t="s">
        <v>78</v>
      </c>
    </row>
    <row r="18" spans="1:6" x14ac:dyDescent="0.3">
      <c r="A18" t="s">
        <v>493</v>
      </c>
      <c r="B18" t="s">
        <v>703</v>
      </c>
      <c r="C18" t="s">
        <v>112</v>
      </c>
      <c r="D18" t="s">
        <v>113</v>
      </c>
      <c r="E18" t="s">
        <v>111</v>
      </c>
      <c r="F18" t="s">
        <v>88</v>
      </c>
    </row>
    <row r="19" spans="1:6" x14ac:dyDescent="0.3">
      <c r="A19" t="s">
        <v>494</v>
      </c>
      <c r="B19" t="s">
        <v>703</v>
      </c>
      <c r="C19" t="s">
        <v>114</v>
      </c>
      <c r="D19" t="s">
        <v>115</v>
      </c>
      <c r="E19" t="s">
        <v>111</v>
      </c>
      <c r="F19" t="s">
        <v>84</v>
      </c>
    </row>
    <row r="20" spans="1:6" x14ac:dyDescent="0.3">
      <c r="A20" t="s">
        <v>495</v>
      </c>
      <c r="B20" t="s">
        <v>703</v>
      </c>
      <c r="C20" t="s">
        <v>116</v>
      </c>
      <c r="D20" t="s">
        <v>117</v>
      </c>
      <c r="E20" t="s">
        <v>118</v>
      </c>
      <c r="F20" t="s">
        <v>80</v>
      </c>
    </row>
    <row r="21" spans="1:6" x14ac:dyDescent="0.3">
      <c r="A21" t="s">
        <v>496</v>
      </c>
      <c r="B21" t="s">
        <v>703</v>
      </c>
      <c r="C21" t="s">
        <v>119</v>
      </c>
      <c r="D21" t="s">
        <v>120</v>
      </c>
      <c r="E21" t="s">
        <v>118</v>
      </c>
      <c r="F21" t="s">
        <v>80</v>
      </c>
    </row>
    <row r="22" spans="1:6" x14ac:dyDescent="0.3">
      <c r="A22" t="s">
        <v>497</v>
      </c>
      <c r="B22" t="s">
        <v>703</v>
      </c>
      <c r="C22" t="s">
        <v>121</v>
      </c>
      <c r="D22" t="s">
        <v>122</v>
      </c>
      <c r="E22" t="s">
        <v>118</v>
      </c>
      <c r="F22" t="s">
        <v>83</v>
      </c>
    </row>
    <row r="23" spans="1:6" x14ac:dyDescent="0.3">
      <c r="A23" t="s">
        <v>498</v>
      </c>
      <c r="B23" t="s">
        <v>703</v>
      </c>
      <c r="C23" t="s">
        <v>123</v>
      </c>
      <c r="D23" t="s">
        <v>124</v>
      </c>
      <c r="E23" t="s">
        <v>118</v>
      </c>
      <c r="F23" t="s">
        <v>101</v>
      </c>
    </row>
    <row r="24" spans="1:6" x14ac:dyDescent="0.3">
      <c r="A24" t="s">
        <v>499</v>
      </c>
      <c r="B24" t="s">
        <v>703</v>
      </c>
      <c r="C24" t="s">
        <v>125</v>
      </c>
      <c r="D24" t="s">
        <v>126</v>
      </c>
      <c r="E24" t="s">
        <v>111</v>
      </c>
      <c r="F24" t="s">
        <v>127</v>
      </c>
    </row>
    <row r="25" spans="1:6" x14ac:dyDescent="0.3">
      <c r="A25" t="s">
        <v>500</v>
      </c>
      <c r="B25" t="s">
        <v>703</v>
      </c>
      <c r="C25" t="s">
        <v>128</v>
      </c>
      <c r="D25" t="s">
        <v>129</v>
      </c>
      <c r="E25" t="s">
        <v>111</v>
      </c>
      <c r="F25" t="s">
        <v>79</v>
      </c>
    </row>
    <row r="26" spans="1:6" x14ac:dyDescent="0.3">
      <c r="A26" t="s">
        <v>501</v>
      </c>
      <c r="B26" t="s">
        <v>703</v>
      </c>
      <c r="C26" t="s">
        <v>130</v>
      </c>
      <c r="D26" t="s">
        <v>131</v>
      </c>
      <c r="E26" t="s">
        <v>108</v>
      </c>
      <c r="F26" t="s">
        <v>85</v>
      </c>
    </row>
    <row r="27" spans="1:6" x14ac:dyDescent="0.3">
      <c r="A27" t="s">
        <v>502</v>
      </c>
      <c r="B27" t="s">
        <v>703</v>
      </c>
      <c r="C27" t="s">
        <v>132</v>
      </c>
      <c r="D27" t="s">
        <v>133</v>
      </c>
      <c r="E27" t="s">
        <v>111</v>
      </c>
      <c r="F27" t="s">
        <v>95</v>
      </c>
    </row>
    <row r="28" spans="1:6" x14ac:dyDescent="0.3">
      <c r="A28" t="s">
        <v>503</v>
      </c>
      <c r="B28" t="s">
        <v>703</v>
      </c>
      <c r="C28" t="s">
        <v>134</v>
      </c>
      <c r="D28" t="s">
        <v>135</v>
      </c>
      <c r="E28" t="s">
        <v>111</v>
      </c>
      <c r="F28" t="s">
        <v>98</v>
      </c>
    </row>
    <row r="29" spans="1:6" x14ac:dyDescent="0.3">
      <c r="A29" t="s">
        <v>504</v>
      </c>
      <c r="B29" t="s">
        <v>703</v>
      </c>
      <c r="C29" t="s">
        <v>136</v>
      </c>
      <c r="D29" t="s">
        <v>137</v>
      </c>
      <c r="E29" t="s">
        <v>91</v>
      </c>
      <c r="F29" t="s">
        <v>127</v>
      </c>
    </row>
    <row r="30" spans="1:6" x14ac:dyDescent="0.3">
      <c r="A30" t="s">
        <v>505</v>
      </c>
      <c r="B30" t="s">
        <v>703</v>
      </c>
      <c r="C30" t="s">
        <v>138</v>
      </c>
      <c r="D30" t="s">
        <v>139</v>
      </c>
      <c r="E30" t="s">
        <v>91</v>
      </c>
      <c r="F30" t="s">
        <v>140</v>
      </c>
    </row>
    <row r="31" spans="1:6" x14ac:dyDescent="0.3">
      <c r="A31" t="s">
        <v>506</v>
      </c>
      <c r="B31" t="s">
        <v>703</v>
      </c>
      <c r="C31" t="s">
        <v>141</v>
      </c>
      <c r="D31" t="s">
        <v>142</v>
      </c>
      <c r="E31" t="s">
        <v>91</v>
      </c>
      <c r="F31" t="s">
        <v>143</v>
      </c>
    </row>
    <row r="32" spans="1:6" x14ac:dyDescent="0.3">
      <c r="A32" t="s">
        <v>507</v>
      </c>
      <c r="B32" t="s">
        <v>703</v>
      </c>
      <c r="C32" t="s">
        <v>144</v>
      </c>
      <c r="D32" t="s">
        <v>145</v>
      </c>
      <c r="E32" t="s">
        <v>111</v>
      </c>
      <c r="F32" t="s">
        <v>140</v>
      </c>
    </row>
    <row r="33" spans="1:6" x14ac:dyDescent="0.3">
      <c r="A33" t="s">
        <v>508</v>
      </c>
      <c r="B33" t="s">
        <v>703</v>
      </c>
      <c r="C33" t="s">
        <v>146</v>
      </c>
      <c r="D33" t="s">
        <v>147</v>
      </c>
      <c r="E33" t="s">
        <v>148</v>
      </c>
      <c r="F33" t="s">
        <v>149</v>
      </c>
    </row>
    <row r="34" spans="1:6" x14ac:dyDescent="0.3">
      <c r="A34" t="s">
        <v>150</v>
      </c>
      <c r="B34" t="s">
        <v>703</v>
      </c>
      <c r="C34" t="s">
        <v>151</v>
      </c>
      <c r="D34" t="s">
        <v>152</v>
      </c>
      <c r="E34" t="s">
        <v>91</v>
      </c>
      <c r="F34" t="s">
        <v>153</v>
      </c>
    </row>
    <row r="35" spans="1:6" x14ac:dyDescent="0.3">
      <c r="A35" t="s">
        <v>154</v>
      </c>
      <c r="B35" t="s">
        <v>703</v>
      </c>
      <c r="C35" t="s">
        <v>155</v>
      </c>
      <c r="D35" t="s">
        <v>156</v>
      </c>
      <c r="E35" t="s">
        <v>91</v>
      </c>
      <c r="F35" t="s">
        <v>157</v>
      </c>
    </row>
    <row r="36" spans="1:6" x14ac:dyDescent="0.3">
      <c r="A36" t="s">
        <v>158</v>
      </c>
      <c r="B36" t="s">
        <v>703</v>
      </c>
      <c r="C36" t="s">
        <v>159</v>
      </c>
      <c r="D36" t="s">
        <v>160</v>
      </c>
      <c r="E36" t="s">
        <v>91</v>
      </c>
      <c r="F36" t="s">
        <v>161</v>
      </c>
    </row>
    <row r="37" spans="1:6" x14ac:dyDescent="0.3">
      <c r="A37" t="s">
        <v>162</v>
      </c>
      <c r="B37" t="s">
        <v>703</v>
      </c>
      <c r="C37" t="s">
        <v>163</v>
      </c>
      <c r="D37" t="s">
        <v>164</v>
      </c>
      <c r="E37" t="s">
        <v>105</v>
      </c>
      <c r="F37" t="s">
        <v>80</v>
      </c>
    </row>
    <row r="38" spans="1:6" x14ac:dyDescent="0.3">
      <c r="A38" t="s">
        <v>165</v>
      </c>
      <c r="B38" t="s">
        <v>703</v>
      </c>
      <c r="C38" t="s">
        <v>166</v>
      </c>
      <c r="D38" t="s">
        <v>82</v>
      </c>
      <c r="E38" t="s">
        <v>105</v>
      </c>
      <c r="F38" t="s">
        <v>83</v>
      </c>
    </row>
    <row r="39" spans="1:6" x14ac:dyDescent="0.3">
      <c r="A39" t="s">
        <v>167</v>
      </c>
      <c r="B39" t="s">
        <v>703</v>
      </c>
      <c r="C39" t="s">
        <v>168</v>
      </c>
      <c r="D39" t="s">
        <v>87</v>
      </c>
      <c r="E39" t="s">
        <v>105</v>
      </c>
      <c r="F39" t="s">
        <v>101</v>
      </c>
    </row>
    <row r="40" spans="1:6" x14ac:dyDescent="0.3">
      <c r="A40" t="s">
        <v>169</v>
      </c>
      <c r="B40" t="s">
        <v>703</v>
      </c>
      <c r="C40" t="s">
        <v>170</v>
      </c>
      <c r="D40" t="s">
        <v>170</v>
      </c>
      <c r="E40" t="s">
        <v>77</v>
      </c>
      <c r="F40" t="s">
        <v>149</v>
      </c>
    </row>
    <row r="41" spans="1:6" x14ac:dyDescent="0.3">
      <c r="A41" t="s">
        <v>509</v>
      </c>
      <c r="B41" t="s">
        <v>703</v>
      </c>
      <c r="C41" t="s">
        <v>171</v>
      </c>
      <c r="D41" t="s">
        <v>172</v>
      </c>
      <c r="E41" t="s">
        <v>108</v>
      </c>
      <c r="F41" t="s">
        <v>84</v>
      </c>
    </row>
    <row r="42" spans="1:6" x14ac:dyDescent="0.3">
      <c r="A42" t="s">
        <v>510</v>
      </c>
      <c r="B42" t="s">
        <v>703</v>
      </c>
      <c r="C42" t="s">
        <v>173</v>
      </c>
      <c r="D42" t="s">
        <v>174</v>
      </c>
      <c r="E42" t="s">
        <v>118</v>
      </c>
      <c r="F42" t="s">
        <v>101</v>
      </c>
    </row>
    <row r="43" spans="1:6" x14ac:dyDescent="0.3">
      <c r="A43" t="s">
        <v>510</v>
      </c>
      <c r="B43" t="s">
        <v>703</v>
      </c>
      <c r="C43" t="s">
        <v>173</v>
      </c>
      <c r="D43" t="s">
        <v>174</v>
      </c>
      <c r="E43" t="s">
        <v>118</v>
      </c>
      <c r="F43" t="s">
        <v>78</v>
      </c>
    </row>
    <row r="44" spans="1:6" x14ac:dyDescent="0.3">
      <c r="A44" t="s">
        <v>510</v>
      </c>
      <c r="B44" t="s">
        <v>703</v>
      </c>
      <c r="C44" t="s">
        <v>173</v>
      </c>
      <c r="D44" t="s">
        <v>174</v>
      </c>
      <c r="E44" t="s">
        <v>118</v>
      </c>
      <c r="F44" t="s">
        <v>78</v>
      </c>
    </row>
    <row r="45" spans="1:6" x14ac:dyDescent="0.3">
      <c r="A45" t="s">
        <v>511</v>
      </c>
      <c r="B45" t="s">
        <v>703</v>
      </c>
      <c r="C45" t="s">
        <v>175</v>
      </c>
      <c r="D45" t="s">
        <v>176</v>
      </c>
      <c r="E45" t="s">
        <v>118</v>
      </c>
      <c r="F45" t="s">
        <v>83</v>
      </c>
    </row>
    <row r="46" spans="1:6" x14ac:dyDescent="0.3">
      <c r="A46" t="s">
        <v>512</v>
      </c>
      <c r="B46" t="s">
        <v>703</v>
      </c>
      <c r="C46" t="s">
        <v>177</v>
      </c>
      <c r="D46" t="s">
        <v>178</v>
      </c>
      <c r="E46" t="s">
        <v>118</v>
      </c>
      <c r="F46" t="s">
        <v>80</v>
      </c>
    </row>
    <row r="47" spans="1:6" x14ac:dyDescent="0.3">
      <c r="A47" t="s">
        <v>513</v>
      </c>
      <c r="B47" t="s">
        <v>703</v>
      </c>
      <c r="C47" t="s">
        <v>179</v>
      </c>
      <c r="D47" t="s">
        <v>172</v>
      </c>
      <c r="E47" t="s">
        <v>108</v>
      </c>
      <c r="F47" t="s">
        <v>84</v>
      </c>
    </row>
    <row r="48" spans="1:6" x14ac:dyDescent="0.3">
      <c r="A48" t="s">
        <v>514</v>
      </c>
      <c r="B48" t="s">
        <v>703</v>
      </c>
      <c r="C48" t="s">
        <v>180</v>
      </c>
      <c r="D48" t="s">
        <v>515</v>
      </c>
      <c r="E48" t="s">
        <v>515</v>
      </c>
      <c r="F48" t="s">
        <v>149</v>
      </c>
    </row>
    <row r="49" spans="1:6" x14ac:dyDescent="0.3">
      <c r="A49" t="s">
        <v>516</v>
      </c>
      <c r="B49" t="s">
        <v>703</v>
      </c>
      <c r="C49" t="s">
        <v>181</v>
      </c>
      <c r="D49" t="s">
        <v>182</v>
      </c>
      <c r="E49" t="s">
        <v>118</v>
      </c>
      <c r="F49" t="s">
        <v>80</v>
      </c>
    </row>
    <row r="50" spans="1:6" x14ac:dyDescent="0.3">
      <c r="A50" t="s">
        <v>517</v>
      </c>
      <c r="B50" t="s">
        <v>703</v>
      </c>
      <c r="C50" t="s">
        <v>183</v>
      </c>
      <c r="D50" t="s">
        <v>184</v>
      </c>
      <c r="E50" t="s">
        <v>108</v>
      </c>
      <c r="F50" t="s">
        <v>88</v>
      </c>
    </row>
    <row r="51" spans="1:6" x14ac:dyDescent="0.3">
      <c r="A51" t="s">
        <v>518</v>
      </c>
      <c r="B51" t="s">
        <v>703</v>
      </c>
      <c r="C51" t="s">
        <v>185</v>
      </c>
      <c r="D51" t="s">
        <v>186</v>
      </c>
      <c r="E51" t="s">
        <v>108</v>
      </c>
      <c r="F51" t="s">
        <v>78</v>
      </c>
    </row>
    <row r="52" spans="1:6" x14ac:dyDescent="0.3">
      <c r="A52" t="s">
        <v>519</v>
      </c>
      <c r="B52" t="s">
        <v>703</v>
      </c>
      <c r="C52" t="s">
        <v>187</v>
      </c>
      <c r="D52" t="s">
        <v>186</v>
      </c>
      <c r="E52" t="s">
        <v>108</v>
      </c>
      <c r="F52" t="s">
        <v>78</v>
      </c>
    </row>
    <row r="53" spans="1:6" x14ac:dyDescent="0.3">
      <c r="A53" t="s">
        <v>520</v>
      </c>
      <c r="B53" t="s">
        <v>703</v>
      </c>
      <c r="C53" t="s">
        <v>188</v>
      </c>
      <c r="D53" t="s">
        <v>189</v>
      </c>
      <c r="E53" t="s">
        <v>108</v>
      </c>
      <c r="F53" t="s">
        <v>153</v>
      </c>
    </row>
    <row r="54" spans="1:6" x14ac:dyDescent="0.3">
      <c r="A54" t="s">
        <v>521</v>
      </c>
      <c r="B54" t="s">
        <v>703</v>
      </c>
      <c r="C54" t="s">
        <v>190</v>
      </c>
      <c r="D54" t="s">
        <v>186</v>
      </c>
      <c r="E54" t="s">
        <v>108</v>
      </c>
      <c r="F54" t="s">
        <v>78</v>
      </c>
    </row>
    <row r="55" spans="1:6" x14ac:dyDescent="0.3">
      <c r="A55" t="s">
        <v>522</v>
      </c>
      <c r="B55" t="s">
        <v>703</v>
      </c>
      <c r="C55" t="s">
        <v>191</v>
      </c>
      <c r="D55" t="s">
        <v>192</v>
      </c>
      <c r="E55" t="s">
        <v>108</v>
      </c>
      <c r="F55" t="s">
        <v>78</v>
      </c>
    </row>
    <row r="56" spans="1:6" x14ac:dyDescent="0.3">
      <c r="A56" t="s">
        <v>523</v>
      </c>
      <c r="B56" t="s">
        <v>703</v>
      </c>
      <c r="C56" t="s">
        <v>193</v>
      </c>
      <c r="D56" t="s">
        <v>194</v>
      </c>
      <c r="E56" t="s">
        <v>108</v>
      </c>
      <c r="F56" t="s">
        <v>88</v>
      </c>
    </row>
    <row r="57" spans="1:6" x14ac:dyDescent="0.3">
      <c r="A57" t="s">
        <v>524</v>
      </c>
      <c r="B57" t="s">
        <v>703</v>
      </c>
      <c r="C57" t="s">
        <v>195</v>
      </c>
      <c r="D57" t="s">
        <v>192</v>
      </c>
      <c r="E57" t="s">
        <v>108</v>
      </c>
      <c r="F57" t="s">
        <v>78</v>
      </c>
    </row>
    <row r="58" spans="1:6" x14ac:dyDescent="0.3">
      <c r="A58" t="s">
        <v>525</v>
      </c>
      <c r="B58" t="s">
        <v>703</v>
      </c>
      <c r="C58" t="s">
        <v>196</v>
      </c>
      <c r="D58" t="s">
        <v>515</v>
      </c>
      <c r="E58" t="s">
        <v>515</v>
      </c>
      <c r="F58" t="s">
        <v>149</v>
      </c>
    </row>
    <row r="59" spans="1:6" x14ac:dyDescent="0.3">
      <c r="A59" t="s">
        <v>526</v>
      </c>
      <c r="B59" t="s">
        <v>703</v>
      </c>
      <c r="C59" t="s">
        <v>197</v>
      </c>
      <c r="D59" t="s">
        <v>186</v>
      </c>
      <c r="E59" t="s">
        <v>108</v>
      </c>
      <c r="F59" t="s">
        <v>78</v>
      </c>
    </row>
    <row r="60" spans="1:6" x14ac:dyDescent="0.3">
      <c r="A60" t="s">
        <v>527</v>
      </c>
      <c r="B60" t="s">
        <v>703</v>
      </c>
      <c r="C60" t="s">
        <v>198</v>
      </c>
      <c r="D60" t="s">
        <v>192</v>
      </c>
      <c r="E60" t="s">
        <v>108</v>
      </c>
      <c r="F60" t="s">
        <v>78</v>
      </c>
    </row>
    <row r="61" spans="1:6" x14ac:dyDescent="0.3">
      <c r="A61" t="s">
        <v>199</v>
      </c>
      <c r="B61" t="s">
        <v>703</v>
      </c>
      <c r="C61" t="s">
        <v>199</v>
      </c>
      <c r="D61" t="s">
        <v>76</v>
      </c>
      <c r="E61" t="s">
        <v>77</v>
      </c>
      <c r="F61" t="s">
        <v>78</v>
      </c>
    </row>
    <row r="62" spans="1:6" x14ac:dyDescent="0.3">
      <c r="A62" t="s">
        <v>528</v>
      </c>
      <c r="B62" t="s">
        <v>703</v>
      </c>
      <c r="C62" t="s">
        <v>200</v>
      </c>
      <c r="D62" t="s">
        <v>201</v>
      </c>
      <c r="E62" t="s">
        <v>202</v>
      </c>
      <c r="F62" t="s">
        <v>203</v>
      </c>
    </row>
    <row r="63" spans="1:6" x14ac:dyDescent="0.3">
      <c r="A63" t="s">
        <v>529</v>
      </c>
      <c r="B63" t="s">
        <v>703</v>
      </c>
      <c r="C63" t="s">
        <v>204</v>
      </c>
      <c r="D63" t="s">
        <v>205</v>
      </c>
      <c r="E63" t="s">
        <v>202</v>
      </c>
      <c r="F63" t="s">
        <v>206</v>
      </c>
    </row>
    <row r="64" spans="1:6" x14ac:dyDescent="0.3">
      <c r="A64" t="s">
        <v>530</v>
      </c>
      <c r="B64" t="s">
        <v>703</v>
      </c>
      <c r="C64" t="s">
        <v>207</v>
      </c>
      <c r="D64" t="s">
        <v>208</v>
      </c>
      <c r="E64" t="s">
        <v>202</v>
      </c>
      <c r="F64" t="s">
        <v>209</v>
      </c>
    </row>
    <row r="65" spans="1:6" x14ac:dyDescent="0.3">
      <c r="A65" t="s">
        <v>531</v>
      </c>
      <c r="B65" t="s">
        <v>703</v>
      </c>
      <c r="C65" t="s">
        <v>210</v>
      </c>
      <c r="D65" t="s">
        <v>211</v>
      </c>
      <c r="E65" t="s">
        <v>202</v>
      </c>
      <c r="F65" t="s">
        <v>212</v>
      </c>
    </row>
    <row r="66" spans="1:6" x14ac:dyDescent="0.3">
      <c r="A66" t="s">
        <v>532</v>
      </c>
      <c r="B66" t="s">
        <v>703</v>
      </c>
      <c r="C66" t="s">
        <v>213</v>
      </c>
      <c r="D66" t="s">
        <v>213</v>
      </c>
      <c r="E66" t="s">
        <v>202</v>
      </c>
      <c r="F66" t="s">
        <v>214</v>
      </c>
    </row>
    <row r="67" spans="1:6" x14ac:dyDescent="0.3">
      <c r="A67" t="s">
        <v>533</v>
      </c>
      <c r="B67" t="s">
        <v>703</v>
      </c>
      <c r="C67" t="s">
        <v>215</v>
      </c>
      <c r="D67" t="s">
        <v>201</v>
      </c>
      <c r="E67" t="s">
        <v>202</v>
      </c>
      <c r="F67" t="s">
        <v>216</v>
      </c>
    </row>
    <row r="68" spans="1:6" x14ac:dyDescent="0.3">
      <c r="A68" t="s">
        <v>534</v>
      </c>
      <c r="B68" t="s">
        <v>703</v>
      </c>
      <c r="C68" t="s">
        <v>217</v>
      </c>
      <c r="D68" t="s">
        <v>217</v>
      </c>
      <c r="E68" t="s">
        <v>202</v>
      </c>
      <c r="F68" t="s">
        <v>218</v>
      </c>
    </row>
    <row r="69" spans="1:6" x14ac:dyDescent="0.3">
      <c r="A69" t="s">
        <v>535</v>
      </c>
      <c r="B69" t="s">
        <v>703</v>
      </c>
      <c r="C69" t="s">
        <v>219</v>
      </c>
      <c r="D69" t="s">
        <v>219</v>
      </c>
      <c r="E69" t="s">
        <v>202</v>
      </c>
      <c r="F69" t="s">
        <v>220</v>
      </c>
    </row>
    <row r="70" spans="1:6" x14ac:dyDescent="0.3">
      <c r="A70" t="s">
        <v>536</v>
      </c>
      <c r="B70" t="s">
        <v>703</v>
      </c>
      <c r="C70" t="s">
        <v>221</v>
      </c>
      <c r="D70" t="s">
        <v>221</v>
      </c>
      <c r="E70" t="s">
        <v>202</v>
      </c>
      <c r="F70" t="s">
        <v>222</v>
      </c>
    </row>
    <row r="71" spans="1:6" x14ac:dyDescent="0.3">
      <c r="A71" t="s">
        <v>537</v>
      </c>
      <c r="B71" t="s">
        <v>703</v>
      </c>
      <c r="C71" t="s">
        <v>223</v>
      </c>
      <c r="D71" t="s">
        <v>223</v>
      </c>
      <c r="E71" t="s">
        <v>202</v>
      </c>
      <c r="F71" t="s">
        <v>224</v>
      </c>
    </row>
    <row r="72" spans="1:6" x14ac:dyDescent="0.3">
      <c r="A72" t="s">
        <v>538</v>
      </c>
      <c r="B72" t="s">
        <v>703</v>
      </c>
      <c r="C72" t="s">
        <v>225</v>
      </c>
      <c r="D72" t="s">
        <v>225</v>
      </c>
      <c r="E72" t="s">
        <v>202</v>
      </c>
      <c r="F72" t="s">
        <v>226</v>
      </c>
    </row>
    <row r="73" spans="1:6" x14ac:dyDescent="0.3">
      <c r="A73" t="s">
        <v>539</v>
      </c>
      <c r="B73" t="s">
        <v>703</v>
      </c>
      <c r="C73" t="s">
        <v>227</v>
      </c>
      <c r="D73" t="s">
        <v>227</v>
      </c>
      <c r="E73" t="s">
        <v>202</v>
      </c>
      <c r="F73" t="s">
        <v>228</v>
      </c>
    </row>
    <row r="74" spans="1:6" x14ac:dyDescent="0.3">
      <c r="A74" t="s">
        <v>540</v>
      </c>
      <c r="B74" t="s">
        <v>703</v>
      </c>
      <c r="C74" t="s">
        <v>229</v>
      </c>
      <c r="D74" t="s">
        <v>229</v>
      </c>
      <c r="E74" t="s">
        <v>202</v>
      </c>
      <c r="F74" t="s">
        <v>230</v>
      </c>
    </row>
    <row r="75" spans="1:6" x14ac:dyDescent="0.3">
      <c r="A75" t="s">
        <v>541</v>
      </c>
      <c r="B75" t="s">
        <v>703</v>
      </c>
      <c r="C75" t="s">
        <v>231</v>
      </c>
      <c r="D75" t="s">
        <v>231</v>
      </c>
      <c r="E75" t="s">
        <v>202</v>
      </c>
      <c r="F75" t="s">
        <v>232</v>
      </c>
    </row>
    <row r="76" spans="1:6" x14ac:dyDescent="0.3">
      <c r="A76" t="s">
        <v>542</v>
      </c>
      <c r="B76" t="s">
        <v>703</v>
      </c>
      <c r="C76" t="s">
        <v>233</v>
      </c>
      <c r="D76" t="s">
        <v>233</v>
      </c>
      <c r="E76" t="s">
        <v>202</v>
      </c>
      <c r="F76" t="s">
        <v>234</v>
      </c>
    </row>
    <row r="77" spans="1:6" x14ac:dyDescent="0.3">
      <c r="A77" t="s">
        <v>543</v>
      </c>
      <c r="B77" t="s">
        <v>703</v>
      </c>
      <c r="C77" t="s">
        <v>235</v>
      </c>
      <c r="D77" t="s">
        <v>235</v>
      </c>
      <c r="E77" t="s">
        <v>202</v>
      </c>
      <c r="F77" t="s">
        <v>236</v>
      </c>
    </row>
    <row r="78" spans="1:6" x14ac:dyDescent="0.3">
      <c r="A78" t="s">
        <v>544</v>
      </c>
      <c r="B78" t="s">
        <v>703</v>
      </c>
      <c r="C78" t="s">
        <v>61</v>
      </c>
      <c r="D78" t="s">
        <v>237</v>
      </c>
      <c r="E78" t="s">
        <v>238</v>
      </c>
      <c r="F78" t="s">
        <v>239</v>
      </c>
    </row>
    <row r="79" spans="1:6" x14ac:dyDescent="0.3">
      <c r="A79" t="s">
        <v>545</v>
      </c>
      <c r="B79" t="s">
        <v>703</v>
      </c>
      <c r="C79" t="s">
        <v>240</v>
      </c>
      <c r="D79" t="s">
        <v>241</v>
      </c>
      <c r="E79" t="s">
        <v>238</v>
      </c>
      <c r="F79" t="s">
        <v>242</v>
      </c>
    </row>
    <row r="80" spans="1:6" x14ac:dyDescent="0.3">
      <c r="A80" t="s">
        <v>546</v>
      </c>
      <c r="B80" t="s">
        <v>703</v>
      </c>
      <c r="C80" t="s">
        <v>243</v>
      </c>
      <c r="D80" t="s">
        <v>244</v>
      </c>
      <c r="E80" t="s">
        <v>238</v>
      </c>
      <c r="F80" t="s">
        <v>230</v>
      </c>
    </row>
    <row r="81" spans="1:6" x14ac:dyDescent="0.3">
      <c r="A81" t="s">
        <v>547</v>
      </c>
      <c r="B81" t="s">
        <v>703</v>
      </c>
      <c r="C81" t="s">
        <v>245</v>
      </c>
      <c r="D81" t="s">
        <v>246</v>
      </c>
      <c r="E81" t="s">
        <v>238</v>
      </c>
      <c r="F81" t="s">
        <v>247</v>
      </c>
    </row>
    <row r="82" spans="1:6" x14ac:dyDescent="0.3">
      <c r="A82" t="s">
        <v>548</v>
      </c>
      <c r="B82" t="s">
        <v>703</v>
      </c>
      <c r="C82" t="s">
        <v>248</v>
      </c>
      <c r="D82" t="s">
        <v>249</v>
      </c>
      <c r="E82" t="s">
        <v>111</v>
      </c>
      <c r="F82" t="s">
        <v>143</v>
      </c>
    </row>
    <row r="83" spans="1:6" x14ac:dyDescent="0.3">
      <c r="A83" t="s">
        <v>549</v>
      </c>
      <c r="B83" t="s">
        <v>703</v>
      </c>
      <c r="C83" t="s">
        <v>250</v>
      </c>
      <c r="D83" t="s">
        <v>251</v>
      </c>
      <c r="E83" t="s">
        <v>238</v>
      </c>
      <c r="F83" t="s">
        <v>252</v>
      </c>
    </row>
    <row r="84" spans="1:6" x14ac:dyDescent="0.3">
      <c r="A84" t="s">
        <v>550</v>
      </c>
      <c r="B84" t="s">
        <v>703</v>
      </c>
      <c r="C84" t="s">
        <v>253</v>
      </c>
      <c r="D84" t="s">
        <v>254</v>
      </c>
      <c r="E84" t="s">
        <v>238</v>
      </c>
      <c r="F84" t="s">
        <v>255</v>
      </c>
    </row>
    <row r="85" spans="1:6" x14ac:dyDescent="0.3">
      <c r="A85" t="s">
        <v>551</v>
      </c>
      <c r="B85" t="s">
        <v>703</v>
      </c>
      <c r="C85" t="s">
        <v>59</v>
      </c>
      <c r="D85" t="s">
        <v>256</v>
      </c>
      <c r="E85" t="s">
        <v>238</v>
      </c>
      <c r="F85" t="s">
        <v>257</v>
      </c>
    </row>
    <row r="86" spans="1:6" x14ac:dyDescent="0.3">
      <c r="A86" t="s">
        <v>552</v>
      </c>
      <c r="B86" t="s">
        <v>703</v>
      </c>
      <c r="C86" t="s">
        <v>60</v>
      </c>
      <c r="D86" t="s">
        <v>258</v>
      </c>
      <c r="E86" t="s">
        <v>238</v>
      </c>
      <c r="F86" t="s">
        <v>259</v>
      </c>
    </row>
    <row r="87" spans="1:6" x14ac:dyDescent="0.3">
      <c r="A87" t="s">
        <v>553</v>
      </c>
      <c r="B87" t="s">
        <v>703</v>
      </c>
      <c r="C87" t="s">
        <v>260</v>
      </c>
      <c r="D87" t="s">
        <v>261</v>
      </c>
      <c r="E87" t="s">
        <v>238</v>
      </c>
      <c r="F87" t="s">
        <v>262</v>
      </c>
    </row>
    <row r="88" spans="1:6" x14ac:dyDescent="0.3">
      <c r="A88" t="s">
        <v>554</v>
      </c>
      <c r="B88" t="s">
        <v>703</v>
      </c>
      <c r="C88" t="s">
        <v>263</v>
      </c>
      <c r="D88" t="s">
        <v>264</v>
      </c>
      <c r="E88" t="s">
        <v>238</v>
      </c>
      <c r="F88" t="s">
        <v>265</v>
      </c>
    </row>
    <row r="89" spans="1:6" x14ac:dyDescent="0.3">
      <c r="A89" t="s">
        <v>555</v>
      </c>
      <c r="B89" t="s">
        <v>703</v>
      </c>
      <c r="C89" t="s">
        <v>40</v>
      </c>
      <c r="D89" t="s">
        <v>266</v>
      </c>
      <c r="E89" t="s">
        <v>238</v>
      </c>
      <c r="F89" t="s">
        <v>267</v>
      </c>
    </row>
    <row r="90" spans="1:6" x14ac:dyDescent="0.3">
      <c r="A90" t="s">
        <v>556</v>
      </c>
      <c r="B90" t="s">
        <v>703</v>
      </c>
      <c r="C90" t="s">
        <v>69</v>
      </c>
      <c r="D90" t="s">
        <v>268</v>
      </c>
      <c r="E90" t="s">
        <v>238</v>
      </c>
      <c r="F90" t="s">
        <v>203</v>
      </c>
    </row>
    <row r="91" spans="1:6" x14ac:dyDescent="0.3">
      <c r="A91" t="s">
        <v>557</v>
      </c>
      <c r="B91" t="s">
        <v>703</v>
      </c>
      <c r="C91" t="s">
        <v>269</v>
      </c>
      <c r="D91" t="s">
        <v>270</v>
      </c>
      <c r="E91" t="s">
        <v>238</v>
      </c>
      <c r="F91" t="s">
        <v>271</v>
      </c>
    </row>
    <row r="92" spans="1:6" x14ac:dyDescent="0.3">
      <c r="A92" t="s">
        <v>558</v>
      </c>
      <c r="B92" t="s">
        <v>703</v>
      </c>
      <c r="C92" t="s">
        <v>43</v>
      </c>
      <c r="D92" t="s">
        <v>272</v>
      </c>
      <c r="E92" t="s">
        <v>238</v>
      </c>
      <c r="F92" t="s">
        <v>206</v>
      </c>
    </row>
    <row r="93" spans="1:6" x14ac:dyDescent="0.3">
      <c r="A93" t="s">
        <v>559</v>
      </c>
      <c r="B93" t="s">
        <v>703</v>
      </c>
      <c r="C93" t="s">
        <v>273</v>
      </c>
      <c r="D93" t="s">
        <v>274</v>
      </c>
      <c r="E93" t="s">
        <v>238</v>
      </c>
      <c r="F93" t="s">
        <v>275</v>
      </c>
    </row>
    <row r="94" spans="1:6" x14ac:dyDescent="0.3">
      <c r="A94" t="s">
        <v>560</v>
      </c>
      <c r="B94" t="s">
        <v>703</v>
      </c>
      <c r="C94" t="s">
        <v>276</v>
      </c>
      <c r="D94" t="s">
        <v>277</v>
      </c>
      <c r="E94" t="s">
        <v>238</v>
      </c>
      <c r="F94" t="s">
        <v>278</v>
      </c>
    </row>
    <row r="95" spans="1:6" x14ac:dyDescent="0.3">
      <c r="A95" t="s">
        <v>561</v>
      </c>
      <c r="B95" t="s">
        <v>703</v>
      </c>
      <c r="C95" t="s">
        <v>279</v>
      </c>
      <c r="D95" t="s">
        <v>280</v>
      </c>
      <c r="E95" t="s">
        <v>238</v>
      </c>
      <c r="F95" t="s">
        <v>281</v>
      </c>
    </row>
    <row r="96" spans="1:6" x14ac:dyDescent="0.3">
      <c r="A96" t="s">
        <v>562</v>
      </c>
      <c r="B96" t="s">
        <v>703</v>
      </c>
      <c r="C96" t="s">
        <v>282</v>
      </c>
      <c r="D96" t="s">
        <v>283</v>
      </c>
      <c r="E96" t="s">
        <v>238</v>
      </c>
      <c r="F96" t="s">
        <v>222</v>
      </c>
    </row>
    <row r="97" spans="1:6" x14ac:dyDescent="0.3">
      <c r="A97" t="s">
        <v>563</v>
      </c>
      <c r="B97" t="s">
        <v>703</v>
      </c>
      <c r="C97" t="s">
        <v>284</v>
      </c>
      <c r="D97" t="s">
        <v>285</v>
      </c>
      <c r="E97" t="s">
        <v>238</v>
      </c>
      <c r="F97" t="s">
        <v>286</v>
      </c>
    </row>
    <row r="98" spans="1:6" x14ac:dyDescent="0.3">
      <c r="A98" t="s">
        <v>564</v>
      </c>
      <c r="B98" t="s">
        <v>703</v>
      </c>
      <c r="C98" t="s">
        <v>287</v>
      </c>
      <c r="D98" t="s">
        <v>288</v>
      </c>
      <c r="E98" t="s">
        <v>238</v>
      </c>
      <c r="F98" t="s">
        <v>286</v>
      </c>
    </row>
    <row r="99" spans="1:6" x14ac:dyDescent="0.3">
      <c r="A99" t="s">
        <v>565</v>
      </c>
      <c r="B99" t="s">
        <v>703</v>
      </c>
      <c r="C99" t="s">
        <v>289</v>
      </c>
      <c r="D99" t="s">
        <v>290</v>
      </c>
      <c r="E99" t="s">
        <v>238</v>
      </c>
      <c r="F99" t="s">
        <v>291</v>
      </c>
    </row>
    <row r="100" spans="1:6" x14ac:dyDescent="0.3">
      <c r="A100" t="s">
        <v>566</v>
      </c>
      <c r="B100" t="s">
        <v>703</v>
      </c>
      <c r="C100" t="s">
        <v>292</v>
      </c>
      <c r="D100" t="s">
        <v>293</v>
      </c>
      <c r="E100" t="s">
        <v>238</v>
      </c>
      <c r="F100" t="s">
        <v>294</v>
      </c>
    </row>
    <row r="101" spans="1:6" x14ac:dyDescent="0.3">
      <c r="A101" t="s">
        <v>567</v>
      </c>
      <c r="B101" t="s">
        <v>703</v>
      </c>
      <c r="C101" t="s">
        <v>295</v>
      </c>
      <c r="D101" t="s">
        <v>296</v>
      </c>
      <c r="E101" t="s">
        <v>238</v>
      </c>
      <c r="F101" t="s">
        <v>297</v>
      </c>
    </row>
    <row r="102" spans="1:6" x14ac:dyDescent="0.3">
      <c r="A102" t="s">
        <v>568</v>
      </c>
      <c r="B102" t="s">
        <v>703</v>
      </c>
      <c r="C102" t="s">
        <v>298</v>
      </c>
      <c r="D102" t="s">
        <v>299</v>
      </c>
      <c r="E102" t="s">
        <v>238</v>
      </c>
      <c r="F102" t="s">
        <v>300</v>
      </c>
    </row>
    <row r="103" spans="1:6" x14ac:dyDescent="0.3">
      <c r="A103" t="s">
        <v>569</v>
      </c>
      <c r="B103" t="s">
        <v>703</v>
      </c>
      <c r="C103" t="s">
        <v>301</v>
      </c>
      <c r="D103" t="s">
        <v>302</v>
      </c>
      <c r="E103" t="s">
        <v>238</v>
      </c>
      <c r="F103" t="s">
        <v>303</v>
      </c>
    </row>
    <row r="104" spans="1:6" x14ac:dyDescent="0.3">
      <c r="A104" t="s">
        <v>570</v>
      </c>
      <c r="B104" t="s">
        <v>703</v>
      </c>
      <c r="C104" t="s">
        <v>304</v>
      </c>
      <c r="D104" t="s">
        <v>305</v>
      </c>
      <c r="E104" t="s">
        <v>238</v>
      </c>
      <c r="F104" t="s">
        <v>306</v>
      </c>
    </row>
    <row r="105" spans="1:6" x14ac:dyDescent="0.3">
      <c r="A105" t="s">
        <v>571</v>
      </c>
      <c r="B105" t="s">
        <v>703</v>
      </c>
      <c r="C105" t="s">
        <v>307</v>
      </c>
      <c r="D105" t="s">
        <v>308</v>
      </c>
      <c r="E105" t="s">
        <v>238</v>
      </c>
      <c r="F105" t="s">
        <v>309</v>
      </c>
    </row>
    <row r="106" spans="1:6" x14ac:dyDescent="0.3">
      <c r="A106" t="s">
        <v>572</v>
      </c>
      <c r="B106" t="s">
        <v>703</v>
      </c>
      <c r="C106" t="s">
        <v>310</v>
      </c>
      <c r="D106" t="s">
        <v>311</v>
      </c>
      <c r="E106" t="s">
        <v>238</v>
      </c>
      <c r="F106" t="s">
        <v>312</v>
      </c>
    </row>
    <row r="107" spans="1:6" x14ac:dyDescent="0.3">
      <c r="A107" t="s">
        <v>573</v>
      </c>
      <c r="B107" t="s">
        <v>703</v>
      </c>
      <c r="C107" t="s">
        <v>313</v>
      </c>
      <c r="D107" t="s">
        <v>314</v>
      </c>
      <c r="E107" t="s">
        <v>238</v>
      </c>
      <c r="F107" t="s">
        <v>315</v>
      </c>
    </row>
    <row r="108" spans="1:6" x14ac:dyDescent="0.3">
      <c r="A108" t="s">
        <v>574</v>
      </c>
      <c r="B108" t="s">
        <v>703</v>
      </c>
      <c r="C108" t="s">
        <v>316</v>
      </c>
      <c r="D108" t="s">
        <v>317</v>
      </c>
      <c r="E108" t="s">
        <v>238</v>
      </c>
      <c r="F108" t="s">
        <v>318</v>
      </c>
    </row>
    <row r="109" spans="1:6" x14ac:dyDescent="0.3">
      <c r="A109" t="s">
        <v>575</v>
      </c>
      <c r="B109" t="s">
        <v>703</v>
      </c>
      <c r="C109" t="s">
        <v>23</v>
      </c>
      <c r="D109" t="s">
        <v>319</v>
      </c>
      <c r="E109" t="s">
        <v>238</v>
      </c>
      <c r="F109" t="s">
        <v>318</v>
      </c>
    </row>
    <row r="110" spans="1:6" x14ac:dyDescent="0.3">
      <c r="A110" t="s">
        <v>576</v>
      </c>
      <c r="B110" t="s">
        <v>703</v>
      </c>
      <c r="C110" t="s">
        <v>320</v>
      </c>
      <c r="D110" t="s">
        <v>321</v>
      </c>
      <c r="E110" t="s">
        <v>238</v>
      </c>
      <c r="F110" t="s">
        <v>262</v>
      </c>
    </row>
    <row r="111" spans="1:6" x14ac:dyDescent="0.3">
      <c r="A111" t="s">
        <v>577</v>
      </c>
      <c r="B111" t="s">
        <v>703</v>
      </c>
      <c r="C111" t="s">
        <v>62</v>
      </c>
      <c r="D111" t="s">
        <v>322</v>
      </c>
      <c r="E111" t="s">
        <v>238</v>
      </c>
      <c r="F111" t="s">
        <v>323</v>
      </c>
    </row>
    <row r="112" spans="1:6" x14ac:dyDescent="0.3">
      <c r="A112" t="s">
        <v>578</v>
      </c>
      <c r="B112" t="s">
        <v>703</v>
      </c>
      <c r="C112" t="s">
        <v>324</v>
      </c>
      <c r="D112" t="s">
        <v>325</v>
      </c>
      <c r="E112" t="s">
        <v>238</v>
      </c>
      <c r="F112" t="s">
        <v>300</v>
      </c>
    </row>
    <row r="113" spans="1:6" x14ac:dyDescent="0.3">
      <c r="A113" t="s">
        <v>579</v>
      </c>
      <c r="B113" t="s">
        <v>703</v>
      </c>
      <c r="C113" t="s">
        <v>46</v>
      </c>
      <c r="D113" t="s">
        <v>326</v>
      </c>
      <c r="E113" t="s">
        <v>238</v>
      </c>
      <c r="F113" t="s">
        <v>209</v>
      </c>
    </row>
    <row r="114" spans="1:6" x14ac:dyDescent="0.3">
      <c r="A114" t="s">
        <v>580</v>
      </c>
      <c r="B114" t="s">
        <v>703</v>
      </c>
      <c r="C114" t="s">
        <v>37</v>
      </c>
      <c r="D114" t="s">
        <v>327</v>
      </c>
      <c r="E114" t="s">
        <v>202</v>
      </c>
      <c r="F114" t="s">
        <v>224</v>
      </c>
    </row>
    <row r="115" spans="1:6" x14ac:dyDescent="0.3">
      <c r="A115" t="s">
        <v>581</v>
      </c>
      <c r="B115" t="s">
        <v>703</v>
      </c>
      <c r="C115" t="s">
        <v>328</v>
      </c>
      <c r="D115" t="s">
        <v>329</v>
      </c>
      <c r="E115" t="s">
        <v>238</v>
      </c>
      <c r="F115" t="s">
        <v>330</v>
      </c>
    </row>
    <row r="116" spans="1:6" x14ac:dyDescent="0.3">
      <c r="A116" t="s">
        <v>582</v>
      </c>
      <c r="B116" t="s">
        <v>703</v>
      </c>
      <c r="C116" t="s">
        <v>331</v>
      </c>
      <c r="D116" t="s">
        <v>332</v>
      </c>
      <c r="E116" t="s">
        <v>238</v>
      </c>
      <c r="F116" t="s">
        <v>297</v>
      </c>
    </row>
    <row r="117" spans="1:6" x14ac:dyDescent="0.3">
      <c r="A117" t="s">
        <v>583</v>
      </c>
      <c r="B117" t="s">
        <v>703</v>
      </c>
      <c r="C117" t="s">
        <v>333</v>
      </c>
      <c r="D117" t="s">
        <v>334</v>
      </c>
      <c r="E117" t="s">
        <v>202</v>
      </c>
      <c r="F117" t="s">
        <v>234</v>
      </c>
    </row>
    <row r="118" spans="1:6" x14ac:dyDescent="0.3">
      <c r="A118" t="s">
        <v>584</v>
      </c>
      <c r="B118" t="s">
        <v>703</v>
      </c>
      <c r="C118" t="s">
        <v>335</v>
      </c>
      <c r="D118" t="s">
        <v>336</v>
      </c>
      <c r="E118" t="s">
        <v>238</v>
      </c>
      <c r="F118" t="s">
        <v>230</v>
      </c>
    </row>
    <row r="119" spans="1:6" x14ac:dyDescent="0.3">
      <c r="A119" t="s">
        <v>585</v>
      </c>
      <c r="B119" t="s">
        <v>703</v>
      </c>
      <c r="C119" t="s">
        <v>337</v>
      </c>
      <c r="D119" t="s">
        <v>338</v>
      </c>
      <c r="E119" t="s">
        <v>202</v>
      </c>
      <c r="F119" t="s">
        <v>339</v>
      </c>
    </row>
    <row r="120" spans="1:6" x14ac:dyDescent="0.3">
      <c r="A120" t="s">
        <v>586</v>
      </c>
      <c r="B120" t="s">
        <v>703</v>
      </c>
      <c r="C120" t="s">
        <v>340</v>
      </c>
      <c r="D120" t="s">
        <v>341</v>
      </c>
      <c r="E120" t="s">
        <v>202</v>
      </c>
      <c r="F120" t="s">
        <v>342</v>
      </c>
    </row>
    <row r="121" spans="1:6" x14ac:dyDescent="0.3">
      <c r="A121" t="s">
        <v>587</v>
      </c>
      <c r="B121" t="s">
        <v>703</v>
      </c>
      <c r="C121" t="s">
        <v>343</v>
      </c>
      <c r="D121" t="s">
        <v>344</v>
      </c>
      <c r="E121" t="s">
        <v>238</v>
      </c>
      <c r="F121" t="s">
        <v>345</v>
      </c>
    </row>
    <row r="122" spans="1:6" x14ac:dyDescent="0.3">
      <c r="A122" t="s">
        <v>588</v>
      </c>
      <c r="B122" t="s">
        <v>703</v>
      </c>
      <c r="C122" t="s">
        <v>346</v>
      </c>
      <c r="D122" t="s">
        <v>347</v>
      </c>
      <c r="E122" t="s">
        <v>238</v>
      </c>
      <c r="F122" t="s">
        <v>348</v>
      </c>
    </row>
    <row r="123" spans="1:6" x14ac:dyDescent="0.3">
      <c r="A123" t="s">
        <v>589</v>
      </c>
      <c r="B123" t="s">
        <v>703</v>
      </c>
      <c r="C123" t="s">
        <v>349</v>
      </c>
      <c r="D123" t="s">
        <v>350</v>
      </c>
      <c r="E123" t="s">
        <v>238</v>
      </c>
      <c r="F123" t="s">
        <v>351</v>
      </c>
    </row>
    <row r="124" spans="1:6" x14ac:dyDescent="0.3">
      <c r="A124" t="s">
        <v>590</v>
      </c>
      <c r="B124" t="s">
        <v>703</v>
      </c>
      <c r="C124" t="s">
        <v>47</v>
      </c>
      <c r="D124" t="s">
        <v>352</v>
      </c>
      <c r="E124" t="s">
        <v>238</v>
      </c>
      <c r="F124" t="s">
        <v>212</v>
      </c>
    </row>
    <row r="125" spans="1:6" x14ac:dyDescent="0.3">
      <c r="A125" t="s">
        <v>591</v>
      </c>
      <c r="B125" t="s">
        <v>703</v>
      </c>
      <c r="C125" t="s">
        <v>353</v>
      </c>
      <c r="D125" t="s">
        <v>354</v>
      </c>
      <c r="E125" t="s">
        <v>238</v>
      </c>
      <c r="F125" t="s">
        <v>355</v>
      </c>
    </row>
    <row r="126" spans="1:6" x14ac:dyDescent="0.3">
      <c r="A126" t="s">
        <v>592</v>
      </c>
      <c r="B126" t="s">
        <v>703</v>
      </c>
      <c r="C126" t="s">
        <v>57</v>
      </c>
      <c r="D126" t="s">
        <v>356</v>
      </c>
      <c r="E126" t="s">
        <v>238</v>
      </c>
      <c r="F126" t="s">
        <v>218</v>
      </c>
    </row>
    <row r="127" spans="1:6" x14ac:dyDescent="0.3">
      <c r="A127" t="s">
        <v>593</v>
      </c>
      <c r="B127" t="s">
        <v>703</v>
      </c>
      <c r="C127" t="s">
        <v>357</v>
      </c>
      <c r="D127" t="s">
        <v>358</v>
      </c>
      <c r="E127" t="s">
        <v>238</v>
      </c>
      <c r="F127" t="s">
        <v>348</v>
      </c>
    </row>
    <row r="128" spans="1:6" x14ac:dyDescent="0.3">
      <c r="A128" t="s">
        <v>594</v>
      </c>
      <c r="B128" t="s">
        <v>703</v>
      </c>
      <c r="C128" t="s">
        <v>359</v>
      </c>
      <c r="D128" t="s">
        <v>360</v>
      </c>
      <c r="E128" t="s">
        <v>238</v>
      </c>
      <c r="F128" t="s">
        <v>218</v>
      </c>
    </row>
    <row r="129" spans="1:6" x14ac:dyDescent="0.3">
      <c r="A129" t="s">
        <v>595</v>
      </c>
      <c r="B129" t="s">
        <v>703</v>
      </c>
      <c r="C129" t="s">
        <v>361</v>
      </c>
      <c r="D129" t="s">
        <v>362</v>
      </c>
      <c r="E129" t="s">
        <v>238</v>
      </c>
      <c r="F129" t="s">
        <v>363</v>
      </c>
    </row>
    <row r="130" spans="1:6" x14ac:dyDescent="0.3">
      <c r="A130" t="s">
        <v>596</v>
      </c>
      <c r="B130" t="s">
        <v>703</v>
      </c>
      <c r="C130" t="s">
        <v>364</v>
      </c>
      <c r="D130" t="s">
        <v>365</v>
      </c>
      <c r="E130" t="s">
        <v>238</v>
      </c>
      <c r="F130" t="s">
        <v>366</v>
      </c>
    </row>
    <row r="131" spans="1:6" x14ac:dyDescent="0.3">
      <c r="A131" t="s">
        <v>597</v>
      </c>
      <c r="B131" t="s">
        <v>703</v>
      </c>
      <c r="C131" t="s">
        <v>367</v>
      </c>
      <c r="D131" t="s">
        <v>368</v>
      </c>
      <c r="E131" t="s">
        <v>238</v>
      </c>
      <c r="F131" t="s">
        <v>369</v>
      </c>
    </row>
    <row r="132" spans="1:6" x14ac:dyDescent="0.3">
      <c r="A132" t="s">
        <v>598</v>
      </c>
      <c r="B132" t="s">
        <v>703</v>
      </c>
      <c r="C132" t="s">
        <v>58</v>
      </c>
      <c r="D132" t="s">
        <v>370</v>
      </c>
      <c r="E132" t="s">
        <v>238</v>
      </c>
      <c r="F132" t="s">
        <v>220</v>
      </c>
    </row>
    <row r="133" spans="1:6" x14ac:dyDescent="0.3">
      <c r="A133" t="s">
        <v>599</v>
      </c>
      <c r="B133" t="s">
        <v>703</v>
      </c>
      <c r="C133" t="s">
        <v>42</v>
      </c>
      <c r="D133" t="s">
        <v>371</v>
      </c>
      <c r="E133" t="s">
        <v>238</v>
      </c>
      <c r="F133" t="s">
        <v>216</v>
      </c>
    </row>
    <row r="134" spans="1:6" x14ac:dyDescent="0.3">
      <c r="A134" t="s">
        <v>600</v>
      </c>
      <c r="B134" t="s">
        <v>703</v>
      </c>
      <c r="C134" t="s">
        <v>372</v>
      </c>
      <c r="D134" t="s">
        <v>373</v>
      </c>
      <c r="E134" t="s">
        <v>238</v>
      </c>
      <c r="F134" t="s">
        <v>374</v>
      </c>
    </row>
    <row r="135" spans="1:6" x14ac:dyDescent="0.3">
      <c r="A135" t="s">
        <v>601</v>
      </c>
      <c r="B135" t="s">
        <v>703</v>
      </c>
      <c r="C135" t="s">
        <v>39</v>
      </c>
      <c r="D135" t="s">
        <v>375</v>
      </c>
      <c r="E135" t="s">
        <v>238</v>
      </c>
      <c r="F135" t="s">
        <v>228</v>
      </c>
    </row>
    <row r="136" spans="1:6" x14ac:dyDescent="0.3">
      <c r="A136" t="s">
        <v>602</v>
      </c>
      <c r="B136" t="s">
        <v>703</v>
      </c>
      <c r="C136" t="s">
        <v>376</v>
      </c>
      <c r="D136" t="s">
        <v>377</v>
      </c>
      <c r="E136" t="s">
        <v>238</v>
      </c>
      <c r="F136" t="s">
        <v>330</v>
      </c>
    </row>
    <row r="137" spans="1:6" x14ac:dyDescent="0.3">
      <c r="A137" t="s">
        <v>603</v>
      </c>
      <c r="B137" t="s">
        <v>703</v>
      </c>
      <c r="C137" t="s">
        <v>378</v>
      </c>
      <c r="D137" t="s">
        <v>379</v>
      </c>
      <c r="E137" t="s">
        <v>238</v>
      </c>
      <c r="F137" t="s">
        <v>236</v>
      </c>
    </row>
    <row r="138" spans="1:6" x14ac:dyDescent="0.3">
      <c r="A138" t="s">
        <v>604</v>
      </c>
      <c r="B138" t="s">
        <v>703</v>
      </c>
      <c r="C138" t="s">
        <v>380</v>
      </c>
      <c r="D138" t="s">
        <v>381</v>
      </c>
      <c r="E138" t="s">
        <v>238</v>
      </c>
      <c r="F138" t="s">
        <v>382</v>
      </c>
    </row>
    <row r="139" spans="1:6" x14ac:dyDescent="0.3">
      <c r="A139" t="s">
        <v>605</v>
      </c>
      <c r="B139" t="s">
        <v>703</v>
      </c>
      <c r="C139" t="s">
        <v>383</v>
      </c>
      <c r="D139" t="s">
        <v>384</v>
      </c>
      <c r="E139" t="s">
        <v>238</v>
      </c>
      <c r="F139" t="s">
        <v>385</v>
      </c>
    </row>
    <row r="140" spans="1:6" x14ac:dyDescent="0.3">
      <c r="A140" t="s">
        <v>606</v>
      </c>
      <c r="B140" t="s">
        <v>703</v>
      </c>
      <c r="C140" t="s">
        <v>386</v>
      </c>
      <c r="D140" t="s">
        <v>381</v>
      </c>
      <c r="E140" t="s">
        <v>387</v>
      </c>
      <c r="F140" t="s">
        <v>388</v>
      </c>
    </row>
    <row r="141" spans="1:6" x14ac:dyDescent="0.3">
      <c r="A141" t="s">
        <v>607</v>
      </c>
      <c r="B141" t="s">
        <v>703</v>
      </c>
      <c r="C141" t="s">
        <v>48</v>
      </c>
      <c r="D141" t="s">
        <v>389</v>
      </c>
      <c r="E141" t="s">
        <v>238</v>
      </c>
      <c r="F141" t="s">
        <v>214</v>
      </c>
    </row>
    <row r="142" spans="1:6" x14ac:dyDescent="0.3">
      <c r="A142" t="s">
        <v>608</v>
      </c>
      <c r="B142" t="s">
        <v>703</v>
      </c>
      <c r="C142" t="s">
        <v>38</v>
      </c>
      <c r="D142" t="s">
        <v>390</v>
      </c>
      <c r="E142" t="s">
        <v>238</v>
      </c>
      <c r="F142" t="s">
        <v>226</v>
      </c>
    </row>
    <row r="143" spans="1:6" x14ac:dyDescent="0.3">
      <c r="A143" t="s">
        <v>609</v>
      </c>
      <c r="B143" t="s">
        <v>703</v>
      </c>
      <c r="C143" t="s">
        <v>391</v>
      </c>
      <c r="D143" t="s">
        <v>392</v>
      </c>
      <c r="E143" t="s">
        <v>238</v>
      </c>
      <c r="F143" t="s">
        <v>393</v>
      </c>
    </row>
    <row r="144" spans="1:6" x14ac:dyDescent="0.3">
      <c r="A144" t="s">
        <v>610</v>
      </c>
      <c r="B144" t="s">
        <v>703</v>
      </c>
      <c r="C144" t="s">
        <v>394</v>
      </c>
      <c r="D144" t="s">
        <v>395</v>
      </c>
      <c r="E144" t="s">
        <v>111</v>
      </c>
      <c r="F144" t="s">
        <v>92</v>
      </c>
    </row>
    <row r="145" spans="1:6" x14ac:dyDescent="0.3">
      <c r="A145" t="s">
        <v>611</v>
      </c>
      <c r="B145" t="s">
        <v>703</v>
      </c>
      <c r="C145" t="s">
        <v>396</v>
      </c>
      <c r="D145" t="s">
        <v>397</v>
      </c>
      <c r="E145" t="s">
        <v>238</v>
      </c>
      <c r="F145" t="s">
        <v>398</v>
      </c>
    </row>
    <row r="146" spans="1:6" x14ac:dyDescent="0.3">
      <c r="A146" t="s">
        <v>612</v>
      </c>
      <c r="B146" t="s">
        <v>703</v>
      </c>
      <c r="C146" t="s">
        <v>399</v>
      </c>
      <c r="D146" t="s">
        <v>384</v>
      </c>
      <c r="E146" t="s">
        <v>111</v>
      </c>
      <c r="F146" t="s">
        <v>85</v>
      </c>
    </row>
    <row r="147" spans="1:6" x14ac:dyDescent="0.3">
      <c r="A147" t="s">
        <v>613</v>
      </c>
      <c r="B147" t="s">
        <v>703</v>
      </c>
      <c r="C147" t="s">
        <v>22</v>
      </c>
      <c r="D147" t="s">
        <v>400</v>
      </c>
      <c r="E147" t="s">
        <v>238</v>
      </c>
      <c r="F147" t="s">
        <v>222</v>
      </c>
    </row>
    <row r="148" spans="1:6" x14ac:dyDescent="0.3">
      <c r="A148" t="s">
        <v>614</v>
      </c>
      <c r="B148" t="s">
        <v>703</v>
      </c>
      <c r="C148" t="s">
        <v>109</v>
      </c>
      <c r="D148" t="s">
        <v>110</v>
      </c>
      <c r="E148" t="s">
        <v>111</v>
      </c>
      <c r="F148" t="s">
        <v>78</v>
      </c>
    </row>
    <row r="149" spans="1:6" x14ac:dyDescent="0.3">
      <c r="A149" t="s">
        <v>615</v>
      </c>
      <c r="B149" t="s">
        <v>703</v>
      </c>
      <c r="C149" t="s">
        <v>43</v>
      </c>
      <c r="D149" t="s">
        <v>272</v>
      </c>
      <c r="E149" t="s">
        <v>238</v>
      </c>
      <c r="F149" t="s">
        <v>206</v>
      </c>
    </row>
    <row r="150" spans="1:6" x14ac:dyDescent="0.3">
      <c r="A150" t="s">
        <v>616</v>
      </c>
      <c r="B150" t="s">
        <v>703</v>
      </c>
      <c r="C150" t="s">
        <v>386</v>
      </c>
      <c r="D150" t="s">
        <v>381</v>
      </c>
      <c r="E150" t="s">
        <v>387</v>
      </c>
      <c r="F150" t="s">
        <v>388</v>
      </c>
    </row>
    <row r="151" spans="1:6" x14ac:dyDescent="0.3">
      <c r="A151" t="s">
        <v>617</v>
      </c>
      <c r="B151" t="s">
        <v>703</v>
      </c>
      <c r="C151" t="s">
        <v>401</v>
      </c>
      <c r="D151" t="s">
        <v>402</v>
      </c>
      <c r="E151" t="s">
        <v>403</v>
      </c>
      <c r="F151" t="s">
        <v>388</v>
      </c>
    </row>
    <row r="152" spans="1:6" x14ac:dyDescent="0.3">
      <c r="A152" t="s">
        <v>618</v>
      </c>
      <c r="B152" t="s">
        <v>703</v>
      </c>
      <c r="C152" t="s">
        <v>404</v>
      </c>
      <c r="D152" t="s">
        <v>405</v>
      </c>
      <c r="E152" t="s">
        <v>202</v>
      </c>
      <c r="F152" t="s">
        <v>348</v>
      </c>
    </row>
    <row r="153" spans="1:6" x14ac:dyDescent="0.3">
      <c r="A153" t="s">
        <v>619</v>
      </c>
      <c r="B153" t="s">
        <v>703</v>
      </c>
      <c r="C153" t="s">
        <v>406</v>
      </c>
      <c r="D153" t="s">
        <v>407</v>
      </c>
      <c r="E153" t="s">
        <v>238</v>
      </c>
      <c r="F153" t="s">
        <v>348</v>
      </c>
    </row>
    <row r="154" spans="1:6" x14ac:dyDescent="0.3">
      <c r="A154" t="s">
        <v>620</v>
      </c>
      <c r="B154" t="s">
        <v>703</v>
      </c>
      <c r="C154" t="s">
        <v>408</v>
      </c>
      <c r="D154" t="s">
        <v>409</v>
      </c>
      <c r="E154" t="s">
        <v>238</v>
      </c>
      <c r="F154" t="s">
        <v>410</v>
      </c>
    </row>
    <row r="155" spans="1:6" x14ac:dyDescent="0.3">
      <c r="A155" t="s">
        <v>540</v>
      </c>
      <c r="B155" t="s">
        <v>703</v>
      </c>
      <c r="C155" t="s">
        <v>411</v>
      </c>
      <c r="D155" t="s">
        <v>412</v>
      </c>
      <c r="E155" t="s">
        <v>238</v>
      </c>
      <c r="F155" t="s">
        <v>369</v>
      </c>
    </row>
    <row r="156" spans="1:6" x14ac:dyDescent="0.3">
      <c r="A156" t="s">
        <v>541</v>
      </c>
      <c r="B156" t="s">
        <v>703</v>
      </c>
      <c r="C156" t="s">
        <v>413</v>
      </c>
      <c r="D156" t="s">
        <v>414</v>
      </c>
      <c r="E156" t="s">
        <v>238</v>
      </c>
      <c r="F156" t="s">
        <v>415</v>
      </c>
    </row>
    <row r="157" spans="1:6" x14ac:dyDescent="0.3">
      <c r="A157" t="s">
        <v>416</v>
      </c>
      <c r="B157" t="s">
        <v>703</v>
      </c>
      <c r="C157" t="s">
        <v>417</v>
      </c>
      <c r="D157" t="s">
        <v>418</v>
      </c>
      <c r="E157" t="s">
        <v>238</v>
      </c>
      <c r="F157" t="s">
        <v>418</v>
      </c>
    </row>
    <row r="158" spans="1:6" x14ac:dyDescent="0.3">
      <c r="A158" t="s">
        <v>419</v>
      </c>
      <c r="B158" t="s">
        <v>703</v>
      </c>
      <c r="C158" t="s">
        <v>420</v>
      </c>
      <c r="D158" t="s">
        <v>421</v>
      </c>
      <c r="E158" t="s">
        <v>238</v>
      </c>
      <c r="F158" t="s">
        <v>421</v>
      </c>
    </row>
    <row r="159" spans="1:6" x14ac:dyDescent="0.3">
      <c r="A159" t="s">
        <v>422</v>
      </c>
      <c r="B159" t="s">
        <v>703</v>
      </c>
      <c r="C159" t="s">
        <v>423</v>
      </c>
      <c r="D159" t="s">
        <v>424</v>
      </c>
      <c r="E159" t="s">
        <v>238</v>
      </c>
      <c r="F159" t="s">
        <v>424</v>
      </c>
    </row>
    <row r="160" spans="1:6" x14ac:dyDescent="0.3">
      <c r="A160" t="s">
        <v>425</v>
      </c>
      <c r="B160" t="s">
        <v>703</v>
      </c>
      <c r="C160" t="s">
        <v>426</v>
      </c>
      <c r="D160" t="s">
        <v>427</v>
      </c>
      <c r="E160" t="s">
        <v>238</v>
      </c>
      <c r="F160" t="s">
        <v>427</v>
      </c>
    </row>
    <row r="161" spans="1:6" x14ac:dyDescent="0.3">
      <c r="A161" t="s">
        <v>428</v>
      </c>
      <c r="B161" t="s">
        <v>703</v>
      </c>
      <c r="C161" t="s">
        <v>429</v>
      </c>
      <c r="D161" t="s">
        <v>247</v>
      </c>
      <c r="E161" t="s">
        <v>238</v>
      </c>
      <c r="F161" t="s">
        <v>247</v>
      </c>
    </row>
    <row r="162" spans="1:6" x14ac:dyDescent="0.3">
      <c r="A162" t="s">
        <v>430</v>
      </c>
      <c r="B162" t="s">
        <v>703</v>
      </c>
      <c r="C162" t="s">
        <v>431</v>
      </c>
      <c r="D162" t="s">
        <v>315</v>
      </c>
      <c r="E162" t="s">
        <v>238</v>
      </c>
      <c r="F162" t="s">
        <v>315</v>
      </c>
    </row>
    <row r="163" spans="1:6" x14ac:dyDescent="0.3">
      <c r="A163" t="s">
        <v>44</v>
      </c>
      <c r="B163" t="s">
        <v>703</v>
      </c>
      <c r="C163" t="s">
        <v>45</v>
      </c>
      <c r="D163" t="s">
        <v>432</v>
      </c>
      <c r="E163" t="s">
        <v>238</v>
      </c>
      <c r="F163" t="s">
        <v>432</v>
      </c>
    </row>
    <row r="164" spans="1:6" x14ac:dyDescent="0.3">
      <c r="A164" t="s">
        <v>433</v>
      </c>
      <c r="B164" t="s">
        <v>703</v>
      </c>
      <c r="C164" t="s">
        <v>434</v>
      </c>
      <c r="D164" t="s">
        <v>435</v>
      </c>
      <c r="E164" t="s">
        <v>238</v>
      </c>
      <c r="F164" t="s">
        <v>435</v>
      </c>
    </row>
    <row r="165" spans="1:6" x14ac:dyDescent="0.3">
      <c r="A165" t="s">
        <v>436</v>
      </c>
      <c r="B165" t="s">
        <v>703</v>
      </c>
      <c r="C165" t="s">
        <v>437</v>
      </c>
      <c r="D165" t="s">
        <v>438</v>
      </c>
      <c r="E165" t="s">
        <v>238</v>
      </c>
      <c r="F165" t="s">
        <v>438</v>
      </c>
    </row>
    <row r="166" spans="1:6" x14ac:dyDescent="0.3">
      <c r="A166" t="s">
        <v>439</v>
      </c>
      <c r="B166" t="s">
        <v>703</v>
      </c>
      <c r="C166" t="s">
        <v>440</v>
      </c>
      <c r="D166" t="s">
        <v>441</v>
      </c>
      <c r="E166" t="s">
        <v>238</v>
      </c>
      <c r="F166" t="s">
        <v>441</v>
      </c>
    </row>
    <row r="167" spans="1:6" x14ac:dyDescent="0.3">
      <c r="A167" t="s">
        <v>28</v>
      </c>
      <c r="B167" t="s">
        <v>703</v>
      </c>
      <c r="C167" t="s">
        <v>27</v>
      </c>
      <c r="D167" t="s">
        <v>442</v>
      </c>
      <c r="E167" t="s">
        <v>238</v>
      </c>
      <c r="F167" t="s">
        <v>442</v>
      </c>
    </row>
    <row r="168" spans="1:6" x14ac:dyDescent="0.3">
      <c r="A168" t="s">
        <v>443</v>
      </c>
      <c r="B168" t="s">
        <v>703</v>
      </c>
      <c r="C168" t="s">
        <v>444</v>
      </c>
      <c r="D168" t="s">
        <v>445</v>
      </c>
      <c r="E168" t="s">
        <v>238</v>
      </c>
      <c r="F168" t="s">
        <v>445</v>
      </c>
    </row>
    <row r="169" spans="1:6" x14ac:dyDescent="0.3">
      <c r="A169" t="s">
        <v>446</v>
      </c>
      <c r="B169" t="s">
        <v>703</v>
      </c>
      <c r="C169" t="s">
        <v>447</v>
      </c>
      <c r="D169" t="s">
        <v>448</v>
      </c>
      <c r="E169" t="s">
        <v>238</v>
      </c>
      <c r="F169" t="s">
        <v>449</v>
      </c>
    </row>
    <row r="170" spans="1:6" x14ac:dyDescent="0.3">
      <c r="A170" t="s">
        <v>450</v>
      </c>
      <c r="B170" t="s">
        <v>703</v>
      </c>
      <c r="C170" t="s">
        <v>451</v>
      </c>
      <c r="D170" t="s">
        <v>452</v>
      </c>
      <c r="E170" t="s">
        <v>238</v>
      </c>
      <c r="F170" t="s">
        <v>452</v>
      </c>
    </row>
    <row r="171" spans="1:6" x14ac:dyDescent="0.3">
      <c r="A171" t="s">
        <v>453</v>
      </c>
      <c r="B171" t="s">
        <v>703</v>
      </c>
      <c r="C171" t="s">
        <v>454</v>
      </c>
      <c r="D171" t="s">
        <v>455</v>
      </c>
      <c r="E171" t="s">
        <v>77</v>
      </c>
      <c r="F171" t="s">
        <v>456</v>
      </c>
    </row>
    <row r="172" spans="1:6" x14ac:dyDescent="0.3">
      <c r="A172" t="s">
        <v>621</v>
      </c>
      <c r="B172" t="s">
        <v>704</v>
      </c>
      <c r="C172" t="s">
        <v>457</v>
      </c>
      <c r="D172" t="s">
        <v>458</v>
      </c>
      <c r="E172" t="s">
        <v>459</v>
      </c>
      <c r="F172" t="s">
        <v>435</v>
      </c>
    </row>
    <row r="173" spans="1:6" x14ac:dyDescent="0.3">
      <c r="A173" t="s">
        <v>622</v>
      </c>
      <c r="B173" t="s">
        <v>704</v>
      </c>
      <c r="C173" t="s">
        <v>460</v>
      </c>
      <c r="D173" t="s">
        <v>461</v>
      </c>
      <c r="E173" t="s">
        <v>459</v>
      </c>
      <c r="F173" t="s">
        <v>441</v>
      </c>
    </row>
    <row r="174" spans="1:6" x14ac:dyDescent="0.3">
      <c r="A174" t="s">
        <v>623</v>
      </c>
      <c r="B174" t="s">
        <v>704</v>
      </c>
      <c r="C174" t="s">
        <v>462</v>
      </c>
      <c r="D174" t="s">
        <v>463</v>
      </c>
      <c r="E174" t="s">
        <v>459</v>
      </c>
      <c r="F174" t="s">
        <v>442</v>
      </c>
    </row>
    <row r="175" spans="1:6" x14ac:dyDescent="0.3">
      <c r="A175" t="s">
        <v>624</v>
      </c>
      <c r="B175" t="s">
        <v>704</v>
      </c>
      <c r="C175" t="s">
        <v>464</v>
      </c>
      <c r="D175" t="s">
        <v>465</v>
      </c>
      <c r="E175" t="s">
        <v>459</v>
      </c>
      <c r="F175" t="s">
        <v>418</v>
      </c>
    </row>
    <row r="176" spans="1:6" x14ac:dyDescent="0.3">
      <c r="A176" t="s">
        <v>625</v>
      </c>
      <c r="B176" t="s">
        <v>704</v>
      </c>
      <c r="C176" t="s">
        <v>466</v>
      </c>
      <c r="D176" t="s">
        <v>465</v>
      </c>
      <c r="E176" t="s">
        <v>459</v>
      </c>
      <c r="F176" t="s">
        <v>421</v>
      </c>
    </row>
    <row r="177" spans="1:6" x14ac:dyDescent="0.3">
      <c r="A177" t="s">
        <v>626</v>
      </c>
      <c r="B177" t="s">
        <v>704</v>
      </c>
      <c r="C177" t="s">
        <v>467</v>
      </c>
      <c r="D177" t="s">
        <v>468</v>
      </c>
      <c r="E177" t="s">
        <v>459</v>
      </c>
      <c r="F177" t="s">
        <v>427</v>
      </c>
    </row>
    <row r="178" spans="1:6" x14ac:dyDescent="0.3">
      <c r="A178" t="s">
        <v>627</v>
      </c>
      <c r="B178" t="s">
        <v>704</v>
      </c>
      <c r="C178" t="s">
        <v>469</v>
      </c>
      <c r="D178" t="s">
        <v>470</v>
      </c>
      <c r="E178" t="s">
        <v>459</v>
      </c>
      <c r="F178" t="s">
        <v>247</v>
      </c>
    </row>
    <row r="179" spans="1:6" x14ac:dyDescent="0.3">
      <c r="A179" t="s">
        <v>628</v>
      </c>
      <c r="B179" t="s">
        <v>704</v>
      </c>
      <c r="C179" t="s">
        <v>471</v>
      </c>
      <c r="D179" t="s">
        <v>219</v>
      </c>
      <c r="E179" t="s">
        <v>459</v>
      </c>
      <c r="F179" t="s">
        <v>315</v>
      </c>
    </row>
    <row r="180" spans="1:6" x14ac:dyDescent="0.3">
      <c r="A180" t="s">
        <v>629</v>
      </c>
      <c r="B180" t="s">
        <v>704</v>
      </c>
      <c r="C180" t="s">
        <v>472</v>
      </c>
      <c r="D180" t="s">
        <v>473</v>
      </c>
      <c r="E180" t="s">
        <v>459</v>
      </c>
      <c r="F180" t="s">
        <v>432</v>
      </c>
    </row>
    <row r="181" spans="1:6" x14ac:dyDescent="0.3">
      <c r="A181" t="s">
        <v>630</v>
      </c>
      <c r="B181" t="s">
        <v>704</v>
      </c>
      <c r="C181" t="s">
        <v>474</v>
      </c>
      <c r="D181" t="s">
        <v>475</v>
      </c>
      <c r="E181" t="s">
        <v>459</v>
      </c>
      <c r="F181" t="s">
        <v>438</v>
      </c>
    </row>
    <row r="182" spans="1:6" x14ac:dyDescent="0.3">
      <c r="A182" t="s">
        <v>631</v>
      </c>
      <c r="B182" t="s">
        <v>704</v>
      </c>
      <c r="C182" t="s">
        <v>476</v>
      </c>
      <c r="D182" t="s">
        <v>477</v>
      </c>
      <c r="E182" t="s">
        <v>459</v>
      </c>
      <c r="F182" t="s">
        <v>445</v>
      </c>
    </row>
    <row r="183" spans="1:6" x14ac:dyDescent="0.3">
      <c r="A183" t="s">
        <v>632</v>
      </c>
      <c r="B183" t="s">
        <v>704</v>
      </c>
      <c r="C183" t="s">
        <v>478</v>
      </c>
      <c r="D183" t="s">
        <v>479</v>
      </c>
      <c r="E183" t="s">
        <v>459</v>
      </c>
      <c r="F183" t="s">
        <v>449</v>
      </c>
    </row>
    <row r="184" spans="1:6" x14ac:dyDescent="0.3">
      <c r="A184" t="s">
        <v>633</v>
      </c>
      <c r="B184" t="s">
        <v>704</v>
      </c>
      <c r="C184" t="s">
        <v>480</v>
      </c>
      <c r="D184" t="s">
        <v>481</v>
      </c>
      <c r="E184" t="s">
        <v>459</v>
      </c>
      <c r="F184" t="s">
        <v>452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5DF9-E7C7-41B0-806B-DCEE05FB3B94}">
  <dimension ref="A1:AF43"/>
  <sheetViews>
    <sheetView zoomScale="80" zoomScaleNormal="80" workbookViewId="0">
      <pane xSplit="1" topLeftCell="U1" activePane="topRight" state="frozen"/>
      <selection pane="topRight" activeCell="AC2" sqref="AC2:AC22"/>
    </sheetView>
  </sheetViews>
  <sheetFormatPr defaultRowHeight="14.4" x14ac:dyDescent="0.3"/>
  <cols>
    <col min="1" max="1" width="5.77734375" bestFit="1" customWidth="1"/>
    <col min="2" max="2" width="14.5546875" bestFit="1" customWidth="1"/>
    <col min="3" max="3" width="20.5546875" bestFit="1" customWidth="1"/>
    <col min="4" max="4" width="27.33203125" bestFit="1" customWidth="1"/>
    <col min="5" max="5" width="16.21875" bestFit="1" customWidth="1"/>
    <col min="6" max="6" width="40" bestFit="1" customWidth="1"/>
    <col min="7" max="7" width="7.44140625" bestFit="1" customWidth="1"/>
    <col min="8" max="8" width="10" bestFit="1" customWidth="1"/>
    <col min="9" max="9" width="10.109375" bestFit="1" customWidth="1"/>
    <col min="10" max="10" width="11.6640625" bestFit="1" customWidth="1"/>
    <col min="11" max="11" width="21.33203125" bestFit="1" customWidth="1"/>
    <col min="12" max="12" width="24.44140625" bestFit="1" customWidth="1"/>
    <col min="13" max="13" width="11.109375" bestFit="1" customWidth="1"/>
    <col min="14" max="14" width="20.5546875" bestFit="1" customWidth="1"/>
    <col min="15" max="15" width="27.88671875" bestFit="1" customWidth="1"/>
    <col min="16" max="16" width="25.6640625" bestFit="1" customWidth="1"/>
    <col min="17" max="17" width="10.44140625" bestFit="1" customWidth="1"/>
    <col min="18" max="18" width="20.5546875" bestFit="1" customWidth="1"/>
    <col min="19" max="19" width="27.88671875" bestFit="1" customWidth="1"/>
    <col min="20" max="20" width="25.6640625" bestFit="1" customWidth="1"/>
    <col min="21" max="21" width="10.44140625" bestFit="1" customWidth="1"/>
    <col min="22" max="22" width="20.5546875" bestFit="1" customWidth="1"/>
    <col min="23" max="23" width="28.44140625" bestFit="1" customWidth="1"/>
    <col min="24" max="24" width="24.44140625" bestFit="1" customWidth="1"/>
    <col min="25" max="25" width="10.44140625" bestFit="1" customWidth="1"/>
    <col min="26" max="26" width="20.5546875" bestFit="1" customWidth="1"/>
    <col min="27" max="27" width="27.88671875" bestFit="1" customWidth="1"/>
    <col min="28" max="28" width="24.44140625" bestFit="1" customWidth="1"/>
    <col min="29" max="29" width="10.44140625" bestFit="1" customWidth="1"/>
    <col min="30" max="30" width="20.5546875" bestFit="1" customWidth="1"/>
    <col min="31" max="31" width="27.88671875" bestFit="1" customWidth="1"/>
    <col min="32" max="32" width="24.44140625" bestFit="1" customWidth="1"/>
  </cols>
  <sheetData>
    <row r="1" spans="1:32" ht="39.6" customHeight="1" x14ac:dyDescent="0.3">
      <c r="A1" s="3" t="s">
        <v>698</v>
      </c>
      <c r="B1" s="3" t="s">
        <v>696</v>
      </c>
      <c r="C1" s="3" t="s">
        <v>1</v>
      </c>
      <c r="D1" s="3" t="s">
        <v>2</v>
      </c>
      <c r="E1" s="3" t="s">
        <v>697</v>
      </c>
      <c r="F1" s="3" t="s">
        <v>3</v>
      </c>
      <c r="G1" s="3" t="s">
        <v>24</v>
      </c>
      <c r="H1" s="3" t="s">
        <v>20</v>
      </c>
      <c r="I1" s="6" t="s">
        <v>26</v>
      </c>
      <c r="J1" s="3" t="s">
        <v>19</v>
      </c>
      <c r="K1" s="4" t="s">
        <v>639</v>
      </c>
      <c r="L1" s="4" t="s">
        <v>640</v>
      </c>
      <c r="M1" s="6" t="s">
        <v>25</v>
      </c>
      <c r="N1" s="3" t="s">
        <v>21</v>
      </c>
      <c r="O1" s="3" t="s">
        <v>641</v>
      </c>
      <c r="P1" s="3" t="s">
        <v>642</v>
      </c>
      <c r="Q1" s="6" t="s">
        <v>29</v>
      </c>
      <c r="R1" s="3" t="s">
        <v>30</v>
      </c>
      <c r="S1" s="3" t="s">
        <v>643</v>
      </c>
      <c r="T1" s="3" t="s">
        <v>644</v>
      </c>
      <c r="U1" s="6" t="s">
        <v>31</v>
      </c>
      <c r="V1" s="3" t="s">
        <v>32</v>
      </c>
      <c r="W1" s="3" t="s">
        <v>645</v>
      </c>
      <c r="X1" s="3" t="s">
        <v>646</v>
      </c>
      <c r="Y1" s="6" t="s">
        <v>33</v>
      </c>
      <c r="Z1" s="3" t="s">
        <v>34</v>
      </c>
      <c r="AA1" s="3" t="s">
        <v>647</v>
      </c>
      <c r="AB1" s="3" t="s">
        <v>648</v>
      </c>
      <c r="AC1" s="6" t="s">
        <v>35</v>
      </c>
      <c r="AD1" s="3" t="s">
        <v>36</v>
      </c>
      <c r="AE1" s="3" t="s">
        <v>649</v>
      </c>
      <c r="AF1" s="3" t="s">
        <v>650</v>
      </c>
    </row>
    <row r="2" spans="1:32" x14ac:dyDescent="0.3">
      <c r="A2" s="1" t="s">
        <v>13</v>
      </c>
      <c r="B2" s="1" t="str">
        <f>CONCATENATE(A2,"-20250117")</f>
        <v>TC-01-20250117</v>
      </c>
      <c r="C2" s="1" t="s">
        <v>634</v>
      </c>
      <c r="D2" s="1" t="s">
        <v>5</v>
      </c>
      <c r="E2" s="1" t="s">
        <v>11</v>
      </c>
      <c r="F2" s="1" t="s">
        <v>657</v>
      </c>
      <c r="G2" s="2" t="s">
        <v>556</v>
      </c>
      <c r="H2" s="1" t="str">
        <f>VLOOKUP($G2,'all user asic'!$A:$F,2, FALSE)</f>
        <v>bnitest123</v>
      </c>
      <c r="I2" s="2" t="s">
        <v>549</v>
      </c>
      <c r="J2" s="1" t="str">
        <f>IF(ISBLANK($I2),"",VLOOKUP($I2,'all user asic'!$A:$F,2, FALSE))</f>
        <v>bnitest123</v>
      </c>
      <c r="K2" s="1" t="str">
        <f>IF(ISBLANK($I2),"",VLOOKUP($I2,'all user asic'!$A:$F,3, FALSE))</f>
        <v>FERRY K.W. TARUMINGI</v>
      </c>
      <c r="L2" s="1" t="str">
        <f>IF(ISBLANK($I2),"",VLOOKUP($I2,'all user asic'!$A:$F,5, FALSE))</f>
        <v>DIVISI CREDIT OPERATIONS</v>
      </c>
      <c r="M2" s="1" t="s">
        <v>416</v>
      </c>
      <c r="N2" s="1" t="str">
        <f>IF(ISBLANK($M2),"",VLOOKUP($M2,'all user asic'!$A:$F,2, FALSE))</f>
        <v>bnitest123</v>
      </c>
      <c r="O2" s="1" t="str">
        <f>IF(ISBLANK($M2),"",VLOOKUP($M2,'all user asic'!$A:$F,3, FALSE))</f>
        <v>John</v>
      </c>
      <c r="P2" s="1" t="str">
        <f>IF(ISBLANK($M2),"",VLOOKUP($M2,'all user asic'!$A:$F,5, FALSE))</f>
        <v>DIVISI CREDIT OPERATIONS</v>
      </c>
      <c r="Q2" s="2" t="s">
        <v>550</v>
      </c>
      <c r="R2" s="1" t="str">
        <f>IF(ISBLANK($Q2),"",VLOOKUP($Q2,'all user asic'!$A:$F,2, FALSE))</f>
        <v>bnitest123</v>
      </c>
      <c r="S2" s="1" t="str">
        <f>IF(ISBLANK($Q2),"",VLOOKUP($Q2,'all user asic'!$A:$F,3, FALSE))</f>
        <v>EVI MAYALIANA</v>
      </c>
      <c r="T2" s="1" t="str">
        <f>IF(ISBLANK($Q2),"",VLOOKUP($Q2,'all user asic'!$A:$F,5, FALSE))</f>
        <v>DIVISI CREDIT OPERATIONS</v>
      </c>
      <c r="U2" s="2" t="s">
        <v>551</v>
      </c>
      <c r="V2" s="1" t="str">
        <f>IF(ISBLANK($U2),"",VLOOKUP($U2,'all user asic'!$A:$F,2, FALSE))</f>
        <v>bnitest123</v>
      </c>
      <c r="W2" s="1" t="str">
        <f>IF(ISBLANK($U2),"",VLOOKUP($U2,'all user asic'!$A:$F,3, FALSE))</f>
        <v>EEP MULYANA</v>
      </c>
      <c r="X2" s="1" t="str">
        <f>IF(ISBLANK($U2),"",VLOOKUP($U2,'all user asic'!$A:$F,5, FALSE))</f>
        <v>DIVISI CREDIT OPERATIONS</v>
      </c>
      <c r="Y2" s="2" t="s">
        <v>552</v>
      </c>
      <c r="Z2" s="1" t="str">
        <f>IF(ISBLANK($Y2),"",VLOOKUP($Y2,'all user asic'!$A:$F,2, FALSE))</f>
        <v>bnitest123</v>
      </c>
      <c r="AA2" s="1" t="str">
        <f>IF(ISBLANK($Y2),"",VLOOKUP($Y2,'all user asic'!$A:$F,3, FALSE))</f>
        <v>ANOM SURYONO</v>
      </c>
      <c r="AB2" s="1" t="str">
        <f>IF(ISBLANK($Y2),"",VLOOKUP($Y2,'all user asic'!$A:$F,5, FALSE))</f>
        <v>DIVISI CREDIT OPERATIONS</v>
      </c>
      <c r="AC2" s="1"/>
      <c r="AD2" s="1" t="str">
        <f>IF(ISBLANK($AC2),"",VLOOKUP($AC2,'all user asic'!$A:$F,2, FALSE))</f>
        <v/>
      </c>
      <c r="AE2" s="1" t="str">
        <f>IF(ISBLANK($AC2),"",VLOOKUP($AC2,'all user asic'!$A:$F,3, FALSE))</f>
        <v/>
      </c>
      <c r="AF2" s="1" t="str">
        <f>IF(ISBLANK($AC2),"",VLOOKUP($AC2,'all user asic'!$A:$F,5, FALSE))</f>
        <v/>
      </c>
    </row>
    <row r="3" spans="1:32" x14ac:dyDescent="0.3">
      <c r="A3" s="1" t="s">
        <v>14</v>
      </c>
      <c r="B3" s="1" t="str">
        <f t="shared" ref="B3:B43" si="0">CONCATENATE(A3,"-20250117")</f>
        <v>TC-02-20250117</v>
      </c>
      <c r="C3" s="1" t="s">
        <v>634</v>
      </c>
      <c r="D3" s="1" t="s">
        <v>5</v>
      </c>
      <c r="E3" s="1" t="s">
        <v>11</v>
      </c>
      <c r="F3" s="1" t="s">
        <v>55</v>
      </c>
      <c r="G3" s="2" t="s">
        <v>556</v>
      </c>
      <c r="H3" s="1" t="str">
        <f>VLOOKUP($G3,'all user asic'!$A:$F,2, FALSE)</f>
        <v>bnitest123</v>
      </c>
      <c r="I3" s="2" t="s">
        <v>549</v>
      </c>
      <c r="J3" s="1" t="str">
        <f>IF(ISBLANK($I3),"",VLOOKUP($I3,'all user asic'!$A:$F,2, FALSE))</f>
        <v>bnitest123</v>
      </c>
      <c r="K3" s="1" t="str">
        <f>IF(ISBLANK($I3),"",VLOOKUP($I3,'all user asic'!$A:$F,3, FALSE))</f>
        <v>FERRY K.W. TARUMINGI</v>
      </c>
      <c r="L3" s="1" t="str">
        <f>IF(ISBLANK($I3),"",VLOOKUP($I3,'all user asic'!$A:$F,5, FALSE))</f>
        <v>DIVISI CREDIT OPERATIONS</v>
      </c>
      <c r="M3" s="1" t="s">
        <v>416</v>
      </c>
      <c r="N3" s="1" t="str">
        <f>IF(ISBLANK($M3),"",VLOOKUP($M3,'all user asic'!$A:$F,2, FALSE))</f>
        <v>bnitest123</v>
      </c>
      <c r="O3" s="1" t="str">
        <f>IF(ISBLANK($M3),"",VLOOKUP($M3,'all user asic'!$A:$F,3, FALSE))</f>
        <v>John</v>
      </c>
      <c r="P3" s="1" t="str">
        <f>IF(ISBLANK($M3),"",VLOOKUP($M3,'all user asic'!$A:$F,5, FALSE))</f>
        <v>DIVISI CREDIT OPERATIONS</v>
      </c>
      <c r="Q3" s="2" t="s">
        <v>550</v>
      </c>
      <c r="R3" s="1" t="str">
        <f>IF(ISBLANK($Q3),"",VLOOKUP($Q3,'all user asic'!$A:$F,2, FALSE))</f>
        <v>bnitest123</v>
      </c>
      <c r="S3" s="1" t="str">
        <f>IF(ISBLANK($Q3),"",VLOOKUP($Q3,'all user asic'!$A:$F,3, FALSE))</f>
        <v>EVI MAYALIANA</v>
      </c>
      <c r="T3" s="1" t="str">
        <f>IF(ISBLANK($Q3),"",VLOOKUP($Q3,'all user asic'!$A:$F,5, FALSE))</f>
        <v>DIVISI CREDIT OPERATIONS</v>
      </c>
      <c r="U3" s="2" t="s">
        <v>551</v>
      </c>
      <c r="V3" s="1" t="str">
        <f>IF(ISBLANK($U3),"",VLOOKUP($U3,'all user asic'!$A:$F,2, FALSE))</f>
        <v>bnitest123</v>
      </c>
      <c r="W3" s="1" t="str">
        <f>IF(ISBLANK($U3),"",VLOOKUP($U3,'all user asic'!$A:$F,3, FALSE))</f>
        <v>EEP MULYANA</v>
      </c>
      <c r="X3" s="1" t="str">
        <f>IF(ISBLANK($U3),"",VLOOKUP($U3,'all user asic'!$A:$F,5, FALSE))</f>
        <v>DIVISI CREDIT OPERATIONS</v>
      </c>
      <c r="Y3" s="2" t="s">
        <v>552</v>
      </c>
      <c r="Z3" s="1" t="str">
        <f>IF(ISBLANK($Y3),"",VLOOKUP($Y3,'all user asic'!$A:$F,2, FALSE))</f>
        <v>bnitest123</v>
      </c>
      <c r="AA3" s="1" t="str">
        <f>IF(ISBLANK($Y3),"",VLOOKUP($Y3,'all user asic'!$A:$F,3, FALSE))</f>
        <v>ANOM SURYONO</v>
      </c>
      <c r="AB3" s="1" t="str">
        <f>IF(ISBLANK($Y3),"",VLOOKUP($Y3,'all user asic'!$A:$F,5, FALSE))</f>
        <v>DIVISI CREDIT OPERATIONS</v>
      </c>
      <c r="AC3" s="2" t="s">
        <v>544</v>
      </c>
      <c r="AD3" s="1" t="str">
        <f>IF(ISBLANK($AC3),"",VLOOKUP($AC3,'all user asic'!$A:$F,2, FALSE))</f>
        <v>bnitest123</v>
      </c>
      <c r="AE3" s="1" t="str">
        <f>IF(ISBLANK($AC3),"",VLOOKUP($AC3,'all user asic'!$A:$F,3, FALSE))</f>
        <v>ABD. SALAM KADIR</v>
      </c>
      <c r="AF3" s="1" t="str">
        <f>IF(ISBLANK($AC3),"",VLOOKUP($AC3,'all user asic'!$A:$F,5, FALSE))</f>
        <v>DIVISI CREDIT OPERATIONS</v>
      </c>
    </row>
    <row r="4" spans="1:32" x14ac:dyDescent="0.3">
      <c r="A4" s="1" t="s">
        <v>15</v>
      </c>
      <c r="B4" s="1" t="str">
        <f t="shared" si="0"/>
        <v>TC-03-20250117</v>
      </c>
      <c r="C4" s="1" t="s">
        <v>634</v>
      </c>
      <c r="D4" s="1" t="s">
        <v>6</v>
      </c>
      <c r="E4" s="1" t="s">
        <v>11</v>
      </c>
      <c r="F4" s="1" t="s">
        <v>658</v>
      </c>
      <c r="G4" s="2" t="s">
        <v>556</v>
      </c>
      <c r="H4" s="1" t="str">
        <f>VLOOKUP($G4,'all user asic'!$A:$F,2, FALSE)</f>
        <v>bnitest123</v>
      </c>
      <c r="I4" s="2" t="s">
        <v>549</v>
      </c>
      <c r="J4" s="1" t="str">
        <f>IF(ISBLANK($I4),"",VLOOKUP($I4,'all user asic'!$A:$F,2, FALSE))</f>
        <v>bnitest123</v>
      </c>
      <c r="K4" s="1" t="str">
        <f>IF(ISBLANK($I4),"",VLOOKUP($I4,'all user asic'!$A:$F,3, FALSE))</f>
        <v>FERRY K.W. TARUMINGI</v>
      </c>
      <c r="L4" s="1" t="str">
        <f>IF(ISBLANK($I4),"",VLOOKUP($I4,'all user asic'!$A:$F,5, FALSE))</f>
        <v>DIVISI CREDIT OPERATIONS</v>
      </c>
      <c r="M4" s="1" t="s">
        <v>416</v>
      </c>
      <c r="N4" s="1" t="str">
        <f>IF(ISBLANK($M4),"",VLOOKUP($M4,'all user asic'!$A:$F,2, FALSE))</f>
        <v>bnitest123</v>
      </c>
      <c r="O4" s="1" t="str">
        <f>IF(ISBLANK($M4),"",VLOOKUP($M4,'all user asic'!$A:$F,3, FALSE))</f>
        <v>John</v>
      </c>
      <c r="P4" s="1" t="str">
        <f>IF(ISBLANK($M4),"",VLOOKUP($M4,'all user asic'!$A:$F,5, FALSE))</f>
        <v>DIVISI CREDIT OPERATIONS</v>
      </c>
      <c r="Q4" s="2" t="s">
        <v>550</v>
      </c>
      <c r="R4" s="1" t="str">
        <f>IF(ISBLANK($Q4),"",VLOOKUP($Q4,'all user asic'!$A:$F,2, FALSE))</f>
        <v>bnitest123</v>
      </c>
      <c r="S4" s="1" t="str">
        <f>IF(ISBLANK($Q4),"",VLOOKUP($Q4,'all user asic'!$A:$F,3, FALSE))</f>
        <v>EVI MAYALIANA</v>
      </c>
      <c r="T4" s="1" t="str">
        <f>IF(ISBLANK($Q4),"",VLOOKUP($Q4,'all user asic'!$A:$F,5, FALSE))</f>
        <v>DIVISI CREDIT OPERATIONS</v>
      </c>
      <c r="U4" s="8" t="s">
        <v>577</v>
      </c>
      <c r="V4" s="1" t="str">
        <f>IF(ISBLANK($U4),"",VLOOKUP($U4,'all user asic'!$A:$F,2, FALSE))</f>
        <v>bnitest123</v>
      </c>
      <c r="W4" s="1" t="str">
        <f>IF(ISBLANK($U4),"",VLOOKUP($U4,'all user asic'!$A:$F,3, FALSE))</f>
        <v>DWI JATNO DJOKO SANTOSO V.</v>
      </c>
      <c r="X4" s="1" t="str">
        <f>IF(ISBLANK($U4),"",VLOOKUP($U4,'all user asic'!$A:$F,5, FALSE))</f>
        <v>DIVISI CREDIT OPERATIONS</v>
      </c>
      <c r="Y4" s="1"/>
      <c r="Z4" s="1" t="str">
        <f>IF(ISBLANK($Y4),"",VLOOKUP($Y4,'all user asic'!$A:$F,2, FALSE))</f>
        <v/>
      </c>
      <c r="AA4" s="1" t="str">
        <f>IF(ISBLANK($Y4),"",VLOOKUP($Y4,'all user asic'!$A:$F,3, FALSE))</f>
        <v/>
      </c>
      <c r="AB4" s="1" t="str">
        <f>IF(ISBLANK($Y4),"",VLOOKUP($Y4,'all user asic'!$A:$F,5, FALSE))</f>
        <v/>
      </c>
      <c r="AC4" s="1"/>
      <c r="AD4" s="1" t="str">
        <f>IF(ISBLANK($AC4),"",VLOOKUP($AC4,'all user asic'!$A:$F,2, FALSE))</f>
        <v/>
      </c>
      <c r="AE4" s="1" t="str">
        <f>IF(ISBLANK($AC4),"",VLOOKUP($AC4,'all user asic'!$A:$F,3, FALSE))</f>
        <v/>
      </c>
      <c r="AF4" s="1" t="str">
        <f>IF(ISBLANK($AC4),"",VLOOKUP($AC4,'all user asic'!$A:$F,5, FALSE))</f>
        <v/>
      </c>
    </row>
    <row r="5" spans="1:32" x14ac:dyDescent="0.3">
      <c r="A5" s="1" t="s">
        <v>16</v>
      </c>
      <c r="B5" s="1" t="str">
        <f t="shared" si="0"/>
        <v>TC-04-20250117</v>
      </c>
      <c r="C5" s="1" t="s">
        <v>634</v>
      </c>
      <c r="D5" s="1" t="s">
        <v>6</v>
      </c>
      <c r="E5" s="1" t="s">
        <v>11</v>
      </c>
      <c r="F5" s="1" t="s">
        <v>56</v>
      </c>
      <c r="G5" s="2" t="s">
        <v>556</v>
      </c>
      <c r="H5" s="1" t="str">
        <f>VLOOKUP($G5,'all user asic'!$A:$F,2, FALSE)</f>
        <v>bnitest123</v>
      </c>
      <c r="I5" s="2" t="s">
        <v>549</v>
      </c>
      <c r="J5" s="1" t="str">
        <f>IF(ISBLANK($I5),"",VLOOKUP($I5,'all user asic'!$A:$F,2, FALSE))</f>
        <v>bnitest123</v>
      </c>
      <c r="K5" s="1" t="str">
        <f>IF(ISBLANK($I5),"",VLOOKUP($I5,'all user asic'!$A:$F,3, FALSE))</f>
        <v>FERRY K.W. TARUMINGI</v>
      </c>
      <c r="L5" s="1" t="str">
        <f>IF(ISBLANK($I5),"",VLOOKUP($I5,'all user asic'!$A:$F,5, FALSE))</f>
        <v>DIVISI CREDIT OPERATIONS</v>
      </c>
      <c r="M5" s="1" t="s">
        <v>416</v>
      </c>
      <c r="N5" s="1" t="str">
        <f>IF(ISBLANK($M5),"",VLOOKUP($M5,'all user asic'!$A:$F,2, FALSE))</f>
        <v>bnitest123</v>
      </c>
      <c r="O5" s="1" t="str">
        <f>IF(ISBLANK($M5),"",VLOOKUP($M5,'all user asic'!$A:$F,3, FALSE))</f>
        <v>John</v>
      </c>
      <c r="P5" s="1" t="str">
        <f>IF(ISBLANK($M5),"",VLOOKUP($M5,'all user asic'!$A:$F,5, FALSE))</f>
        <v>DIVISI CREDIT OPERATIONS</v>
      </c>
      <c r="Q5" s="2" t="s">
        <v>550</v>
      </c>
      <c r="R5" s="1" t="str">
        <f>IF(ISBLANK($Q5),"",VLOOKUP($Q5,'all user asic'!$A:$F,2, FALSE))</f>
        <v>bnitest123</v>
      </c>
      <c r="S5" s="1" t="str">
        <f>IF(ISBLANK($Q5),"",VLOOKUP($Q5,'all user asic'!$A:$F,3, FALSE))</f>
        <v>EVI MAYALIANA</v>
      </c>
      <c r="T5" s="1" t="str">
        <f>IF(ISBLANK($Q5),"",VLOOKUP($Q5,'all user asic'!$A:$F,5, FALSE))</f>
        <v>DIVISI CREDIT OPERATIONS</v>
      </c>
      <c r="U5" s="2" t="s">
        <v>551</v>
      </c>
      <c r="V5" s="1" t="str">
        <f>IF(ISBLANK($U5),"",VLOOKUP($U5,'all user asic'!$A:$F,2, FALSE))</f>
        <v>bnitest123</v>
      </c>
      <c r="W5" s="1" t="str">
        <f>IF(ISBLANK($U5),"",VLOOKUP($U5,'all user asic'!$A:$F,3, FALSE))</f>
        <v>EEP MULYANA</v>
      </c>
      <c r="X5" s="1" t="str">
        <f>IF(ISBLANK($U5),"",VLOOKUP($U5,'all user asic'!$A:$F,5, FALSE))</f>
        <v>DIVISI CREDIT OPERATIONS</v>
      </c>
      <c r="Y5" s="2" t="s">
        <v>552</v>
      </c>
      <c r="Z5" s="1" t="str">
        <f>IF(ISBLANK($Y5),"",VLOOKUP($Y5,'all user asic'!$A:$F,2, FALSE))</f>
        <v>bnitest123</v>
      </c>
      <c r="AA5" s="1" t="str">
        <f>IF(ISBLANK($Y5),"",VLOOKUP($Y5,'all user asic'!$A:$F,3, FALSE))</f>
        <v>ANOM SURYONO</v>
      </c>
      <c r="AB5" s="1" t="str">
        <f>IF(ISBLANK($Y5),"",VLOOKUP($Y5,'all user asic'!$A:$F,5, FALSE))</f>
        <v>DIVISI CREDIT OPERATIONS</v>
      </c>
      <c r="AC5" s="1"/>
      <c r="AD5" s="1" t="str">
        <f>IF(ISBLANK($AC5),"",VLOOKUP($AC5,'all user asic'!$A:$F,2, FALSE))</f>
        <v/>
      </c>
      <c r="AE5" s="1" t="str">
        <f>IF(ISBLANK($AC5),"",VLOOKUP($AC5,'all user asic'!$A:$F,3, FALSE))</f>
        <v/>
      </c>
      <c r="AF5" s="1" t="str">
        <f>IF(ISBLANK($AC5),"",VLOOKUP($AC5,'all user asic'!$A:$F,5, FALSE))</f>
        <v/>
      </c>
    </row>
    <row r="6" spans="1:32" x14ac:dyDescent="0.3">
      <c r="A6" s="1" t="s">
        <v>17</v>
      </c>
      <c r="B6" s="1" t="str">
        <f t="shared" si="0"/>
        <v>TC-05-20250117</v>
      </c>
      <c r="C6" s="1" t="s">
        <v>634</v>
      </c>
      <c r="D6" s="1" t="s">
        <v>6</v>
      </c>
      <c r="E6" s="1" t="s">
        <v>11</v>
      </c>
      <c r="F6" s="1" t="s">
        <v>68</v>
      </c>
      <c r="G6" s="2" t="s">
        <v>556</v>
      </c>
      <c r="H6" s="1" t="str">
        <f>VLOOKUP($G6,'all user asic'!$A:$F,2, FALSE)</f>
        <v>bnitest123</v>
      </c>
      <c r="I6" s="2" t="s">
        <v>549</v>
      </c>
      <c r="J6" s="1" t="str">
        <f>IF(ISBLANK($I6),"",VLOOKUP($I6,'all user asic'!$A:$F,2, FALSE))</f>
        <v>bnitest123</v>
      </c>
      <c r="K6" s="1" t="str">
        <f>IF(ISBLANK($I6),"",VLOOKUP($I6,'all user asic'!$A:$F,3, FALSE))</f>
        <v>FERRY K.W. TARUMINGI</v>
      </c>
      <c r="L6" s="1" t="str">
        <f>IF(ISBLANK($I6),"",VLOOKUP($I6,'all user asic'!$A:$F,5, FALSE))</f>
        <v>DIVISI CREDIT OPERATIONS</v>
      </c>
      <c r="M6" s="1" t="s">
        <v>416</v>
      </c>
      <c r="N6" s="1" t="str">
        <f>IF(ISBLANK($M6),"",VLOOKUP($M6,'all user asic'!$A:$F,2, FALSE))</f>
        <v>bnitest123</v>
      </c>
      <c r="O6" s="1" t="str">
        <f>IF(ISBLANK($M6),"",VLOOKUP($M6,'all user asic'!$A:$F,3, FALSE))</f>
        <v>John</v>
      </c>
      <c r="P6" s="1" t="str">
        <f>IF(ISBLANK($M6),"",VLOOKUP($M6,'all user asic'!$A:$F,5, FALSE))</f>
        <v>DIVISI CREDIT OPERATIONS</v>
      </c>
      <c r="Q6" s="2" t="s">
        <v>550</v>
      </c>
      <c r="R6" s="1" t="str">
        <f>IF(ISBLANK($Q6),"",VLOOKUP($Q6,'all user asic'!$A:$F,2, FALSE))</f>
        <v>bnitest123</v>
      </c>
      <c r="S6" s="1" t="str">
        <f>IF(ISBLANK($Q6),"",VLOOKUP($Q6,'all user asic'!$A:$F,3, FALSE))</f>
        <v>EVI MAYALIANA</v>
      </c>
      <c r="T6" s="1" t="str">
        <f>IF(ISBLANK($Q6),"",VLOOKUP($Q6,'all user asic'!$A:$F,5, FALSE))</f>
        <v>DIVISI CREDIT OPERATIONS</v>
      </c>
      <c r="U6" s="2" t="s">
        <v>551</v>
      </c>
      <c r="V6" s="1" t="str">
        <f>IF(ISBLANK($U6),"",VLOOKUP($U6,'all user asic'!$A:$F,2, FALSE))</f>
        <v>bnitest123</v>
      </c>
      <c r="W6" s="1" t="str">
        <f>IF(ISBLANK($U6),"",VLOOKUP($U6,'all user asic'!$A:$F,3, FALSE))</f>
        <v>EEP MULYANA</v>
      </c>
      <c r="X6" s="1" t="str">
        <f>IF(ISBLANK($U6),"",VLOOKUP($U6,'all user asic'!$A:$F,5, FALSE))</f>
        <v>DIVISI CREDIT OPERATIONS</v>
      </c>
      <c r="Y6" s="2" t="s">
        <v>552</v>
      </c>
      <c r="Z6" s="1" t="str">
        <f>IF(ISBLANK($Y6),"",VLOOKUP($Y6,'all user asic'!$A:$F,2, FALSE))</f>
        <v>bnitest123</v>
      </c>
      <c r="AA6" s="1" t="str">
        <f>IF(ISBLANK($Y6),"",VLOOKUP($Y6,'all user asic'!$A:$F,3, FALSE))</f>
        <v>ANOM SURYONO</v>
      </c>
      <c r="AB6" s="1" t="str">
        <f>IF(ISBLANK($Y6),"",VLOOKUP($Y6,'all user asic'!$A:$F,5, FALSE))</f>
        <v>DIVISI CREDIT OPERATIONS</v>
      </c>
      <c r="AC6" s="2" t="s">
        <v>544</v>
      </c>
      <c r="AD6" s="1" t="str">
        <f>IF(ISBLANK($AC6),"",VLOOKUP($AC6,'all user asic'!$A:$F,2, FALSE))</f>
        <v>bnitest123</v>
      </c>
      <c r="AE6" s="1" t="str">
        <f>IF(ISBLANK($AC6),"",VLOOKUP($AC6,'all user asic'!$A:$F,3, FALSE))</f>
        <v>ABD. SALAM KADIR</v>
      </c>
      <c r="AF6" s="1" t="str">
        <f>IF(ISBLANK($AC6),"",VLOOKUP($AC6,'all user asic'!$A:$F,5, FALSE))</f>
        <v>DIVISI CREDIT OPERATIONS</v>
      </c>
    </row>
    <row r="7" spans="1:32" x14ac:dyDescent="0.3">
      <c r="A7" s="1" t="s">
        <v>18</v>
      </c>
      <c r="B7" s="1" t="str">
        <f t="shared" si="0"/>
        <v>TC-06-20250117</v>
      </c>
      <c r="C7" s="1" t="s">
        <v>53</v>
      </c>
      <c r="D7" s="1" t="s">
        <v>5</v>
      </c>
      <c r="E7" s="1" t="s">
        <v>11</v>
      </c>
      <c r="F7" s="1" t="s">
        <v>54</v>
      </c>
      <c r="G7" s="2" t="s">
        <v>556</v>
      </c>
      <c r="H7" s="1" t="str">
        <f>VLOOKUP($G7,'all user asic'!$A:$F,2, FALSE)</f>
        <v>bnitest123</v>
      </c>
      <c r="I7" s="2" t="s">
        <v>549</v>
      </c>
      <c r="J7" s="1" t="str">
        <f>IF(ISBLANK($I7),"",VLOOKUP($I7,'all user asic'!$A:$F,2, FALSE))</f>
        <v>bnitest123</v>
      </c>
      <c r="K7" s="1" t="str">
        <f>IF(ISBLANK($I7),"",VLOOKUP($I7,'all user asic'!$A:$F,3, FALSE))</f>
        <v>FERRY K.W. TARUMINGI</v>
      </c>
      <c r="L7" s="1" t="str">
        <f>IF(ISBLANK($I7),"",VLOOKUP($I7,'all user asic'!$A:$F,5, FALSE))</f>
        <v>DIVISI CREDIT OPERATIONS</v>
      </c>
      <c r="M7" s="9" t="s">
        <v>416</v>
      </c>
      <c r="N7" s="1" t="str">
        <f>IF(ISBLANK($M7),"",VLOOKUP($M7,'all user asic'!$A:$F,2, FALSE))</f>
        <v>bnitest123</v>
      </c>
      <c r="O7" s="1" t="str">
        <f>IF(ISBLANK($M7),"",VLOOKUP($M7,'all user asic'!$A:$F,3, FALSE))</f>
        <v>John</v>
      </c>
      <c r="P7" s="1" t="str">
        <f>IF(ISBLANK($M7),"",VLOOKUP($M7,'all user asic'!$A:$F,5, FALSE))</f>
        <v>DIVISI CREDIT OPERATIONS</v>
      </c>
      <c r="Q7" s="2" t="s">
        <v>598</v>
      </c>
      <c r="R7" s="1" t="str">
        <f>IF(ISBLANK($Q7),"",VLOOKUP($Q7,'all user asic'!$A:$F,2, FALSE))</f>
        <v>bnitest123</v>
      </c>
      <c r="S7" s="1" t="str">
        <f>IF(ISBLANK($Q7),"",VLOOKUP($Q7,'all user asic'!$A:$F,3, FALSE))</f>
        <v>SUGENG PRIYATMOKO</v>
      </c>
      <c r="T7" s="1" t="str">
        <f>IF(ISBLANK($Q7),"",VLOOKUP($Q7,'all user asic'!$A:$F,5, FALSE))</f>
        <v>DIVISI CREDIT OPERATIONS</v>
      </c>
      <c r="U7" s="2" t="s">
        <v>551</v>
      </c>
      <c r="V7" s="1" t="str">
        <f>IF(ISBLANK($U7),"",VLOOKUP($U7,'all user asic'!$A:$F,2, FALSE))</f>
        <v>bnitest123</v>
      </c>
      <c r="W7" s="1" t="str">
        <f>IF(ISBLANK($U7),"",VLOOKUP($U7,'all user asic'!$A:$F,3, FALSE))</f>
        <v>EEP MULYANA</v>
      </c>
      <c r="X7" s="1" t="str">
        <f>IF(ISBLANK($U7),"",VLOOKUP($U7,'all user asic'!$A:$F,5, FALSE))</f>
        <v>DIVISI CREDIT OPERATIONS</v>
      </c>
      <c r="Y7" s="2" t="s">
        <v>552</v>
      </c>
      <c r="Z7" s="1" t="str">
        <f>IF(ISBLANK($Y7),"",VLOOKUP($Y7,'all user asic'!$A:$F,2, FALSE))</f>
        <v>bnitest123</v>
      </c>
      <c r="AA7" s="1" t="str">
        <f>IF(ISBLANK($Y7),"",VLOOKUP($Y7,'all user asic'!$A:$F,3, FALSE))</f>
        <v>ANOM SURYONO</v>
      </c>
      <c r="AB7" s="1" t="str">
        <f>IF(ISBLANK($Y7),"",VLOOKUP($Y7,'all user asic'!$A:$F,5, FALSE))</f>
        <v>DIVISI CREDIT OPERATIONS</v>
      </c>
      <c r="AC7" s="1"/>
      <c r="AD7" s="1" t="str">
        <f>IF(ISBLANK($AC7),"",VLOOKUP($AC7,'all user asic'!$A:$F,2, FALSE))</f>
        <v/>
      </c>
      <c r="AE7" s="1" t="str">
        <f>IF(ISBLANK($AC7),"",VLOOKUP($AC7,'all user asic'!$A:$F,3, FALSE))</f>
        <v/>
      </c>
      <c r="AF7" s="1" t="str">
        <f>IF(ISBLANK($AC7),"",VLOOKUP($AC7,'all user asic'!$A:$F,5, FALSE))</f>
        <v/>
      </c>
    </row>
    <row r="8" spans="1:32" x14ac:dyDescent="0.3">
      <c r="A8" s="1" t="s">
        <v>49</v>
      </c>
      <c r="B8" s="1" t="str">
        <f t="shared" si="0"/>
        <v>TC-07-20250117</v>
      </c>
      <c r="C8" s="1" t="s">
        <v>53</v>
      </c>
      <c r="D8" s="1" t="s">
        <v>5</v>
      </c>
      <c r="E8" s="1" t="s">
        <v>11</v>
      </c>
      <c r="F8" s="1" t="s">
        <v>55</v>
      </c>
      <c r="G8" s="2" t="s">
        <v>556</v>
      </c>
      <c r="H8" s="1" t="str">
        <f>VLOOKUP($G8,'all user asic'!$A:$F,2, FALSE)</f>
        <v>bnitest123</v>
      </c>
      <c r="I8" s="2" t="s">
        <v>549</v>
      </c>
      <c r="J8" s="1" t="str">
        <f>IF(ISBLANK($I8),"",VLOOKUP($I8,'all user asic'!$A:$F,2, FALSE))</f>
        <v>bnitest123</v>
      </c>
      <c r="K8" s="1" t="str">
        <f>IF(ISBLANK($I8),"",VLOOKUP($I8,'all user asic'!$A:$F,3, FALSE))</f>
        <v>FERRY K.W. TARUMINGI</v>
      </c>
      <c r="L8" s="1" t="str">
        <f>IF(ISBLANK($I8),"",VLOOKUP($I8,'all user asic'!$A:$F,5, FALSE))</f>
        <v>DIVISI CREDIT OPERATIONS</v>
      </c>
      <c r="M8" s="9" t="s">
        <v>416</v>
      </c>
      <c r="N8" s="1" t="str">
        <f>IF(ISBLANK($M8),"",VLOOKUP($M8,'all user asic'!$A:$F,2, FALSE))</f>
        <v>bnitest123</v>
      </c>
      <c r="O8" s="1" t="str">
        <f>IF(ISBLANK($M8),"",VLOOKUP($M8,'all user asic'!$A:$F,3, FALSE))</f>
        <v>John</v>
      </c>
      <c r="P8" s="1" t="str">
        <f>IF(ISBLANK($M8),"",VLOOKUP($M8,'all user asic'!$A:$F,5, FALSE))</f>
        <v>DIVISI CREDIT OPERATIONS</v>
      </c>
      <c r="Q8" s="2" t="s">
        <v>598</v>
      </c>
      <c r="R8" s="1" t="str">
        <f>IF(ISBLANK($Q8),"",VLOOKUP($Q8,'all user asic'!$A:$F,2, FALSE))</f>
        <v>bnitest123</v>
      </c>
      <c r="S8" s="1" t="str">
        <f>IF(ISBLANK($Q8),"",VLOOKUP($Q8,'all user asic'!$A:$F,3, FALSE))</f>
        <v>SUGENG PRIYATMOKO</v>
      </c>
      <c r="T8" s="1" t="str">
        <f>IF(ISBLANK($Q8),"",VLOOKUP($Q8,'all user asic'!$A:$F,5, FALSE))</f>
        <v>DIVISI CREDIT OPERATIONS</v>
      </c>
      <c r="U8" s="2" t="s">
        <v>551</v>
      </c>
      <c r="V8" s="1" t="str">
        <f>IF(ISBLANK($U8),"",VLOOKUP($U8,'all user asic'!$A:$F,2, FALSE))</f>
        <v>bnitest123</v>
      </c>
      <c r="W8" s="1" t="str">
        <f>IF(ISBLANK($U8),"",VLOOKUP($U8,'all user asic'!$A:$F,3, FALSE))</f>
        <v>EEP MULYANA</v>
      </c>
      <c r="X8" s="1" t="str">
        <f>IF(ISBLANK($U8),"",VLOOKUP($U8,'all user asic'!$A:$F,5, FALSE))</f>
        <v>DIVISI CREDIT OPERATIONS</v>
      </c>
      <c r="Y8" s="2" t="s">
        <v>552</v>
      </c>
      <c r="Z8" s="1" t="str">
        <f>IF(ISBLANK($Y8),"",VLOOKUP($Y8,'all user asic'!$A:$F,2, FALSE))</f>
        <v>bnitest123</v>
      </c>
      <c r="AA8" s="1" t="str">
        <f>IF(ISBLANK($Y8),"",VLOOKUP($Y8,'all user asic'!$A:$F,3, FALSE))</f>
        <v>ANOM SURYONO</v>
      </c>
      <c r="AB8" s="1" t="str">
        <f>IF(ISBLANK($Y8),"",VLOOKUP($Y8,'all user asic'!$A:$F,5, FALSE))</f>
        <v>DIVISI CREDIT OPERATIONS</v>
      </c>
      <c r="AC8" s="2" t="s">
        <v>544</v>
      </c>
      <c r="AD8" s="1" t="str">
        <f>IF(ISBLANK($AC8),"",VLOOKUP($AC8,'all user asic'!$A:$F,2, FALSE))</f>
        <v>bnitest123</v>
      </c>
      <c r="AE8" s="1" t="str">
        <f>IF(ISBLANK($AC8),"",VLOOKUP($AC8,'all user asic'!$A:$F,3, FALSE))</f>
        <v>ABD. SALAM KADIR</v>
      </c>
      <c r="AF8" s="1" t="str">
        <f>IF(ISBLANK($AC8),"",VLOOKUP($AC8,'all user asic'!$A:$F,5, FALSE))</f>
        <v>DIVISI CREDIT OPERATIONS</v>
      </c>
    </row>
    <row r="9" spans="1:32" x14ac:dyDescent="0.3">
      <c r="A9" s="1" t="s">
        <v>50</v>
      </c>
      <c r="B9" s="1" t="str">
        <f t="shared" si="0"/>
        <v>TC-08-20250117</v>
      </c>
      <c r="C9" s="1" t="s">
        <v>53</v>
      </c>
      <c r="D9" s="1" t="s">
        <v>6</v>
      </c>
      <c r="E9" s="1" t="s">
        <v>11</v>
      </c>
      <c r="F9" s="1" t="s">
        <v>658</v>
      </c>
      <c r="G9" s="2" t="s">
        <v>556</v>
      </c>
      <c r="H9" s="1" t="str">
        <f>VLOOKUP($G9,'all user asic'!$A:$F,2, FALSE)</f>
        <v>bnitest123</v>
      </c>
      <c r="I9" s="2" t="s">
        <v>549</v>
      </c>
      <c r="J9" s="1" t="str">
        <f>IF(ISBLANK($I9),"",VLOOKUP($I9,'all user asic'!$A:$F,2, FALSE))</f>
        <v>bnitest123</v>
      </c>
      <c r="K9" s="1" t="str">
        <f>IF(ISBLANK($I9),"",VLOOKUP($I9,'all user asic'!$A:$F,3, FALSE))</f>
        <v>FERRY K.W. TARUMINGI</v>
      </c>
      <c r="L9" s="1" t="str">
        <f>IF(ISBLANK($I9),"",VLOOKUP($I9,'all user asic'!$A:$F,5, FALSE))</f>
        <v>DIVISI CREDIT OPERATIONS</v>
      </c>
      <c r="M9" s="9" t="s">
        <v>416</v>
      </c>
      <c r="N9" s="1" t="str">
        <f>IF(ISBLANK($M9),"",VLOOKUP($M9,'all user asic'!$A:$F,2, FALSE))</f>
        <v>bnitest123</v>
      </c>
      <c r="O9" s="1" t="str">
        <f>IF(ISBLANK($M9),"",VLOOKUP($M9,'all user asic'!$A:$F,3, FALSE))</f>
        <v>John</v>
      </c>
      <c r="P9" s="1" t="str">
        <f>IF(ISBLANK($M9),"",VLOOKUP($M9,'all user asic'!$A:$F,5, FALSE))</f>
        <v>DIVISI CREDIT OPERATIONS</v>
      </c>
      <c r="Q9" s="2" t="s">
        <v>598</v>
      </c>
      <c r="R9" s="1" t="str">
        <f>IF(ISBLANK($Q9),"",VLOOKUP($Q9,'all user asic'!$A:$F,2, FALSE))</f>
        <v>bnitest123</v>
      </c>
      <c r="S9" s="1" t="str">
        <f>IF(ISBLANK($Q9),"",VLOOKUP($Q9,'all user asic'!$A:$F,3, FALSE))</f>
        <v>SUGENG PRIYATMOKO</v>
      </c>
      <c r="T9" s="1" t="str">
        <f>IF(ISBLANK($Q9),"",VLOOKUP($Q9,'all user asic'!$A:$F,5, FALSE))</f>
        <v>DIVISI CREDIT OPERATIONS</v>
      </c>
      <c r="U9" s="8" t="s">
        <v>577</v>
      </c>
      <c r="V9" s="1" t="str">
        <f>IF(ISBLANK($U9),"",VLOOKUP($U9,'all user asic'!$A:$F,2, FALSE))</f>
        <v>bnitest123</v>
      </c>
      <c r="W9" s="1" t="str">
        <f>IF(ISBLANK($U9),"",VLOOKUP($U9,'all user asic'!$A:$F,3, FALSE))</f>
        <v>DWI JATNO DJOKO SANTOSO V.</v>
      </c>
      <c r="X9" s="1" t="str">
        <f>IF(ISBLANK($U9),"",VLOOKUP($U9,'all user asic'!$A:$F,5, FALSE))</f>
        <v>DIVISI CREDIT OPERATIONS</v>
      </c>
      <c r="Y9" s="1"/>
      <c r="Z9" s="1" t="str">
        <f>IF(ISBLANK($Y9),"",VLOOKUP($Y9,'all user asic'!$A:$F,2, FALSE))</f>
        <v/>
      </c>
      <c r="AA9" s="1" t="str">
        <f>IF(ISBLANK($Y9),"",VLOOKUP($Y9,'all user asic'!$A:$F,3, FALSE))</f>
        <v/>
      </c>
      <c r="AB9" s="1" t="str">
        <f>IF(ISBLANK($Y9),"",VLOOKUP($Y9,'all user asic'!$A:$F,5, FALSE))</f>
        <v/>
      </c>
      <c r="AC9" s="1"/>
      <c r="AD9" s="1" t="str">
        <f>IF(ISBLANK($AC9),"",VLOOKUP($AC9,'all user asic'!$A:$F,2, FALSE))</f>
        <v/>
      </c>
      <c r="AE9" s="1" t="str">
        <f>IF(ISBLANK($AC9),"",VLOOKUP($AC9,'all user asic'!$A:$F,3, FALSE))</f>
        <v/>
      </c>
      <c r="AF9" s="1" t="str">
        <f>IF(ISBLANK($AC9),"",VLOOKUP($AC9,'all user asic'!$A:$F,5, FALSE))</f>
        <v/>
      </c>
    </row>
    <row r="10" spans="1:32" x14ac:dyDescent="0.3">
      <c r="A10" s="1" t="s">
        <v>51</v>
      </c>
      <c r="B10" s="1" t="str">
        <f t="shared" si="0"/>
        <v>TC-09-20250117</v>
      </c>
      <c r="C10" s="1" t="s">
        <v>53</v>
      </c>
      <c r="D10" s="1" t="s">
        <v>6</v>
      </c>
      <c r="E10" s="1" t="s">
        <v>11</v>
      </c>
      <c r="F10" s="1" t="s">
        <v>56</v>
      </c>
      <c r="G10" s="2" t="s">
        <v>556</v>
      </c>
      <c r="H10" s="1" t="str">
        <f>VLOOKUP($G10,'all user asic'!$A:$F,2, FALSE)</f>
        <v>bnitest123</v>
      </c>
      <c r="I10" s="2" t="s">
        <v>549</v>
      </c>
      <c r="J10" s="1" t="str">
        <f>IF(ISBLANK($I10),"",VLOOKUP($I10,'all user asic'!$A:$F,2, FALSE))</f>
        <v>bnitest123</v>
      </c>
      <c r="K10" s="1" t="str">
        <f>IF(ISBLANK($I10),"",VLOOKUP($I10,'all user asic'!$A:$F,3, FALSE))</f>
        <v>FERRY K.W. TARUMINGI</v>
      </c>
      <c r="L10" s="1" t="str">
        <f>IF(ISBLANK($I10),"",VLOOKUP($I10,'all user asic'!$A:$F,5, FALSE))</f>
        <v>DIVISI CREDIT OPERATIONS</v>
      </c>
      <c r="M10" s="9" t="s">
        <v>416</v>
      </c>
      <c r="N10" s="1" t="str">
        <f>IF(ISBLANK($M10),"",VLOOKUP($M10,'all user asic'!$A:$F,2, FALSE))</f>
        <v>bnitest123</v>
      </c>
      <c r="O10" s="1" t="str">
        <f>IF(ISBLANK($M10),"",VLOOKUP($M10,'all user asic'!$A:$F,3, FALSE))</f>
        <v>John</v>
      </c>
      <c r="P10" s="1" t="str">
        <f>IF(ISBLANK($M10),"",VLOOKUP($M10,'all user asic'!$A:$F,5, FALSE))</f>
        <v>DIVISI CREDIT OPERATIONS</v>
      </c>
      <c r="Q10" s="2" t="s">
        <v>598</v>
      </c>
      <c r="R10" s="1" t="str">
        <f>IF(ISBLANK($Q10),"",VLOOKUP($Q10,'all user asic'!$A:$F,2, FALSE))</f>
        <v>bnitest123</v>
      </c>
      <c r="S10" s="1" t="str">
        <f>IF(ISBLANK($Q10),"",VLOOKUP($Q10,'all user asic'!$A:$F,3, FALSE))</f>
        <v>SUGENG PRIYATMOKO</v>
      </c>
      <c r="T10" s="1" t="str">
        <f>IF(ISBLANK($Q10),"",VLOOKUP($Q10,'all user asic'!$A:$F,5, FALSE))</f>
        <v>DIVISI CREDIT OPERATIONS</v>
      </c>
      <c r="U10" s="2" t="s">
        <v>551</v>
      </c>
      <c r="V10" s="1" t="str">
        <f>IF(ISBLANK($U10),"",VLOOKUP($U10,'all user asic'!$A:$F,2, FALSE))</f>
        <v>bnitest123</v>
      </c>
      <c r="W10" s="1" t="str">
        <f>IF(ISBLANK($U10),"",VLOOKUP($U10,'all user asic'!$A:$F,3, FALSE))</f>
        <v>EEP MULYANA</v>
      </c>
      <c r="X10" s="1" t="str">
        <f>IF(ISBLANK($U10),"",VLOOKUP($U10,'all user asic'!$A:$F,5, FALSE))</f>
        <v>DIVISI CREDIT OPERATIONS</v>
      </c>
      <c r="Y10" s="2" t="s">
        <v>552</v>
      </c>
      <c r="Z10" s="1" t="str">
        <f>IF(ISBLANK($Y10),"",VLOOKUP($Y10,'all user asic'!$A:$F,2, FALSE))</f>
        <v>bnitest123</v>
      </c>
      <c r="AA10" s="1" t="str">
        <f>IF(ISBLANK($Y10),"",VLOOKUP($Y10,'all user asic'!$A:$F,3, FALSE))</f>
        <v>ANOM SURYONO</v>
      </c>
      <c r="AB10" s="1" t="str">
        <f>IF(ISBLANK($Y10),"",VLOOKUP($Y10,'all user asic'!$A:$F,5, FALSE))</f>
        <v>DIVISI CREDIT OPERATIONS</v>
      </c>
      <c r="AC10" s="1"/>
      <c r="AD10" s="1" t="str">
        <f>IF(ISBLANK($AC10),"",VLOOKUP($AC10,'all user asic'!$A:$F,2, FALSE))</f>
        <v/>
      </c>
      <c r="AE10" s="1" t="str">
        <f>IF(ISBLANK($AC10),"",VLOOKUP($AC10,'all user asic'!$A:$F,3, FALSE))</f>
        <v/>
      </c>
      <c r="AF10" s="1" t="str">
        <f>IF(ISBLANK($AC10),"",VLOOKUP($AC10,'all user asic'!$A:$F,5, FALSE))</f>
        <v/>
      </c>
    </row>
    <row r="11" spans="1:32" x14ac:dyDescent="0.3">
      <c r="A11" s="1" t="s">
        <v>52</v>
      </c>
      <c r="B11" s="1" t="str">
        <f t="shared" si="0"/>
        <v>TC-10-20250117</v>
      </c>
      <c r="C11" s="1" t="s">
        <v>53</v>
      </c>
      <c r="D11" s="1" t="s">
        <v>6</v>
      </c>
      <c r="E11" s="1" t="s">
        <v>11</v>
      </c>
      <c r="F11" s="1" t="s">
        <v>68</v>
      </c>
      <c r="G11" s="2" t="s">
        <v>556</v>
      </c>
      <c r="H11" s="1" t="str">
        <f>VLOOKUP($G11,'all user asic'!$A:$F,2, FALSE)</f>
        <v>bnitest123</v>
      </c>
      <c r="I11" s="2" t="s">
        <v>549</v>
      </c>
      <c r="J11" s="1" t="str">
        <f>IF(ISBLANK($I11),"",VLOOKUP($I11,'all user asic'!$A:$F,2, FALSE))</f>
        <v>bnitest123</v>
      </c>
      <c r="K11" s="1" t="str">
        <f>IF(ISBLANK($I11),"",VLOOKUP($I11,'all user asic'!$A:$F,3, FALSE))</f>
        <v>FERRY K.W. TARUMINGI</v>
      </c>
      <c r="L11" s="1" t="str">
        <f>IF(ISBLANK($I11),"",VLOOKUP($I11,'all user asic'!$A:$F,5, FALSE))</f>
        <v>DIVISI CREDIT OPERATIONS</v>
      </c>
      <c r="M11" s="9" t="s">
        <v>416</v>
      </c>
      <c r="N11" s="1" t="str">
        <f>IF(ISBLANK($M11),"",VLOOKUP($M11,'all user asic'!$A:$F,2, FALSE))</f>
        <v>bnitest123</v>
      </c>
      <c r="O11" s="1" t="str">
        <f>IF(ISBLANK($M11),"",VLOOKUP($M11,'all user asic'!$A:$F,3, FALSE))</f>
        <v>John</v>
      </c>
      <c r="P11" s="1" t="str">
        <f>IF(ISBLANK($M11),"",VLOOKUP($M11,'all user asic'!$A:$F,5, FALSE))</f>
        <v>DIVISI CREDIT OPERATIONS</v>
      </c>
      <c r="Q11" s="2" t="s">
        <v>598</v>
      </c>
      <c r="R11" s="1" t="str">
        <f>IF(ISBLANK($Q11),"",VLOOKUP($Q11,'all user asic'!$A:$F,2, FALSE))</f>
        <v>bnitest123</v>
      </c>
      <c r="S11" s="1" t="str">
        <f>IF(ISBLANK($Q11),"",VLOOKUP($Q11,'all user asic'!$A:$F,3, FALSE))</f>
        <v>SUGENG PRIYATMOKO</v>
      </c>
      <c r="T11" s="1" t="str">
        <f>IF(ISBLANK($Q11),"",VLOOKUP($Q11,'all user asic'!$A:$F,5, FALSE))</f>
        <v>DIVISI CREDIT OPERATIONS</v>
      </c>
      <c r="U11" s="2" t="s">
        <v>551</v>
      </c>
      <c r="V11" s="1" t="str">
        <f>IF(ISBLANK($U11),"",VLOOKUP($U11,'all user asic'!$A:$F,2, FALSE))</f>
        <v>bnitest123</v>
      </c>
      <c r="W11" s="1" t="str">
        <f>IF(ISBLANK($U11),"",VLOOKUP($U11,'all user asic'!$A:$F,3, FALSE))</f>
        <v>EEP MULYANA</v>
      </c>
      <c r="X11" s="1" t="str">
        <f>IF(ISBLANK($U11),"",VLOOKUP($U11,'all user asic'!$A:$F,5, FALSE))</f>
        <v>DIVISI CREDIT OPERATIONS</v>
      </c>
      <c r="Y11" s="2" t="s">
        <v>552</v>
      </c>
      <c r="Z11" s="1" t="str">
        <f>IF(ISBLANK($Y11),"",VLOOKUP($Y11,'all user asic'!$A:$F,2, FALSE))</f>
        <v>bnitest123</v>
      </c>
      <c r="AA11" s="1" t="str">
        <f>IF(ISBLANK($Y11),"",VLOOKUP($Y11,'all user asic'!$A:$F,3, FALSE))</f>
        <v>ANOM SURYONO</v>
      </c>
      <c r="AB11" s="1" t="str">
        <f>IF(ISBLANK($Y11),"",VLOOKUP($Y11,'all user asic'!$A:$F,5, FALSE))</f>
        <v>DIVISI CREDIT OPERATIONS</v>
      </c>
      <c r="AC11" s="2" t="s">
        <v>544</v>
      </c>
      <c r="AD11" s="1" t="str">
        <f>IF(ISBLANK($AC11),"",VLOOKUP($AC11,'all user asic'!$A:$F,2, FALSE))</f>
        <v>bnitest123</v>
      </c>
      <c r="AE11" s="1" t="str">
        <f>IF(ISBLANK($AC11),"",VLOOKUP($AC11,'all user asic'!$A:$F,3, FALSE))</f>
        <v>ABD. SALAM KADIR</v>
      </c>
      <c r="AF11" s="1" t="str">
        <f>IF(ISBLANK($AC11),"",VLOOKUP($AC11,'all user asic'!$A:$F,5, FALSE))</f>
        <v>DIVISI CREDIT OPERATIONS</v>
      </c>
    </row>
    <row r="12" spans="1:32" x14ac:dyDescent="0.3">
      <c r="A12" s="1" t="s">
        <v>63</v>
      </c>
      <c r="B12" s="1" t="str">
        <f t="shared" si="0"/>
        <v>TC-11-20250117</v>
      </c>
      <c r="C12" s="1" t="s">
        <v>635</v>
      </c>
      <c r="D12" s="1" t="s">
        <v>5</v>
      </c>
      <c r="E12" s="1" t="s">
        <v>11</v>
      </c>
      <c r="F12" s="1" t="s">
        <v>658</v>
      </c>
      <c r="G12" s="2" t="s">
        <v>556</v>
      </c>
      <c r="H12" s="1" t="str">
        <f>VLOOKUP($G12,'all user asic'!$A:$F,2, FALSE)</f>
        <v>bnitest123</v>
      </c>
      <c r="I12" s="2" t="s">
        <v>549</v>
      </c>
      <c r="J12" s="1" t="str">
        <f>IF(ISBLANK($I12),"",VLOOKUP($I12,'all user asic'!$A:$F,2, FALSE))</f>
        <v>bnitest123</v>
      </c>
      <c r="K12" s="1" t="str">
        <f>IF(ISBLANK($I12),"",VLOOKUP($I12,'all user asic'!$A:$F,3, FALSE))</f>
        <v>FERRY K.W. TARUMINGI</v>
      </c>
      <c r="L12" s="1" t="str">
        <f>IF(ISBLANK($I12),"",VLOOKUP($I12,'all user asic'!$A:$F,5, FALSE))</f>
        <v>DIVISI CREDIT OPERATIONS</v>
      </c>
      <c r="M12" s="9" t="s">
        <v>416</v>
      </c>
      <c r="N12" s="1" t="str">
        <f>IF(ISBLANK($M12),"",VLOOKUP($M12,'all user asic'!$A:$F,2, FALSE))</f>
        <v>bnitest123</v>
      </c>
      <c r="O12" s="1" t="str">
        <f>IF(ISBLANK($M12),"",VLOOKUP($M12,'all user asic'!$A:$F,3, FALSE))</f>
        <v>John</v>
      </c>
      <c r="P12" s="1" t="str">
        <f>IF(ISBLANK($M12),"",VLOOKUP($M12,'all user asic'!$A:$F,5, FALSE))</f>
        <v>DIVISI CREDIT OPERATIONS</v>
      </c>
      <c r="Q12" s="2" t="s">
        <v>598</v>
      </c>
      <c r="R12" s="1" t="str">
        <f>IF(ISBLANK($Q12),"",VLOOKUP($Q12,'all user asic'!$A:$F,2, FALSE))</f>
        <v>bnitest123</v>
      </c>
      <c r="S12" s="1" t="str">
        <f>IF(ISBLANK($Q12),"",VLOOKUP($Q12,'all user asic'!$A:$F,3, FALSE))</f>
        <v>SUGENG PRIYATMOKO</v>
      </c>
      <c r="T12" s="1" t="str">
        <f>IF(ISBLANK($Q12),"",VLOOKUP($Q12,'all user asic'!$A:$F,5, FALSE))</f>
        <v>DIVISI CREDIT OPERATIONS</v>
      </c>
      <c r="U12" s="1"/>
      <c r="V12" s="1" t="str">
        <f>IF(ISBLANK($U12),"",VLOOKUP($U12,'all user asic'!$A:$F,2, FALSE))</f>
        <v/>
      </c>
      <c r="W12" s="1" t="str">
        <f>IF(ISBLANK($U12),"",VLOOKUP($U12,'all user asic'!$A:$F,3, FALSE))</f>
        <v/>
      </c>
      <c r="X12" s="1" t="str">
        <f>IF(ISBLANK($U12),"",VLOOKUP($U12,'all user asic'!$A:$F,5, FALSE))</f>
        <v/>
      </c>
      <c r="Y12" s="1"/>
      <c r="Z12" s="1" t="str">
        <f>IF(ISBLANK($Y12),"",VLOOKUP($Y12,'all user asic'!$A:$F,2, FALSE))</f>
        <v/>
      </c>
      <c r="AA12" s="1" t="str">
        <f>IF(ISBLANK($Y12),"",VLOOKUP($Y12,'all user asic'!$A:$F,3, FALSE))</f>
        <v/>
      </c>
      <c r="AB12" s="1" t="str">
        <f>IF(ISBLANK($Y12),"",VLOOKUP($Y12,'all user asic'!$A:$F,5, FALSE))</f>
        <v/>
      </c>
      <c r="AC12" s="1"/>
      <c r="AD12" s="1" t="str">
        <f>IF(ISBLANK($AC12),"",VLOOKUP($AC12,'all user asic'!$A:$F,2, FALSE))</f>
        <v/>
      </c>
      <c r="AE12" s="1" t="str">
        <f>IF(ISBLANK($AC12),"",VLOOKUP($AC12,'all user asic'!$A:$F,3, FALSE))</f>
        <v/>
      </c>
      <c r="AF12" s="1" t="str">
        <f>IF(ISBLANK($AC12),"",VLOOKUP($AC12,'all user asic'!$A:$F,5, FALSE))</f>
        <v/>
      </c>
    </row>
    <row r="13" spans="1:32" x14ac:dyDescent="0.3">
      <c r="A13" s="1" t="s">
        <v>64</v>
      </c>
      <c r="B13" s="1" t="str">
        <f t="shared" si="0"/>
        <v>TC-12-20250117</v>
      </c>
      <c r="C13" s="1" t="s">
        <v>635</v>
      </c>
      <c r="D13" s="1" t="s">
        <v>5</v>
      </c>
      <c r="E13" s="1" t="s">
        <v>11</v>
      </c>
      <c r="F13" s="1" t="s">
        <v>636</v>
      </c>
      <c r="G13" s="2" t="s">
        <v>556</v>
      </c>
      <c r="H13" s="1" t="str">
        <f>VLOOKUP($G13,'all user asic'!$A:$F,2, FALSE)</f>
        <v>bnitest123</v>
      </c>
      <c r="I13" s="2" t="s">
        <v>549</v>
      </c>
      <c r="J13" s="1" t="str">
        <f>IF(ISBLANK($I13),"",VLOOKUP($I13,'all user asic'!$A:$F,2, FALSE))</f>
        <v>bnitest123</v>
      </c>
      <c r="K13" s="1" t="str">
        <f>IF(ISBLANK($I13),"",VLOOKUP($I13,'all user asic'!$A:$F,3, FALSE))</f>
        <v>FERRY K.W. TARUMINGI</v>
      </c>
      <c r="L13" s="1" t="str">
        <f>IF(ISBLANK($I13),"",VLOOKUP($I13,'all user asic'!$A:$F,5, FALSE))</f>
        <v>DIVISI CREDIT OPERATIONS</v>
      </c>
      <c r="M13" s="9" t="s">
        <v>416</v>
      </c>
      <c r="N13" s="1" t="str">
        <f>IF(ISBLANK($M13),"",VLOOKUP($M13,'all user asic'!$A:$F,2, FALSE))</f>
        <v>bnitest123</v>
      </c>
      <c r="O13" s="1" t="str">
        <f>IF(ISBLANK($M13),"",VLOOKUP($M13,'all user asic'!$A:$F,3, FALSE))</f>
        <v>John</v>
      </c>
      <c r="P13" s="1" t="str">
        <f>IF(ISBLANK($M13),"",VLOOKUP($M13,'all user asic'!$A:$F,5, FALSE))</f>
        <v>DIVISI CREDIT OPERATIONS</v>
      </c>
      <c r="Q13" s="2" t="s">
        <v>598</v>
      </c>
      <c r="R13" s="1" t="str">
        <f>IF(ISBLANK($Q13),"",VLOOKUP($Q13,'all user asic'!$A:$F,2, FALSE))</f>
        <v>bnitest123</v>
      </c>
      <c r="S13" s="1" t="str">
        <f>IF(ISBLANK($Q13),"",VLOOKUP($Q13,'all user asic'!$A:$F,3, FALSE))</f>
        <v>SUGENG PRIYATMOKO</v>
      </c>
      <c r="T13" s="1" t="str">
        <f>IF(ISBLANK($Q13),"",VLOOKUP($Q13,'all user asic'!$A:$F,5, FALSE))</f>
        <v>DIVISI CREDIT OPERATIONS</v>
      </c>
      <c r="U13" s="2" t="s">
        <v>551</v>
      </c>
      <c r="V13" s="1" t="str">
        <f>IF(ISBLANK($U13),"",VLOOKUP($U13,'all user asic'!$A:$F,2, FALSE))</f>
        <v>bnitest123</v>
      </c>
      <c r="W13" s="1" t="str">
        <f>IF(ISBLANK($U13),"",VLOOKUP($U13,'all user asic'!$A:$F,3, FALSE))</f>
        <v>EEP MULYANA</v>
      </c>
      <c r="X13" s="1" t="str">
        <f>IF(ISBLANK($U13),"",VLOOKUP($U13,'all user asic'!$A:$F,5, FALSE))</f>
        <v>DIVISI CREDIT OPERATIONS</v>
      </c>
      <c r="Y13" s="1"/>
      <c r="Z13" s="1" t="str">
        <f>IF(ISBLANK($Y13),"",VLOOKUP($Y13,'all user asic'!$A:$F,2, FALSE))</f>
        <v/>
      </c>
      <c r="AA13" s="1" t="str">
        <f>IF(ISBLANK($Y13),"",VLOOKUP($Y13,'all user asic'!$A:$F,3, FALSE))</f>
        <v/>
      </c>
      <c r="AB13" s="1" t="str">
        <f>IF(ISBLANK($Y13),"",VLOOKUP($Y13,'all user asic'!$A:$F,5, FALSE))</f>
        <v/>
      </c>
      <c r="AC13" s="1"/>
      <c r="AD13" s="1" t="str">
        <f>IF(ISBLANK($AC13),"",VLOOKUP($AC13,'all user asic'!$A:$F,2, FALSE))</f>
        <v/>
      </c>
      <c r="AE13" s="1" t="str">
        <f>IF(ISBLANK($AC13),"",VLOOKUP($AC13,'all user asic'!$A:$F,3, FALSE))</f>
        <v/>
      </c>
      <c r="AF13" s="1" t="str">
        <f>IF(ISBLANK($AC13),"",VLOOKUP($AC13,'all user asic'!$A:$F,5, FALSE))</f>
        <v/>
      </c>
    </row>
    <row r="14" spans="1:32" x14ac:dyDescent="0.3">
      <c r="A14" s="1" t="s">
        <v>65</v>
      </c>
      <c r="B14" s="1" t="str">
        <f t="shared" si="0"/>
        <v>TC-13-20250117</v>
      </c>
      <c r="C14" s="1" t="s">
        <v>41</v>
      </c>
      <c r="D14" s="1" t="s">
        <v>5</v>
      </c>
      <c r="E14" s="1" t="s">
        <v>11</v>
      </c>
      <c r="F14" s="1" t="s">
        <v>637</v>
      </c>
      <c r="G14" s="2" t="s">
        <v>599</v>
      </c>
      <c r="H14" s="1" t="str">
        <f>VLOOKUP($G14,'all user asic'!$A:$F,2, FALSE)</f>
        <v>bnitest123</v>
      </c>
      <c r="I14" s="2" t="s">
        <v>558</v>
      </c>
      <c r="J14" s="1" t="str">
        <f>IF(ISBLANK($I14),"",VLOOKUP($I14,'all user asic'!$A:$F,2, FALSE))</f>
        <v>bnitest123</v>
      </c>
      <c r="K14" s="1" t="str">
        <f>IF(ISBLANK($I14),"",VLOOKUP($I14,'all user asic'!$A:$F,3, FALSE))</f>
        <v>YOEHARSON.</v>
      </c>
      <c r="L14" s="1" t="str">
        <f>IF(ISBLANK($I14),"",VLOOKUP($I14,'all user asic'!$A:$F,5, FALSE))</f>
        <v>DIVISI CREDIT OPERATIONS</v>
      </c>
      <c r="M14" s="2" t="s">
        <v>579</v>
      </c>
      <c r="N14" s="1" t="str">
        <f>IF(ISBLANK($M14),"",VLOOKUP($M14,'all user asic'!$A:$F,2, FALSE))</f>
        <v>bnitest123</v>
      </c>
      <c r="O14" s="1" t="str">
        <f>IF(ISBLANK($M14),"",VLOOKUP($M14,'all user asic'!$A:$F,3, FALSE))</f>
        <v>USDEKY HERBERT NUSA</v>
      </c>
      <c r="P14" s="1" t="str">
        <f>IF(ISBLANK($M14),"",VLOOKUP($M14,'all user asic'!$A:$F,5, FALSE))</f>
        <v>DIVISI CREDIT OPERATIONS</v>
      </c>
      <c r="Q14" s="2" t="s">
        <v>590</v>
      </c>
      <c r="R14" s="1" t="str">
        <f>IF(ISBLANK($Q14),"",VLOOKUP($Q14,'all user asic'!$A:$F,2, FALSE))</f>
        <v>bnitest123</v>
      </c>
      <c r="S14" s="1" t="str">
        <f>IF(ISBLANK($Q14),"",VLOOKUP($Q14,'all user asic'!$A:$F,3, FALSE))</f>
        <v>TONNY RUMPAIDUS</v>
      </c>
      <c r="T14" s="1" t="str">
        <f>IF(ISBLANK($Q14),"",VLOOKUP($Q14,'all user asic'!$A:$F,5, FALSE))</f>
        <v>DIVISI CREDIT OPERATIONS</v>
      </c>
      <c r="U14" s="2"/>
      <c r="V14" s="1" t="str">
        <f>IF(ISBLANK($U14),"",VLOOKUP($U14,'all user asic'!$A:$F,2, FALSE))</f>
        <v/>
      </c>
      <c r="W14" s="1" t="str">
        <f>IF(ISBLANK($U14),"",VLOOKUP($U14,'all user asic'!$A:$F,3, FALSE))</f>
        <v/>
      </c>
      <c r="X14" s="1" t="str">
        <f>IF(ISBLANK($U14),"",VLOOKUP($U14,'all user asic'!$A:$F,5, FALSE))</f>
        <v/>
      </c>
      <c r="Y14" s="2" t="s">
        <v>607</v>
      </c>
      <c r="Z14" s="1" t="str">
        <f>IF(ISBLANK($Y14),"",VLOOKUP($Y14,'all user asic'!$A:$F,2, FALSE))</f>
        <v>bnitest123</v>
      </c>
      <c r="AA14" s="1" t="str">
        <f>IF(ISBLANK($Y14),"",VLOOKUP($Y14,'all user asic'!$A:$F,3, FALSE))</f>
        <v>ABDI FERMANDA</v>
      </c>
      <c r="AB14" s="1" t="str">
        <f>IF(ISBLANK($Y14),"",VLOOKUP($Y14,'all user asic'!$A:$F,5, FALSE))</f>
        <v>DIVISI CREDIT OPERATIONS</v>
      </c>
      <c r="AC14" s="1"/>
      <c r="AD14" s="1" t="str">
        <f>IF(ISBLANK($AC14),"",VLOOKUP($AC14,'all user asic'!$A:$F,2, FALSE))</f>
        <v/>
      </c>
      <c r="AE14" s="1" t="str">
        <f>IF(ISBLANK($AC14),"",VLOOKUP($AC14,'all user asic'!$A:$F,3, FALSE))</f>
        <v/>
      </c>
      <c r="AF14" s="1" t="str">
        <f>IF(ISBLANK($AC14),"",VLOOKUP($AC14,'all user asic'!$A:$F,5, FALSE))</f>
        <v/>
      </c>
    </row>
    <row r="15" spans="1:32" x14ac:dyDescent="0.3">
      <c r="A15" s="1" t="s">
        <v>66</v>
      </c>
      <c r="B15" s="1" t="str">
        <f t="shared" si="0"/>
        <v>TC-14-20250117</v>
      </c>
      <c r="C15" s="1" t="s">
        <v>41</v>
      </c>
      <c r="D15" s="1" t="s">
        <v>5</v>
      </c>
      <c r="E15" s="1" t="s">
        <v>11</v>
      </c>
      <c r="F15" s="1" t="s">
        <v>638</v>
      </c>
      <c r="G15" s="2" t="s">
        <v>599</v>
      </c>
      <c r="H15" s="1" t="str">
        <f>VLOOKUP($G15,'all user asic'!$A:$F,2, FALSE)</f>
        <v>bnitest123</v>
      </c>
      <c r="I15" s="2" t="s">
        <v>558</v>
      </c>
      <c r="J15" s="1" t="str">
        <f>IF(ISBLANK($I15),"",VLOOKUP($I15,'all user asic'!$A:$F,2, FALSE))</f>
        <v>bnitest123</v>
      </c>
      <c r="K15" s="1" t="str">
        <f>IF(ISBLANK($I15),"",VLOOKUP($I15,'all user asic'!$A:$F,3, FALSE))</f>
        <v>YOEHARSON.</v>
      </c>
      <c r="L15" s="1" t="str">
        <f>IF(ISBLANK($I15),"",VLOOKUP($I15,'all user asic'!$A:$F,5, FALSE))</f>
        <v>DIVISI CREDIT OPERATIONS</v>
      </c>
      <c r="M15" s="2" t="s">
        <v>579</v>
      </c>
      <c r="N15" s="1" t="str">
        <f>IF(ISBLANK($M15),"",VLOOKUP($M15,'all user asic'!$A:$F,2, FALSE))</f>
        <v>bnitest123</v>
      </c>
      <c r="O15" s="1" t="str">
        <f>IF(ISBLANK($M15),"",VLOOKUP($M15,'all user asic'!$A:$F,3, FALSE))</f>
        <v>USDEKY HERBERT NUSA</v>
      </c>
      <c r="P15" s="1" t="str">
        <f>IF(ISBLANK($M15),"",VLOOKUP($M15,'all user asic'!$A:$F,5, FALSE))</f>
        <v>DIVISI CREDIT OPERATIONS</v>
      </c>
      <c r="Q15" s="2" t="s">
        <v>590</v>
      </c>
      <c r="R15" s="1" t="str">
        <f>IF(ISBLANK($Q15),"",VLOOKUP($Q15,'all user asic'!$A:$F,2, FALSE))</f>
        <v>bnitest123</v>
      </c>
      <c r="S15" s="1" t="str">
        <f>IF(ISBLANK($Q15),"",VLOOKUP($Q15,'all user asic'!$A:$F,3, FALSE))</f>
        <v>TONNY RUMPAIDUS</v>
      </c>
      <c r="T15" s="1" t="str">
        <f>IF(ISBLANK($Q15),"",VLOOKUP($Q15,'all user asic'!$A:$F,5, FALSE))</f>
        <v>DIVISI CREDIT OPERATIONS</v>
      </c>
      <c r="U15" s="2" t="s">
        <v>607</v>
      </c>
      <c r="V15" s="1" t="str">
        <f>IF(ISBLANK($U15),"",VLOOKUP($U15,'all user asic'!$A:$F,2, FALSE))</f>
        <v>bnitest123</v>
      </c>
      <c r="W15" s="1" t="str">
        <f>IF(ISBLANK($U15),"",VLOOKUP($U15,'all user asic'!$A:$F,3, FALSE))</f>
        <v>ABDI FERMANDA</v>
      </c>
      <c r="X15" s="1" t="str">
        <f>IF(ISBLANK($U15),"",VLOOKUP($U15,'all user asic'!$A:$F,5, FALSE))</f>
        <v>DIVISI CREDIT OPERATIONS</v>
      </c>
      <c r="Y15" s="1"/>
      <c r="Z15" s="1" t="str">
        <f>IF(ISBLANK($Y15),"",VLOOKUP($Y15,'all user asic'!$A:$F,2, FALSE))</f>
        <v/>
      </c>
      <c r="AA15" s="1" t="str">
        <f>IF(ISBLANK($Y15),"",VLOOKUP($Y15,'all user asic'!$A:$F,3, FALSE))</f>
        <v/>
      </c>
      <c r="AB15" s="1" t="str">
        <f>IF(ISBLANK($Y15),"",VLOOKUP($Y15,'all user asic'!$A:$F,5, FALSE))</f>
        <v/>
      </c>
      <c r="AC15" s="1"/>
      <c r="AD15" s="1" t="str">
        <f>IF(ISBLANK($AC15),"",VLOOKUP($AC15,'all user asic'!$A:$F,2, FALSE))</f>
        <v/>
      </c>
      <c r="AE15" s="1" t="str">
        <f>IF(ISBLANK($AC15),"",VLOOKUP($AC15,'all user asic'!$A:$F,3, FALSE))</f>
        <v/>
      </c>
      <c r="AF15" s="1" t="str">
        <f>IF(ISBLANK($AC15),"",VLOOKUP($AC15,'all user asic'!$A:$F,5, FALSE))</f>
        <v/>
      </c>
    </row>
    <row r="16" spans="1:32" x14ac:dyDescent="0.3">
      <c r="A16" s="1" t="s">
        <v>67</v>
      </c>
      <c r="B16" s="1" t="str">
        <f t="shared" si="0"/>
        <v>TC-15-20250117</v>
      </c>
      <c r="C16" s="1" t="s">
        <v>4</v>
      </c>
      <c r="D16" s="1" t="s">
        <v>5</v>
      </c>
      <c r="E16" s="1" t="s">
        <v>11</v>
      </c>
      <c r="F16" s="1" t="s">
        <v>70</v>
      </c>
      <c r="G16" s="2" t="s">
        <v>575</v>
      </c>
      <c r="H16" s="1" t="str">
        <f>VLOOKUP($G16,'all user asic'!$A:$F,2, FALSE)</f>
        <v>bnitest123</v>
      </c>
      <c r="I16" s="2" t="s">
        <v>613</v>
      </c>
      <c r="J16" s="1" t="str">
        <f>IF(ISBLANK($I16),"",VLOOKUP($I16,'all user asic'!$A:$F,2, FALSE))</f>
        <v>bnitest123</v>
      </c>
      <c r="K16" s="1" t="str">
        <f>IF(ISBLANK($I16),"",VLOOKUP($I16,'all user asic'!$A:$F,3, FALSE))</f>
        <v>ABDIANI</v>
      </c>
      <c r="L16" s="1" t="str">
        <f>IF(ISBLANK($I16),"",VLOOKUP($I16,'all user asic'!$A:$F,5, FALSE))</f>
        <v>DIVISI CREDIT OPERATIONS</v>
      </c>
      <c r="M16" s="1" t="s">
        <v>28</v>
      </c>
      <c r="N16" s="1" t="str">
        <f>IF(ISBLANK($M16),"",VLOOKUP($M16,'all user asic'!$A:$F,2, FALSE))</f>
        <v>bnitest123</v>
      </c>
      <c r="O16" s="1" t="str">
        <f>IF(ISBLANK($M16),"",VLOOKUP($M16,'all user asic'!$A:$F,3, FALSE))</f>
        <v>Oliver</v>
      </c>
      <c r="P16" s="1" t="str">
        <f>IF(ISBLANK($M16),"",VLOOKUP($M16,'all user asic'!$A:$F,5, FALSE))</f>
        <v>DIVISI CREDIT OPERATIONS</v>
      </c>
      <c r="Q16" s="2"/>
      <c r="R16" s="1" t="str">
        <f>IF(ISBLANK($Q16),"",VLOOKUP($Q16,'all user asic'!$A:$F,2, FALSE))</f>
        <v/>
      </c>
      <c r="S16" s="1" t="str">
        <f>IF(ISBLANK($Q16),"",VLOOKUP($Q16,'all user asic'!$A:$F,3, FALSE))</f>
        <v/>
      </c>
      <c r="T16" s="1" t="str">
        <f>IF(ISBLANK($Q16),"",VLOOKUP($Q16,'all user asic'!$A:$F,5, FALSE))</f>
        <v/>
      </c>
      <c r="U16" s="1"/>
      <c r="V16" s="1" t="str">
        <f>IF(ISBLANK($U16),"",VLOOKUP($U16,'all user asic'!$A:$F,2, FALSE))</f>
        <v/>
      </c>
      <c r="W16" s="1" t="str">
        <f>IF(ISBLANK($U16),"",VLOOKUP($U16,'all user asic'!$A:$F,3, FALSE))</f>
        <v/>
      </c>
      <c r="X16" s="1" t="str">
        <f>IF(ISBLANK($U16),"",VLOOKUP($U16,'all user asic'!$A:$F,5, FALSE))</f>
        <v/>
      </c>
      <c r="Y16" s="1"/>
      <c r="Z16" s="1" t="str">
        <f>IF(ISBLANK($Y16),"",VLOOKUP($Y16,'all user asic'!$A:$F,2, FALSE))</f>
        <v/>
      </c>
      <c r="AA16" s="1" t="str">
        <f>IF(ISBLANK($Y16),"",VLOOKUP($Y16,'all user asic'!$A:$F,3, FALSE))</f>
        <v/>
      </c>
      <c r="AB16" s="1" t="str">
        <f>IF(ISBLANK($Y16),"",VLOOKUP($Y16,'all user asic'!$A:$F,5, FALSE))</f>
        <v/>
      </c>
      <c r="AC16" s="1"/>
      <c r="AD16" s="1" t="str">
        <f>IF(ISBLANK($AC16),"",VLOOKUP($AC16,'all user asic'!$A:$F,2, FALSE))</f>
        <v/>
      </c>
      <c r="AE16" s="1" t="str">
        <f>IF(ISBLANK($AC16),"",VLOOKUP($AC16,'all user asic'!$A:$F,3, FALSE))</f>
        <v/>
      </c>
      <c r="AF16" s="1" t="str">
        <f>IF(ISBLANK($AC16),"",VLOOKUP($AC16,'all user asic'!$A:$F,5, FALSE))</f>
        <v/>
      </c>
    </row>
    <row r="17" spans="1:32" x14ac:dyDescent="0.3">
      <c r="A17" s="1" t="s">
        <v>651</v>
      </c>
      <c r="B17" s="1" t="str">
        <f t="shared" si="0"/>
        <v>TC-16-20250117</v>
      </c>
      <c r="C17" s="1" t="s">
        <v>4</v>
      </c>
      <c r="D17" s="1" t="s">
        <v>5</v>
      </c>
      <c r="E17" s="1" t="s">
        <v>11</v>
      </c>
      <c r="F17" s="1" t="s">
        <v>71</v>
      </c>
      <c r="G17" s="2" t="s">
        <v>575</v>
      </c>
      <c r="H17" s="1" t="str">
        <f>VLOOKUP($G17,'all user asic'!$A:$F,2, FALSE)</f>
        <v>bnitest123</v>
      </c>
      <c r="I17" s="2" t="s">
        <v>613</v>
      </c>
      <c r="J17" s="1" t="str">
        <f>IF(ISBLANK($I17),"",VLOOKUP($I17,'all user asic'!$A:$F,2, FALSE))</f>
        <v>bnitest123</v>
      </c>
      <c r="K17" s="1" t="str">
        <f>IF(ISBLANK($I17),"",VLOOKUP($I17,'all user asic'!$A:$F,3, FALSE))</f>
        <v>ABDIANI</v>
      </c>
      <c r="L17" s="1" t="str">
        <f>IF(ISBLANK($I17),"",VLOOKUP($I17,'all user asic'!$A:$F,5, FALSE))</f>
        <v>DIVISI CREDIT OPERATIONS</v>
      </c>
      <c r="M17" s="1" t="s">
        <v>28</v>
      </c>
      <c r="N17" s="1" t="str">
        <f>IF(ISBLANK($M17),"",VLOOKUP($M17,'all user asic'!$A:$F,2, FALSE))</f>
        <v>bnitest123</v>
      </c>
      <c r="O17" s="1" t="str">
        <f>IF(ISBLANK($M17),"",VLOOKUP($M17,'all user asic'!$A:$F,3, FALSE))</f>
        <v>Oliver</v>
      </c>
      <c r="P17" s="1" t="str">
        <f>IF(ISBLANK($M17),"",VLOOKUP($M17,'all user asic'!$A:$F,5, FALSE))</f>
        <v>DIVISI CREDIT OPERATIONS</v>
      </c>
      <c r="Q17" s="2" t="s">
        <v>580</v>
      </c>
      <c r="R17" s="1" t="str">
        <f>IF(ISBLANK($Q17),"",VLOOKUP($Q17,'all user asic'!$A:$F,2, FALSE))</f>
        <v>bnitest123</v>
      </c>
      <c r="S17" s="1" t="str">
        <f>IF(ISBLANK($Q17),"",VLOOKUP($Q17,'all user asic'!$A:$F,3, FALSE))</f>
        <v>M. FAHREZI WIJAYA</v>
      </c>
      <c r="T17" s="1" t="str">
        <f>IF(ISBLANK($Q17),"",VLOOKUP($Q17,'all user asic'!$A:$F,5, FALSE))</f>
        <v>DIVISI OPERASIONAL KREDIT</v>
      </c>
      <c r="U17" s="1"/>
      <c r="V17" s="1" t="str">
        <f>IF(ISBLANK($U17),"",VLOOKUP($U17,'all user asic'!$A:$F,2, FALSE))</f>
        <v/>
      </c>
      <c r="W17" s="1" t="str">
        <f>IF(ISBLANK($U17),"",VLOOKUP($U17,'all user asic'!$A:$F,3, FALSE))</f>
        <v/>
      </c>
      <c r="X17" s="1" t="str">
        <f>IF(ISBLANK($U17),"",VLOOKUP($U17,'all user asic'!$A:$F,5, FALSE))</f>
        <v/>
      </c>
      <c r="Y17" s="1"/>
      <c r="Z17" s="1" t="str">
        <f>IF(ISBLANK($Y17),"",VLOOKUP($Y17,'all user asic'!$A:$F,2, FALSE))</f>
        <v/>
      </c>
      <c r="AA17" s="1" t="str">
        <f>IF(ISBLANK($Y17),"",VLOOKUP($Y17,'all user asic'!$A:$F,3, FALSE))</f>
        <v/>
      </c>
      <c r="AB17" s="1" t="str">
        <f>IF(ISBLANK($Y17),"",VLOOKUP($Y17,'all user asic'!$A:$F,5, FALSE))</f>
        <v/>
      </c>
      <c r="AC17" s="1"/>
      <c r="AD17" s="1" t="str">
        <f>IF(ISBLANK($AC17),"",VLOOKUP($AC17,'all user asic'!$A:$F,2, FALSE))</f>
        <v/>
      </c>
      <c r="AE17" s="1" t="str">
        <f>IF(ISBLANK($AC17),"",VLOOKUP($AC17,'all user asic'!$A:$F,3, FALSE))</f>
        <v/>
      </c>
      <c r="AF17" s="1" t="str">
        <f>IF(ISBLANK($AC17),"",VLOOKUP($AC17,'all user asic'!$A:$F,5, FALSE))</f>
        <v/>
      </c>
    </row>
    <row r="18" spans="1:32" x14ac:dyDescent="0.3">
      <c r="A18" s="1" t="s">
        <v>652</v>
      </c>
      <c r="B18" s="1" t="str">
        <f t="shared" si="0"/>
        <v>TC-17-20250117</v>
      </c>
      <c r="C18" s="1" t="s">
        <v>4</v>
      </c>
      <c r="D18" s="1" t="s">
        <v>5</v>
      </c>
      <c r="E18" s="1" t="s">
        <v>11</v>
      </c>
      <c r="F18" s="1" t="s">
        <v>72</v>
      </c>
      <c r="G18" s="2" t="s">
        <v>575</v>
      </c>
      <c r="H18" s="1" t="str">
        <f>VLOOKUP($G18,'all user asic'!$A:$F,2, FALSE)</f>
        <v>bnitest123</v>
      </c>
      <c r="I18" s="2" t="s">
        <v>613</v>
      </c>
      <c r="J18" s="1" t="str">
        <f>IF(ISBLANK($I18),"",VLOOKUP($I18,'all user asic'!$A:$F,2, FALSE))</f>
        <v>bnitest123</v>
      </c>
      <c r="K18" s="1" t="str">
        <f>IF(ISBLANK($I18),"",VLOOKUP($I18,'all user asic'!$A:$F,3, FALSE))</f>
        <v>ABDIANI</v>
      </c>
      <c r="L18" s="1" t="str">
        <f>IF(ISBLANK($I18),"",VLOOKUP($I18,'all user asic'!$A:$F,5, FALSE))</f>
        <v>DIVISI CREDIT OPERATIONS</v>
      </c>
      <c r="M18" s="2" t="s">
        <v>580</v>
      </c>
      <c r="N18" s="1" t="str">
        <f>IF(ISBLANK($M18),"",VLOOKUP($M18,'all user asic'!$A:$F,2, FALSE))</f>
        <v>bnitest123</v>
      </c>
      <c r="O18" s="1" t="str">
        <f>IF(ISBLANK($M18),"",VLOOKUP($M18,'all user asic'!$A:$F,3, FALSE))</f>
        <v>M. FAHREZI WIJAYA</v>
      </c>
      <c r="P18" s="1" t="str">
        <f>IF(ISBLANK($M18),"",VLOOKUP($M18,'all user asic'!$A:$F,5, FALSE))</f>
        <v>DIVISI OPERASIONAL KREDIT</v>
      </c>
      <c r="Q18" s="2" t="s">
        <v>608</v>
      </c>
      <c r="R18" s="1" t="str">
        <f>IF(ISBLANK($Q18),"",VLOOKUP($Q18,'all user asic'!$A:$F,2, FALSE))</f>
        <v>bnitest123</v>
      </c>
      <c r="S18" s="1" t="str">
        <f>IF(ISBLANK($Q18),"",VLOOKUP($Q18,'all user asic'!$A:$F,3, FALSE))</f>
        <v>ABDI SIREGAR</v>
      </c>
      <c r="T18" s="1" t="str">
        <f>IF(ISBLANK($Q18),"",VLOOKUP($Q18,'all user asic'!$A:$F,5, FALSE))</f>
        <v>DIVISI CREDIT OPERATIONS</v>
      </c>
      <c r="U18" s="1"/>
      <c r="V18" s="1" t="str">
        <f>IF(ISBLANK($U18),"",VLOOKUP($U18,'all user asic'!$A:$F,2, FALSE))</f>
        <v/>
      </c>
      <c r="W18" s="1" t="str">
        <f>IF(ISBLANK($U18),"",VLOOKUP($U18,'all user asic'!$A:$F,3, FALSE))</f>
        <v/>
      </c>
      <c r="X18" s="1" t="str">
        <f>IF(ISBLANK($U18),"",VLOOKUP($U18,'all user asic'!$A:$F,5, FALSE))</f>
        <v/>
      </c>
      <c r="Y18" s="1"/>
      <c r="Z18" s="1" t="str">
        <f>IF(ISBLANK($Y18),"",VLOOKUP($Y18,'all user asic'!$A:$F,2, FALSE))</f>
        <v/>
      </c>
      <c r="AA18" s="1" t="str">
        <f>IF(ISBLANK($Y18),"",VLOOKUP($Y18,'all user asic'!$A:$F,3, FALSE))</f>
        <v/>
      </c>
      <c r="AB18" s="1" t="str">
        <f>IF(ISBLANK($Y18),"",VLOOKUP($Y18,'all user asic'!$A:$F,5, FALSE))</f>
        <v/>
      </c>
      <c r="AC18" s="1"/>
      <c r="AD18" s="1" t="str">
        <f>IF(ISBLANK($AC18),"",VLOOKUP($AC18,'all user asic'!$A:$F,2, FALSE))</f>
        <v/>
      </c>
      <c r="AE18" s="1" t="str">
        <f>IF(ISBLANK($AC18),"",VLOOKUP($AC18,'all user asic'!$A:$F,3, FALSE))</f>
        <v/>
      </c>
      <c r="AF18" s="1" t="str">
        <f>IF(ISBLANK($AC18),"",VLOOKUP($AC18,'all user asic'!$A:$F,5, FALSE))</f>
        <v/>
      </c>
    </row>
    <row r="19" spans="1:32" x14ac:dyDescent="0.3">
      <c r="A19" s="1" t="s">
        <v>653</v>
      </c>
      <c r="B19" s="1" t="str">
        <f t="shared" si="0"/>
        <v>TC-18-20250117</v>
      </c>
      <c r="C19" s="1" t="s">
        <v>4</v>
      </c>
      <c r="D19" s="1" t="s">
        <v>5</v>
      </c>
      <c r="E19" s="1" t="s">
        <v>11</v>
      </c>
      <c r="F19" s="1" t="s">
        <v>73</v>
      </c>
      <c r="G19" s="2" t="s">
        <v>575</v>
      </c>
      <c r="H19" s="1" t="str">
        <f>VLOOKUP($G19,'all user asic'!$A:$F,2, FALSE)</f>
        <v>bnitest123</v>
      </c>
      <c r="I19" s="2" t="s">
        <v>613</v>
      </c>
      <c r="J19" s="1" t="str">
        <f>IF(ISBLANK($I19),"",VLOOKUP($I19,'all user asic'!$A:$F,2, FALSE))</f>
        <v>bnitest123</v>
      </c>
      <c r="K19" s="1" t="str">
        <f>IF(ISBLANK($I19),"",VLOOKUP($I19,'all user asic'!$A:$F,3, FALSE))</f>
        <v>ABDIANI</v>
      </c>
      <c r="L19" s="1" t="str">
        <f>IF(ISBLANK($I19),"",VLOOKUP($I19,'all user asic'!$A:$F,5, FALSE))</f>
        <v>DIVISI CREDIT OPERATIONS</v>
      </c>
      <c r="M19" s="2" t="s">
        <v>580</v>
      </c>
      <c r="N19" s="1" t="str">
        <f>IF(ISBLANK($M19),"",VLOOKUP($M19,'all user asic'!$A:$F,2, FALSE))</f>
        <v>bnitest123</v>
      </c>
      <c r="O19" s="1" t="str">
        <f>IF(ISBLANK($M19),"",VLOOKUP($M19,'all user asic'!$A:$F,3, FALSE))</f>
        <v>M. FAHREZI WIJAYA</v>
      </c>
      <c r="P19" s="1" t="str">
        <f>IF(ISBLANK($M19),"",VLOOKUP($M19,'all user asic'!$A:$F,5, FALSE))</f>
        <v>DIVISI OPERASIONAL KREDIT</v>
      </c>
      <c r="Q19" s="2" t="s">
        <v>601</v>
      </c>
      <c r="R19" s="1" t="str">
        <f>IF(ISBLANK($Q19),"",VLOOKUP($Q19,'all user asic'!$A:$F,2, FALSE))</f>
        <v>bnitest123</v>
      </c>
      <c r="S19" s="1" t="str">
        <f>IF(ISBLANK($Q19),"",VLOOKUP($Q19,'all user asic'!$A:$F,3, FALSE))</f>
        <v>ARIE ARDYANTO</v>
      </c>
      <c r="T19" s="1" t="str">
        <f>IF(ISBLANK($Q19),"",VLOOKUP($Q19,'all user asic'!$A:$F,5, FALSE))</f>
        <v>DIVISI CREDIT OPERATIONS</v>
      </c>
      <c r="U19" s="2"/>
      <c r="V19" s="1" t="str">
        <f>IF(ISBLANK($U19),"",VLOOKUP($U19,'all user asic'!$A:$F,2, FALSE))</f>
        <v/>
      </c>
      <c r="W19" s="1" t="str">
        <f>IF(ISBLANK($U19),"",VLOOKUP($U19,'all user asic'!$A:$F,3, FALSE))</f>
        <v/>
      </c>
      <c r="X19" s="1" t="str">
        <f>IF(ISBLANK($U19),"",VLOOKUP($U19,'all user asic'!$A:$F,5, FALSE))</f>
        <v/>
      </c>
      <c r="Y19" s="1"/>
      <c r="Z19" s="1" t="str">
        <f>IF(ISBLANK($Y19),"",VLOOKUP($Y19,'all user asic'!$A:$F,2, FALSE))</f>
        <v/>
      </c>
      <c r="AA19" s="1" t="str">
        <f>IF(ISBLANK($Y19),"",VLOOKUP($Y19,'all user asic'!$A:$F,3, FALSE))</f>
        <v/>
      </c>
      <c r="AB19" s="1" t="str">
        <f>IF(ISBLANK($Y19),"",VLOOKUP($Y19,'all user asic'!$A:$F,5, FALSE))</f>
        <v/>
      </c>
      <c r="AC19" s="1"/>
      <c r="AD19" s="1" t="str">
        <f>IF(ISBLANK($AC19),"",VLOOKUP($AC19,'all user asic'!$A:$F,2, FALSE))</f>
        <v/>
      </c>
      <c r="AE19" s="1" t="str">
        <f>IF(ISBLANK($AC19),"",VLOOKUP($AC19,'all user asic'!$A:$F,3, FALSE))</f>
        <v/>
      </c>
      <c r="AF19" s="1" t="str">
        <f>IF(ISBLANK($AC19),"",VLOOKUP($AC19,'all user asic'!$A:$F,5, FALSE))</f>
        <v/>
      </c>
    </row>
    <row r="20" spans="1:32" x14ac:dyDescent="0.3">
      <c r="A20" s="1" t="s">
        <v>654</v>
      </c>
      <c r="B20" s="1" t="str">
        <f t="shared" si="0"/>
        <v>TC-19-20250117</v>
      </c>
      <c r="C20" s="1" t="s">
        <v>4</v>
      </c>
      <c r="D20" s="1" t="s">
        <v>6</v>
      </c>
      <c r="E20" s="1" t="s">
        <v>11</v>
      </c>
      <c r="F20" s="1" t="s">
        <v>74</v>
      </c>
      <c r="G20" s="2" t="s">
        <v>575</v>
      </c>
      <c r="H20" s="1" t="str">
        <f>VLOOKUP($G20,'all user asic'!$A:$F,2, FALSE)</f>
        <v>bnitest123</v>
      </c>
      <c r="I20" s="2" t="s">
        <v>613</v>
      </c>
      <c r="J20" s="1" t="str">
        <f>IF(ISBLANK($I20),"",VLOOKUP($I20,'all user asic'!$A:$F,2, FALSE))</f>
        <v>bnitest123</v>
      </c>
      <c r="K20" s="1" t="str">
        <f>IF(ISBLANK($I20),"",VLOOKUP($I20,'all user asic'!$A:$F,3, FALSE))</f>
        <v>ABDIANI</v>
      </c>
      <c r="L20" s="1" t="str">
        <f>IF(ISBLANK($I20),"",VLOOKUP($I20,'all user asic'!$A:$F,5, FALSE))</f>
        <v>DIVISI CREDIT OPERATIONS</v>
      </c>
      <c r="M20" s="1" t="s">
        <v>28</v>
      </c>
      <c r="N20" s="1" t="str">
        <f>IF(ISBLANK($M20),"",VLOOKUP($M20,'all user asic'!$A:$F,2, FALSE))</f>
        <v>bnitest123</v>
      </c>
      <c r="O20" s="1" t="str">
        <f>IF(ISBLANK($M20),"",VLOOKUP($M20,'all user asic'!$A:$F,3, FALSE))</f>
        <v>Oliver</v>
      </c>
      <c r="P20" s="1" t="str">
        <f>IF(ISBLANK($M20),"",VLOOKUP($M20,'all user asic'!$A:$F,5, FALSE))</f>
        <v>DIVISI CREDIT OPERATIONS</v>
      </c>
      <c r="Q20" s="1"/>
      <c r="R20" s="1" t="str">
        <f>IF(ISBLANK($Q20),"",VLOOKUP($Q20,'all user asic'!$A:$F,2, FALSE))</f>
        <v/>
      </c>
      <c r="S20" s="1" t="str">
        <f>IF(ISBLANK($Q20),"",VLOOKUP($Q20,'all user asic'!$A:$F,3, FALSE))</f>
        <v/>
      </c>
      <c r="T20" s="1" t="str">
        <f>IF(ISBLANK($Q20),"",VLOOKUP($Q20,'all user asic'!$A:$F,5, FALSE))</f>
        <v/>
      </c>
      <c r="U20" s="1"/>
      <c r="V20" s="1" t="str">
        <f>IF(ISBLANK($U20),"",VLOOKUP($U20,'all user asic'!$A:$F,2, FALSE))</f>
        <v/>
      </c>
      <c r="W20" s="1" t="str">
        <f>IF(ISBLANK($U20),"",VLOOKUP($U20,'all user asic'!$A:$F,3, FALSE))</f>
        <v/>
      </c>
      <c r="X20" s="1" t="str">
        <f>IF(ISBLANK($U20),"",VLOOKUP($U20,'all user asic'!$A:$F,5, FALSE))</f>
        <v/>
      </c>
      <c r="Y20" s="1"/>
      <c r="Z20" s="1" t="str">
        <f>IF(ISBLANK($Y20),"",VLOOKUP($Y20,'all user asic'!$A:$F,2, FALSE))</f>
        <v/>
      </c>
      <c r="AA20" s="1" t="str">
        <f>IF(ISBLANK($Y20),"",VLOOKUP($Y20,'all user asic'!$A:$F,3, FALSE))</f>
        <v/>
      </c>
      <c r="AB20" s="1" t="str">
        <f>IF(ISBLANK($Y20),"",VLOOKUP($Y20,'all user asic'!$A:$F,5, FALSE))</f>
        <v/>
      </c>
      <c r="AC20" s="1"/>
      <c r="AD20" s="1" t="str">
        <f>IF(ISBLANK($AC20),"",VLOOKUP($AC20,'all user asic'!$A:$F,2, FALSE))</f>
        <v/>
      </c>
      <c r="AE20" s="1" t="str">
        <f>IF(ISBLANK($AC20),"",VLOOKUP($AC20,'all user asic'!$A:$F,3, FALSE))</f>
        <v/>
      </c>
      <c r="AF20" s="1" t="str">
        <f>IF(ISBLANK($AC20),"",VLOOKUP($AC20,'all user asic'!$A:$F,5, FALSE))</f>
        <v/>
      </c>
    </row>
    <row r="21" spans="1:32" x14ac:dyDescent="0.3">
      <c r="A21" s="1" t="s">
        <v>655</v>
      </c>
      <c r="B21" s="1" t="str">
        <f t="shared" si="0"/>
        <v>TC-20-20250117</v>
      </c>
      <c r="C21" s="1" t="s">
        <v>4</v>
      </c>
      <c r="D21" s="1" t="s">
        <v>6</v>
      </c>
      <c r="E21" s="1" t="s">
        <v>11</v>
      </c>
      <c r="F21" s="1" t="s">
        <v>72</v>
      </c>
      <c r="G21" s="2" t="s">
        <v>575</v>
      </c>
      <c r="H21" s="1" t="str">
        <f>VLOOKUP($G21,'all user asic'!$A:$F,2, FALSE)</f>
        <v>bnitest123</v>
      </c>
      <c r="I21" s="2" t="s">
        <v>613</v>
      </c>
      <c r="J21" s="1" t="str">
        <f>IF(ISBLANK($I21),"",VLOOKUP($I21,'all user asic'!$A:$F,2, FALSE))</f>
        <v>bnitest123</v>
      </c>
      <c r="K21" s="1" t="str">
        <f>IF(ISBLANK($I21),"",VLOOKUP($I21,'all user asic'!$A:$F,3, FALSE))</f>
        <v>ABDIANI</v>
      </c>
      <c r="L21" s="1" t="str">
        <f>IF(ISBLANK($I21),"",VLOOKUP($I21,'all user asic'!$A:$F,5, FALSE))</f>
        <v>DIVISI CREDIT OPERATIONS</v>
      </c>
      <c r="M21" s="1" t="s">
        <v>28</v>
      </c>
      <c r="N21" s="1" t="str">
        <f>IF(ISBLANK($M21),"",VLOOKUP($M21,'all user asic'!$A:$F,2, FALSE))</f>
        <v>bnitest123</v>
      </c>
      <c r="O21" s="1" t="str">
        <f>IF(ISBLANK($M21),"",VLOOKUP($M21,'all user asic'!$A:$F,3, FALSE))</f>
        <v>Oliver</v>
      </c>
      <c r="P21" s="1" t="str">
        <f>IF(ISBLANK($M21),"",VLOOKUP($M21,'all user asic'!$A:$F,5, FALSE))</f>
        <v>DIVISI CREDIT OPERATIONS</v>
      </c>
      <c r="Q21" s="2" t="s">
        <v>580</v>
      </c>
      <c r="R21" s="1" t="str">
        <f>IF(ISBLANK($Q21),"",VLOOKUP($Q21,'all user asic'!$A:$F,2, FALSE))</f>
        <v>bnitest123</v>
      </c>
      <c r="S21" s="1" t="str">
        <f>IF(ISBLANK($Q21),"",VLOOKUP($Q21,'all user asic'!$A:$F,3, FALSE))</f>
        <v>M. FAHREZI WIJAYA</v>
      </c>
      <c r="T21" s="1" t="str">
        <f>IF(ISBLANK($Q21),"",VLOOKUP($Q21,'all user asic'!$A:$F,5, FALSE))</f>
        <v>DIVISI OPERASIONAL KREDIT</v>
      </c>
      <c r="U21" s="1"/>
      <c r="V21" s="1" t="str">
        <f>IF(ISBLANK($U21),"",VLOOKUP($U21,'all user asic'!$A:$F,2, FALSE))</f>
        <v/>
      </c>
      <c r="W21" s="1" t="str">
        <f>IF(ISBLANK($U21),"",VLOOKUP($U21,'all user asic'!$A:$F,3, FALSE))</f>
        <v/>
      </c>
      <c r="X21" s="1" t="str">
        <f>IF(ISBLANK($U21),"",VLOOKUP($U21,'all user asic'!$A:$F,5, FALSE))</f>
        <v/>
      </c>
      <c r="Y21" s="1"/>
      <c r="Z21" s="1" t="str">
        <f>IF(ISBLANK($Y21),"",VLOOKUP($Y21,'all user asic'!$A:$F,2, FALSE))</f>
        <v/>
      </c>
      <c r="AA21" s="1" t="str">
        <f>IF(ISBLANK($Y21),"",VLOOKUP($Y21,'all user asic'!$A:$F,3, FALSE))</f>
        <v/>
      </c>
      <c r="AB21" s="1" t="str">
        <f>IF(ISBLANK($Y21),"",VLOOKUP($Y21,'all user asic'!$A:$F,5, FALSE))</f>
        <v/>
      </c>
      <c r="AC21" s="1"/>
      <c r="AD21" s="1" t="str">
        <f>IF(ISBLANK($AC21),"",VLOOKUP($AC21,'all user asic'!$A:$F,2, FALSE))</f>
        <v/>
      </c>
      <c r="AE21" s="1" t="str">
        <f>IF(ISBLANK($AC21),"",VLOOKUP($AC21,'all user asic'!$A:$F,3, FALSE))</f>
        <v/>
      </c>
      <c r="AF21" s="1" t="str">
        <f>IF(ISBLANK($AC21),"",VLOOKUP($AC21,'all user asic'!$A:$F,5, FALSE))</f>
        <v/>
      </c>
    </row>
    <row r="22" spans="1:32" x14ac:dyDescent="0.3">
      <c r="A22" s="1" t="s">
        <v>656</v>
      </c>
      <c r="B22" s="1" t="str">
        <f t="shared" si="0"/>
        <v>TC-21-20250117</v>
      </c>
      <c r="C22" s="1" t="s">
        <v>4</v>
      </c>
      <c r="D22" s="1" t="s">
        <v>6</v>
      </c>
      <c r="E22" s="1" t="s">
        <v>11</v>
      </c>
      <c r="F22" s="1" t="s">
        <v>73</v>
      </c>
      <c r="G22" s="2" t="s">
        <v>575</v>
      </c>
      <c r="H22" s="1" t="str">
        <f>VLOOKUP($G22,'all user asic'!$A:$F,2, FALSE)</f>
        <v>bnitest123</v>
      </c>
      <c r="I22" s="2" t="s">
        <v>613</v>
      </c>
      <c r="J22" s="1" t="str">
        <f>IF(ISBLANK($I22),"",VLOOKUP($I22,'all user asic'!$A:$F,2, FALSE))</f>
        <v>bnitest123</v>
      </c>
      <c r="K22" s="1" t="str">
        <f>IF(ISBLANK($I22),"",VLOOKUP($I22,'all user asic'!$A:$F,3, FALSE))</f>
        <v>ABDIANI</v>
      </c>
      <c r="L22" s="1" t="str">
        <f>IF(ISBLANK($I22),"",VLOOKUP($I22,'all user asic'!$A:$F,5, FALSE))</f>
        <v>DIVISI CREDIT OPERATIONS</v>
      </c>
      <c r="M22" s="2" t="s">
        <v>580</v>
      </c>
      <c r="N22" s="1" t="str">
        <f>IF(ISBLANK($M22),"",VLOOKUP($M22,'all user asic'!$A:$F,2, FALSE))</f>
        <v>bnitest123</v>
      </c>
      <c r="O22" s="1" t="str">
        <f>IF(ISBLANK($M22),"",VLOOKUP($M22,'all user asic'!$A:$F,3, FALSE))</f>
        <v>M. FAHREZI WIJAYA</v>
      </c>
      <c r="P22" s="1" t="str">
        <f>IF(ISBLANK($M22),"",VLOOKUP($M22,'all user asic'!$A:$F,5, FALSE))</f>
        <v>DIVISI OPERASIONAL KREDIT</v>
      </c>
      <c r="Q22" s="2" t="s">
        <v>608</v>
      </c>
      <c r="R22" s="1" t="str">
        <f>IF(ISBLANK($Q22),"",VLOOKUP($Q22,'all user asic'!$A:$F,2, FALSE))</f>
        <v>bnitest123</v>
      </c>
      <c r="S22" s="1" t="str">
        <f>IF(ISBLANK($Q22),"",VLOOKUP($Q22,'all user asic'!$A:$F,3, FALSE))</f>
        <v>ABDI SIREGAR</v>
      </c>
      <c r="T22" s="1" t="str">
        <f>IF(ISBLANK($Q22),"",VLOOKUP($Q22,'all user asic'!$A:$F,5, FALSE))</f>
        <v>DIVISI CREDIT OPERATIONS</v>
      </c>
      <c r="U22" s="1"/>
      <c r="V22" s="1" t="str">
        <f>IF(ISBLANK($U22),"",VLOOKUP($U22,'all user asic'!$A:$F,2, FALSE))</f>
        <v/>
      </c>
      <c r="W22" s="1" t="str">
        <f>IF(ISBLANK($U22),"",VLOOKUP($U22,'all user asic'!$A:$F,3, FALSE))</f>
        <v/>
      </c>
      <c r="X22" s="1" t="str">
        <f>IF(ISBLANK($U22),"",VLOOKUP($U22,'all user asic'!$A:$F,5, FALSE))</f>
        <v/>
      </c>
      <c r="Y22" s="1"/>
      <c r="Z22" s="1" t="str">
        <f>IF(ISBLANK($Y22),"",VLOOKUP($Y22,'all user asic'!$A:$F,2, FALSE))</f>
        <v/>
      </c>
      <c r="AA22" s="1" t="str">
        <f>IF(ISBLANK($Y22),"",VLOOKUP($Y22,'all user asic'!$A:$F,3, FALSE))</f>
        <v/>
      </c>
      <c r="AB22" s="1" t="str">
        <f>IF(ISBLANK($Y22),"",VLOOKUP($Y22,'all user asic'!$A:$F,5, FALSE))</f>
        <v/>
      </c>
      <c r="AC22" s="1"/>
      <c r="AD22" s="1" t="str">
        <f>IF(ISBLANK($AC22),"",VLOOKUP($AC22,'all user asic'!$A:$F,2, FALSE))</f>
        <v/>
      </c>
      <c r="AE22" s="1" t="str">
        <f>IF(ISBLANK($AC22),"",VLOOKUP($AC22,'all user asic'!$A:$F,3, FALSE))</f>
        <v/>
      </c>
      <c r="AF22" s="1" t="str">
        <f>IF(ISBLANK($AC22),"",VLOOKUP($AC22,'all user asic'!$A:$F,5, FALSE))</f>
        <v/>
      </c>
    </row>
    <row r="23" spans="1:32" x14ac:dyDescent="0.3">
      <c r="A23" s="1" t="s">
        <v>674</v>
      </c>
      <c r="B23" s="1" t="str">
        <f t="shared" si="0"/>
        <v>TC-22-20250117</v>
      </c>
      <c r="C23" s="1" t="s">
        <v>634</v>
      </c>
      <c r="D23" s="1" t="s">
        <v>5</v>
      </c>
      <c r="E23" s="1" t="s">
        <v>659</v>
      </c>
      <c r="F23" s="1" t="s">
        <v>660</v>
      </c>
      <c r="G23" s="2" t="s">
        <v>556</v>
      </c>
      <c r="H23" s="1" t="str">
        <f>VLOOKUP($G23,'all user asic'!$A:$F,2, FALSE)</f>
        <v>bnitest123</v>
      </c>
      <c r="I23" s="2" t="s">
        <v>549</v>
      </c>
      <c r="J23" s="1" t="str">
        <f>IF(ISBLANK($I23),"",VLOOKUP($I23,'all user asic'!$A:$F,2, FALSE))</f>
        <v>bnitest123</v>
      </c>
      <c r="K23" s="1" t="str">
        <f>IF(ISBLANK($I23),"",VLOOKUP($I23,'all user asic'!$A:$F,3, FALSE))</f>
        <v>FERRY K.W. TARUMINGI</v>
      </c>
      <c r="L23" s="1" t="str">
        <f>IF(ISBLANK($I23),"",VLOOKUP($I23,'all user asic'!$A:$F,5, FALSE))</f>
        <v>DIVISI CREDIT OPERATIONS</v>
      </c>
      <c r="M23" s="1" t="s">
        <v>416</v>
      </c>
      <c r="N23" s="1" t="str">
        <f>IF(ISBLANK($M23),"",VLOOKUP($M23,'all user asic'!$A:$F,2, FALSE))</f>
        <v>bnitest123</v>
      </c>
      <c r="O23" s="1" t="str">
        <f>IF(ISBLANK($M23),"",VLOOKUP($M23,'all user asic'!$A:$F,3, FALSE))</f>
        <v>John</v>
      </c>
      <c r="P23" s="1" t="str">
        <f>IF(ISBLANK($M23),"",VLOOKUP($M23,'all user asic'!$A:$F,5, FALSE))</f>
        <v>DIVISI CREDIT OPERATIONS</v>
      </c>
      <c r="Q23" s="2" t="s">
        <v>550</v>
      </c>
      <c r="R23" s="1" t="str">
        <f>IF(ISBLANK($Q23),"",VLOOKUP($Q23,'all user asic'!$A:$F,2, FALSE))</f>
        <v>bnitest123</v>
      </c>
      <c r="S23" s="1" t="str">
        <f>IF(ISBLANK($Q23),"",VLOOKUP($Q23,'all user asic'!$A:$F,3, FALSE))</f>
        <v>EVI MAYALIANA</v>
      </c>
      <c r="T23" s="1" t="str">
        <f>IF(ISBLANK($Q23),"",VLOOKUP($Q23,'all user asic'!$A:$F,5, FALSE))</f>
        <v>DIVISI CREDIT OPERATIONS</v>
      </c>
      <c r="U23" s="2" t="s">
        <v>551</v>
      </c>
      <c r="V23" s="1" t="str">
        <f>IF(ISBLANK($U23),"",VLOOKUP($U23,'all user asic'!$A:$F,2, FALSE))</f>
        <v>bnitest123</v>
      </c>
      <c r="W23" s="1" t="str">
        <f>IF(ISBLANK($U23),"",VLOOKUP($U23,'all user asic'!$A:$F,3, FALSE))</f>
        <v>EEP MULYANA</v>
      </c>
      <c r="X23" s="1" t="str">
        <f>IF(ISBLANK($U23),"",VLOOKUP($U23,'all user asic'!$A:$F,5, FALSE))</f>
        <v>DIVISI CREDIT OPERATIONS</v>
      </c>
      <c r="Y23" s="2" t="s">
        <v>552</v>
      </c>
      <c r="Z23" s="1" t="str">
        <f>IF(ISBLANK($Y23),"",VLOOKUP($Y23,'all user asic'!$A:$F,2, FALSE))</f>
        <v>bnitest123</v>
      </c>
      <c r="AA23" s="1" t="str">
        <f>IF(ISBLANK($Y23),"",VLOOKUP($Y23,'all user asic'!$A:$F,3, FALSE))</f>
        <v>ANOM SURYONO</v>
      </c>
      <c r="AB23" s="1" t="str">
        <f>IF(ISBLANK($Y23),"",VLOOKUP($Y23,'all user asic'!$A:$F,5, FALSE))</f>
        <v>DIVISI CREDIT OPERATIONS</v>
      </c>
      <c r="AC23" s="1"/>
      <c r="AD23" s="1" t="str">
        <f>IF(ISBLANK($AC23),"",VLOOKUP($AC23,'all user asic'!$A:$F,2, FALSE))</f>
        <v/>
      </c>
      <c r="AE23" s="1" t="str">
        <f>IF(ISBLANK($AC23),"",VLOOKUP($AC23,'all user asic'!$A:$F,3, FALSE))</f>
        <v/>
      </c>
      <c r="AF23" s="1" t="str">
        <f>IF(ISBLANK($AC23),"",VLOOKUP($AC23,'all user asic'!$A:$F,5, FALSE))</f>
        <v/>
      </c>
    </row>
    <row r="24" spans="1:32" x14ac:dyDescent="0.3">
      <c r="A24" s="1" t="s">
        <v>675</v>
      </c>
      <c r="B24" s="1" t="str">
        <f t="shared" si="0"/>
        <v>TC-23-20250117</v>
      </c>
      <c r="C24" s="1" t="s">
        <v>634</v>
      </c>
      <c r="D24" s="1" t="s">
        <v>5</v>
      </c>
      <c r="E24" s="1" t="s">
        <v>659</v>
      </c>
      <c r="F24" s="1" t="s">
        <v>661</v>
      </c>
      <c r="G24" s="2" t="s">
        <v>556</v>
      </c>
      <c r="H24" s="1" t="str">
        <f>VLOOKUP($G24,'all user asic'!$A:$F,2, FALSE)</f>
        <v>bnitest123</v>
      </c>
      <c r="I24" s="2" t="s">
        <v>549</v>
      </c>
      <c r="J24" s="1" t="str">
        <f>IF(ISBLANK($I24),"",VLOOKUP($I24,'all user asic'!$A:$F,2, FALSE))</f>
        <v>bnitest123</v>
      </c>
      <c r="K24" s="1" t="str">
        <f>IF(ISBLANK($I24),"",VLOOKUP($I24,'all user asic'!$A:$F,3, FALSE))</f>
        <v>FERRY K.W. TARUMINGI</v>
      </c>
      <c r="L24" s="1" t="str">
        <f>IF(ISBLANK($I24),"",VLOOKUP($I24,'all user asic'!$A:$F,5, FALSE))</f>
        <v>DIVISI CREDIT OPERATIONS</v>
      </c>
      <c r="M24" s="1" t="s">
        <v>416</v>
      </c>
      <c r="N24" s="1" t="str">
        <f>IF(ISBLANK($M24),"",VLOOKUP($M24,'all user asic'!$A:$F,2, FALSE))</f>
        <v>bnitest123</v>
      </c>
      <c r="O24" s="1" t="str">
        <f>IF(ISBLANK($M24),"",VLOOKUP($M24,'all user asic'!$A:$F,3, FALSE))</f>
        <v>John</v>
      </c>
      <c r="P24" s="1" t="str">
        <f>IF(ISBLANK($M24),"",VLOOKUP($M24,'all user asic'!$A:$F,5, FALSE))</f>
        <v>DIVISI CREDIT OPERATIONS</v>
      </c>
      <c r="Q24" s="2" t="s">
        <v>550</v>
      </c>
      <c r="R24" s="1" t="str">
        <f>IF(ISBLANK($Q24),"",VLOOKUP($Q24,'all user asic'!$A:$F,2, FALSE))</f>
        <v>bnitest123</v>
      </c>
      <c r="S24" s="1" t="str">
        <f>IF(ISBLANK($Q24),"",VLOOKUP($Q24,'all user asic'!$A:$F,3, FALSE))</f>
        <v>EVI MAYALIANA</v>
      </c>
      <c r="T24" s="1" t="str">
        <f>IF(ISBLANK($Q24),"",VLOOKUP($Q24,'all user asic'!$A:$F,5, FALSE))</f>
        <v>DIVISI CREDIT OPERATIONS</v>
      </c>
      <c r="U24" s="2" t="s">
        <v>551</v>
      </c>
      <c r="V24" s="1" t="str">
        <f>IF(ISBLANK($U24),"",VLOOKUP($U24,'all user asic'!$A:$F,2, FALSE))</f>
        <v>bnitest123</v>
      </c>
      <c r="W24" s="1" t="str">
        <f>IF(ISBLANK($U24),"",VLOOKUP($U24,'all user asic'!$A:$F,3, FALSE))</f>
        <v>EEP MULYANA</v>
      </c>
      <c r="X24" s="1" t="str">
        <f>IF(ISBLANK($U24),"",VLOOKUP($U24,'all user asic'!$A:$F,5, FALSE))</f>
        <v>DIVISI CREDIT OPERATIONS</v>
      </c>
      <c r="Y24" s="2" t="s">
        <v>552</v>
      </c>
      <c r="Z24" s="1" t="str">
        <f>IF(ISBLANK($Y24),"",VLOOKUP($Y24,'all user asic'!$A:$F,2, FALSE))</f>
        <v>bnitest123</v>
      </c>
      <c r="AA24" s="1" t="str">
        <f>IF(ISBLANK($Y24),"",VLOOKUP($Y24,'all user asic'!$A:$F,3, FALSE))</f>
        <v>ANOM SURYONO</v>
      </c>
      <c r="AB24" s="1" t="str">
        <f>IF(ISBLANK($Y24),"",VLOOKUP($Y24,'all user asic'!$A:$F,5, FALSE))</f>
        <v>DIVISI CREDIT OPERATIONS</v>
      </c>
      <c r="AC24" s="2" t="s">
        <v>544</v>
      </c>
      <c r="AD24" s="1" t="str">
        <f>IF(ISBLANK($AC24),"",VLOOKUP($AC24,'all user asic'!$A:$F,2, FALSE))</f>
        <v>bnitest123</v>
      </c>
      <c r="AE24" s="1" t="str">
        <f>IF(ISBLANK($AC24),"",VLOOKUP($AC24,'all user asic'!$A:$F,3, FALSE))</f>
        <v>ABD. SALAM KADIR</v>
      </c>
      <c r="AF24" s="1" t="str">
        <f>IF(ISBLANK($AC24),"",VLOOKUP($AC24,'all user asic'!$A:$F,5, FALSE))</f>
        <v>DIVISI CREDIT OPERATIONS</v>
      </c>
    </row>
    <row r="25" spans="1:32" x14ac:dyDescent="0.3">
      <c r="A25" s="1" t="s">
        <v>676</v>
      </c>
      <c r="B25" s="1" t="str">
        <f t="shared" si="0"/>
        <v>TC-24-20250117</v>
      </c>
      <c r="C25" s="1" t="s">
        <v>634</v>
      </c>
      <c r="D25" s="1" t="s">
        <v>6</v>
      </c>
      <c r="E25" s="1" t="s">
        <v>659</v>
      </c>
      <c r="F25" s="1" t="s">
        <v>662</v>
      </c>
      <c r="G25" s="2" t="s">
        <v>556</v>
      </c>
      <c r="H25" s="1" t="str">
        <f>VLOOKUP($G25,'all user asic'!$A:$F,2, FALSE)</f>
        <v>bnitest123</v>
      </c>
      <c r="I25" s="2" t="s">
        <v>549</v>
      </c>
      <c r="J25" s="1" t="str">
        <f>IF(ISBLANK($I25),"",VLOOKUP($I25,'all user asic'!$A:$F,2, FALSE))</f>
        <v>bnitest123</v>
      </c>
      <c r="K25" s="1" t="str">
        <f>IF(ISBLANK($I25),"",VLOOKUP($I25,'all user asic'!$A:$F,3, FALSE))</f>
        <v>FERRY K.W. TARUMINGI</v>
      </c>
      <c r="L25" s="1" t="str">
        <f>IF(ISBLANK($I25),"",VLOOKUP($I25,'all user asic'!$A:$F,5, FALSE))</f>
        <v>DIVISI CREDIT OPERATIONS</v>
      </c>
      <c r="M25" s="1" t="s">
        <v>416</v>
      </c>
      <c r="N25" s="1" t="str">
        <f>IF(ISBLANK($M25),"",VLOOKUP($M25,'all user asic'!$A:$F,2, FALSE))</f>
        <v>bnitest123</v>
      </c>
      <c r="O25" s="1" t="str">
        <f>IF(ISBLANK($M25),"",VLOOKUP($M25,'all user asic'!$A:$F,3, FALSE))</f>
        <v>John</v>
      </c>
      <c r="P25" s="1" t="str">
        <f>IF(ISBLANK($M25),"",VLOOKUP($M25,'all user asic'!$A:$F,5, FALSE))</f>
        <v>DIVISI CREDIT OPERATIONS</v>
      </c>
      <c r="Q25" s="2" t="s">
        <v>550</v>
      </c>
      <c r="R25" s="1" t="str">
        <f>IF(ISBLANK($Q25),"",VLOOKUP($Q25,'all user asic'!$A:$F,2, FALSE))</f>
        <v>bnitest123</v>
      </c>
      <c r="S25" s="1" t="str">
        <f>IF(ISBLANK($Q25),"",VLOOKUP($Q25,'all user asic'!$A:$F,3, FALSE))</f>
        <v>EVI MAYALIANA</v>
      </c>
      <c r="T25" s="1" t="str">
        <f>IF(ISBLANK($Q25),"",VLOOKUP($Q25,'all user asic'!$A:$F,5, FALSE))</f>
        <v>DIVISI CREDIT OPERATIONS</v>
      </c>
      <c r="U25" s="8" t="s">
        <v>577</v>
      </c>
      <c r="V25" s="1" t="str">
        <f>IF(ISBLANK($U25),"",VLOOKUP($U25,'all user asic'!$A:$F,2, FALSE))</f>
        <v>bnitest123</v>
      </c>
      <c r="W25" s="1" t="str">
        <f>IF(ISBLANK($U25),"",VLOOKUP($U25,'all user asic'!$A:$F,3, FALSE))</f>
        <v>DWI JATNO DJOKO SANTOSO V.</v>
      </c>
      <c r="X25" s="1" t="str">
        <f>IF(ISBLANK($U25),"",VLOOKUP($U25,'all user asic'!$A:$F,5, FALSE))</f>
        <v>DIVISI CREDIT OPERATIONS</v>
      </c>
      <c r="Y25" s="1"/>
      <c r="Z25" s="1" t="str">
        <f>IF(ISBLANK($Y25),"",VLOOKUP($Y25,'all user asic'!$A:$F,2, FALSE))</f>
        <v/>
      </c>
      <c r="AA25" s="1" t="str">
        <f>IF(ISBLANK($Y25),"",VLOOKUP($Y25,'all user asic'!$A:$F,3, FALSE))</f>
        <v/>
      </c>
      <c r="AB25" s="1" t="str">
        <f>IF(ISBLANK($Y25),"",VLOOKUP($Y25,'all user asic'!$A:$F,5, FALSE))</f>
        <v/>
      </c>
      <c r="AC25" s="1"/>
      <c r="AD25" s="1" t="str">
        <f>IF(ISBLANK($AC25),"",VLOOKUP($AC25,'all user asic'!$A:$F,2, FALSE))</f>
        <v/>
      </c>
      <c r="AE25" s="1" t="str">
        <f>IF(ISBLANK($AC25),"",VLOOKUP($AC25,'all user asic'!$A:$F,3, FALSE))</f>
        <v/>
      </c>
      <c r="AF25" s="1" t="str">
        <f>IF(ISBLANK($AC25),"",VLOOKUP($AC25,'all user asic'!$A:$F,5, FALSE))</f>
        <v/>
      </c>
    </row>
    <row r="26" spans="1:32" x14ac:dyDescent="0.3">
      <c r="A26" s="1" t="s">
        <v>677</v>
      </c>
      <c r="B26" s="1" t="str">
        <f t="shared" si="0"/>
        <v>TC-25-20250117</v>
      </c>
      <c r="C26" s="1" t="s">
        <v>634</v>
      </c>
      <c r="D26" s="1" t="s">
        <v>6</v>
      </c>
      <c r="E26" s="1" t="s">
        <v>659</v>
      </c>
      <c r="F26" s="1" t="s">
        <v>663</v>
      </c>
      <c r="G26" s="2" t="s">
        <v>556</v>
      </c>
      <c r="H26" s="1" t="str">
        <f>VLOOKUP($G26,'all user asic'!$A:$F,2, FALSE)</f>
        <v>bnitest123</v>
      </c>
      <c r="I26" s="2" t="s">
        <v>549</v>
      </c>
      <c r="J26" s="1" t="str">
        <f>IF(ISBLANK($I26),"",VLOOKUP($I26,'all user asic'!$A:$F,2, FALSE))</f>
        <v>bnitest123</v>
      </c>
      <c r="K26" s="1" t="str">
        <f>IF(ISBLANK($I26),"",VLOOKUP($I26,'all user asic'!$A:$F,3, FALSE))</f>
        <v>FERRY K.W. TARUMINGI</v>
      </c>
      <c r="L26" s="1" t="str">
        <f>IF(ISBLANK($I26),"",VLOOKUP($I26,'all user asic'!$A:$F,5, FALSE))</f>
        <v>DIVISI CREDIT OPERATIONS</v>
      </c>
      <c r="M26" s="1" t="s">
        <v>416</v>
      </c>
      <c r="N26" s="1" t="str">
        <f>IF(ISBLANK($M26),"",VLOOKUP($M26,'all user asic'!$A:$F,2, FALSE))</f>
        <v>bnitest123</v>
      </c>
      <c r="O26" s="1" t="str">
        <f>IF(ISBLANK($M26),"",VLOOKUP($M26,'all user asic'!$A:$F,3, FALSE))</f>
        <v>John</v>
      </c>
      <c r="P26" s="1" t="str">
        <f>IF(ISBLANK($M26),"",VLOOKUP($M26,'all user asic'!$A:$F,5, FALSE))</f>
        <v>DIVISI CREDIT OPERATIONS</v>
      </c>
      <c r="Q26" s="2" t="s">
        <v>550</v>
      </c>
      <c r="R26" s="1" t="str">
        <f>IF(ISBLANK($Q26),"",VLOOKUP($Q26,'all user asic'!$A:$F,2, FALSE))</f>
        <v>bnitest123</v>
      </c>
      <c r="S26" s="1" t="str">
        <f>IF(ISBLANK($Q26),"",VLOOKUP($Q26,'all user asic'!$A:$F,3, FALSE))</f>
        <v>EVI MAYALIANA</v>
      </c>
      <c r="T26" s="1" t="str">
        <f>IF(ISBLANK($Q26),"",VLOOKUP($Q26,'all user asic'!$A:$F,5, FALSE))</f>
        <v>DIVISI CREDIT OPERATIONS</v>
      </c>
      <c r="U26" s="2" t="s">
        <v>551</v>
      </c>
      <c r="V26" s="1" t="str">
        <f>IF(ISBLANK($U26),"",VLOOKUP($U26,'all user asic'!$A:$F,2, FALSE))</f>
        <v>bnitest123</v>
      </c>
      <c r="W26" s="1" t="str">
        <f>IF(ISBLANK($U26),"",VLOOKUP($U26,'all user asic'!$A:$F,3, FALSE))</f>
        <v>EEP MULYANA</v>
      </c>
      <c r="X26" s="1" t="str">
        <f>IF(ISBLANK($U26),"",VLOOKUP($U26,'all user asic'!$A:$F,5, FALSE))</f>
        <v>DIVISI CREDIT OPERATIONS</v>
      </c>
      <c r="Y26" s="2" t="s">
        <v>552</v>
      </c>
      <c r="Z26" s="1" t="str">
        <f>IF(ISBLANK($Y26),"",VLOOKUP($Y26,'all user asic'!$A:$F,2, FALSE))</f>
        <v>bnitest123</v>
      </c>
      <c r="AA26" s="1" t="str">
        <f>IF(ISBLANK($Y26),"",VLOOKUP($Y26,'all user asic'!$A:$F,3, FALSE))</f>
        <v>ANOM SURYONO</v>
      </c>
      <c r="AB26" s="1" t="str">
        <f>IF(ISBLANK($Y26),"",VLOOKUP($Y26,'all user asic'!$A:$F,5, FALSE))</f>
        <v>DIVISI CREDIT OPERATIONS</v>
      </c>
      <c r="AC26" s="1"/>
      <c r="AD26" s="1" t="str">
        <f>IF(ISBLANK($AC26),"",VLOOKUP($AC26,'all user asic'!$A:$F,2, FALSE))</f>
        <v/>
      </c>
      <c r="AE26" s="1" t="str">
        <f>IF(ISBLANK($AC26),"",VLOOKUP($AC26,'all user asic'!$A:$F,3, FALSE))</f>
        <v/>
      </c>
      <c r="AF26" s="1" t="str">
        <f>IF(ISBLANK($AC26),"",VLOOKUP($AC26,'all user asic'!$A:$F,5, FALSE))</f>
        <v/>
      </c>
    </row>
    <row r="27" spans="1:32" x14ac:dyDescent="0.3">
      <c r="A27" s="1" t="s">
        <v>678</v>
      </c>
      <c r="B27" s="1" t="str">
        <f t="shared" si="0"/>
        <v>TC-26-20250117</v>
      </c>
      <c r="C27" s="1" t="s">
        <v>634</v>
      </c>
      <c r="D27" s="1" t="s">
        <v>6</v>
      </c>
      <c r="E27" s="1" t="s">
        <v>659</v>
      </c>
      <c r="F27" s="1" t="s">
        <v>664</v>
      </c>
      <c r="G27" s="2" t="s">
        <v>556</v>
      </c>
      <c r="H27" s="1" t="str">
        <f>VLOOKUP($G27,'all user asic'!$A:$F,2, FALSE)</f>
        <v>bnitest123</v>
      </c>
      <c r="I27" s="2" t="s">
        <v>549</v>
      </c>
      <c r="J27" s="1" t="str">
        <f>IF(ISBLANK($I27),"",VLOOKUP($I27,'all user asic'!$A:$F,2, FALSE))</f>
        <v>bnitest123</v>
      </c>
      <c r="K27" s="1" t="str">
        <f>IF(ISBLANK($I27),"",VLOOKUP($I27,'all user asic'!$A:$F,3, FALSE))</f>
        <v>FERRY K.W. TARUMINGI</v>
      </c>
      <c r="L27" s="1" t="str">
        <f>IF(ISBLANK($I27),"",VLOOKUP($I27,'all user asic'!$A:$F,5, FALSE))</f>
        <v>DIVISI CREDIT OPERATIONS</v>
      </c>
      <c r="M27" s="1" t="s">
        <v>416</v>
      </c>
      <c r="N27" s="1" t="str">
        <f>IF(ISBLANK($M27),"",VLOOKUP($M27,'all user asic'!$A:$F,2, FALSE))</f>
        <v>bnitest123</v>
      </c>
      <c r="O27" s="1" t="str">
        <f>IF(ISBLANK($M27),"",VLOOKUP($M27,'all user asic'!$A:$F,3, FALSE))</f>
        <v>John</v>
      </c>
      <c r="P27" s="1" t="str">
        <f>IF(ISBLANK($M27),"",VLOOKUP($M27,'all user asic'!$A:$F,5, FALSE))</f>
        <v>DIVISI CREDIT OPERATIONS</v>
      </c>
      <c r="Q27" s="2" t="s">
        <v>550</v>
      </c>
      <c r="R27" s="1" t="str">
        <f>IF(ISBLANK($Q27),"",VLOOKUP($Q27,'all user asic'!$A:$F,2, FALSE))</f>
        <v>bnitest123</v>
      </c>
      <c r="S27" s="1" t="str">
        <f>IF(ISBLANK($Q27),"",VLOOKUP($Q27,'all user asic'!$A:$F,3, FALSE))</f>
        <v>EVI MAYALIANA</v>
      </c>
      <c r="T27" s="1" t="str">
        <f>IF(ISBLANK($Q27),"",VLOOKUP($Q27,'all user asic'!$A:$F,5, FALSE))</f>
        <v>DIVISI CREDIT OPERATIONS</v>
      </c>
      <c r="U27" s="2" t="s">
        <v>551</v>
      </c>
      <c r="V27" s="1" t="str">
        <f>IF(ISBLANK($U27),"",VLOOKUP($U27,'all user asic'!$A:$F,2, FALSE))</f>
        <v>bnitest123</v>
      </c>
      <c r="W27" s="1" t="str">
        <f>IF(ISBLANK($U27),"",VLOOKUP($U27,'all user asic'!$A:$F,3, FALSE))</f>
        <v>EEP MULYANA</v>
      </c>
      <c r="X27" s="1" t="str">
        <f>IF(ISBLANK($U27),"",VLOOKUP($U27,'all user asic'!$A:$F,5, FALSE))</f>
        <v>DIVISI CREDIT OPERATIONS</v>
      </c>
      <c r="Y27" s="2" t="s">
        <v>552</v>
      </c>
      <c r="Z27" s="1" t="str">
        <f>IF(ISBLANK($Y27),"",VLOOKUP($Y27,'all user asic'!$A:$F,2, FALSE))</f>
        <v>bnitest123</v>
      </c>
      <c r="AA27" s="1" t="str">
        <f>IF(ISBLANK($Y27),"",VLOOKUP($Y27,'all user asic'!$A:$F,3, FALSE))</f>
        <v>ANOM SURYONO</v>
      </c>
      <c r="AB27" s="1" t="str">
        <f>IF(ISBLANK($Y27),"",VLOOKUP($Y27,'all user asic'!$A:$F,5, FALSE))</f>
        <v>DIVISI CREDIT OPERATIONS</v>
      </c>
      <c r="AC27" s="2" t="s">
        <v>544</v>
      </c>
      <c r="AD27" s="1" t="str">
        <f>IF(ISBLANK($AC27),"",VLOOKUP($AC27,'all user asic'!$A:$F,2, FALSE))</f>
        <v>bnitest123</v>
      </c>
      <c r="AE27" s="1" t="str">
        <f>IF(ISBLANK($AC27),"",VLOOKUP($AC27,'all user asic'!$A:$F,3, FALSE))</f>
        <v>ABD. SALAM KADIR</v>
      </c>
      <c r="AF27" s="1" t="str">
        <f>IF(ISBLANK($AC27),"",VLOOKUP($AC27,'all user asic'!$A:$F,5, FALSE))</f>
        <v>DIVISI CREDIT OPERATIONS</v>
      </c>
    </row>
    <row r="28" spans="1:32" x14ac:dyDescent="0.3">
      <c r="A28" s="1" t="s">
        <v>679</v>
      </c>
      <c r="B28" s="1" t="str">
        <f t="shared" si="0"/>
        <v>TC-27-20250117</v>
      </c>
      <c r="C28" s="1" t="s">
        <v>53</v>
      </c>
      <c r="D28" s="1" t="s">
        <v>5</v>
      </c>
      <c r="E28" s="1" t="s">
        <v>659</v>
      </c>
      <c r="F28" s="1" t="s">
        <v>665</v>
      </c>
      <c r="G28" s="2" t="s">
        <v>556</v>
      </c>
      <c r="H28" s="1" t="str">
        <f>VLOOKUP($G28,'all user asic'!$A:$F,2, FALSE)</f>
        <v>bnitest123</v>
      </c>
      <c r="I28" s="2" t="s">
        <v>549</v>
      </c>
      <c r="J28" s="1" t="str">
        <f>IF(ISBLANK($I28),"",VLOOKUP($I28,'all user asic'!$A:$F,2, FALSE))</f>
        <v>bnitest123</v>
      </c>
      <c r="K28" s="1" t="str">
        <f>IF(ISBLANK($I28),"",VLOOKUP($I28,'all user asic'!$A:$F,3, FALSE))</f>
        <v>FERRY K.W. TARUMINGI</v>
      </c>
      <c r="L28" s="1" t="str">
        <f>IF(ISBLANK($I28),"",VLOOKUP($I28,'all user asic'!$A:$F,5, FALSE))</f>
        <v>DIVISI CREDIT OPERATIONS</v>
      </c>
      <c r="M28" s="9" t="s">
        <v>416</v>
      </c>
      <c r="N28" s="1" t="str">
        <f>IF(ISBLANK($M28),"",VLOOKUP($M28,'all user asic'!$A:$F,2, FALSE))</f>
        <v>bnitest123</v>
      </c>
      <c r="O28" s="1" t="str">
        <f>IF(ISBLANK($M28),"",VLOOKUP($M28,'all user asic'!$A:$F,3, FALSE))</f>
        <v>John</v>
      </c>
      <c r="P28" s="1" t="str">
        <f>IF(ISBLANK($M28),"",VLOOKUP($M28,'all user asic'!$A:$F,5, FALSE))</f>
        <v>DIVISI CREDIT OPERATIONS</v>
      </c>
      <c r="Q28" s="2" t="s">
        <v>598</v>
      </c>
      <c r="R28" s="1" t="str">
        <f>IF(ISBLANK($Q28),"",VLOOKUP($Q28,'all user asic'!$A:$F,2, FALSE))</f>
        <v>bnitest123</v>
      </c>
      <c r="S28" s="1" t="str">
        <f>IF(ISBLANK($Q28),"",VLOOKUP($Q28,'all user asic'!$A:$F,3, FALSE))</f>
        <v>SUGENG PRIYATMOKO</v>
      </c>
      <c r="T28" s="1" t="str">
        <f>IF(ISBLANK($Q28),"",VLOOKUP($Q28,'all user asic'!$A:$F,5, FALSE))</f>
        <v>DIVISI CREDIT OPERATIONS</v>
      </c>
      <c r="U28" s="2" t="s">
        <v>551</v>
      </c>
      <c r="V28" s="1" t="str">
        <f>IF(ISBLANK($U28),"",VLOOKUP($U28,'all user asic'!$A:$F,2, FALSE))</f>
        <v>bnitest123</v>
      </c>
      <c r="W28" s="1" t="str">
        <f>IF(ISBLANK($U28),"",VLOOKUP($U28,'all user asic'!$A:$F,3, FALSE))</f>
        <v>EEP MULYANA</v>
      </c>
      <c r="X28" s="1" t="str">
        <f>IF(ISBLANK($U28),"",VLOOKUP($U28,'all user asic'!$A:$F,5, FALSE))</f>
        <v>DIVISI CREDIT OPERATIONS</v>
      </c>
      <c r="Y28" s="2" t="s">
        <v>552</v>
      </c>
      <c r="Z28" s="1" t="str">
        <f>IF(ISBLANK($Y28),"",VLOOKUP($Y28,'all user asic'!$A:$F,2, FALSE))</f>
        <v>bnitest123</v>
      </c>
      <c r="AA28" s="1" t="str">
        <f>IF(ISBLANK($Y28),"",VLOOKUP($Y28,'all user asic'!$A:$F,3, FALSE))</f>
        <v>ANOM SURYONO</v>
      </c>
      <c r="AB28" s="1" t="str">
        <f>IF(ISBLANK($Y28),"",VLOOKUP($Y28,'all user asic'!$A:$F,5, FALSE))</f>
        <v>DIVISI CREDIT OPERATIONS</v>
      </c>
      <c r="AC28" s="1"/>
      <c r="AD28" s="1" t="str">
        <f>IF(ISBLANK($AC28),"",VLOOKUP($AC28,'all user asic'!$A:$F,2, FALSE))</f>
        <v/>
      </c>
      <c r="AE28" s="1" t="str">
        <f>IF(ISBLANK($AC28),"",VLOOKUP($AC28,'all user asic'!$A:$F,3, FALSE))</f>
        <v/>
      </c>
      <c r="AF28" s="1" t="str">
        <f>IF(ISBLANK($AC28),"",VLOOKUP($AC28,'all user asic'!$A:$F,5, FALSE))</f>
        <v/>
      </c>
    </row>
    <row r="29" spans="1:32" x14ac:dyDescent="0.3">
      <c r="A29" s="1" t="s">
        <v>680</v>
      </c>
      <c r="B29" s="1" t="str">
        <f t="shared" si="0"/>
        <v>TC-28-20250117</v>
      </c>
      <c r="C29" s="1" t="s">
        <v>53</v>
      </c>
      <c r="D29" s="1" t="s">
        <v>5</v>
      </c>
      <c r="E29" s="1" t="s">
        <v>659</v>
      </c>
      <c r="F29" s="1" t="s">
        <v>661</v>
      </c>
      <c r="G29" s="2" t="s">
        <v>556</v>
      </c>
      <c r="H29" s="1" t="str">
        <f>VLOOKUP($G29,'all user asic'!$A:$F,2, FALSE)</f>
        <v>bnitest123</v>
      </c>
      <c r="I29" s="2" t="s">
        <v>549</v>
      </c>
      <c r="J29" s="1" t="str">
        <f>IF(ISBLANK($I29),"",VLOOKUP($I29,'all user asic'!$A:$F,2, FALSE))</f>
        <v>bnitest123</v>
      </c>
      <c r="K29" s="1" t="str">
        <f>IF(ISBLANK($I29),"",VLOOKUP($I29,'all user asic'!$A:$F,3, FALSE))</f>
        <v>FERRY K.W. TARUMINGI</v>
      </c>
      <c r="L29" s="1" t="str">
        <f>IF(ISBLANK($I29),"",VLOOKUP($I29,'all user asic'!$A:$F,5, FALSE))</f>
        <v>DIVISI CREDIT OPERATIONS</v>
      </c>
      <c r="M29" s="9" t="s">
        <v>416</v>
      </c>
      <c r="N29" s="1" t="str">
        <f>IF(ISBLANK($M29),"",VLOOKUP($M29,'all user asic'!$A:$F,2, FALSE))</f>
        <v>bnitest123</v>
      </c>
      <c r="O29" s="1" t="str">
        <f>IF(ISBLANK($M29),"",VLOOKUP($M29,'all user asic'!$A:$F,3, FALSE))</f>
        <v>John</v>
      </c>
      <c r="P29" s="1" t="str">
        <f>IF(ISBLANK($M29),"",VLOOKUP($M29,'all user asic'!$A:$F,5, FALSE))</f>
        <v>DIVISI CREDIT OPERATIONS</v>
      </c>
      <c r="Q29" s="2" t="s">
        <v>598</v>
      </c>
      <c r="R29" s="1" t="str">
        <f>IF(ISBLANK($Q29),"",VLOOKUP($Q29,'all user asic'!$A:$F,2, FALSE))</f>
        <v>bnitest123</v>
      </c>
      <c r="S29" s="1" t="str">
        <f>IF(ISBLANK($Q29),"",VLOOKUP($Q29,'all user asic'!$A:$F,3, FALSE))</f>
        <v>SUGENG PRIYATMOKO</v>
      </c>
      <c r="T29" s="1" t="str">
        <f>IF(ISBLANK($Q29),"",VLOOKUP($Q29,'all user asic'!$A:$F,5, FALSE))</f>
        <v>DIVISI CREDIT OPERATIONS</v>
      </c>
      <c r="U29" s="2" t="s">
        <v>551</v>
      </c>
      <c r="V29" s="1" t="str">
        <f>IF(ISBLANK($U29),"",VLOOKUP($U29,'all user asic'!$A:$F,2, FALSE))</f>
        <v>bnitest123</v>
      </c>
      <c r="W29" s="1" t="str">
        <f>IF(ISBLANK($U29),"",VLOOKUP($U29,'all user asic'!$A:$F,3, FALSE))</f>
        <v>EEP MULYANA</v>
      </c>
      <c r="X29" s="1" t="str">
        <f>IF(ISBLANK($U29),"",VLOOKUP($U29,'all user asic'!$A:$F,5, FALSE))</f>
        <v>DIVISI CREDIT OPERATIONS</v>
      </c>
      <c r="Y29" s="2" t="s">
        <v>552</v>
      </c>
      <c r="Z29" s="1" t="str">
        <f>IF(ISBLANK($Y29),"",VLOOKUP($Y29,'all user asic'!$A:$F,2, FALSE))</f>
        <v>bnitest123</v>
      </c>
      <c r="AA29" s="1" t="str">
        <f>IF(ISBLANK($Y29),"",VLOOKUP($Y29,'all user asic'!$A:$F,3, FALSE))</f>
        <v>ANOM SURYONO</v>
      </c>
      <c r="AB29" s="1" t="str">
        <f>IF(ISBLANK($Y29),"",VLOOKUP($Y29,'all user asic'!$A:$F,5, FALSE))</f>
        <v>DIVISI CREDIT OPERATIONS</v>
      </c>
      <c r="AC29" s="2" t="s">
        <v>544</v>
      </c>
      <c r="AD29" s="1" t="str">
        <f>IF(ISBLANK($AC29),"",VLOOKUP($AC29,'all user asic'!$A:$F,2, FALSE))</f>
        <v>bnitest123</v>
      </c>
      <c r="AE29" s="1" t="str">
        <f>IF(ISBLANK($AC29),"",VLOOKUP($AC29,'all user asic'!$A:$F,3, FALSE))</f>
        <v>ABD. SALAM KADIR</v>
      </c>
      <c r="AF29" s="1" t="str">
        <f>IF(ISBLANK($AC29),"",VLOOKUP($AC29,'all user asic'!$A:$F,5, FALSE))</f>
        <v>DIVISI CREDIT OPERATIONS</v>
      </c>
    </row>
    <row r="30" spans="1:32" x14ac:dyDescent="0.3">
      <c r="A30" s="1" t="s">
        <v>681</v>
      </c>
      <c r="B30" s="1" t="str">
        <f t="shared" si="0"/>
        <v>TC-29-20250117</v>
      </c>
      <c r="C30" s="1" t="s">
        <v>53</v>
      </c>
      <c r="D30" s="1" t="s">
        <v>6</v>
      </c>
      <c r="E30" s="1" t="s">
        <v>659</v>
      </c>
      <c r="F30" s="1" t="s">
        <v>662</v>
      </c>
      <c r="G30" s="2" t="s">
        <v>556</v>
      </c>
      <c r="H30" s="1" t="str">
        <f>VLOOKUP($G30,'all user asic'!$A:$F,2, FALSE)</f>
        <v>bnitest123</v>
      </c>
      <c r="I30" s="2" t="s">
        <v>549</v>
      </c>
      <c r="J30" s="1" t="str">
        <f>IF(ISBLANK($I30),"",VLOOKUP($I30,'all user asic'!$A:$F,2, FALSE))</f>
        <v>bnitest123</v>
      </c>
      <c r="K30" s="1" t="str">
        <f>IF(ISBLANK($I30),"",VLOOKUP($I30,'all user asic'!$A:$F,3, FALSE))</f>
        <v>FERRY K.W. TARUMINGI</v>
      </c>
      <c r="L30" s="1" t="str">
        <f>IF(ISBLANK($I30),"",VLOOKUP($I30,'all user asic'!$A:$F,5, FALSE))</f>
        <v>DIVISI CREDIT OPERATIONS</v>
      </c>
      <c r="M30" s="9" t="s">
        <v>416</v>
      </c>
      <c r="N30" s="1" t="str">
        <f>IF(ISBLANK($M30),"",VLOOKUP($M30,'all user asic'!$A:$F,2, FALSE))</f>
        <v>bnitest123</v>
      </c>
      <c r="O30" s="1" t="str">
        <f>IF(ISBLANK($M30),"",VLOOKUP($M30,'all user asic'!$A:$F,3, FALSE))</f>
        <v>John</v>
      </c>
      <c r="P30" s="1" t="str">
        <f>IF(ISBLANK($M30),"",VLOOKUP($M30,'all user asic'!$A:$F,5, FALSE))</f>
        <v>DIVISI CREDIT OPERATIONS</v>
      </c>
      <c r="Q30" s="2" t="s">
        <v>598</v>
      </c>
      <c r="R30" s="1" t="str">
        <f>IF(ISBLANK($Q30),"",VLOOKUP($Q30,'all user asic'!$A:$F,2, FALSE))</f>
        <v>bnitest123</v>
      </c>
      <c r="S30" s="1" t="str">
        <f>IF(ISBLANK($Q30),"",VLOOKUP($Q30,'all user asic'!$A:$F,3, FALSE))</f>
        <v>SUGENG PRIYATMOKO</v>
      </c>
      <c r="T30" s="1" t="str">
        <f>IF(ISBLANK($Q30),"",VLOOKUP($Q30,'all user asic'!$A:$F,5, FALSE))</f>
        <v>DIVISI CREDIT OPERATIONS</v>
      </c>
      <c r="U30" s="8" t="s">
        <v>577</v>
      </c>
      <c r="V30" s="1" t="str">
        <f>IF(ISBLANK($U30),"",VLOOKUP($U30,'all user asic'!$A:$F,2, FALSE))</f>
        <v>bnitest123</v>
      </c>
      <c r="W30" s="1" t="str">
        <f>IF(ISBLANK($U30),"",VLOOKUP($U30,'all user asic'!$A:$F,3, FALSE))</f>
        <v>DWI JATNO DJOKO SANTOSO V.</v>
      </c>
      <c r="X30" s="1" t="str">
        <f>IF(ISBLANK($U30),"",VLOOKUP($U30,'all user asic'!$A:$F,5, FALSE))</f>
        <v>DIVISI CREDIT OPERATIONS</v>
      </c>
      <c r="Y30" s="1"/>
      <c r="Z30" s="1" t="str">
        <f>IF(ISBLANK($Y30),"",VLOOKUP($Y30,'all user asic'!$A:$F,2, FALSE))</f>
        <v/>
      </c>
      <c r="AA30" s="1" t="str">
        <f>IF(ISBLANK($Y30),"",VLOOKUP($Y30,'all user asic'!$A:$F,3, FALSE))</f>
        <v/>
      </c>
      <c r="AB30" s="1" t="str">
        <f>IF(ISBLANK($Y30),"",VLOOKUP($Y30,'all user asic'!$A:$F,5, FALSE))</f>
        <v/>
      </c>
      <c r="AC30" s="1"/>
      <c r="AD30" s="1" t="str">
        <f>IF(ISBLANK($AC30),"",VLOOKUP($AC30,'all user asic'!$A:$F,2, FALSE))</f>
        <v/>
      </c>
      <c r="AE30" s="1" t="str">
        <f>IF(ISBLANK($AC30),"",VLOOKUP($AC30,'all user asic'!$A:$F,3, FALSE))</f>
        <v/>
      </c>
      <c r="AF30" s="1" t="str">
        <f>IF(ISBLANK($AC30),"",VLOOKUP($AC30,'all user asic'!$A:$F,5, FALSE))</f>
        <v/>
      </c>
    </row>
    <row r="31" spans="1:32" x14ac:dyDescent="0.3">
      <c r="A31" s="1" t="s">
        <v>682</v>
      </c>
      <c r="B31" s="1" t="str">
        <f t="shared" si="0"/>
        <v>TC-30-20250117</v>
      </c>
      <c r="C31" s="1" t="s">
        <v>53</v>
      </c>
      <c r="D31" s="1" t="s">
        <v>6</v>
      </c>
      <c r="E31" s="1" t="s">
        <v>659</v>
      </c>
      <c r="F31" s="1" t="s">
        <v>663</v>
      </c>
      <c r="G31" s="2" t="s">
        <v>556</v>
      </c>
      <c r="H31" s="1" t="str">
        <f>VLOOKUP($G31,'all user asic'!$A:$F,2, FALSE)</f>
        <v>bnitest123</v>
      </c>
      <c r="I31" s="2" t="s">
        <v>549</v>
      </c>
      <c r="J31" s="1" t="str">
        <f>IF(ISBLANK($I31),"",VLOOKUP($I31,'all user asic'!$A:$F,2, FALSE))</f>
        <v>bnitest123</v>
      </c>
      <c r="K31" s="1" t="str">
        <f>IF(ISBLANK($I31),"",VLOOKUP($I31,'all user asic'!$A:$F,3, FALSE))</f>
        <v>FERRY K.W. TARUMINGI</v>
      </c>
      <c r="L31" s="1" t="str">
        <f>IF(ISBLANK($I31),"",VLOOKUP($I31,'all user asic'!$A:$F,5, FALSE))</f>
        <v>DIVISI CREDIT OPERATIONS</v>
      </c>
      <c r="M31" s="9" t="s">
        <v>416</v>
      </c>
      <c r="N31" s="1" t="str">
        <f>IF(ISBLANK($M31),"",VLOOKUP($M31,'all user asic'!$A:$F,2, FALSE))</f>
        <v>bnitest123</v>
      </c>
      <c r="O31" s="1" t="str">
        <f>IF(ISBLANK($M31),"",VLOOKUP($M31,'all user asic'!$A:$F,3, FALSE))</f>
        <v>John</v>
      </c>
      <c r="P31" s="1" t="str">
        <f>IF(ISBLANK($M31),"",VLOOKUP($M31,'all user asic'!$A:$F,5, FALSE))</f>
        <v>DIVISI CREDIT OPERATIONS</v>
      </c>
      <c r="Q31" s="2" t="s">
        <v>598</v>
      </c>
      <c r="R31" s="1" t="str">
        <f>IF(ISBLANK($Q31),"",VLOOKUP($Q31,'all user asic'!$A:$F,2, FALSE))</f>
        <v>bnitest123</v>
      </c>
      <c r="S31" s="1" t="str">
        <f>IF(ISBLANK($Q31),"",VLOOKUP($Q31,'all user asic'!$A:$F,3, FALSE))</f>
        <v>SUGENG PRIYATMOKO</v>
      </c>
      <c r="T31" s="1" t="str">
        <f>IF(ISBLANK($Q31),"",VLOOKUP($Q31,'all user asic'!$A:$F,5, FALSE))</f>
        <v>DIVISI CREDIT OPERATIONS</v>
      </c>
      <c r="U31" s="2" t="s">
        <v>551</v>
      </c>
      <c r="V31" s="1" t="str">
        <f>IF(ISBLANK($U31),"",VLOOKUP($U31,'all user asic'!$A:$F,2, FALSE))</f>
        <v>bnitest123</v>
      </c>
      <c r="W31" s="1" t="str">
        <f>IF(ISBLANK($U31),"",VLOOKUP($U31,'all user asic'!$A:$F,3, FALSE))</f>
        <v>EEP MULYANA</v>
      </c>
      <c r="X31" s="1" t="str">
        <f>IF(ISBLANK($U31),"",VLOOKUP($U31,'all user asic'!$A:$F,5, FALSE))</f>
        <v>DIVISI CREDIT OPERATIONS</v>
      </c>
      <c r="Y31" s="2" t="s">
        <v>552</v>
      </c>
      <c r="Z31" s="1" t="str">
        <f>IF(ISBLANK($Y31),"",VLOOKUP($Y31,'all user asic'!$A:$F,2, FALSE))</f>
        <v>bnitest123</v>
      </c>
      <c r="AA31" s="1" t="str">
        <f>IF(ISBLANK($Y31),"",VLOOKUP($Y31,'all user asic'!$A:$F,3, FALSE))</f>
        <v>ANOM SURYONO</v>
      </c>
      <c r="AB31" s="1" t="str">
        <f>IF(ISBLANK($Y31),"",VLOOKUP($Y31,'all user asic'!$A:$F,5, FALSE))</f>
        <v>DIVISI CREDIT OPERATIONS</v>
      </c>
      <c r="AC31" s="1"/>
      <c r="AD31" s="1" t="str">
        <f>IF(ISBLANK($AC31),"",VLOOKUP($AC31,'all user asic'!$A:$F,2, FALSE))</f>
        <v/>
      </c>
      <c r="AE31" s="1" t="str">
        <f>IF(ISBLANK($AC31),"",VLOOKUP($AC31,'all user asic'!$A:$F,3, FALSE))</f>
        <v/>
      </c>
      <c r="AF31" s="1" t="str">
        <f>IF(ISBLANK($AC31),"",VLOOKUP($AC31,'all user asic'!$A:$F,5, FALSE))</f>
        <v/>
      </c>
    </row>
    <row r="32" spans="1:32" x14ac:dyDescent="0.3">
      <c r="A32" s="1" t="s">
        <v>683</v>
      </c>
      <c r="B32" s="1" t="str">
        <f t="shared" si="0"/>
        <v>TC-31-20250117</v>
      </c>
      <c r="C32" s="1" t="s">
        <v>53</v>
      </c>
      <c r="D32" s="1" t="s">
        <v>6</v>
      </c>
      <c r="E32" s="1" t="s">
        <v>659</v>
      </c>
      <c r="F32" s="1" t="s">
        <v>664</v>
      </c>
      <c r="G32" s="2" t="s">
        <v>556</v>
      </c>
      <c r="H32" s="1" t="str">
        <f>VLOOKUP($G32,'all user asic'!$A:$F,2, FALSE)</f>
        <v>bnitest123</v>
      </c>
      <c r="I32" s="2" t="s">
        <v>549</v>
      </c>
      <c r="J32" s="1" t="str">
        <f>IF(ISBLANK($I32),"",VLOOKUP($I32,'all user asic'!$A:$F,2, FALSE))</f>
        <v>bnitest123</v>
      </c>
      <c r="K32" s="1" t="str">
        <f>IF(ISBLANK($I32),"",VLOOKUP($I32,'all user asic'!$A:$F,3, FALSE))</f>
        <v>FERRY K.W. TARUMINGI</v>
      </c>
      <c r="L32" s="1" t="str">
        <f>IF(ISBLANK($I32),"",VLOOKUP($I32,'all user asic'!$A:$F,5, FALSE))</f>
        <v>DIVISI CREDIT OPERATIONS</v>
      </c>
      <c r="M32" s="9" t="s">
        <v>416</v>
      </c>
      <c r="N32" s="1" t="str">
        <f>IF(ISBLANK($M32),"",VLOOKUP($M32,'all user asic'!$A:$F,2, FALSE))</f>
        <v>bnitest123</v>
      </c>
      <c r="O32" s="1" t="str">
        <f>IF(ISBLANK($M32),"",VLOOKUP($M32,'all user asic'!$A:$F,3, FALSE))</f>
        <v>John</v>
      </c>
      <c r="P32" s="1" t="str">
        <f>IF(ISBLANK($M32),"",VLOOKUP($M32,'all user asic'!$A:$F,5, FALSE))</f>
        <v>DIVISI CREDIT OPERATIONS</v>
      </c>
      <c r="Q32" s="2" t="s">
        <v>598</v>
      </c>
      <c r="R32" s="1" t="str">
        <f>IF(ISBLANK($Q32),"",VLOOKUP($Q32,'all user asic'!$A:$F,2, FALSE))</f>
        <v>bnitest123</v>
      </c>
      <c r="S32" s="1" t="str">
        <f>IF(ISBLANK($Q32),"",VLOOKUP($Q32,'all user asic'!$A:$F,3, FALSE))</f>
        <v>SUGENG PRIYATMOKO</v>
      </c>
      <c r="T32" s="1" t="str">
        <f>IF(ISBLANK($Q32),"",VLOOKUP($Q32,'all user asic'!$A:$F,5, FALSE))</f>
        <v>DIVISI CREDIT OPERATIONS</v>
      </c>
      <c r="U32" s="2" t="s">
        <v>551</v>
      </c>
      <c r="V32" s="1" t="str">
        <f>IF(ISBLANK($U32),"",VLOOKUP($U32,'all user asic'!$A:$F,2, FALSE))</f>
        <v>bnitest123</v>
      </c>
      <c r="W32" s="1" t="str">
        <f>IF(ISBLANK($U32),"",VLOOKUP($U32,'all user asic'!$A:$F,3, FALSE))</f>
        <v>EEP MULYANA</v>
      </c>
      <c r="X32" s="1" t="str">
        <f>IF(ISBLANK($U32),"",VLOOKUP($U32,'all user asic'!$A:$F,5, FALSE))</f>
        <v>DIVISI CREDIT OPERATIONS</v>
      </c>
      <c r="Y32" s="2" t="s">
        <v>552</v>
      </c>
      <c r="Z32" s="1" t="str">
        <f>IF(ISBLANK($Y32),"",VLOOKUP($Y32,'all user asic'!$A:$F,2, FALSE))</f>
        <v>bnitest123</v>
      </c>
      <c r="AA32" s="1" t="str">
        <f>IF(ISBLANK($Y32),"",VLOOKUP($Y32,'all user asic'!$A:$F,3, FALSE))</f>
        <v>ANOM SURYONO</v>
      </c>
      <c r="AB32" s="1" t="str">
        <f>IF(ISBLANK($Y32),"",VLOOKUP($Y32,'all user asic'!$A:$F,5, FALSE))</f>
        <v>DIVISI CREDIT OPERATIONS</v>
      </c>
      <c r="AC32" s="2" t="s">
        <v>544</v>
      </c>
      <c r="AD32" s="1" t="str">
        <f>IF(ISBLANK($AC32),"",VLOOKUP($AC32,'all user asic'!$A:$F,2, FALSE))</f>
        <v>bnitest123</v>
      </c>
      <c r="AE32" s="1" t="str">
        <f>IF(ISBLANK($AC32),"",VLOOKUP($AC32,'all user asic'!$A:$F,3, FALSE))</f>
        <v>ABD. SALAM KADIR</v>
      </c>
      <c r="AF32" s="1" t="str">
        <f>IF(ISBLANK($AC32),"",VLOOKUP($AC32,'all user asic'!$A:$F,5, FALSE))</f>
        <v>DIVISI CREDIT OPERATIONS</v>
      </c>
    </row>
    <row r="33" spans="1:32" x14ac:dyDescent="0.3">
      <c r="A33" s="1" t="s">
        <v>684</v>
      </c>
      <c r="B33" s="1" t="str">
        <f t="shared" si="0"/>
        <v>TC-32-20250117</v>
      </c>
      <c r="C33" s="1" t="s">
        <v>635</v>
      </c>
      <c r="D33" s="1" t="s">
        <v>5</v>
      </c>
      <c r="E33" s="1" t="s">
        <v>659</v>
      </c>
      <c r="F33" s="1" t="s">
        <v>662</v>
      </c>
      <c r="G33" s="2" t="s">
        <v>556</v>
      </c>
      <c r="H33" s="1" t="str">
        <f>VLOOKUP($G33,'all user asic'!$A:$F,2, FALSE)</f>
        <v>bnitest123</v>
      </c>
      <c r="I33" s="2" t="s">
        <v>549</v>
      </c>
      <c r="J33" s="1" t="str">
        <f>IF(ISBLANK($I33),"",VLOOKUP($I33,'all user asic'!$A:$F,2, FALSE))</f>
        <v>bnitest123</v>
      </c>
      <c r="K33" s="1" t="str">
        <f>IF(ISBLANK($I33),"",VLOOKUP($I33,'all user asic'!$A:$F,3, FALSE))</f>
        <v>FERRY K.W. TARUMINGI</v>
      </c>
      <c r="L33" s="1" t="str">
        <f>IF(ISBLANK($I33),"",VLOOKUP($I33,'all user asic'!$A:$F,5, FALSE))</f>
        <v>DIVISI CREDIT OPERATIONS</v>
      </c>
      <c r="M33" s="9" t="s">
        <v>416</v>
      </c>
      <c r="N33" s="1" t="str">
        <f>IF(ISBLANK($M33),"",VLOOKUP($M33,'all user asic'!$A:$F,2, FALSE))</f>
        <v>bnitest123</v>
      </c>
      <c r="O33" s="1" t="str">
        <f>IF(ISBLANK($M33),"",VLOOKUP($M33,'all user asic'!$A:$F,3, FALSE))</f>
        <v>John</v>
      </c>
      <c r="P33" s="1" t="str">
        <f>IF(ISBLANK($M33),"",VLOOKUP($M33,'all user asic'!$A:$F,5, FALSE))</f>
        <v>DIVISI CREDIT OPERATIONS</v>
      </c>
      <c r="Q33" s="2" t="s">
        <v>598</v>
      </c>
      <c r="R33" s="1" t="str">
        <f>IF(ISBLANK($Q33),"",VLOOKUP($Q33,'all user asic'!$A:$F,2, FALSE))</f>
        <v>bnitest123</v>
      </c>
      <c r="S33" s="1" t="str">
        <f>IF(ISBLANK($Q33),"",VLOOKUP($Q33,'all user asic'!$A:$F,3, FALSE))</f>
        <v>SUGENG PRIYATMOKO</v>
      </c>
      <c r="T33" s="1" t="str">
        <f>IF(ISBLANK($Q33),"",VLOOKUP($Q33,'all user asic'!$A:$F,5, FALSE))</f>
        <v>DIVISI CREDIT OPERATIONS</v>
      </c>
      <c r="U33" s="1"/>
      <c r="V33" s="1" t="str">
        <f>IF(ISBLANK($U33),"",VLOOKUP($U33,'all user asic'!$A:$F,2, FALSE))</f>
        <v/>
      </c>
      <c r="W33" s="1" t="str">
        <f>IF(ISBLANK($U33),"",VLOOKUP($U33,'all user asic'!$A:$F,3, FALSE))</f>
        <v/>
      </c>
      <c r="X33" s="1" t="str">
        <f>IF(ISBLANK($U33),"",VLOOKUP($U33,'all user asic'!$A:$F,5, FALSE))</f>
        <v/>
      </c>
      <c r="Y33" s="1"/>
      <c r="Z33" s="1" t="str">
        <f>IF(ISBLANK($Y33),"",VLOOKUP($Y33,'all user asic'!$A:$F,2, FALSE))</f>
        <v/>
      </c>
      <c r="AA33" s="1" t="str">
        <f>IF(ISBLANK($Y33),"",VLOOKUP($Y33,'all user asic'!$A:$F,3, FALSE))</f>
        <v/>
      </c>
      <c r="AB33" s="1" t="str">
        <f>IF(ISBLANK($Y33),"",VLOOKUP($Y33,'all user asic'!$A:$F,5, FALSE))</f>
        <v/>
      </c>
      <c r="AC33" s="1"/>
      <c r="AD33" s="1" t="str">
        <f>IF(ISBLANK($AC33),"",VLOOKUP($AC33,'all user asic'!$A:$F,2, FALSE))</f>
        <v/>
      </c>
      <c r="AE33" s="1" t="str">
        <f>IF(ISBLANK($AC33),"",VLOOKUP($AC33,'all user asic'!$A:$F,3, FALSE))</f>
        <v/>
      </c>
      <c r="AF33" s="1" t="str">
        <f>IF(ISBLANK($AC33),"",VLOOKUP($AC33,'all user asic'!$A:$F,5, FALSE))</f>
        <v/>
      </c>
    </row>
    <row r="34" spans="1:32" x14ac:dyDescent="0.3">
      <c r="A34" s="1" t="s">
        <v>685</v>
      </c>
      <c r="B34" s="1" t="str">
        <f t="shared" si="0"/>
        <v>TC-33-20250117</v>
      </c>
      <c r="C34" s="1" t="s">
        <v>635</v>
      </c>
      <c r="D34" s="1" t="s">
        <v>5</v>
      </c>
      <c r="E34" s="1" t="s">
        <v>659</v>
      </c>
      <c r="F34" s="1" t="s">
        <v>666</v>
      </c>
      <c r="G34" s="2" t="s">
        <v>556</v>
      </c>
      <c r="H34" s="1" t="str">
        <f>VLOOKUP($G34,'all user asic'!$A:$F,2, FALSE)</f>
        <v>bnitest123</v>
      </c>
      <c r="I34" s="2" t="s">
        <v>549</v>
      </c>
      <c r="J34" s="1" t="str">
        <f>IF(ISBLANK($I34),"",VLOOKUP($I34,'all user asic'!$A:$F,2, FALSE))</f>
        <v>bnitest123</v>
      </c>
      <c r="K34" s="1" t="str">
        <f>IF(ISBLANK($I34),"",VLOOKUP($I34,'all user asic'!$A:$F,3, FALSE))</f>
        <v>FERRY K.W. TARUMINGI</v>
      </c>
      <c r="L34" s="1" t="str">
        <f>IF(ISBLANK($I34),"",VLOOKUP($I34,'all user asic'!$A:$F,5, FALSE))</f>
        <v>DIVISI CREDIT OPERATIONS</v>
      </c>
      <c r="M34" s="9" t="s">
        <v>416</v>
      </c>
      <c r="N34" s="1" t="str">
        <f>IF(ISBLANK($M34),"",VLOOKUP($M34,'all user asic'!$A:$F,2, FALSE))</f>
        <v>bnitest123</v>
      </c>
      <c r="O34" s="1" t="str">
        <f>IF(ISBLANK($M34),"",VLOOKUP($M34,'all user asic'!$A:$F,3, FALSE))</f>
        <v>John</v>
      </c>
      <c r="P34" s="1" t="str">
        <f>IF(ISBLANK($M34),"",VLOOKUP($M34,'all user asic'!$A:$F,5, FALSE))</f>
        <v>DIVISI CREDIT OPERATIONS</v>
      </c>
      <c r="Q34" s="2" t="s">
        <v>598</v>
      </c>
      <c r="R34" s="1" t="str">
        <f>IF(ISBLANK($Q34),"",VLOOKUP($Q34,'all user asic'!$A:$F,2, FALSE))</f>
        <v>bnitest123</v>
      </c>
      <c r="S34" s="1" t="str">
        <f>IF(ISBLANK($Q34),"",VLOOKUP($Q34,'all user asic'!$A:$F,3, FALSE))</f>
        <v>SUGENG PRIYATMOKO</v>
      </c>
      <c r="T34" s="1" t="str">
        <f>IF(ISBLANK($Q34),"",VLOOKUP($Q34,'all user asic'!$A:$F,5, FALSE))</f>
        <v>DIVISI CREDIT OPERATIONS</v>
      </c>
      <c r="U34" s="2" t="s">
        <v>551</v>
      </c>
      <c r="V34" s="1" t="str">
        <f>IF(ISBLANK($U34),"",VLOOKUP($U34,'all user asic'!$A:$F,2, FALSE))</f>
        <v>bnitest123</v>
      </c>
      <c r="W34" s="1" t="str">
        <f>IF(ISBLANK($U34),"",VLOOKUP($U34,'all user asic'!$A:$F,3, FALSE))</f>
        <v>EEP MULYANA</v>
      </c>
      <c r="X34" s="1" t="str">
        <f>IF(ISBLANK($U34),"",VLOOKUP($U34,'all user asic'!$A:$F,5, FALSE))</f>
        <v>DIVISI CREDIT OPERATIONS</v>
      </c>
      <c r="Y34" s="1"/>
      <c r="Z34" s="1" t="str">
        <f>IF(ISBLANK($Y34),"",VLOOKUP($Y34,'all user asic'!$A:$F,2, FALSE))</f>
        <v/>
      </c>
      <c r="AA34" s="1" t="str">
        <f>IF(ISBLANK($Y34),"",VLOOKUP($Y34,'all user asic'!$A:$F,3, FALSE))</f>
        <v/>
      </c>
      <c r="AB34" s="1" t="str">
        <f>IF(ISBLANK($Y34),"",VLOOKUP($Y34,'all user asic'!$A:$F,5, FALSE))</f>
        <v/>
      </c>
      <c r="AC34" s="1"/>
      <c r="AD34" s="1" t="str">
        <f>IF(ISBLANK($AC34),"",VLOOKUP($AC34,'all user asic'!$A:$F,2, FALSE))</f>
        <v/>
      </c>
      <c r="AE34" s="1" t="str">
        <f>IF(ISBLANK($AC34),"",VLOOKUP($AC34,'all user asic'!$A:$F,3, FALSE))</f>
        <v/>
      </c>
      <c r="AF34" s="1" t="str">
        <f>IF(ISBLANK($AC34),"",VLOOKUP($AC34,'all user asic'!$A:$F,5, FALSE))</f>
        <v/>
      </c>
    </row>
    <row r="35" spans="1:32" x14ac:dyDescent="0.3">
      <c r="A35" s="1" t="s">
        <v>686</v>
      </c>
      <c r="B35" s="1" t="str">
        <f t="shared" si="0"/>
        <v>TC-34-20250117</v>
      </c>
      <c r="C35" s="1" t="s">
        <v>41</v>
      </c>
      <c r="D35" s="1" t="s">
        <v>5</v>
      </c>
      <c r="E35" s="1" t="s">
        <v>659</v>
      </c>
      <c r="F35" s="1" t="s">
        <v>667</v>
      </c>
      <c r="G35" s="2" t="s">
        <v>599</v>
      </c>
      <c r="H35" s="1" t="str">
        <f>VLOOKUP($G35,'all user asic'!$A:$F,2, FALSE)</f>
        <v>bnitest123</v>
      </c>
      <c r="I35" s="2" t="s">
        <v>558</v>
      </c>
      <c r="J35" s="1" t="str">
        <f>IF(ISBLANK($I35),"",VLOOKUP($I35,'all user asic'!$A:$F,2, FALSE))</f>
        <v>bnitest123</v>
      </c>
      <c r="K35" s="1" t="str">
        <f>IF(ISBLANK($I35),"",VLOOKUP($I35,'all user asic'!$A:$F,3, FALSE))</f>
        <v>YOEHARSON.</v>
      </c>
      <c r="L35" s="1" t="str">
        <f>IF(ISBLANK($I35),"",VLOOKUP($I35,'all user asic'!$A:$F,5, FALSE))</f>
        <v>DIVISI CREDIT OPERATIONS</v>
      </c>
      <c r="M35" s="2" t="s">
        <v>579</v>
      </c>
      <c r="N35" s="1" t="str">
        <f>IF(ISBLANK($M35),"",VLOOKUP($M35,'all user asic'!$A:$F,2, FALSE))</f>
        <v>bnitest123</v>
      </c>
      <c r="O35" s="1" t="str">
        <f>IF(ISBLANK($M35),"",VLOOKUP($M35,'all user asic'!$A:$F,3, FALSE))</f>
        <v>USDEKY HERBERT NUSA</v>
      </c>
      <c r="P35" s="1" t="str">
        <f>IF(ISBLANK($M35),"",VLOOKUP($M35,'all user asic'!$A:$F,5, FALSE))</f>
        <v>DIVISI CREDIT OPERATIONS</v>
      </c>
      <c r="Q35" s="2" t="s">
        <v>590</v>
      </c>
      <c r="R35" s="1" t="str">
        <f>IF(ISBLANK($Q35),"",VLOOKUP($Q35,'all user asic'!$A:$F,2, FALSE))</f>
        <v>bnitest123</v>
      </c>
      <c r="S35" s="1" t="str">
        <f>IF(ISBLANK($Q35),"",VLOOKUP($Q35,'all user asic'!$A:$F,3, FALSE))</f>
        <v>TONNY RUMPAIDUS</v>
      </c>
      <c r="T35" s="1" t="str">
        <f>IF(ISBLANK($Q35),"",VLOOKUP($Q35,'all user asic'!$A:$F,5, FALSE))</f>
        <v>DIVISI CREDIT OPERATIONS</v>
      </c>
      <c r="U35" s="2"/>
      <c r="V35" s="1" t="str">
        <f>IF(ISBLANK($U35),"",VLOOKUP($U35,'all user asic'!$A:$F,2, FALSE))</f>
        <v/>
      </c>
      <c r="W35" s="1" t="str">
        <f>IF(ISBLANK($U35),"",VLOOKUP($U35,'all user asic'!$A:$F,3, FALSE))</f>
        <v/>
      </c>
      <c r="X35" s="1" t="str">
        <f>IF(ISBLANK($U35),"",VLOOKUP($U35,'all user asic'!$A:$F,5, FALSE))</f>
        <v/>
      </c>
      <c r="Y35" s="2" t="s">
        <v>607</v>
      </c>
      <c r="Z35" s="1" t="str">
        <f>IF(ISBLANK($Y35),"",VLOOKUP($Y35,'all user asic'!$A:$F,2, FALSE))</f>
        <v>bnitest123</v>
      </c>
      <c r="AA35" s="1" t="str">
        <f>IF(ISBLANK($Y35),"",VLOOKUP($Y35,'all user asic'!$A:$F,3, FALSE))</f>
        <v>ABDI FERMANDA</v>
      </c>
      <c r="AB35" s="1" t="str">
        <f>IF(ISBLANK($Y35),"",VLOOKUP($Y35,'all user asic'!$A:$F,5, FALSE))</f>
        <v>DIVISI CREDIT OPERATIONS</v>
      </c>
      <c r="AC35" s="1"/>
      <c r="AD35" s="1" t="str">
        <f>IF(ISBLANK($AC35),"",VLOOKUP($AC35,'all user asic'!$A:$F,2, FALSE))</f>
        <v/>
      </c>
      <c r="AE35" s="1" t="str">
        <f>IF(ISBLANK($AC35),"",VLOOKUP($AC35,'all user asic'!$A:$F,3, FALSE))</f>
        <v/>
      </c>
      <c r="AF35" s="1" t="str">
        <f>IF(ISBLANK($AC35),"",VLOOKUP($AC35,'all user asic'!$A:$F,5, FALSE))</f>
        <v/>
      </c>
    </row>
    <row r="36" spans="1:32" x14ac:dyDescent="0.3">
      <c r="A36" s="1" t="s">
        <v>687</v>
      </c>
      <c r="B36" s="1" t="str">
        <f t="shared" si="0"/>
        <v>TC-35-20250117</v>
      </c>
      <c r="C36" s="1" t="s">
        <v>41</v>
      </c>
      <c r="D36" s="1" t="s">
        <v>5</v>
      </c>
      <c r="E36" s="1" t="s">
        <v>659</v>
      </c>
      <c r="F36" s="1" t="s">
        <v>668</v>
      </c>
      <c r="G36" s="2" t="s">
        <v>599</v>
      </c>
      <c r="H36" s="1" t="str">
        <f>VLOOKUP($G36,'all user asic'!$A:$F,2, FALSE)</f>
        <v>bnitest123</v>
      </c>
      <c r="I36" s="2" t="s">
        <v>558</v>
      </c>
      <c r="J36" s="1" t="str">
        <f>IF(ISBLANK($I36),"",VLOOKUP($I36,'all user asic'!$A:$F,2, FALSE))</f>
        <v>bnitest123</v>
      </c>
      <c r="K36" s="1" t="str">
        <f>IF(ISBLANK($I36),"",VLOOKUP($I36,'all user asic'!$A:$F,3, FALSE))</f>
        <v>YOEHARSON.</v>
      </c>
      <c r="L36" s="1" t="str">
        <f>IF(ISBLANK($I36),"",VLOOKUP($I36,'all user asic'!$A:$F,5, FALSE))</f>
        <v>DIVISI CREDIT OPERATIONS</v>
      </c>
      <c r="M36" s="2" t="s">
        <v>579</v>
      </c>
      <c r="N36" s="1" t="str">
        <f>IF(ISBLANK($M36),"",VLOOKUP($M36,'all user asic'!$A:$F,2, FALSE))</f>
        <v>bnitest123</v>
      </c>
      <c r="O36" s="1" t="str">
        <f>IF(ISBLANK($M36),"",VLOOKUP($M36,'all user asic'!$A:$F,3, FALSE))</f>
        <v>USDEKY HERBERT NUSA</v>
      </c>
      <c r="P36" s="1" t="str">
        <f>IF(ISBLANK($M36),"",VLOOKUP($M36,'all user asic'!$A:$F,5, FALSE))</f>
        <v>DIVISI CREDIT OPERATIONS</v>
      </c>
      <c r="Q36" s="2" t="s">
        <v>590</v>
      </c>
      <c r="R36" s="1" t="str">
        <f>IF(ISBLANK($Q36),"",VLOOKUP($Q36,'all user asic'!$A:$F,2, FALSE))</f>
        <v>bnitest123</v>
      </c>
      <c r="S36" s="1" t="str">
        <f>IF(ISBLANK($Q36),"",VLOOKUP($Q36,'all user asic'!$A:$F,3, FALSE))</f>
        <v>TONNY RUMPAIDUS</v>
      </c>
      <c r="T36" s="1" t="str">
        <f>IF(ISBLANK($Q36),"",VLOOKUP($Q36,'all user asic'!$A:$F,5, FALSE))</f>
        <v>DIVISI CREDIT OPERATIONS</v>
      </c>
      <c r="U36" s="2" t="s">
        <v>607</v>
      </c>
      <c r="V36" s="1" t="str">
        <f>IF(ISBLANK($U36),"",VLOOKUP($U36,'all user asic'!$A:$F,2, FALSE))</f>
        <v>bnitest123</v>
      </c>
      <c r="W36" s="1" t="str">
        <f>IF(ISBLANK($U36),"",VLOOKUP($U36,'all user asic'!$A:$F,3, FALSE))</f>
        <v>ABDI FERMANDA</v>
      </c>
      <c r="X36" s="1" t="str">
        <f>IF(ISBLANK($U36),"",VLOOKUP($U36,'all user asic'!$A:$F,5, FALSE))</f>
        <v>DIVISI CREDIT OPERATIONS</v>
      </c>
      <c r="Y36" s="1"/>
      <c r="Z36" s="1" t="str">
        <f>IF(ISBLANK($Y36),"",VLOOKUP($Y36,'all user asic'!$A:$F,2, FALSE))</f>
        <v/>
      </c>
      <c r="AA36" s="1" t="str">
        <f>IF(ISBLANK($Y36),"",VLOOKUP($Y36,'all user asic'!$A:$F,3, FALSE))</f>
        <v/>
      </c>
      <c r="AB36" s="1" t="str">
        <f>IF(ISBLANK($Y36),"",VLOOKUP($Y36,'all user asic'!$A:$F,5, FALSE))</f>
        <v/>
      </c>
      <c r="AC36" s="1"/>
      <c r="AD36" s="1" t="str">
        <f>IF(ISBLANK($AC36),"",VLOOKUP($AC36,'all user asic'!$A:$F,2, FALSE))</f>
        <v/>
      </c>
      <c r="AE36" s="1" t="str">
        <f>IF(ISBLANK($AC36),"",VLOOKUP($AC36,'all user asic'!$A:$F,3, FALSE))</f>
        <v/>
      </c>
      <c r="AF36" s="1" t="str">
        <f>IF(ISBLANK($AC36),"",VLOOKUP($AC36,'all user asic'!$A:$F,5, FALSE))</f>
        <v/>
      </c>
    </row>
    <row r="37" spans="1:32" x14ac:dyDescent="0.3">
      <c r="A37" s="1" t="s">
        <v>688</v>
      </c>
      <c r="B37" s="1" t="str">
        <f t="shared" si="0"/>
        <v>TC-36-20250117</v>
      </c>
      <c r="C37" s="1" t="s">
        <v>4</v>
      </c>
      <c r="D37" s="1" t="s">
        <v>5</v>
      </c>
      <c r="E37" s="1" t="s">
        <v>659</v>
      </c>
      <c r="F37" s="1" t="s">
        <v>669</v>
      </c>
      <c r="G37" s="2" t="s">
        <v>575</v>
      </c>
      <c r="H37" s="1" t="str">
        <f>VLOOKUP($G37,'all user asic'!$A:$F,2, FALSE)</f>
        <v>bnitest123</v>
      </c>
      <c r="I37" s="2" t="s">
        <v>613</v>
      </c>
      <c r="J37" s="1" t="str">
        <f>IF(ISBLANK($I37),"",VLOOKUP($I37,'all user asic'!$A:$F,2, FALSE))</f>
        <v>bnitest123</v>
      </c>
      <c r="K37" s="1" t="str">
        <f>IF(ISBLANK($I37),"",VLOOKUP($I37,'all user asic'!$A:$F,3, FALSE))</f>
        <v>ABDIANI</v>
      </c>
      <c r="L37" s="1" t="str">
        <f>IF(ISBLANK($I37),"",VLOOKUP($I37,'all user asic'!$A:$F,5, FALSE))</f>
        <v>DIVISI CREDIT OPERATIONS</v>
      </c>
      <c r="M37" s="1" t="s">
        <v>28</v>
      </c>
      <c r="N37" s="1" t="str">
        <f>IF(ISBLANK($M37),"",VLOOKUP($M37,'all user asic'!$A:$F,2, FALSE))</f>
        <v>bnitest123</v>
      </c>
      <c r="O37" s="1" t="str">
        <f>IF(ISBLANK($M37),"",VLOOKUP($M37,'all user asic'!$A:$F,3, FALSE))</f>
        <v>Oliver</v>
      </c>
      <c r="P37" s="1" t="str">
        <f>IF(ISBLANK($M37),"",VLOOKUP($M37,'all user asic'!$A:$F,5, FALSE))</f>
        <v>DIVISI CREDIT OPERATIONS</v>
      </c>
      <c r="Q37" s="2"/>
      <c r="R37" s="1" t="str">
        <f>IF(ISBLANK($Q37),"",VLOOKUP($Q37,'all user asic'!$A:$F,2, FALSE))</f>
        <v/>
      </c>
      <c r="S37" s="1" t="str">
        <f>IF(ISBLANK($Q37),"",VLOOKUP($Q37,'all user asic'!$A:$F,3, FALSE))</f>
        <v/>
      </c>
      <c r="T37" s="1" t="str">
        <f>IF(ISBLANK($Q37),"",VLOOKUP($Q37,'all user asic'!$A:$F,5, FALSE))</f>
        <v/>
      </c>
      <c r="U37" s="1"/>
      <c r="V37" s="1" t="str">
        <f>IF(ISBLANK($U37),"",VLOOKUP($U37,'all user asic'!$A:$F,2, FALSE))</f>
        <v/>
      </c>
      <c r="W37" s="1" t="str">
        <f>IF(ISBLANK($U37),"",VLOOKUP($U37,'all user asic'!$A:$F,3, FALSE))</f>
        <v/>
      </c>
      <c r="X37" s="1" t="str">
        <f>IF(ISBLANK($U37),"",VLOOKUP($U37,'all user asic'!$A:$F,5, FALSE))</f>
        <v/>
      </c>
      <c r="Y37" s="1"/>
      <c r="Z37" s="1" t="str">
        <f>IF(ISBLANK($Y37),"",VLOOKUP($Y37,'all user asic'!$A:$F,2, FALSE))</f>
        <v/>
      </c>
      <c r="AA37" s="1" t="str">
        <f>IF(ISBLANK($Y37),"",VLOOKUP($Y37,'all user asic'!$A:$F,3, FALSE))</f>
        <v/>
      </c>
      <c r="AB37" s="1" t="str">
        <f>IF(ISBLANK($Y37),"",VLOOKUP($Y37,'all user asic'!$A:$F,5, FALSE))</f>
        <v/>
      </c>
      <c r="AC37" s="1"/>
      <c r="AD37" s="1" t="str">
        <f>IF(ISBLANK($AC37),"",VLOOKUP($AC37,'all user asic'!$A:$F,2, FALSE))</f>
        <v/>
      </c>
      <c r="AE37" s="1" t="str">
        <f>IF(ISBLANK($AC37),"",VLOOKUP($AC37,'all user asic'!$A:$F,3, FALSE))</f>
        <v/>
      </c>
      <c r="AF37" s="1" t="str">
        <f>IF(ISBLANK($AC37),"",VLOOKUP($AC37,'all user asic'!$A:$F,5, FALSE))</f>
        <v/>
      </c>
    </row>
    <row r="38" spans="1:32" x14ac:dyDescent="0.3">
      <c r="A38" s="1" t="s">
        <v>689</v>
      </c>
      <c r="B38" s="1" t="str">
        <f t="shared" si="0"/>
        <v>TC-37-20250117</v>
      </c>
      <c r="C38" s="1" t="s">
        <v>4</v>
      </c>
      <c r="D38" s="1" t="s">
        <v>5</v>
      </c>
      <c r="E38" s="1" t="s">
        <v>659</v>
      </c>
      <c r="F38" s="1" t="s">
        <v>670</v>
      </c>
      <c r="G38" s="2" t="s">
        <v>575</v>
      </c>
      <c r="H38" s="1" t="str">
        <f>VLOOKUP($G38,'all user asic'!$A:$F,2, FALSE)</f>
        <v>bnitest123</v>
      </c>
      <c r="I38" s="2" t="s">
        <v>613</v>
      </c>
      <c r="J38" s="1" t="str">
        <f>IF(ISBLANK($I38),"",VLOOKUP($I38,'all user asic'!$A:$F,2, FALSE))</f>
        <v>bnitest123</v>
      </c>
      <c r="K38" s="1" t="str">
        <f>IF(ISBLANK($I38),"",VLOOKUP($I38,'all user asic'!$A:$F,3, FALSE))</f>
        <v>ABDIANI</v>
      </c>
      <c r="L38" s="1" t="str">
        <f>IF(ISBLANK($I38),"",VLOOKUP($I38,'all user asic'!$A:$F,5, FALSE))</f>
        <v>DIVISI CREDIT OPERATIONS</v>
      </c>
      <c r="M38" s="1" t="s">
        <v>28</v>
      </c>
      <c r="N38" s="1" t="str">
        <f>IF(ISBLANK($M38),"",VLOOKUP($M38,'all user asic'!$A:$F,2, FALSE))</f>
        <v>bnitest123</v>
      </c>
      <c r="O38" s="1" t="str">
        <f>IF(ISBLANK($M38),"",VLOOKUP($M38,'all user asic'!$A:$F,3, FALSE))</f>
        <v>Oliver</v>
      </c>
      <c r="P38" s="1" t="str">
        <f>IF(ISBLANK($M38),"",VLOOKUP($M38,'all user asic'!$A:$F,5, FALSE))</f>
        <v>DIVISI CREDIT OPERATIONS</v>
      </c>
      <c r="Q38" s="2" t="s">
        <v>580</v>
      </c>
      <c r="R38" s="1" t="str">
        <f>IF(ISBLANK($Q38),"",VLOOKUP($Q38,'all user asic'!$A:$F,2, FALSE))</f>
        <v>bnitest123</v>
      </c>
      <c r="S38" s="1" t="str">
        <f>IF(ISBLANK($Q38),"",VLOOKUP($Q38,'all user asic'!$A:$F,3, FALSE))</f>
        <v>M. FAHREZI WIJAYA</v>
      </c>
      <c r="T38" s="1" t="str">
        <f>IF(ISBLANK($Q38),"",VLOOKUP($Q38,'all user asic'!$A:$F,5, FALSE))</f>
        <v>DIVISI OPERASIONAL KREDIT</v>
      </c>
      <c r="U38" s="1"/>
      <c r="V38" s="1" t="str">
        <f>IF(ISBLANK($U38),"",VLOOKUP($U38,'all user asic'!$A:$F,2, FALSE))</f>
        <v/>
      </c>
      <c r="W38" s="1" t="str">
        <f>IF(ISBLANK($U38),"",VLOOKUP($U38,'all user asic'!$A:$F,3, FALSE))</f>
        <v/>
      </c>
      <c r="X38" s="1" t="str">
        <f>IF(ISBLANK($U38),"",VLOOKUP($U38,'all user asic'!$A:$F,5, FALSE))</f>
        <v/>
      </c>
      <c r="Y38" s="1"/>
      <c r="Z38" s="1" t="str">
        <f>IF(ISBLANK($Y38),"",VLOOKUP($Y38,'all user asic'!$A:$F,2, FALSE))</f>
        <v/>
      </c>
      <c r="AA38" s="1" t="str">
        <f>IF(ISBLANK($Y38),"",VLOOKUP($Y38,'all user asic'!$A:$F,3, FALSE))</f>
        <v/>
      </c>
      <c r="AB38" s="1" t="str">
        <f>IF(ISBLANK($Y38),"",VLOOKUP($Y38,'all user asic'!$A:$F,5, FALSE))</f>
        <v/>
      </c>
      <c r="AC38" s="1"/>
      <c r="AD38" s="1" t="str">
        <f>IF(ISBLANK($AC38),"",VLOOKUP($AC38,'all user asic'!$A:$F,2, FALSE))</f>
        <v/>
      </c>
      <c r="AE38" s="1" t="str">
        <f>IF(ISBLANK($AC38),"",VLOOKUP($AC38,'all user asic'!$A:$F,3, FALSE))</f>
        <v/>
      </c>
      <c r="AF38" s="1" t="str">
        <f>IF(ISBLANK($AC38),"",VLOOKUP($AC38,'all user asic'!$A:$F,5, FALSE))</f>
        <v/>
      </c>
    </row>
    <row r="39" spans="1:32" x14ac:dyDescent="0.3">
      <c r="A39" s="1" t="s">
        <v>690</v>
      </c>
      <c r="B39" s="1" t="str">
        <f t="shared" si="0"/>
        <v>TC-38-20250117</v>
      </c>
      <c r="C39" s="1" t="s">
        <v>4</v>
      </c>
      <c r="D39" s="1" t="s">
        <v>5</v>
      </c>
      <c r="E39" s="1" t="s">
        <v>659</v>
      </c>
      <c r="F39" s="1" t="s">
        <v>671</v>
      </c>
      <c r="G39" s="2" t="s">
        <v>575</v>
      </c>
      <c r="H39" s="1" t="str">
        <f>VLOOKUP($G39,'all user asic'!$A:$F,2, FALSE)</f>
        <v>bnitest123</v>
      </c>
      <c r="I39" s="2" t="s">
        <v>613</v>
      </c>
      <c r="J39" s="1" t="str">
        <f>IF(ISBLANK($I39),"",VLOOKUP($I39,'all user asic'!$A:$F,2, FALSE))</f>
        <v>bnitest123</v>
      </c>
      <c r="K39" s="1" t="str">
        <f>IF(ISBLANK($I39),"",VLOOKUP($I39,'all user asic'!$A:$F,3, FALSE))</f>
        <v>ABDIANI</v>
      </c>
      <c r="L39" s="1" t="str">
        <f>IF(ISBLANK($I39),"",VLOOKUP($I39,'all user asic'!$A:$F,5, FALSE))</f>
        <v>DIVISI CREDIT OPERATIONS</v>
      </c>
      <c r="M39" s="2" t="s">
        <v>580</v>
      </c>
      <c r="N39" s="1" t="str">
        <f>IF(ISBLANK($M39),"",VLOOKUP($M39,'all user asic'!$A:$F,2, FALSE))</f>
        <v>bnitest123</v>
      </c>
      <c r="O39" s="1" t="str">
        <f>IF(ISBLANK($M39),"",VLOOKUP($M39,'all user asic'!$A:$F,3, FALSE))</f>
        <v>M. FAHREZI WIJAYA</v>
      </c>
      <c r="P39" s="1" t="str">
        <f>IF(ISBLANK($M39),"",VLOOKUP($M39,'all user asic'!$A:$F,5, FALSE))</f>
        <v>DIVISI OPERASIONAL KREDIT</v>
      </c>
      <c r="Q39" s="2" t="s">
        <v>608</v>
      </c>
      <c r="R39" s="1" t="str">
        <f>IF(ISBLANK($Q39),"",VLOOKUP($Q39,'all user asic'!$A:$F,2, FALSE))</f>
        <v>bnitest123</v>
      </c>
      <c r="S39" s="1" t="str">
        <f>IF(ISBLANK($Q39),"",VLOOKUP($Q39,'all user asic'!$A:$F,3, FALSE))</f>
        <v>ABDI SIREGAR</v>
      </c>
      <c r="T39" s="1" t="str">
        <f>IF(ISBLANK($Q39),"",VLOOKUP($Q39,'all user asic'!$A:$F,5, FALSE))</f>
        <v>DIVISI CREDIT OPERATIONS</v>
      </c>
      <c r="U39" s="1"/>
      <c r="V39" s="1" t="str">
        <f>IF(ISBLANK($U39),"",VLOOKUP($U39,'all user asic'!$A:$F,2, FALSE))</f>
        <v/>
      </c>
      <c r="W39" s="1" t="str">
        <f>IF(ISBLANK($U39),"",VLOOKUP($U39,'all user asic'!$A:$F,3, FALSE))</f>
        <v/>
      </c>
      <c r="X39" s="1" t="str">
        <f>IF(ISBLANK($U39),"",VLOOKUP($U39,'all user asic'!$A:$F,5, FALSE))</f>
        <v/>
      </c>
      <c r="Y39" s="1"/>
      <c r="Z39" s="1" t="str">
        <f>IF(ISBLANK($Y39),"",VLOOKUP($Y39,'all user asic'!$A:$F,2, FALSE))</f>
        <v/>
      </c>
      <c r="AA39" s="1" t="str">
        <f>IF(ISBLANK($Y39),"",VLOOKUP($Y39,'all user asic'!$A:$F,3, FALSE))</f>
        <v/>
      </c>
      <c r="AB39" s="1" t="str">
        <f>IF(ISBLANK($Y39),"",VLOOKUP($Y39,'all user asic'!$A:$F,5, FALSE))</f>
        <v/>
      </c>
      <c r="AC39" s="1"/>
      <c r="AD39" s="1" t="str">
        <f>IF(ISBLANK($AC39),"",VLOOKUP($AC39,'all user asic'!$A:$F,2, FALSE))</f>
        <v/>
      </c>
      <c r="AE39" s="1" t="str">
        <f>IF(ISBLANK($AC39),"",VLOOKUP($AC39,'all user asic'!$A:$F,3, FALSE))</f>
        <v/>
      </c>
      <c r="AF39" s="1" t="str">
        <f>IF(ISBLANK($AC39),"",VLOOKUP($AC39,'all user asic'!$A:$F,5, FALSE))</f>
        <v/>
      </c>
    </row>
    <row r="40" spans="1:32" x14ac:dyDescent="0.3">
      <c r="A40" s="1" t="s">
        <v>691</v>
      </c>
      <c r="B40" s="1" t="str">
        <f t="shared" si="0"/>
        <v>TC-39-20250117</v>
      </c>
      <c r="C40" s="1" t="s">
        <v>4</v>
      </c>
      <c r="D40" s="1" t="s">
        <v>5</v>
      </c>
      <c r="E40" s="1" t="s">
        <v>659</v>
      </c>
      <c r="F40" s="1" t="s">
        <v>672</v>
      </c>
      <c r="G40" s="2" t="s">
        <v>575</v>
      </c>
      <c r="H40" s="1" t="str">
        <f>VLOOKUP($G40,'all user asic'!$A:$F,2, FALSE)</f>
        <v>bnitest123</v>
      </c>
      <c r="I40" s="2" t="s">
        <v>613</v>
      </c>
      <c r="J40" s="1" t="str">
        <f>IF(ISBLANK($I40),"",VLOOKUP($I40,'all user asic'!$A:$F,2, FALSE))</f>
        <v>bnitest123</v>
      </c>
      <c r="K40" s="1" t="str">
        <f>IF(ISBLANK($I40),"",VLOOKUP($I40,'all user asic'!$A:$F,3, FALSE))</f>
        <v>ABDIANI</v>
      </c>
      <c r="L40" s="1" t="str">
        <f>IF(ISBLANK($I40),"",VLOOKUP($I40,'all user asic'!$A:$F,5, FALSE))</f>
        <v>DIVISI CREDIT OPERATIONS</v>
      </c>
      <c r="M40" s="2" t="s">
        <v>580</v>
      </c>
      <c r="N40" s="1" t="str">
        <f>IF(ISBLANK($M40),"",VLOOKUP($M40,'all user asic'!$A:$F,2, FALSE))</f>
        <v>bnitest123</v>
      </c>
      <c r="O40" s="1" t="str">
        <f>IF(ISBLANK($M40),"",VLOOKUP($M40,'all user asic'!$A:$F,3, FALSE))</f>
        <v>M. FAHREZI WIJAYA</v>
      </c>
      <c r="P40" s="1" t="str">
        <f>IF(ISBLANK($M40),"",VLOOKUP($M40,'all user asic'!$A:$F,5, FALSE))</f>
        <v>DIVISI OPERASIONAL KREDIT</v>
      </c>
      <c r="Q40" s="2" t="s">
        <v>601</v>
      </c>
      <c r="R40" s="1" t="str">
        <f>IF(ISBLANK($Q40),"",VLOOKUP($Q40,'all user asic'!$A:$F,2, FALSE))</f>
        <v>bnitest123</v>
      </c>
      <c r="S40" s="1" t="str">
        <f>IF(ISBLANK($Q40),"",VLOOKUP($Q40,'all user asic'!$A:$F,3, FALSE))</f>
        <v>ARIE ARDYANTO</v>
      </c>
      <c r="T40" s="1" t="str">
        <f>IF(ISBLANK($Q40),"",VLOOKUP($Q40,'all user asic'!$A:$F,5, FALSE))</f>
        <v>DIVISI CREDIT OPERATIONS</v>
      </c>
      <c r="U40" s="2"/>
      <c r="V40" s="1" t="str">
        <f>IF(ISBLANK($U40),"",VLOOKUP($U40,'all user asic'!$A:$F,2, FALSE))</f>
        <v/>
      </c>
      <c r="W40" s="1" t="str">
        <f>IF(ISBLANK($U40),"",VLOOKUP($U40,'all user asic'!$A:$F,3, FALSE))</f>
        <v/>
      </c>
      <c r="X40" s="1" t="str">
        <f>IF(ISBLANK($U40),"",VLOOKUP($U40,'all user asic'!$A:$F,5, FALSE))</f>
        <v/>
      </c>
      <c r="Y40" s="1"/>
      <c r="Z40" s="1" t="str">
        <f>IF(ISBLANK($Y40),"",VLOOKUP($Y40,'all user asic'!$A:$F,2, FALSE))</f>
        <v/>
      </c>
      <c r="AA40" s="1" t="str">
        <f>IF(ISBLANK($Y40),"",VLOOKUP($Y40,'all user asic'!$A:$F,3, FALSE))</f>
        <v/>
      </c>
      <c r="AB40" s="1" t="str">
        <f>IF(ISBLANK($Y40),"",VLOOKUP($Y40,'all user asic'!$A:$F,5, FALSE))</f>
        <v/>
      </c>
      <c r="AC40" s="1"/>
      <c r="AD40" s="1" t="str">
        <f>IF(ISBLANK($AC40),"",VLOOKUP($AC40,'all user asic'!$A:$F,2, FALSE))</f>
        <v/>
      </c>
      <c r="AE40" s="1" t="str">
        <f>IF(ISBLANK($AC40),"",VLOOKUP($AC40,'all user asic'!$A:$F,3, FALSE))</f>
        <v/>
      </c>
      <c r="AF40" s="1" t="str">
        <f>IF(ISBLANK($AC40),"",VLOOKUP($AC40,'all user asic'!$A:$F,5, FALSE))</f>
        <v/>
      </c>
    </row>
    <row r="41" spans="1:32" x14ac:dyDescent="0.3">
      <c r="A41" s="1" t="s">
        <v>692</v>
      </c>
      <c r="B41" s="1" t="str">
        <f t="shared" si="0"/>
        <v>TC-40-20250117</v>
      </c>
      <c r="C41" s="1" t="s">
        <v>4</v>
      </c>
      <c r="D41" s="1" t="s">
        <v>6</v>
      </c>
      <c r="E41" s="1" t="s">
        <v>659</v>
      </c>
      <c r="F41" s="1" t="s">
        <v>673</v>
      </c>
      <c r="G41" s="2" t="s">
        <v>575</v>
      </c>
      <c r="H41" s="1" t="str">
        <f>VLOOKUP($G41,'all user asic'!$A:$F,2, FALSE)</f>
        <v>bnitest123</v>
      </c>
      <c r="I41" s="2" t="s">
        <v>613</v>
      </c>
      <c r="J41" s="1" t="str">
        <f>IF(ISBLANK($I41),"",VLOOKUP($I41,'all user asic'!$A:$F,2, FALSE))</f>
        <v>bnitest123</v>
      </c>
      <c r="K41" s="1" t="str">
        <f>IF(ISBLANK($I41),"",VLOOKUP($I41,'all user asic'!$A:$F,3, FALSE))</f>
        <v>ABDIANI</v>
      </c>
      <c r="L41" s="1" t="str">
        <f>IF(ISBLANK($I41),"",VLOOKUP($I41,'all user asic'!$A:$F,5, FALSE))</f>
        <v>DIVISI CREDIT OPERATIONS</v>
      </c>
      <c r="M41" s="1" t="s">
        <v>28</v>
      </c>
      <c r="N41" s="1" t="str">
        <f>IF(ISBLANK($M41),"",VLOOKUP($M41,'all user asic'!$A:$F,2, FALSE))</f>
        <v>bnitest123</v>
      </c>
      <c r="O41" s="1" t="str">
        <f>IF(ISBLANK($M41),"",VLOOKUP($M41,'all user asic'!$A:$F,3, FALSE))</f>
        <v>Oliver</v>
      </c>
      <c r="P41" s="1" t="str">
        <f>IF(ISBLANK($M41),"",VLOOKUP($M41,'all user asic'!$A:$F,5, FALSE))</f>
        <v>DIVISI CREDIT OPERATIONS</v>
      </c>
      <c r="Q41" s="1"/>
      <c r="R41" s="1" t="str">
        <f>IF(ISBLANK($Q41),"",VLOOKUP($Q41,'all user asic'!$A:$F,2, FALSE))</f>
        <v/>
      </c>
      <c r="S41" s="1" t="str">
        <f>IF(ISBLANK($Q41),"",VLOOKUP($Q41,'all user asic'!$A:$F,3, FALSE))</f>
        <v/>
      </c>
      <c r="T41" s="1" t="str">
        <f>IF(ISBLANK($Q41),"",VLOOKUP($Q41,'all user asic'!$A:$F,5, FALSE))</f>
        <v/>
      </c>
      <c r="U41" s="1"/>
      <c r="V41" s="1" t="str">
        <f>IF(ISBLANK($U41),"",VLOOKUP($U41,'all user asic'!$A:$F,2, FALSE))</f>
        <v/>
      </c>
      <c r="W41" s="1" t="str">
        <f>IF(ISBLANK($U41),"",VLOOKUP($U41,'all user asic'!$A:$F,3, FALSE))</f>
        <v/>
      </c>
      <c r="X41" s="1" t="str">
        <f>IF(ISBLANK($U41),"",VLOOKUP($U41,'all user asic'!$A:$F,5, FALSE))</f>
        <v/>
      </c>
      <c r="Y41" s="1"/>
      <c r="Z41" s="1" t="str">
        <f>IF(ISBLANK($Y41),"",VLOOKUP($Y41,'all user asic'!$A:$F,2, FALSE))</f>
        <v/>
      </c>
      <c r="AA41" s="1" t="str">
        <f>IF(ISBLANK($Y41),"",VLOOKUP($Y41,'all user asic'!$A:$F,3, FALSE))</f>
        <v/>
      </c>
      <c r="AB41" s="1" t="str">
        <f>IF(ISBLANK($Y41),"",VLOOKUP($Y41,'all user asic'!$A:$F,5, FALSE))</f>
        <v/>
      </c>
      <c r="AC41" s="1"/>
      <c r="AD41" s="1" t="str">
        <f>IF(ISBLANK($AC41),"",VLOOKUP($AC41,'all user asic'!$A:$F,2, FALSE))</f>
        <v/>
      </c>
      <c r="AE41" s="1" t="str">
        <f>IF(ISBLANK($AC41),"",VLOOKUP($AC41,'all user asic'!$A:$F,3, FALSE))</f>
        <v/>
      </c>
      <c r="AF41" s="1" t="str">
        <f>IF(ISBLANK($AC41),"",VLOOKUP($AC41,'all user asic'!$A:$F,5, FALSE))</f>
        <v/>
      </c>
    </row>
    <row r="42" spans="1:32" x14ac:dyDescent="0.3">
      <c r="A42" s="1" t="s">
        <v>693</v>
      </c>
      <c r="B42" s="1" t="str">
        <f t="shared" si="0"/>
        <v>TC-41-20250117</v>
      </c>
      <c r="C42" s="1" t="s">
        <v>4</v>
      </c>
      <c r="D42" s="1" t="s">
        <v>6</v>
      </c>
      <c r="E42" s="1" t="s">
        <v>659</v>
      </c>
      <c r="F42" s="1" t="s">
        <v>671</v>
      </c>
      <c r="G42" s="2" t="s">
        <v>575</v>
      </c>
      <c r="H42" s="1" t="str">
        <f>VLOOKUP($G42,'all user asic'!$A:$F,2, FALSE)</f>
        <v>bnitest123</v>
      </c>
      <c r="I42" s="2" t="s">
        <v>613</v>
      </c>
      <c r="J42" s="1" t="str">
        <f>IF(ISBLANK($I42),"",VLOOKUP($I42,'all user asic'!$A:$F,2, FALSE))</f>
        <v>bnitest123</v>
      </c>
      <c r="K42" s="1" t="str">
        <f>IF(ISBLANK($I42),"",VLOOKUP($I42,'all user asic'!$A:$F,3, FALSE))</f>
        <v>ABDIANI</v>
      </c>
      <c r="L42" s="1" t="str">
        <f>IF(ISBLANK($I42),"",VLOOKUP($I42,'all user asic'!$A:$F,5, FALSE))</f>
        <v>DIVISI CREDIT OPERATIONS</v>
      </c>
      <c r="M42" s="1" t="s">
        <v>28</v>
      </c>
      <c r="N42" s="1" t="str">
        <f>IF(ISBLANK($M42),"",VLOOKUP($M42,'all user asic'!$A:$F,2, FALSE))</f>
        <v>bnitest123</v>
      </c>
      <c r="O42" s="1" t="str">
        <f>IF(ISBLANK($M42),"",VLOOKUP($M42,'all user asic'!$A:$F,3, FALSE))</f>
        <v>Oliver</v>
      </c>
      <c r="P42" s="1" t="str">
        <f>IF(ISBLANK($M42),"",VLOOKUP($M42,'all user asic'!$A:$F,5, FALSE))</f>
        <v>DIVISI CREDIT OPERATIONS</v>
      </c>
      <c r="Q42" s="2" t="s">
        <v>580</v>
      </c>
      <c r="R42" s="1" t="str">
        <f>IF(ISBLANK($Q42),"",VLOOKUP($Q42,'all user asic'!$A:$F,2, FALSE))</f>
        <v>bnitest123</v>
      </c>
      <c r="S42" s="1" t="str">
        <f>IF(ISBLANK($Q42),"",VLOOKUP($Q42,'all user asic'!$A:$F,3, FALSE))</f>
        <v>M. FAHREZI WIJAYA</v>
      </c>
      <c r="T42" s="1" t="str">
        <f>IF(ISBLANK($Q42),"",VLOOKUP($Q42,'all user asic'!$A:$F,5, FALSE))</f>
        <v>DIVISI OPERASIONAL KREDIT</v>
      </c>
      <c r="U42" s="1"/>
      <c r="V42" s="1" t="str">
        <f>IF(ISBLANK($U42),"",VLOOKUP($U42,'all user asic'!$A:$F,2, FALSE))</f>
        <v/>
      </c>
      <c r="W42" s="1" t="str">
        <f>IF(ISBLANK($U42),"",VLOOKUP($U42,'all user asic'!$A:$F,3, FALSE))</f>
        <v/>
      </c>
      <c r="X42" s="1" t="str">
        <f>IF(ISBLANK($U42),"",VLOOKUP($U42,'all user asic'!$A:$F,5, FALSE))</f>
        <v/>
      </c>
      <c r="Y42" s="1"/>
      <c r="Z42" s="1" t="str">
        <f>IF(ISBLANK($Y42),"",VLOOKUP($Y42,'all user asic'!$A:$F,2, FALSE))</f>
        <v/>
      </c>
      <c r="AA42" s="1" t="str">
        <f>IF(ISBLANK($Y42),"",VLOOKUP($Y42,'all user asic'!$A:$F,3, FALSE))</f>
        <v/>
      </c>
      <c r="AB42" s="1" t="str">
        <f>IF(ISBLANK($Y42),"",VLOOKUP($Y42,'all user asic'!$A:$F,5, FALSE))</f>
        <v/>
      </c>
      <c r="AC42" s="1"/>
      <c r="AD42" s="1" t="str">
        <f>IF(ISBLANK($AC42),"",VLOOKUP($AC42,'all user asic'!$A:$F,2, FALSE))</f>
        <v/>
      </c>
      <c r="AE42" s="1" t="str">
        <f>IF(ISBLANK($AC42),"",VLOOKUP($AC42,'all user asic'!$A:$F,3, FALSE))</f>
        <v/>
      </c>
      <c r="AF42" s="1" t="str">
        <f>IF(ISBLANK($AC42),"",VLOOKUP($AC42,'all user asic'!$A:$F,5, FALSE))</f>
        <v/>
      </c>
    </row>
    <row r="43" spans="1:32" x14ac:dyDescent="0.3">
      <c r="A43" s="1" t="s">
        <v>694</v>
      </c>
      <c r="B43" s="1" t="str">
        <f t="shared" si="0"/>
        <v>TC-42-20250117</v>
      </c>
      <c r="C43" s="1" t="s">
        <v>4</v>
      </c>
      <c r="D43" s="1" t="s">
        <v>6</v>
      </c>
      <c r="E43" s="1" t="s">
        <v>659</v>
      </c>
      <c r="F43" s="1" t="s">
        <v>672</v>
      </c>
      <c r="G43" s="2" t="s">
        <v>575</v>
      </c>
      <c r="H43" s="1" t="str">
        <f>VLOOKUP($G43,'all user asic'!$A:$F,2, FALSE)</f>
        <v>bnitest123</v>
      </c>
      <c r="I43" s="2" t="s">
        <v>613</v>
      </c>
      <c r="J43" s="1" t="str">
        <f>IF(ISBLANK($I43),"",VLOOKUP($I43,'all user asic'!$A:$F,2, FALSE))</f>
        <v>bnitest123</v>
      </c>
      <c r="K43" s="1" t="str">
        <f>IF(ISBLANK($I43),"",VLOOKUP($I43,'all user asic'!$A:$F,3, FALSE))</f>
        <v>ABDIANI</v>
      </c>
      <c r="L43" s="1" t="str">
        <f>IF(ISBLANK($I43),"",VLOOKUP($I43,'all user asic'!$A:$F,5, FALSE))</f>
        <v>DIVISI CREDIT OPERATIONS</v>
      </c>
      <c r="M43" s="2" t="s">
        <v>580</v>
      </c>
      <c r="N43" s="1" t="str">
        <f>IF(ISBLANK($M43),"",VLOOKUP($M43,'all user asic'!$A:$F,2, FALSE))</f>
        <v>bnitest123</v>
      </c>
      <c r="O43" s="1" t="str">
        <f>IF(ISBLANK($M43),"",VLOOKUP($M43,'all user asic'!$A:$F,3, FALSE))</f>
        <v>M. FAHREZI WIJAYA</v>
      </c>
      <c r="P43" s="1" t="str">
        <f>IF(ISBLANK($M43),"",VLOOKUP($M43,'all user asic'!$A:$F,5, FALSE))</f>
        <v>DIVISI OPERASIONAL KREDIT</v>
      </c>
      <c r="Q43" s="2" t="s">
        <v>608</v>
      </c>
      <c r="R43" s="1" t="str">
        <f>IF(ISBLANK($Q43),"",VLOOKUP($Q43,'all user asic'!$A:$F,2, FALSE))</f>
        <v>bnitest123</v>
      </c>
      <c r="S43" s="1" t="str">
        <f>IF(ISBLANK($Q43),"",VLOOKUP($Q43,'all user asic'!$A:$F,3, FALSE))</f>
        <v>ABDI SIREGAR</v>
      </c>
      <c r="T43" s="1" t="str">
        <f>IF(ISBLANK($Q43),"",VLOOKUP($Q43,'all user asic'!$A:$F,5, FALSE))</f>
        <v>DIVISI CREDIT OPERATIONS</v>
      </c>
      <c r="U43" s="1"/>
      <c r="V43" s="1" t="str">
        <f>IF(ISBLANK($U43),"",VLOOKUP($U43,'all user asic'!$A:$F,2, FALSE))</f>
        <v/>
      </c>
      <c r="W43" s="1" t="str">
        <f>IF(ISBLANK($U43),"",VLOOKUP($U43,'all user asic'!$A:$F,3, FALSE))</f>
        <v/>
      </c>
      <c r="X43" s="1" t="str">
        <f>IF(ISBLANK($U43),"",VLOOKUP($U43,'all user asic'!$A:$F,5, FALSE))</f>
        <v/>
      </c>
      <c r="Y43" s="1"/>
      <c r="Z43" s="1" t="str">
        <f>IF(ISBLANK($Y43),"",VLOOKUP($Y43,'all user asic'!$A:$F,2, FALSE))</f>
        <v/>
      </c>
      <c r="AA43" s="1" t="str">
        <f>IF(ISBLANK($Y43),"",VLOOKUP($Y43,'all user asic'!$A:$F,3, FALSE))</f>
        <v/>
      </c>
      <c r="AB43" s="1" t="str">
        <f>IF(ISBLANK($Y43),"",VLOOKUP($Y43,'all user asic'!$A:$F,5, FALSE))</f>
        <v/>
      </c>
      <c r="AC43" s="1"/>
      <c r="AD43" s="1" t="str">
        <f>IF(ISBLANK($AC43),"",VLOOKUP($AC43,'all user asic'!$A:$F,2, FALSE))</f>
        <v/>
      </c>
      <c r="AE43" s="1" t="str">
        <f>IF(ISBLANK($AC43),"",VLOOKUP($AC43,'all user asic'!$A:$F,3, FALSE))</f>
        <v/>
      </c>
      <c r="AF43" s="1" t="str">
        <f>IF(ISBLANK($AC43),"",VLOOKUP($AC43,'all user asic'!$A:$F,5, FALSE))</f>
        <v/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F505-EE17-4F36-8CE9-51C3F1BAC650}">
  <dimension ref="A1:AI22"/>
  <sheetViews>
    <sheetView zoomScale="80" zoomScaleNormal="80" workbookViewId="0">
      <pane xSplit="1" topLeftCell="Q1" activePane="topRight" state="frozen"/>
      <selection pane="topRight" activeCell="G2" sqref="G2:I22"/>
    </sheetView>
  </sheetViews>
  <sheetFormatPr defaultRowHeight="14.4" x14ac:dyDescent="0.3"/>
  <cols>
    <col min="1" max="1" width="8" customWidth="1"/>
    <col min="2" max="2" width="14.5546875" bestFit="1" customWidth="1"/>
    <col min="3" max="3" width="20.5546875" bestFit="1" customWidth="1"/>
    <col min="4" max="4" width="27.33203125" bestFit="1" customWidth="1"/>
    <col min="5" max="5" width="16.21875" bestFit="1" customWidth="1"/>
    <col min="6" max="6" width="40.44140625" bestFit="1" customWidth="1"/>
    <col min="7" max="7" width="11.6640625" bestFit="1" customWidth="1"/>
    <col min="8" max="8" width="10.5546875" bestFit="1" customWidth="1"/>
    <col min="9" max="9" width="21.5546875" customWidth="1"/>
    <col min="10" max="10" width="7.44140625" bestFit="1" customWidth="1"/>
    <col min="11" max="11" width="25.5546875" bestFit="1" customWidth="1"/>
    <col min="12" max="12" width="10.109375" bestFit="1" customWidth="1"/>
    <col min="13" max="13" width="21.33203125" bestFit="1" customWidth="1"/>
    <col min="14" max="14" width="46.21875" bestFit="1" customWidth="1"/>
    <col min="15" max="15" width="12.44140625" bestFit="1" customWidth="1"/>
    <col min="16" max="16" width="11.109375" bestFit="1" customWidth="1"/>
    <col min="17" max="17" width="20.5546875" bestFit="1" customWidth="1"/>
    <col min="18" max="18" width="39" bestFit="1" customWidth="1"/>
    <col min="19" max="19" width="19.33203125" bestFit="1" customWidth="1"/>
    <col min="20" max="20" width="10.44140625" bestFit="1" customWidth="1"/>
    <col min="21" max="21" width="21.109375" bestFit="1" customWidth="1"/>
    <col min="22" max="22" width="45.44140625" bestFit="1" customWidth="1"/>
    <col min="23" max="23" width="19.33203125" bestFit="1" customWidth="1"/>
    <col min="24" max="24" width="10.44140625" bestFit="1" customWidth="1"/>
    <col min="25" max="25" width="20.5546875" bestFit="1" customWidth="1"/>
    <col min="26" max="26" width="61.6640625" bestFit="1" customWidth="1"/>
    <col min="27" max="27" width="19.33203125" bestFit="1" customWidth="1"/>
    <col min="28" max="28" width="10.44140625" bestFit="1" customWidth="1"/>
    <col min="29" max="29" width="20.5546875" bestFit="1" customWidth="1"/>
    <col min="30" max="30" width="50.109375" bestFit="1" customWidth="1"/>
    <col min="31" max="31" width="19.33203125" bestFit="1" customWidth="1"/>
    <col min="32" max="32" width="10.44140625" bestFit="1" customWidth="1"/>
    <col min="33" max="33" width="20.5546875" bestFit="1" customWidth="1"/>
    <col min="34" max="34" width="32.6640625" bestFit="1" customWidth="1"/>
    <col min="35" max="35" width="19.33203125" bestFit="1" customWidth="1"/>
  </cols>
  <sheetData>
    <row r="1" spans="1:35" ht="39.6" customHeight="1" x14ac:dyDescent="0.3">
      <c r="A1" s="3" t="s">
        <v>0</v>
      </c>
      <c r="B1" s="3" t="s">
        <v>12</v>
      </c>
      <c r="C1" s="3" t="s">
        <v>1</v>
      </c>
      <c r="D1" s="3" t="s">
        <v>2</v>
      </c>
      <c r="E1" s="3" t="s">
        <v>10</v>
      </c>
      <c r="F1" s="3" t="s">
        <v>3</v>
      </c>
      <c r="G1" s="3" t="s">
        <v>8</v>
      </c>
      <c r="H1" s="3" t="s">
        <v>9</v>
      </c>
      <c r="I1" s="3" t="s">
        <v>7</v>
      </c>
      <c r="J1" s="3" t="s">
        <v>24</v>
      </c>
      <c r="K1" s="3" t="s">
        <v>20</v>
      </c>
      <c r="L1" s="6" t="s">
        <v>26</v>
      </c>
      <c r="M1" s="3" t="s">
        <v>19</v>
      </c>
      <c r="N1" s="4" t="s">
        <v>639</v>
      </c>
      <c r="O1" s="4" t="s">
        <v>640</v>
      </c>
      <c r="P1" s="6" t="s">
        <v>25</v>
      </c>
      <c r="Q1" s="3" t="s">
        <v>21</v>
      </c>
      <c r="R1" s="3" t="s">
        <v>641</v>
      </c>
      <c r="S1" s="3" t="s">
        <v>642</v>
      </c>
      <c r="T1" s="6" t="s">
        <v>29</v>
      </c>
      <c r="U1" s="3" t="s">
        <v>30</v>
      </c>
      <c r="V1" s="3" t="s">
        <v>643</v>
      </c>
      <c r="W1" s="3" t="s">
        <v>644</v>
      </c>
      <c r="X1" s="6" t="s">
        <v>31</v>
      </c>
      <c r="Y1" s="3" t="s">
        <v>32</v>
      </c>
      <c r="Z1" s="3" t="s">
        <v>645</v>
      </c>
      <c r="AA1" s="3" t="s">
        <v>646</v>
      </c>
      <c r="AB1" s="6" t="s">
        <v>33</v>
      </c>
      <c r="AC1" s="3" t="s">
        <v>34</v>
      </c>
      <c r="AD1" s="3" t="s">
        <v>647</v>
      </c>
      <c r="AE1" s="3" t="s">
        <v>648</v>
      </c>
      <c r="AF1" s="6" t="s">
        <v>35</v>
      </c>
      <c r="AG1" s="3" t="s">
        <v>36</v>
      </c>
      <c r="AH1" s="3" t="s">
        <v>649</v>
      </c>
      <c r="AI1" s="3" t="s">
        <v>650</v>
      </c>
    </row>
    <row r="2" spans="1:35" x14ac:dyDescent="0.3">
      <c r="A2" s="1" t="s">
        <v>13</v>
      </c>
      <c r="B2" s="1" t="str">
        <f>CONCATENATE(A2,"-20250117")</f>
        <v>TC-01-20250117</v>
      </c>
      <c r="C2" s="1" t="s">
        <v>634</v>
      </c>
      <c r="D2" s="1" t="s">
        <v>5</v>
      </c>
      <c r="E2" s="1" t="s">
        <v>659</v>
      </c>
      <c r="F2" s="1" t="s">
        <v>660</v>
      </c>
      <c r="G2" s="1">
        <v>1000810133</v>
      </c>
      <c r="H2" s="1">
        <v>225824897</v>
      </c>
      <c r="I2" s="5">
        <v>1000000000000</v>
      </c>
      <c r="J2" s="2" t="s">
        <v>556</v>
      </c>
      <c r="K2" s="1" t="str">
        <f>VLOOKUP($J2,'all user asic'!$A:$F,2, FALSE)</f>
        <v>bnitest123</v>
      </c>
      <c r="L2" s="2" t="s">
        <v>549</v>
      </c>
      <c r="M2" s="1" t="str">
        <f>IF(ISBLANK($L2),"",VLOOKUP($L2,'all user asic'!$A:$F,2, FALSE))</f>
        <v>bnitest123</v>
      </c>
      <c r="N2" s="1" t="str">
        <f>IF(ISBLANK($L2),"",VLOOKUP($L2,'all user asic'!$A:$F,3, FALSE))</f>
        <v>FERRY K.W. TARUMINGI</v>
      </c>
      <c r="O2" s="1" t="str">
        <f>IF(ISBLANK($L2),"",VLOOKUP($L2,'all user asic'!$A:$F,5, FALSE))</f>
        <v>DIVISI CREDIT OPERATIONS</v>
      </c>
      <c r="P2" s="1" t="s">
        <v>416</v>
      </c>
      <c r="Q2" s="1" t="str">
        <f>IF(ISBLANK($P2),"",VLOOKUP($P2,'all user asic'!$A:$F,2, FALSE))</f>
        <v>bnitest123</v>
      </c>
      <c r="R2" s="1" t="str">
        <f>IF(ISBLANK($P2),"",VLOOKUP($P2,'all user asic'!$A:$F,3, FALSE))</f>
        <v>John</v>
      </c>
      <c r="S2" s="1" t="str">
        <f>IF(ISBLANK($P2),"",VLOOKUP($P2,'all user asic'!$A:$F,5, FALSE))</f>
        <v>DIVISI CREDIT OPERATIONS</v>
      </c>
      <c r="T2" s="2" t="s">
        <v>550</v>
      </c>
      <c r="U2" s="1" t="str">
        <f>IF(ISBLANK($T2),"",VLOOKUP($T2,'all user asic'!$A:$F,2, FALSE))</f>
        <v>bnitest123</v>
      </c>
      <c r="V2" s="1" t="str">
        <f>IF(ISBLANK($T2),"",VLOOKUP($T2,'all user asic'!$A:$F,3, FALSE))</f>
        <v>EVI MAYALIANA</v>
      </c>
      <c r="W2" s="1" t="str">
        <f>IF(ISBLANK($T2),"",VLOOKUP($T2,'all user asic'!$A:$F,5, FALSE))</f>
        <v>DIVISI CREDIT OPERATIONS</v>
      </c>
      <c r="X2" s="2" t="s">
        <v>551</v>
      </c>
      <c r="Y2" s="1" t="str">
        <f>IF(ISBLANK($X2),"",VLOOKUP($X2,'all user asic'!$A:$F,2, FALSE))</f>
        <v>bnitest123</v>
      </c>
      <c r="Z2" s="1" t="str">
        <f>IF(ISBLANK($X2),"",VLOOKUP($X2,'all user asic'!$A:$F,3, FALSE))</f>
        <v>EEP MULYANA</v>
      </c>
      <c r="AA2" s="1" t="str">
        <f>IF(ISBLANK($X2),"",VLOOKUP($X2,'all user asic'!$A:$F,5, FALSE))</f>
        <v>DIVISI CREDIT OPERATIONS</v>
      </c>
      <c r="AB2" s="2" t="s">
        <v>552</v>
      </c>
      <c r="AC2" s="1" t="str">
        <f>IF(ISBLANK($AB2),"",VLOOKUP($AB2,'all user asic'!$A:$F,2, FALSE))</f>
        <v>bnitest123</v>
      </c>
      <c r="AD2" s="1" t="str">
        <f>IF(ISBLANK($AB2),"",VLOOKUP($AB2,'all user asic'!$A:$F,3, FALSE))</f>
        <v>ANOM SURYONO</v>
      </c>
      <c r="AE2" s="1" t="str">
        <f>IF(ISBLANK($AB2),"",VLOOKUP($AB2,'all user asic'!$A:$F,5, FALSE))</f>
        <v>DIVISI CREDIT OPERATIONS</v>
      </c>
      <c r="AF2" s="1"/>
      <c r="AG2" s="1" t="str">
        <f>IF(ISBLANK($AF2),"",VLOOKUP($AF2,'all user asic'!$A:$F,2, FALSE))</f>
        <v/>
      </c>
      <c r="AH2" s="1" t="str">
        <f>IF(ISBLANK($AF2),"",VLOOKUP($AF2,'all user asic'!$A:$F,3, FALSE))</f>
        <v/>
      </c>
      <c r="AI2" s="1" t="str">
        <f>IF(ISBLANK($AF2),"",VLOOKUP($AF2,'all user asic'!$A:$F,5, FALSE))</f>
        <v/>
      </c>
    </row>
    <row r="3" spans="1:35" x14ac:dyDescent="0.3">
      <c r="A3" s="1" t="s">
        <v>14</v>
      </c>
      <c r="B3" s="1" t="str">
        <f t="shared" ref="B3:B22" si="0">CONCATENATE(A3,"-20250117")</f>
        <v>TC-02-20250117</v>
      </c>
      <c r="C3" s="1" t="s">
        <v>634</v>
      </c>
      <c r="D3" s="1" t="s">
        <v>5</v>
      </c>
      <c r="E3" s="1" t="s">
        <v>659</v>
      </c>
      <c r="F3" s="1" t="s">
        <v>661</v>
      </c>
      <c r="G3" s="1">
        <v>1000810133</v>
      </c>
      <c r="H3" s="1">
        <v>225824897</v>
      </c>
      <c r="I3" s="5">
        <v>3000000000000</v>
      </c>
      <c r="J3" s="2" t="s">
        <v>556</v>
      </c>
      <c r="K3" s="1" t="str">
        <f>VLOOKUP($J3,'all user asic'!$A:$F,2, FALSE)</f>
        <v>bnitest123</v>
      </c>
      <c r="L3" s="2" t="s">
        <v>549</v>
      </c>
      <c r="M3" s="1" t="str">
        <f>IF(ISBLANK($L3),"",VLOOKUP($L3,'all user asic'!$A:$F,2, FALSE))</f>
        <v>bnitest123</v>
      </c>
      <c r="N3" s="1" t="str">
        <f>IF(ISBLANK($L3),"",VLOOKUP($L3,'all user asic'!$A:$F,3, FALSE))</f>
        <v>FERRY K.W. TARUMINGI</v>
      </c>
      <c r="O3" s="1" t="str">
        <f>IF(ISBLANK($L3),"",VLOOKUP($L3,'all user asic'!$A:$F,5, FALSE))</f>
        <v>DIVISI CREDIT OPERATIONS</v>
      </c>
      <c r="P3" s="1" t="s">
        <v>416</v>
      </c>
      <c r="Q3" s="1" t="str">
        <f>IF(ISBLANK($P3),"",VLOOKUP($P3,'all user asic'!$A:$F,2, FALSE))</f>
        <v>bnitest123</v>
      </c>
      <c r="R3" s="1" t="str">
        <f>IF(ISBLANK($P3),"",VLOOKUP($P3,'all user asic'!$A:$F,3, FALSE))</f>
        <v>John</v>
      </c>
      <c r="S3" s="1" t="str">
        <f>IF(ISBLANK($P3),"",VLOOKUP($P3,'all user asic'!$A:$F,5, FALSE))</f>
        <v>DIVISI CREDIT OPERATIONS</v>
      </c>
      <c r="T3" s="2" t="s">
        <v>550</v>
      </c>
      <c r="U3" s="1" t="str">
        <f>IF(ISBLANK($T3),"",VLOOKUP($T3,'all user asic'!$A:$F,2, FALSE))</f>
        <v>bnitest123</v>
      </c>
      <c r="V3" s="1" t="str">
        <f>IF(ISBLANK($T3),"",VLOOKUP($T3,'all user asic'!$A:$F,3, FALSE))</f>
        <v>EVI MAYALIANA</v>
      </c>
      <c r="W3" s="1" t="str">
        <f>IF(ISBLANK($T3),"",VLOOKUP($T3,'all user asic'!$A:$F,5, FALSE))</f>
        <v>DIVISI CREDIT OPERATIONS</v>
      </c>
      <c r="X3" s="2" t="s">
        <v>551</v>
      </c>
      <c r="Y3" s="1" t="str">
        <f>IF(ISBLANK($X3),"",VLOOKUP($X3,'all user asic'!$A:$F,2, FALSE))</f>
        <v>bnitest123</v>
      </c>
      <c r="Z3" s="1" t="str">
        <f>IF(ISBLANK($X3),"",VLOOKUP($X3,'all user asic'!$A:$F,3, FALSE))</f>
        <v>EEP MULYANA</v>
      </c>
      <c r="AA3" s="1" t="str">
        <f>IF(ISBLANK($X3),"",VLOOKUP($X3,'all user asic'!$A:$F,5, FALSE))</f>
        <v>DIVISI CREDIT OPERATIONS</v>
      </c>
      <c r="AB3" s="2" t="s">
        <v>552</v>
      </c>
      <c r="AC3" s="1" t="str">
        <f>IF(ISBLANK($AB3),"",VLOOKUP($AB3,'all user asic'!$A:$F,2, FALSE))</f>
        <v>bnitest123</v>
      </c>
      <c r="AD3" s="1" t="str">
        <f>IF(ISBLANK($AB3),"",VLOOKUP($AB3,'all user asic'!$A:$F,3, FALSE))</f>
        <v>ANOM SURYONO</v>
      </c>
      <c r="AE3" s="1" t="str">
        <f>IF(ISBLANK($AB3),"",VLOOKUP($AB3,'all user asic'!$A:$F,5, FALSE))</f>
        <v>DIVISI CREDIT OPERATIONS</v>
      </c>
      <c r="AF3" s="2" t="s">
        <v>544</v>
      </c>
      <c r="AG3" s="1" t="str">
        <f>IF(ISBLANK($AF3),"",VLOOKUP($AF3,'all user asic'!$A:$F,2, FALSE))</f>
        <v>bnitest123</v>
      </c>
      <c r="AH3" s="1" t="str">
        <f>IF(ISBLANK($AF3),"",VLOOKUP($AF3,'all user asic'!$A:$F,3, FALSE))</f>
        <v>ABD. SALAM KADIR</v>
      </c>
      <c r="AI3" s="1" t="str">
        <f>IF(ISBLANK($AF3),"",VLOOKUP($AF3,'all user asic'!$A:$F,5, FALSE))</f>
        <v>DIVISI CREDIT OPERATIONS</v>
      </c>
    </row>
    <row r="4" spans="1:35" x14ac:dyDescent="0.3">
      <c r="A4" s="1" t="s">
        <v>15</v>
      </c>
      <c r="B4" s="1" t="str">
        <f t="shared" si="0"/>
        <v>TC-03-20250117</v>
      </c>
      <c r="C4" s="1" t="s">
        <v>634</v>
      </c>
      <c r="D4" s="1" t="s">
        <v>6</v>
      </c>
      <c r="E4" s="1" t="s">
        <v>659</v>
      </c>
      <c r="F4" s="1" t="s">
        <v>662</v>
      </c>
      <c r="G4" s="1">
        <v>1000810133</v>
      </c>
      <c r="H4" s="1">
        <v>225824897</v>
      </c>
      <c r="I4" s="5">
        <v>300000000000</v>
      </c>
      <c r="J4" s="2" t="s">
        <v>556</v>
      </c>
      <c r="K4" s="1" t="str">
        <f>VLOOKUP($J4,'all user asic'!$A:$F,2, FALSE)</f>
        <v>bnitest123</v>
      </c>
      <c r="L4" s="2" t="s">
        <v>549</v>
      </c>
      <c r="M4" s="1" t="str">
        <f>IF(ISBLANK($L4),"",VLOOKUP($L4,'all user asic'!$A:$F,2, FALSE))</f>
        <v>bnitest123</v>
      </c>
      <c r="N4" s="1" t="str">
        <f>IF(ISBLANK($L4),"",VLOOKUP($L4,'all user asic'!$A:$F,3, FALSE))</f>
        <v>FERRY K.W. TARUMINGI</v>
      </c>
      <c r="O4" s="1" t="str">
        <f>IF(ISBLANK($L4),"",VLOOKUP($L4,'all user asic'!$A:$F,5, FALSE))</f>
        <v>DIVISI CREDIT OPERATIONS</v>
      </c>
      <c r="P4" s="1" t="s">
        <v>416</v>
      </c>
      <c r="Q4" s="1" t="str">
        <f>IF(ISBLANK($P4),"",VLOOKUP($P4,'all user asic'!$A:$F,2, FALSE))</f>
        <v>bnitest123</v>
      </c>
      <c r="R4" s="1" t="str">
        <f>IF(ISBLANK($P4),"",VLOOKUP($P4,'all user asic'!$A:$F,3, FALSE))</f>
        <v>John</v>
      </c>
      <c r="S4" s="1" t="str">
        <f>IF(ISBLANK($P4),"",VLOOKUP($P4,'all user asic'!$A:$F,5, FALSE))</f>
        <v>DIVISI CREDIT OPERATIONS</v>
      </c>
      <c r="T4" s="2" t="s">
        <v>550</v>
      </c>
      <c r="U4" s="1" t="str">
        <f>IF(ISBLANK($T4),"",VLOOKUP($T4,'all user asic'!$A:$F,2, FALSE))</f>
        <v>bnitest123</v>
      </c>
      <c r="V4" s="1" t="str">
        <f>IF(ISBLANK($T4),"",VLOOKUP($T4,'all user asic'!$A:$F,3, FALSE))</f>
        <v>EVI MAYALIANA</v>
      </c>
      <c r="W4" s="1" t="str">
        <f>IF(ISBLANK($T4),"",VLOOKUP($T4,'all user asic'!$A:$F,5, FALSE))</f>
        <v>DIVISI CREDIT OPERATIONS</v>
      </c>
      <c r="X4" s="8" t="s">
        <v>577</v>
      </c>
      <c r="Y4" s="1" t="str">
        <f>IF(ISBLANK($X4),"",VLOOKUP($X4,'all user asic'!$A:$F,2, FALSE))</f>
        <v>bnitest123</v>
      </c>
      <c r="Z4" s="1" t="str">
        <f>IF(ISBLANK($X4),"",VLOOKUP($X4,'all user asic'!$A:$F,3, FALSE))</f>
        <v>DWI JATNO DJOKO SANTOSO V.</v>
      </c>
      <c r="AA4" s="1" t="str">
        <f>IF(ISBLANK($X4),"",VLOOKUP($X4,'all user asic'!$A:$F,5, FALSE))</f>
        <v>DIVISI CREDIT OPERATIONS</v>
      </c>
      <c r="AB4" s="1"/>
      <c r="AC4" s="1" t="str">
        <f>IF(ISBLANK($AB4),"",VLOOKUP($AB4,'all user asic'!$A:$F,2, FALSE))</f>
        <v/>
      </c>
      <c r="AD4" s="1" t="str">
        <f>IF(ISBLANK($AB4),"",VLOOKUP($AB4,'all user asic'!$A:$F,3, FALSE))</f>
        <v/>
      </c>
      <c r="AE4" s="1" t="str">
        <f>IF(ISBLANK($AB4),"",VLOOKUP($AB4,'all user asic'!$A:$F,5, FALSE))</f>
        <v/>
      </c>
      <c r="AF4" s="1"/>
      <c r="AG4" s="1" t="str">
        <f>IF(ISBLANK($AF4),"",VLOOKUP($AF4,'all user asic'!$A:$F,2, FALSE))</f>
        <v/>
      </c>
      <c r="AH4" s="1" t="str">
        <f>IF(ISBLANK($AF4),"",VLOOKUP($AF4,'all user asic'!$A:$F,3, FALSE))</f>
        <v/>
      </c>
      <c r="AI4" s="1" t="str">
        <f>IF(ISBLANK($AF4),"",VLOOKUP($AF4,'all user asic'!$A:$F,5, FALSE))</f>
        <v/>
      </c>
    </row>
    <row r="5" spans="1:35" x14ac:dyDescent="0.3">
      <c r="A5" s="1" t="s">
        <v>16</v>
      </c>
      <c r="B5" s="1" t="str">
        <f t="shared" si="0"/>
        <v>TC-04-20250117</v>
      </c>
      <c r="C5" s="1" t="s">
        <v>634</v>
      </c>
      <c r="D5" s="1" t="s">
        <v>6</v>
      </c>
      <c r="E5" s="1" t="s">
        <v>659</v>
      </c>
      <c r="F5" s="1" t="s">
        <v>663</v>
      </c>
      <c r="G5" s="1">
        <v>1000810133</v>
      </c>
      <c r="H5" s="1">
        <v>225824897</v>
      </c>
      <c r="I5" s="5">
        <v>3000000000000</v>
      </c>
      <c r="J5" s="2" t="s">
        <v>556</v>
      </c>
      <c r="K5" s="1" t="str">
        <f>VLOOKUP($J5,'all user asic'!$A:$F,2, FALSE)</f>
        <v>bnitest123</v>
      </c>
      <c r="L5" s="2" t="s">
        <v>549</v>
      </c>
      <c r="M5" s="1" t="str">
        <f>IF(ISBLANK($L5),"",VLOOKUP($L5,'all user asic'!$A:$F,2, FALSE))</f>
        <v>bnitest123</v>
      </c>
      <c r="N5" s="1" t="str">
        <f>IF(ISBLANK($L5),"",VLOOKUP($L5,'all user asic'!$A:$F,3, FALSE))</f>
        <v>FERRY K.W. TARUMINGI</v>
      </c>
      <c r="O5" s="1" t="str">
        <f>IF(ISBLANK($L5),"",VLOOKUP($L5,'all user asic'!$A:$F,5, FALSE))</f>
        <v>DIVISI CREDIT OPERATIONS</v>
      </c>
      <c r="P5" s="1" t="s">
        <v>416</v>
      </c>
      <c r="Q5" s="1" t="str">
        <f>IF(ISBLANK($P5),"",VLOOKUP($P5,'all user asic'!$A:$F,2, FALSE))</f>
        <v>bnitest123</v>
      </c>
      <c r="R5" s="1" t="str">
        <f>IF(ISBLANK($P5),"",VLOOKUP($P5,'all user asic'!$A:$F,3, FALSE))</f>
        <v>John</v>
      </c>
      <c r="S5" s="1" t="str">
        <f>IF(ISBLANK($P5),"",VLOOKUP($P5,'all user asic'!$A:$F,5, FALSE))</f>
        <v>DIVISI CREDIT OPERATIONS</v>
      </c>
      <c r="T5" s="2" t="s">
        <v>550</v>
      </c>
      <c r="U5" s="1" t="str">
        <f>IF(ISBLANK($T5),"",VLOOKUP($T5,'all user asic'!$A:$F,2, FALSE))</f>
        <v>bnitest123</v>
      </c>
      <c r="V5" s="1" t="str">
        <f>IF(ISBLANK($T5),"",VLOOKUP($T5,'all user asic'!$A:$F,3, FALSE))</f>
        <v>EVI MAYALIANA</v>
      </c>
      <c r="W5" s="1" t="str">
        <f>IF(ISBLANK($T5),"",VLOOKUP($T5,'all user asic'!$A:$F,5, FALSE))</f>
        <v>DIVISI CREDIT OPERATIONS</v>
      </c>
      <c r="X5" s="2" t="s">
        <v>551</v>
      </c>
      <c r="Y5" s="1" t="str">
        <f>IF(ISBLANK($X5),"",VLOOKUP($X5,'all user asic'!$A:$F,2, FALSE))</f>
        <v>bnitest123</v>
      </c>
      <c r="Z5" s="1" t="str">
        <f>IF(ISBLANK($X5),"",VLOOKUP($X5,'all user asic'!$A:$F,3, FALSE))</f>
        <v>EEP MULYANA</v>
      </c>
      <c r="AA5" s="1" t="str">
        <f>IF(ISBLANK($X5),"",VLOOKUP($X5,'all user asic'!$A:$F,5, FALSE))</f>
        <v>DIVISI CREDIT OPERATIONS</v>
      </c>
      <c r="AB5" s="2" t="s">
        <v>552</v>
      </c>
      <c r="AC5" s="1" t="str">
        <f>IF(ISBLANK($AB5),"",VLOOKUP($AB5,'all user asic'!$A:$F,2, FALSE))</f>
        <v>bnitest123</v>
      </c>
      <c r="AD5" s="1" t="str">
        <f>IF(ISBLANK($AB5),"",VLOOKUP($AB5,'all user asic'!$A:$F,3, FALSE))</f>
        <v>ANOM SURYONO</v>
      </c>
      <c r="AE5" s="1" t="str">
        <f>IF(ISBLANK($AB5),"",VLOOKUP($AB5,'all user asic'!$A:$F,5, FALSE))</f>
        <v>DIVISI CREDIT OPERATIONS</v>
      </c>
      <c r="AF5" s="1"/>
      <c r="AG5" s="1" t="str">
        <f>IF(ISBLANK($AF5),"",VLOOKUP($AF5,'all user asic'!$A:$F,2, FALSE))</f>
        <v/>
      </c>
      <c r="AH5" s="1" t="str">
        <f>IF(ISBLANK($AF5),"",VLOOKUP($AF5,'all user asic'!$A:$F,3, FALSE))</f>
        <v/>
      </c>
      <c r="AI5" s="1" t="str">
        <f>IF(ISBLANK($AF5),"",VLOOKUP($AF5,'all user asic'!$A:$F,5, FALSE))</f>
        <v/>
      </c>
    </row>
    <row r="6" spans="1:35" x14ac:dyDescent="0.3">
      <c r="A6" s="1" t="s">
        <v>17</v>
      </c>
      <c r="B6" s="1" t="str">
        <f t="shared" si="0"/>
        <v>TC-05-20250117</v>
      </c>
      <c r="C6" s="1" t="s">
        <v>634</v>
      </c>
      <c r="D6" s="1" t="s">
        <v>6</v>
      </c>
      <c r="E6" s="1" t="s">
        <v>659</v>
      </c>
      <c r="F6" s="1" t="s">
        <v>664</v>
      </c>
      <c r="G6" s="1">
        <v>1000810133</v>
      </c>
      <c r="H6" s="1">
        <v>225824897</v>
      </c>
      <c r="I6" s="5">
        <v>7000000000000</v>
      </c>
      <c r="J6" s="2" t="s">
        <v>556</v>
      </c>
      <c r="K6" s="1" t="str">
        <f>VLOOKUP($J6,'all user asic'!$A:$F,2, FALSE)</f>
        <v>bnitest123</v>
      </c>
      <c r="L6" s="2" t="s">
        <v>549</v>
      </c>
      <c r="M6" s="1" t="str">
        <f>IF(ISBLANK($L6),"",VLOOKUP($L6,'all user asic'!$A:$F,2, FALSE))</f>
        <v>bnitest123</v>
      </c>
      <c r="N6" s="1" t="str">
        <f>IF(ISBLANK($L6),"",VLOOKUP($L6,'all user asic'!$A:$F,3, FALSE))</f>
        <v>FERRY K.W. TARUMINGI</v>
      </c>
      <c r="O6" s="1" t="str">
        <f>IF(ISBLANK($L6),"",VLOOKUP($L6,'all user asic'!$A:$F,5, FALSE))</f>
        <v>DIVISI CREDIT OPERATIONS</v>
      </c>
      <c r="P6" s="1" t="s">
        <v>416</v>
      </c>
      <c r="Q6" s="1" t="str">
        <f>IF(ISBLANK($P6),"",VLOOKUP($P6,'all user asic'!$A:$F,2, FALSE))</f>
        <v>bnitest123</v>
      </c>
      <c r="R6" s="1" t="str">
        <f>IF(ISBLANK($P6),"",VLOOKUP($P6,'all user asic'!$A:$F,3, FALSE))</f>
        <v>John</v>
      </c>
      <c r="S6" s="1" t="str">
        <f>IF(ISBLANK($P6),"",VLOOKUP($P6,'all user asic'!$A:$F,5, FALSE))</f>
        <v>DIVISI CREDIT OPERATIONS</v>
      </c>
      <c r="T6" s="2" t="s">
        <v>550</v>
      </c>
      <c r="U6" s="1" t="str">
        <f>IF(ISBLANK($T6),"",VLOOKUP($T6,'all user asic'!$A:$F,2, FALSE))</f>
        <v>bnitest123</v>
      </c>
      <c r="V6" s="1" t="str">
        <f>IF(ISBLANK($T6),"",VLOOKUP($T6,'all user asic'!$A:$F,3, FALSE))</f>
        <v>EVI MAYALIANA</v>
      </c>
      <c r="W6" s="1" t="str">
        <f>IF(ISBLANK($T6),"",VLOOKUP($T6,'all user asic'!$A:$F,5, FALSE))</f>
        <v>DIVISI CREDIT OPERATIONS</v>
      </c>
      <c r="X6" s="2" t="s">
        <v>551</v>
      </c>
      <c r="Y6" s="1" t="str">
        <f>IF(ISBLANK($X6),"",VLOOKUP($X6,'all user asic'!$A:$F,2, FALSE))</f>
        <v>bnitest123</v>
      </c>
      <c r="Z6" s="1" t="str">
        <f>IF(ISBLANK($X6),"",VLOOKUP($X6,'all user asic'!$A:$F,3, FALSE))</f>
        <v>EEP MULYANA</v>
      </c>
      <c r="AA6" s="1" t="str">
        <f>IF(ISBLANK($X6),"",VLOOKUP($X6,'all user asic'!$A:$F,5, FALSE))</f>
        <v>DIVISI CREDIT OPERATIONS</v>
      </c>
      <c r="AB6" s="2" t="s">
        <v>552</v>
      </c>
      <c r="AC6" s="1" t="str">
        <f>IF(ISBLANK($AB6),"",VLOOKUP($AB6,'all user asic'!$A:$F,2, FALSE))</f>
        <v>bnitest123</v>
      </c>
      <c r="AD6" s="1" t="str">
        <f>IF(ISBLANK($AB6),"",VLOOKUP($AB6,'all user asic'!$A:$F,3, FALSE))</f>
        <v>ANOM SURYONO</v>
      </c>
      <c r="AE6" s="1" t="str">
        <f>IF(ISBLANK($AB6),"",VLOOKUP($AB6,'all user asic'!$A:$F,5, FALSE))</f>
        <v>DIVISI CREDIT OPERATIONS</v>
      </c>
      <c r="AF6" s="2" t="s">
        <v>544</v>
      </c>
      <c r="AG6" s="1" t="str">
        <f>IF(ISBLANK($AF6),"",VLOOKUP($AF6,'all user asic'!$A:$F,2, FALSE))</f>
        <v>bnitest123</v>
      </c>
      <c r="AH6" s="1" t="str">
        <f>IF(ISBLANK($AF6),"",VLOOKUP($AF6,'all user asic'!$A:$F,3, FALSE))</f>
        <v>ABD. SALAM KADIR</v>
      </c>
      <c r="AI6" s="1" t="str">
        <f>IF(ISBLANK($AF6),"",VLOOKUP($AF6,'all user asic'!$A:$F,5, FALSE))</f>
        <v>DIVISI CREDIT OPERATIONS</v>
      </c>
    </row>
    <row r="7" spans="1:35" x14ac:dyDescent="0.3">
      <c r="A7" s="1" t="s">
        <v>18</v>
      </c>
      <c r="B7" s="1" t="str">
        <f t="shared" si="0"/>
        <v>TC-06-20250117</v>
      </c>
      <c r="C7" s="1" t="s">
        <v>53</v>
      </c>
      <c r="D7" s="1" t="s">
        <v>5</v>
      </c>
      <c r="E7" s="1" t="s">
        <v>659</v>
      </c>
      <c r="F7" s="1" t="s">
        <v>665</v>
      </c>
      <c r="G7" s="1">
        <v>1000810133</v>
      </c>
      <c r="H7" s="1">
        <v>225824897</v>
      </c>
      <c r="I7" s="5">
        <v>1000000000000</v>
      </c>
      <c r="J7" s="2" t="s">
        <v>556</v>
      </c>
      <c r="K7" s="1" t="str">
        <f>VLOOKUP($J7,'all user asic'!$A:$F,2, FALSE)</f>
        <v>bnitest123</v>
      </c>
      <c r="L7" s="2" t="s">
        <v>549</v>
      </c>
      <c r="M7" s="1" t="str">
        <f>IF(ISBLANK($L7),"",VLOOKUP($L7,'all user asic'!$A:$F,2, FALSE))</f>
        <v>bnitest123</v>
      </c>
      <c r="N7" s="1" t="str">
        <f>IF(ISBLANK($L7),"",VLOOKUP($L7,'all user asic'!$A:$F,3, FALSE))</f>
        <v>FERRY K.W. TARUMINGI</v>
      </c>
      <c r="O7" s="1" t="str">
        <f>IF(ISBLANK($L7),"",VLOOKUP($L7,'all user asic'!$A:$F,5, FALSE))</f>
        <v>DIVISI CREDIT OPERATIONS</v>
      </c>
      <c r="P7" s="7" t="s">
        <v>416</v>
      </c>
      <c r="Q7" s="1" t="str">
        <f>IF(ISBLANK($P7),"",VLOOKUP($P7,'all user asic'!$A:$F,2, FALSE))</f>
        <v>bnitest123</v>
      </c>
      <c r="R7" s="1" t="str">
        <f>IF(ISBLANK($P7),"",VLOOKUP($P7,'all user asic'!$A:$F,3, FALSE))</f>
        <v>John</v>
      </c>
      <c r="S7" s="1" t="str">
        <f>IF(ISBLANK($P7),"",VLOOKUP($P7,'all user asic'!$A:$F,5, FALSE))</f>
        <v>DIVISI CREDIT OPERATIONS</v>
      </c>
      <c r="T7" s="2" t="s">
        <v>598</v>
      </c>
      <c r="U7" s="1" t="str">
        <f>IF(ISBLANK($T7),"",VLOOKUP($T7,'all user asic'!$A:$F,2, FALSE))</f>
        <v>bnitest123</v>
      </c>
      <c r="V7" s="1" t="str">
        <f>IF(ISBLANK($T7),"",VLOOKUP($T7,'all user asic'!$A:$F,3, FALSE))</f>
        <v>SUGENG PRIYATMOKO</v>
      </c>
      <c r="W7" s="1" t="str">
        <f>IF(ISBLANK($T7),"",VLOOKUP($T7,'all user asic'!$A:$F,5, FALSE))</f>
        <v>DIVISI CREDIT OPERATIONS</v>
      </c>
      <c r="X7" s="2" t="s">
        <v>551</v>
      </c>
      <c r="Y7" s="1" t="str">
        <f>IF(ISBLANK($X7),"",VLOOKUP($X7,'all user asic'!$A:$F,2, FALSE))</f>
        <v>bnitest123</v>
      </c>
      <c r="Z7" s="1" t="str">
        <f>IF(ISBLANK($X7),"",VLOOKUP($X7,'all user asic'!$A:$F,3, FALSE))</f>
        <v>EEP MULYANA</v>
      </c>
      <c r="AA7" s="1" t="str">
        <f>IF(ISBLANK($X7),"",VLOOKUP($X7,'all user asic'!$A:$F,5, FALSE))</f>
        <v>DIVISI CREDIT OPERATIONS</v>
      </c>
      <c r="AB7" s="2" t="s">
        <v>552</v>
      </c>
      <c r="AC7" s="1" t="str">
        <f>IF(ISBLANK($AB7),"",VLOOKUP($AB7,'all user asic'!$A:$F,2, FALSE))</f>
        <v>bnitest123</v>
      </c>
      <c r="AD7" s="1" t="str">
        <f>IF(ISBLANK($AB7),"",VLOOKUP($AB7,'all user asic'!$A:$F,3, FALSE))</f>
        <v>ANOM SURYONO</v>
      </c>
      <c r="AE7" s="1" t="str">
        <f>IF(ISBLANK($AB7),"",VLOOKUP($AB7,'all user asic'!$A:$F,5, FALSE))</f>
        <v>DIVISI CREDIT OPERATIONS</v>
      </c>
      <c r="AF7" s="1"/>
      <c r="AG7" s="1" t="str">
        <f>IF(ISBLANK($AF7),"",VLOOKUP($AF7,'all user asic'!$A:$F,2, FALSE))</f>
        <v/>
      </c>
      <c r="AH7" s="1" t="str">
        <f>IF(ISBLANK($AF7),"",VLOOKUP($AF7,'all user asic'!$A:$F,3, FALSE))</f>
        <v/>
      </c>
      <c r="AI7" s="1" t="str">
        <f>IF(ISBLANK($AF7),"",VLOOKUP($AF7,'all user asic'!$A:$F,5, FALSE))</f>
        <v/>
      </c>
    </row>
    <row r="8" spans="1:35" x14ac:dyDescent="0.3">
      <c r="A8" s="1" t="s">
        <v>49</v>
      </c>
      <c r="B8" s="1" t="str">
        <f t="shared" si="0"/>
        <v>TC-07-20250117</v>
      </c>
      <c r="C8" s="1" t="s">
        <v>53</v>
      </c>
      <c r="D8" s="1" t="s">
        <v>5</v>
      </c>
      <c r="E8" s="1" t="s">
        <v>659</v>
      </c>
      <c r="F8" s="1" t="s">
        <v>661</v>
      </c>
      <c r="G8" s="1">
        <v>1000810133</v>
      </c>
      <c r="H8" s="1">
        <v>225824897</v>
      </c>
      <c r="I8" s="5">
        <v>3000000000000</v>
      </c>
      <c r="J8" s="2" t="s">
        <v>556</v>
      </c>
      <c r="K8" s="1" t="str">
        <f>VLOOKUP($J8,'all user asic'!$A:$F,2, FALSE)</f>
        <v>bnitest123</v>
      </c>
      <c r="L8" s="2" t="s">
        <v>549</v>
      </c>
      <c r="M8" s="1" t="str">
        <f>IF(ISBLANK($L8),"",VLOOKUP($L8,'all user asic'!$A:$F,2, FALSE))</f>
        <v>bnitest123</v>
      </c>
      <c r="N8" s="1" t="str">
        <f>IF(ISBLANK($L8),"",VLOOKUP($L8,'all user asic'!$A:$F,3, FALSE))</f>
        <v>FERRY K.W. TARUMINGI</v>
      </c>
      <c r="O8" s="1" t="str">
        <f>IF(ISBLANK($L8),"",VLOOKUP($L8,'all user asic'!$A:$F,5, FALSE))</f>
        <v>DIVISI CREDIT OPERATIONS</v>
      </c>
      <c r="P8" s="7" t="s">
        <v>416</v>
      </c>
      <c r="Q8" s="1" t="str">
        <f>IF(ISBLANK($P8),"",VLOOKUP($P8,'all user asic'!$A:$F,2, FALSE))</f>
        <v>bnitest123</v>
      </c>
      <c r="R8" s="1" t="str">
        <f>IF(ISBLANK($P8),"",VLOOKUP($P8,'all user asic'!$A:$F,3, FALSE))</f>
        <v>John</v>
      </c>
      <c r="S8" s="1" t="str">
        <f>IF(ISBLANK($P8),"",VLOOKUP($P8,'all user asic'!$A:$F,5, FALSE))</f>
        <v>DIVISI CREDIT OPERATIONS</v>
      </c>
      <c r="T8" s="2" t="s">
        <v>598</v>
      </c>
      <c r="U8" s="1" t="str">
        <f>IF(ISBLANK($T8),"",VLOOKUP($T8,'all user asic'!$A:$F,2, FALSE))</f>
        <v>bnitest123</v>
      </c>
      <c r="V8" s="1" t="str">
        <f>IF(ISBLANK($T8),"",VLOOKUP($T8,'all user asic'!$A:$F,3, FALSE))</f>
        <v>SUGENG PRIYATMOKO</v>
      </c>
      <c r="W8" s="1" t="str">
        <f>IF(ISBLANK($T8),"",VLOOKUP($T8,'all user asic'!$A:$F,5, FALSE))</f>
        <v>DIVISI CREDIT OPERATIONS</v>
      </c>
      <c r="X8" s="2" t="s">
        <v>551</v>
      </c>
      <c r="Y8" s="1" t="str">
        <f>IF(ISBLANK($X8),"",VLOOKUP($X8,'all user asic'!$A:$F,2, FALSE))</f>
        <v>bnitest123</v>
      </c>
      <c r="Z8" s="1" t="str">
        <f>IF(ISBLANK($X8),"",VLOOKUP($X8,'all user asic'!$A:$F,3, FALSE))</f>
        <v>EEP MULYANA</v>
      </c>
      <c r="AA8" s="1" t="str">
        <f>IF(ISBLANK($X8),"",VLOOKUP($X8,'all user asic'!$A:$F,5, FALSE))</f>
        <v>DIVISI CREDIT OPERATIONS</v>
      </c>
      <c r="AB8" s="2" t="s">
        <v>552</v>
      </c>
      <c r="AC8" s="1" t="str">
        <f>IF(ISBLANK($AB8),"",VLOOKUP($AB8,'all user asic'!$A:$F,2, FALSE))</f>
        <v>bnitest123</v>
      </c>
      <c r="AD8" s="1" t="str">
        <f>IF(ISBLANK($AB8),"",VLOOKUP($AB8,'all user asic'!$A:$F,3, FALSE))</f>
        <v>ANOM SURYONO</v>
      </c>
      <c r="AE8" s="1" t="str">
        <f>IF(ISBLANK($AB8),"",VLOOKUP($AB8,'all user asic'!$A:$F,5, FALSE))</f>
        <v>DIVISI CREDIT OPERATIONS</v>
      </c>
      <c r="AF8" s="2" t="s">
        <v>544</v>
      </c>
      <c r="AG8" s="1" t="str">
        <f>IF(ISBLANK($AF8),"",VLOOKUP($AF8,'all user asic'!$A:$F,2, FALSE))</f>
        <v>bnitest123</v>
      </c>
      <c r="AH8" s="1" t="str">
        <f>IF(ISBLANK($AF8),"",VLOOKUP($AF8,'all user asic'!$A:$F,3, FALSE))</f>
        <v>ABD. SALAM KADIR</v>
      </c>
      <c r="AI8" s="1" t="str">
        <f>IF(ISBLANK($AF8),"",VLOOKUP($AF8,'all user asic'!$A:$F,5, FALSE))</f>
        <v>DIVISI CREDIT OPERATIONS</v>
      </c>
    </row>
    <row r="9" spans="1:35" x14ac:dyDescent="0.3">
      <c r="A9" s="1" t="s">
        <v>50</v>
      </c>
      <c r="B9" s="1" t="str">
        <f t="shared" si="0"/>
        <v>TC-08-20250117</v>
      </c>
      <c r="C9" s="1" t="s">
        <v>53</v>
      </c>
      <c r="D9" s="1" t="s">
        <v>6</v>
      </c>
      <c r="E9" s="1" t="s">
        <v>659</v>
      </c>
      <c r="F9" s="1" t="s">
        <v>662</v>
      </c>
      <c r="G9" s="1">
        <v>1000810133</v>
      </c>
      <c r="H9" s="1">
        <v>225824897</v>
      </c>
      <c r="I9" s="5">
        <v>300000000000</v>
      </c>
      <c r="J9" s="2" t="s">
        <v>556</v>
      </c>
      <c r="K9" s="1" t="str">
        <f>VLOOKUP($J9,'all user asic'!$A:$F,2, FALSE)</f>
        <v>bnitest123</v>
      </c>
      <c r="L9" s="2" t="s">
        <v>549</v>
      </c>
      <c r="M9" s="1" t="str">
        <f>IF(ISBLANK($L9),"",VLOOKUP($L9,'all user asic'!$A:$F,2, FALSE))</f>
        <v>bnitest123</v>
      </c>
      <c r="N9" s="1" t="str">
        <f>IF(ISBLANK($L9),"",VLOOKUP($L9,'all user asic'!$A:$F,3, FALSE))</f>
        <v>FERRY K.W. TARUMINGI</v>
      </c>
      <c r="O9" s="1" t="str">
        <f>IF(ISBLANK($L9),"",VLOOKUP($L9,'all user asic'!$A:$F,5, FALSE))</f>
        <v>DIVISI CREDIT OPERATIONS</v>
      </c>
      <c r="P9" s="7" t="s">
        <v>416</v>
      </c>
      <c r="Q9" s="1" t="str">
        <f>IF(ISBLANK($P9),"",VLOOKUP($P9,'all user asic'!$A:$F,2, FALSE))</f>
        <v>bnitest123</v>
      </c>
      <c r="R9" s="1" t="str">
        <f>IF(ISBLANK($P9),"",VLOOKUP($P9,'all user asic'!$A:$F,3, FALSE))</f>
        <v>John</v>
      </c>
      <c r="S9" s="1" t="str">
        <f>IF(ISBLANK($P9),"",VLOOKUP($P9,'all user asic'!$A:$F,5, FALSE))</f>
        <v>DIVISI CREDIT OPERATIONS</v>
      </c>
      <c r="T9" s="2" t="s">
        <v>598</v>
      </c>
      <c r="U9" s="1" t="str">
        <f>IF(ISBLANK($T9),"",VLOOKUP($T9,'all user asic'!$A:$F,2, FALSE))</f>
        <v>bnitest123</v>
      </c>
      <c r="V9" s="1" t="str">
        <f>IF(ISBLANK($T9),"",VLOOKUP($T9,'all user asic'!$A:$F,3, FALSE))</f>
        <v>SUGENG PRIYATMOKO</v>
      </c>
      <c r="W9" s="1" t="str">
        <f>IF(ISBLANK($T9),"",VLOOKUP($T9,'all user asic'!$A:$F,5, FALSE))</f>
        <v>DIVISI CREDIT OPERATIONS</v>
      </c>
      <c r="X9" s="8" t="s">
        <v>577</v>
      </c>
      <c r="Y9" s="1" t="str">
        <f>IF(ISBLANK($X9),"",VLOOKUP($X9,'all user asic'!$A:$F,2, FALSE))</f>
        <v>bnitest123</v>
      </c>
      <c r="Z9" s="1" t="str">
        <f>IF(ISBLANK($X9),"",VLOOKUP($X9,'all user asic'!$A:$F,3, FALSE))</f>
        <v>DWI JATNO DJOKO SANTOSO V.</v>
      </c>
      <c r="AA9" s="1" t="str">
        <f>IF(ISBLANK($X9),"",VLOOKUP($X9,'all user asic'!$A:$F,5, FALSE))</f>
        <v>DIVISI CREDIT OPERATIONS</v>
      </c>
      <c r="AB9" s="1"/>
      <c r="AC9" s="1" t="str">
        <f>IF(ISBLANK($AB9),"",VLOOKUP($AB9,'all user asic'!$A:$F,2, FALSE))</f>
        <v/>
      </c>
      <c r="AD9" s="1" t="str">
        <f>IF(ISBLANK($AB9),"",VLOOKUP($AB9,'all user asic'!$A:$F,3, FALSE))</f>
        <v/>
      </c>
      <c r="AE9" s="1" t="str">
        <f>IF(ISBLANK($AB9),"",VLOOKUP($AB9,'all user asic'!$A:$F,5, FALSE))</f>
        <v/>
      </c>
      <c r="AF9" s="1"/>
      <c r="AG9" s="1" t="str">
        <f>IF(ISBLANK($AF9),"",VLOOKUP($AF9,'all user asic'!$A:$F,2, FALSE))</f>
        <v/>
      </c>
      <c r="AH9" s="1" t="str">
        <f>IF(ISBLANK($AF9),"",VLOOKUP($AF9,'all user asic'!$A:$F,3, FALSE))</f>
        <v/>
      </c>
      <c r="AI9" s="1" t="str">
        <f>IF(ISBLANK($AF9),"",VLOOKUP($AF9,'all user asic'!$A:$F,5, FALSE))</f>
        <v/>
      </c>
    </row>
    <row r="10" spans="1:35" x14ac:dyDescent="0.3">
      <c r="A10" s="1" t="s">
        <v>51</v>
      </c>
      <c r="B10" s="1" t="str">
        <f t="shared" si="0"/>
        <v>TC-09-20250117</v>
      </c>
      <c r="C10" s="1" t="s">
        <v>53</v>
      </c>
      <c r="D10" s="1" t="s">
        <v>6</v>
      </c>
      <c r="E10" s="1" t="s">
        <v>659</v>
      </c>
      <c r="F10" s="1" t="s">
        <v>663</v>
      </c>
      <c r="G10" s="1">
        <v>1000810133</v>
      </c>
      <c r="H10" s="1">
        <v>225824897</v>
      </c>
      <c r="I10" s="5">
        <v>3000000000000</v>
      </c>
      <c r="J10" s="2" t="s">
        <v>556</v>
      </c>
      <c r="K10" s="1" t="str">
        <f>VLOOKUP($J10,'all user asic'!$A:$F,2, FALSE)</f>
        <v>bnitest123</v>
      </c>
      <c r="L10" s="2" t="s">
        <v>549</v>
      </c>
      <c r="M10" s="1" t="str">
        <f>IF(ISBLANK($L10),"",VLOOKUP($L10,'all user asic'!$A:$F,2, FALSE))</f>
        <v>bnitest123</v>
      </c>
      <c r="N10" s="1" t="str">
        <f>IF(ISBLANK($L10),"",VLOOKUP($L10,'all user asic'!$A:$F,3, FALSE))</f>
        <v>FERRY K.W. TARUMINGI</v>
      </c>
      <c r="O10" s="1" t="str">
        <f>IF(ISBLANK($L10),"",VLOOKUP($L10,'all user asic'!$A:$F,5, FALSE))</f>
        <v>DIVISI CREDIT OPERATIONS</v>
      </c>
      <c r="P10" s="7" t="s">
        <v>416</v>
      </c>
      <c r="Q10" s="1" t="str">
        <f>IF(ISBLANK($P10),"",VLOOKUP($P10,'all user asic'!$A:$F,2, FALSE))</f>
        <v>bnitest123</v>
      </c>
      <c r="R10" s="1" t="str">
        <f>IF(ISBLANK($P10),"",VLOOKUP($P10,'all user asic'!$A:$F,3, FALSE))</f>
        <v>John</v>
      </c>
      <c r="S10" s="1" t="str">
        <f>IF(ISBLANK($P10),"",VLOOKUP($P10,'all user asic'!$A:$F,5, FALSE))</f>
        <v>DIVISI CREDIT OPERATIONS</v>
      </c>
      <c r="T10" s="2" t="s">
        <v>598</v>
      </c>
      <c r="U10" s="1" t="str">
        <f>IF(ISBLANK($T10),"",VLOOKUP($T10,'all user asic'!$A:$F,2, FALSE))</f>
        <v>bnitest123</v>
      </c>
      <c r="V10" s="1" t="str">
        <f>IF(ISBLANK($T10),"",VLOOKUP($T10,'all user asic'!$A:$F,3, FALSE))</f>
        <v>SUGENG PRIYATMOKO</v>
      </c>
      <c r="W10" s="1" t="str">
        <f>IF(ISBLANK($T10),"",VLOOKUP($T10,'all user asic'!$A:$F,5, FALSE))</f>
        <v>DIVISI CREDIT OPERATIONS</v>
      </c>
      <c r="X10" s="2" t="s">
        <v>551</v>
      </c>
      <c r="Y10" s="1" t="str">
        <f>IF(ISBLANK($X10),"",VLOOKUP($X10,'all user asic'!$A:$F,2, FALSE))</f>
        <v>bnitest123</v>
      </c>
      <c r="Z10" s="1" t="str">
        <f>IF(ISBLANK($X10),"",VLOOKUP($X10,'all user asic'!$A:$F,3, FALSE))</f>
        <v>EEP MULYANA</v>
      </c>
      <c r="AA10" s="1" t="str">
        <f>IF(ISBLANK($X10),"",VLOOKUP($X10,'all user asic'!$A:$F,5, FALSE))</f>
        <v>DIVISI CREDIT OPERATIONS</v>
      </c>
      <c r="AB10" s="2" t="s">
        <v>552</v>
      </c>
      <c r="AC10" s="1" t="str">
        <f>IF(ISBLANK($AB10),"",VLOOKUP($AB10,'all user asic'!$A:$F,2, FALSE))</f>
        <v>bnitest123</v>
      </c>
      <c r="AD10" s="1" t="str">
        <f>IF(ISBLANK($AB10),"",VLOOKUP($AB10,'all user asic'!$A:$F,3, FALSE))</f>
        <v>ANOM SURYONO</v>
      </c>
      <c r="AE10" s="1" t="str">
        <f>IF(ISBLANK($AB10),"",VLOOKUP($AB10,'all user asic'!$A:$F,5, FALSE))</f>
        <v>DIVISI CREDIT OPERATIONS</v>
      </c>
      <c r="AF10" s="1"/>
      <c r="AG10" s="1" t="str">
        <f>IF(ISBLANK($AF10),"",VLOOKUP($AF10,'all user asic'!$A:$F,2, FALSE))</f>
        <v/>
      </c>
      <c r="AH10" s="1" t="str">
        <f>IF(ISBLANK($AF10),"",VLOOKUP($AF10,'all user asic'!$A:$F,3, FALSE))</f>
        <v/>
      </c>
      <c r="AI10" s="1" t="str">
        <f>IF(ISBLANK($AF10),"",VLOOKUP($AF10,'all user asic'!$A:$F,5, FALSE))</f>
        <v/>
      </c>
    </row>
    <row r="11" spans="1:35" x14ac:dyDescent="0.3">
      <c r="A11" s="1" t="s">
        <v>52</v>
      </c>
      <c r="B11" s="1" t="str">
        <f t="shared" si="0"/>
        <v>TC-10-20250117</v>
      </c>
      <c r="C11" s="1" t="s">
        <v>53</v>
      </c>
      <c r="D11" s="1" t="s">
        <v>6</v>
      </c>
      <c r="E11" s="1" t="s">
        <v>659</v>
      </c>
      <c r="F11" s="1" t="s">
        <v>664</v>
      </c>
      <c r="G11" s="1">
        <v>1000810133</v>
      </c>
      <c r="H11" s="1">
        <v>225824897</v>
      </c>
      <c r="I11" s="5">
        <v>6000000000000</v>
      </c>
      <c r="J11" s="2" t="s">
        <v>556</v>
      </c>
      <c r="K11" s="1" t="str">
        <f>VLOOKUP($J11,'all user asic'!$A:$F,2, FALSE)</f>
        <v>bnitest123</v>
      </c>
      <c r="L11" s="2" t="s">
        <v>549</v>
      </c>
      <c r="M11" s="1" t="str">
        <f>IF(ISBLANK($L11),"",VLOOKUP($L11,'all user asic'!$A:$F,2, FALSE))</f>
        <v>bnitest123</v>
      </c>
      <c r="N11" s="1" t="str">
        <f>IF(ISBLANK($L11),"",VLOOKUP($L11,'all user asic'!$A:$F,3, FALSE))</f>
        <v>FERRY K.W. TARUMINGI</v>
      </c>
      <c r="O11" s="1" t="str">
        <f>IF(ISBLANK($L11),"",VLOOKUP($L11,'all user asic'!$A:$F,5, FALSE))</f>
        <v>DIVISI CREDIT OPERATIONS</v>
      </c>
      <c r="P11" s="7" t="s">
        <v>416</v>
      </c>
      <c r="Q11" s="1" t="str">
        <f>IF(ISBLANK($P11),"",VLOOKUP($P11,'all user asic'!$A:$F,2, FALSE))</f>
        <v>bnitest123</v>
      </c>
      <c r="R11" s="1" t="str">
        <f>IF(ISBLANK($P11),"",VLOOKUP($P11,'all user asic'!$A:$F,3, FALSE))</f>
        <v>John</v>
      </c>
      <c r="S11" s="1" t="str">
        <f>IF(ISBLANK($P11),"",VLOOKUP($P11,'all user asic'!$A:$F,5, FALSE))</f>
        <v>DIVISI CREDIT OPERATIONS</v>
      </c>
      <c r="T11" s="2" t="s">
        <v>598</v>
      </c>
      <c r="U11" s="1" t="str">
        <f>IF(ISBLANK($T11),"",VLOOKUP($T11,'all user asic'!$A:$F,2, FALSE))</f>
        <v>bnitest123</v>
      </c>
      <c r="V11" s="1" t="str">
        <f>IF(ISBLANK($T11),"",VLOOKUP($T11,'all user asic'!$A:$F,3, FALSE))</f>
        <v>SUGENG PRIYATMOKO</v>
      </c>
      <c r="W11" s="1" t="str">
        <f>IF(ISBLANK($T11),"",VLOOKUP($T11,'all user asic'!$A:$F,5, FALSE))</f>
        <v>DIVISI CREDIT OPERATIONS</v>
      </c>
      <c r="X11" s="2" t="s">
        <v>551</v>
      </c>
      <c r="Y11" s="1" t="str">
        <f>IF(ISBLANK($X11),"",VLOOKUP($X11,'all user asic'!$A:$F,2, FALSE))</f>
        <v>bnitest123</v>
      </c>
      <c r="Z11" s="1" t="str">
        <f>IF(ISBLANK($X11),"",VLOOKUP($X11,'all user asic'!$A:$F,3, FALSE))</f>
        <v>EEP MULYANA</v>
      </c>
      <c r="AA11" s="1" t="str">
        <f>IF(ISBLANK($X11),"",VLOOKUP($X11,'all user asic'!$A:$F,5, FALSE))</f>
        <v>DIVISI CREDIT OPERATIONS</v>
      </c>
      <c r="AB11" s="2" t="s">
        <v>552</v>
      </c>
      <c r="AC11" s="1" t="str">
        <f>IF(ISBLANK($AB11),"",VLOOKUP($AB11,'all user asic'!$A:$F,2, FALSE))</f>
        <v>bnitest123</v>
      </c>
      <c r="AD11" s="1" t="str">
        <f>IF(ISBLANK($AB11),"",VLOOKUP($AB11,'all user asic'!$A:$F,3, FALSE))</f>
        <v>ANOM SURYONO</v>
      </c>
      <c r="AE11" s="1" t="str">
        <f>IF(ISBLANK($AB11),"",VLOOKUP($AB11,'all user asic'!$A:$F,5, FALSE))</f>
        <v>DIVISI CREDIT OPERATIONS</v>
      </c>
      <c r="AF11" s="2" t="s">
        <v>544</v>
      </c>
      <c r="AG11" s="1" t="str">
        <f>IF(ISBLANK($AF11),"",VLOOKUP($AF11,'all user asic'!$A:$F,2, FALSE))</f>
        <v>bnitest123</v>
      </c>
      <c r="AH11" s="1" t="str">
        <f>IF(ISBLANK($AF11),"",VLOOKUP($AF11,'all user asic'!$A:$F,3, FALSE))</f>
        <v>ABD. SALAM KADIR</v>
      </c>
      <c r="AI11" s="1" t="str">
        <f>IF(ISBLANK($AF11),"",VLOOKUP($AF11,'all user asic'!$A:$F,5, FALSE))</f>
        <v>DIVISI CREDIT OPERATIONS</v>
      </c>
    </row>
    <row r="12" spans="1:35" x14ac:dyDescent="0.3">
      <c r="A12" s="1" t="s">
        <v>63</v>
      </c>
      <c r="B12" s="1" t="str">
        <f t="shared" si="0"/>
        <v>TC-11-20250117</v>
      </c>
      <c r="C12" s="1" t="s">
        <v>635</v>
      </c>
      <c r="D12" s="1" t="s">
        <v>5</v>
      </c>
      <c r="E12" s="1" t="s">
        <v>659</v>
      </c>
      <c r="F12" s="1" t="s">
        <v>662</v>
      </c>
      <c r="G12" s="1">
        <v>1000810133</v>
      </c>
      <c r="H12" s="1">
        <v>225824897</v>
      </c>
      <c r="I12" s="5">
        <v>200000000000</v>
      </c>
      <c r="J12" s="2" t="s">
        <v>556</v>
      </c>
      <c r="K12" s="1" t="str">
        <f>VLOOKUP($J12,'all user asic'!$A:$F,2, FALSE)</f>
        <v>bnitest123</v>
      </c>
      <c r="L12" s="2" t="s">
        <v>549</v>
      </c>
      <c r="M12" s="1" t="str">
        <f>IF(ISBLANK($L12),"",VLOOKUP($L12,'all user asic'!$A:$F,2, FALSE))</f>
        <v>bnitest123</v>
      </c>
      <c r="N12" s="1" t="str">
        <f>IF(ISBLANK($L12),"",VLOOKUP($L12,'all user asic'!$A:$F,3, FALSE))</f>
        <v>FERRY K.W. TARUMINGI</v>
      </c>
      <c r="O12" s="1" t="str">
        <f>IF(ISBLANK($L12),"",VLOOKUP($L12,'all user asic'!$A:$F,5, FALSE))</f>
        <v>DIVISI CREDIT OPERATIONS</v>
      </c>
      <c r="P12" s="7" t="s">
        <v>416</v>
      </c>
      <c r="Q12" s="1" t="str">
        <f>IF(ISBLANK($P12),"",VLOOKUP($P12,'all user asic'!$A:$F,2, FALSE))</f>
        <v>bnitest123</v>
      </c>
      <c r="R12" s="1" t="str">
        <f>IF(ISBLANK($P12),"",VLOOKUP($P12,'all user asic'!$A:$F,3, FALSE))</f>
        <v>John</v>
      </c>
      <c r="S12" s="1" t="str">
        <f>IF(ISBLANK($P12),"",VLOOKUP($P12,'all user asic'!$A:$F,5, FALSE))</f>
        <v>DIVISI CREDIT OPERATIONS</v>
      </c>
      <c r="T12" s="2" t="s">
        <v>598</v>
      </c>
      <c r="U12" s="1" t="str">
        <f>IF(ISBLANK($T12),"",VLOOKUP($T12,'all user asic'!$A:$F,2, FALSE))</f>
        <v>bnitest123</v>
      </c>
      <c r="V12" s="1" t="str">
        <f>IF(ISBLANK($T12),"",VLOOKUP($T12,'all user asic'!$A:$F,3, FALSE))</f>
        <v>SUGENG PRIYATMOKO</v>
      </c>
      <c r="W12" s="1" t="str">
        <f>IF(ISBLANK($T12),"",VLOOKUP($T12,'all user asic'!$A:$F,5, FALSE))</f>
        <v>DIVISI CREDIT OPERATIONS</v>
      </c>
      <c r="X12" s="1"/>
      <c r="Y12" s="1" t="str">
        <f>IF(ISBLANK($X12),"",VLOOKUP($X12,'all user asic'!$A:$F,2, FALSE))</f>
        <v/>
      </c>
      <c r="Z12" s="1" t="str">
        <f>IF(ISBLANK($X12),"",VLOOKUP($X12,'all user asic'!$A:$F,3, FALSE))</f>
        <v/>
      </c>
      <c r="AA12" s="1" t="str">
        <f>IF(ISBLANK($X12),"",VLOOKUP($X12,'all user asic'!$A:$F,5, FALSE))</f>
        <v/>
      </c>
      <c r="AB12" s="1"/>
      <c r="AC12" s="1" t="str">
        <f>IF(ISBLANK($AB12),"",VLOOKUP($AB12,'all user asic'!$A:$F,2, FALSE))</f>
        <v/>
      </c>
      <c r="AD12" s="1" t="str">
        <f>IF(ISBLANK($AB12),"",VLOOKUP($AB12,'all user asic'!$A:$F,3, FALSE))</f>
        <v/>
      </c>
      <c r="AE12" s="1" t="str">
        <f>IF(ISBLANK($AB12),"",VLOOKUP($AB12,'all user asic'!$A:$F,5, FALSE))</f>
        <v/>
      </c>
      <c r="AF12" s="1"/>
      <c r="AG12" s="1" t="str">
        <f>IF(ISBLANK($AF12),"",VLOOKUP($AF12,'all user asic'!$A:$F,2, FALSE))</f>
        <v/>
      </c>
      <c r="AH12" s="1" t="str">
        <f>IF(ISBLANK($AF12),"",VLOOKUP($AF12,'all user asic'!$A:$F,3, FALSE))</f>
        <v/>
      </c>
      <c r="AI12" s="1" t="str">
        <f>IF(ISBLANK($AF12),"",VLOOKUP($AF12,'all user asic'!$A:$F,5, FALSE))</f>
        <v/>
      </c>
    </row>
    <row r="13" spans="1:35" x14ac:dyDescent="0.3">
      <c r="A13" s="1" t="s">
        <v>64</v>
      </c>
      <c r="B13" s="1" t="str">
        <f t="shared" si="0"/>
        <v>TC-12-20250117</v>
      </c>
      <c r="C13" s="1" t="s">
        <v>635</v>
      </c>
      <c r="D13" s="1" t="s">
        <v>5</v>
      </c>
      <c r="E13" s="1" t="s">
        <v>659</v>
      </c>
      <c r="F13" s="1" t="s">
        <v>666</v>
      </c>
      <c r="G13" s="1">
        <v>1000810133</v>
      </c>
      <c r="H13" s="1">
        <v>225824897</v>
      </c>
      <c r="I13" s="5">
        <v>600000000000</v>
      </c>
      <c r="J13" s="2" t="s">
        <v>556</v>
      </c>
      <c r="K13" s="1" t="str">
        <f>VLOOKUP($J13,'all user asic'!$A:$F,2, FALSE)</f>
        <v>bnitest123</v>
      </c>
      <c r="L13" s="2" t="s">
        <v>549</v>
      </c>
      <c r="M13" s="1" t="str">
        <f>IF(ISBLANK($L13),"",VLOOKUP($L13,'all user asic'!$A:$F,2, FALSE))</f>
        <v>bnitest123</v>
      </c>
      <c r="N13" s="1" t="str">
        <f>IF(ISBLANK($L13),"",VLOOKUP($L13,'all user asic'!$A:$F,3, FALSE))</f>
        <v>FERRY K.W. TARUMINGI</v>
      </c>
      <c r="O13" s="1" t="str">
        <f>IF(ISBLANK($L13),"",VLOOKUP($L13,'all user asic'!$A:$F,5, FALSE))</f>
        <v>DIVISI CREDIT OPERATIONS</v>
      </c>
      <c r="P13" s="7" t="s">
        <v>416</v>
      </c>
      <c r="Q13" s="1" t="str">
        <f>IF(ISBLANK($P13),"",VLOOKUP($P13,'all user asic'!$A:$F,2, FALSE))</f>
        <v>bnitest123</v>
      </c>
      <c r="R13" s="1" t="str">
        <f>IF(ISBLANK($P13),"",VLOOKUP($P13,'all user asic'!$A:$F,3, FALSE))</f>
        <v>John</v>
      </c>
      <c r="S13" s="1" t="str">
        <f>IF(ISBLANK($P13),"",VLOOKUP($P13,'all user asic'!$A:$F,5, FALSE))</f>
        <v>DIVISI CREDIT OPERATIONS</v>
      </c>
      <c r="T13" s="2" t="s">
        <v>598</v>
      </c>
      <c r="U13" s="1" t="str">
        <f>IF(ISBLANK($T13),"",VLOOKUP($T13,'all user asic'!$A:$F,2, FALSE))</f>
        <v>bnitest123</v>
      </c>
      <c r="V13" s="1" t="str">
        <f>IF(ISBLANK($T13),"",VLOOKUP($T13,'all user asic'!$A:$F,3, FALSE))</f>
        <v>SUGENG PRIYATMOKO</v>
      </c>
      <c r="W13" s="1" t="str">
        <f>IF(ISBLANK($T13),"",VLOOKUP($T13,'all user asic'!$A:$F,5, FALSE))</f>
        <v>DIVISI CREDIT OPERATIONS</v>
      </c>
      <c r="X13" s="2" t="s">
        <v>551</v>
      </c>
      <c r="Y13" s="1" t="str">
        <f>IF(ISBLANK($X13),"",VLOOKUP($X13,'all user asic'!$A:$F,2, FALSE))</f>
        <v>bnitest123</v>
      </c>
      <c r="Z13" s="1" t="str">
        <f>IF(ISBLANK($X13),"",VLOOKUP($X13,'all user asic'!$A:$F,3, FALSE))</f>
        <v>EEP MULYANA</v>
      </c>
      <c r="AA13" s="1" t="str">
        <f>IF(ISBLANK($X13),"",VLOOKUP($X13,'all user asic'!$A:$F,5, FALSE))</f>
        <v>DIVISI CREDIT OPERATIONS</v>
      </c>
      <c r="AB13" s="1"/>
      <c r="AC13" s="1" t="str">
        <f>IF(ISBLANK($AB13),"",VLOOKUP($AB13,'all user asic'!$A:$F,2, FALSE))</f>
        <v/>
      </c>
      <c r="AD13" s="1" t="str">
        <f>IF(ISBLANK($AB13),"",VLOOKUP($AB13,'all user asic'!$A:$F,3, FALSE))</f>
        <v/>
      </c>
      <c r="AE13" s="1" t="str">
        <f>IF(ISBLANK($AB13),"",VLOOKUP($AB13,'all user asic'!$A:$F,5, FALSE))</f>
        <v/>
      </c>
      <c r="AF13" s="1"/>
      <c r="AG13" s="1" t="str">
        <f>IF(ISBLANK($AF13),"",VLOOKUP($AF13,'all user asic'!$A:$F,2, FALSE))</f>
        <v/>
      </c>
      <c r="AH13" s="1" t="str">
        <f>IF(ISBLANK($AF13),"",VLOOKUP($AF13,'all user asic'!$A:$F,3, FALSE))</f>
        <v/>
      </c>
      <c r="AI13" s="1" t="str">
        <f>IF(ISBLANK($AF13),"",VLOOKUP($AF13,'all user asic'!$A:$F,5, FALSE))</f>
        <v/>
      </c>
    </row>
    <row r="14" spans="1:35" x14ac:dyDescent="0.3">
      <c r="A14" s="1" t="s">
        <v>65</v>
      </c>
      <c r="B14" s="1" t="str">
        <f t="shared" si="0"/>
        <v>TC-13-20250117</v>
      </c>
      <c r="C14" s="1" t="s">
        <v>41</v>
      </c>
      <c r="D14" s="1" t="s">
        <v>5</v>
      </c>
      <c r="E14" s="1" t="s">
        <v>659</v>
      </c>
      <c r="F14" s="1" t="s">
        <v>667</v>
      </c>
      <c r="G14" s="1">
        <v>1000810133</v>
      </c>
      <c r="H14" s="1">
        <v>225824897</v>
      </c>
      <c r="I14" s="5">
        <v>3000000000</v>
      </c>
      <c r="J14" s="2" t="s">
        <v>599</v>
      </c>
      <c r="K14" s="1" t="str">
        <f>VLOOKUP($J14,'all user asic'!$A:$F,2, FALSE)</f>
        <v>bnitest123</v>
      </c>
      <c r="L14" s="2" t="s">
        <v>558</v>
      </c>
      <c r="M14" s="1" t="str">
        <f>IF(ISBLANK($L14),"",VLOOKUP($L14,'all user asic'!$A:$F,2, FALSE))</f>
        <v>bnitest123</v>
      </c>
      <c r="N14" s="1" t="str">
        <f>IF(ISBLANK($L14),"",VLOOKUP($L14,'all user asic'!$A:$F,3, FALSE))</f>
        <v>YOEHARSON.</v>
      </c>
      <c r="O14" s="1" t="str">
        <f>IF(ISBLANK($L14),"",VLOOKUP($L14,'all user asic'!$A:$F,5, FALSE))</f>
        <v>DIVISI CREDIT OPERATIONS</v>
      </c>
      <c r="P14" s="2" t="s">
        <v>579</v>
      </c>
      <c r="Q14" s="1" t="str">
        <f>IF(ISBLANK($P14),"",VLOOKUP($P14,'all user asic'!$A:$F,2, FALSE))</f>
        <v>bnitest123</v>
      </c>
      <c r="R14" s="1" t="str">
        <f>IF(ISBLANK($P14),"",VLOOKUP($P14,'all user asic'!$A:$F,3, FALSE))</f>
        <v>USDEKY HERBERT NUSA</v>
      </c>
      <c r="S14" s="1" t="str">
        <f>IF(ISBLANK($P14),"",VLOOKUP($P14,'all user asic'!$A:$F,5, FALSE))</f>
        <v>DIVISI CREDIT OPERATIONS</v>
      </c>
      <c r="T14" s="2" t="s">
        <v>590</v>
      </c>
      <c r="U14" s="1" t="str">
        <f>IF(ISBLANK($T14),"",VLOOKUP($T14,'all user asic'!$A:$F,2, FALSE))</f>
        <v>bnitest123</v>
      </c>
      <c r="V14" s="1" t="str">
        <f>IF(ISBLANK($T14),"",VLOOKUP($T14,'all user asic'!$A:$F,3, FALSE))</f>
        <v>TONNY RUMPAIDUS</v>
      </c>
      <c r="W14" s="1" t="str">
        <f>IF(ISBLANK($T14),"",VLOOKUP($T14,'all user asic'!$A:$F,5, FALSE))</f>
        <v>DIVISI CREDIT OPERATIONS</v>
      </c>
      <c r="X14" s="2"/>
      <c r="Y14" s="1" t="str">
        <f>IF(ISBLANK($X14),"",VLOOKUP($X14,'all user asic'!$A:$F,2, FALSE))</f>
        <v/>
      </c>
      <c r="Z14" s="1" t="str">
        <f>IF(ISBLANK($X14),"",VLOOKUP($X14,'all user asic'!$A:$F,3, FALSE))</f>
        <v/>
      </c>
      <c r="AA14" s="1" t="str">
        <f>IF(ISBLANK($X14),"",VLOOKUP($X14,'all user asic'!$A:$F,5, FALSE))</f>
        <v/>
      </c>
      <c r="AB14" s="2" t="s">
        <v>607</v>
      </c>
      <c r="AC14" s="1" t="str">
        <f>IF(ISBLANK($AB14),"",VLOOKUP($AB14,'all user asic'!$A:$F,2, FALSE))</f>
        <v>bnitest123</v>
      </c>
      <c r="AD14" s="1" t="str">
        <f>IF(ISBLANK($AB14),"",VLOOKUP($AB14,'all user asic'!$A:$F,3, FALSE))</f>
        <v>ABDI FERMANDA</v>
      </c>
      <c r="AE14" s="1" t="str">
        <f>IF(ISBLANK($AB14),"",VLOOKUP($AB14,'all user asic'!$A:$F,5, FALSE))</f>
        <v>DIVISI CREDIT OPERATIONS</v>
      </c>
      <c r="AF14" s="1"/>
      <c r="AG14" s="1" t="str">
        <f>IF(ISBLANK($AF14),"",VLOOKUP($AF14,'all user asic'!$A:$F,2, FALSE))</f>
        <v/>
      </c>
      <c r="AH14" s="1" t="str">
        <f>IF(ISBLANK($AF14),"",VLOOKUP($AF14,'all user asic'!$A:$F,3, FALSE))</f>
        <v/>
      </c>
      <c r="AI14" s="1" t="str">
        <f>IF(ISBLANK($AF14),"",VLOOKUP($AF14,'all user asic'!$A:$F,5, FALSE))</f>
        <v/>
      </c>
    </row>
    <row r="15" spans="1:35" x14ac:dyDescent="0.3">
      <c r="A15" s="1" t="s">
        <v>66</v>
      </c>
      <c r="B15" s="1" t="str">
        <f t="shared" si="0"/>
        <v>TC-14-20250117</v>
      </c>
      <c r="C15" s="1" t="s">
        <v>41</v>
      </c>
      <c r="D15" s="1" t="s">
        <v>5</v>
      </c>
      <c r="E15" s="1" t="s">
        <v>659</v>
      </c>
      <c r="F15" s="1" t="s">
        <v>668</v>
      </c>
      <c r="G15" s="1">
        <v>1000810133</v>
      </c>
      <c r="H15" s="1">
        <v>225824897</v>
      </c>
      <c r="I15" s="5">
        <v>7000000000</v>
      </c>
      <c r="J15" s="2" t="s">
        <v>599</v>
      </c>
      <c r="K15" s="1" t="str">
        <f>VLOOKUP($J15,'all user asic'!$A:$F,2, FALSE)</f>
        <v>bnitest123</v>
      </c>
      <c r="L15" s="2" t="s">
        <v>558</v>
      </c>
      <c r="M15" s="1" t="str">
        <f>IF(ISBLANK($L15),"",VLOOKUP($L15,'all user asic'!$A:$F,2, FALSE))</f>
        <v>bnitest123</v>
      </c>
      <c r="N15" s="1" t="str">
        <f>IF(ISBLANK($L15),"",VLOOKUP($L15,'all user asic'!$A:$F,3, FALSE))</f>
        <v>YOEHARSON.</v>
      </c>
      <c r="O15" s="1" t="str">
        <f>IF(ISBLANK($L15),"",VLOOKUP($L15,'all user asic'!$A:$F,5, FALSE))</f>
        <v>DIVISI CREDIT OPERATIONS</v>
      </c>
      <c r="P15" s="2" t="s">
        <v>579</v>
      </c>
      <c r="Q15" s="1" t="str">
        <f>IF(ISBLANK($P15),"",VLOOKUP($P15,'all user asic'!$A:$F,2, FALSE))</f>
        <v>bnitest123</v>
      </c>
      <c r="R15" s="1" t="str">
        <f>IF(ISBLANK($P15),"",VLOOKUP($P15,'all user asic'!$A:$F,3, FALSE))</f>
        <v>USDEKY HERBERT NUSA</v>
      </c>
      <c r="S15" s="1" t="str">
        <f>IF(ISBLANK($P15),"",VLOOKUP($P15,'all user asic'!$A:$F,5, FALSE))</f>
        <v>DIVISI CREDIT OPERATIONS</v>
      </c>
      <c r="T15" s="2" t="s">
        <v>590</v>
      </c>
      <c r="U15" s="1" t="str">
        <f>IF(ISBLANK($T15),"",VLOOKUP($T15,'all user asic'!$A:$F,2, FALSE))</f>
        <v>bnitest123</v>
      </c>
      <c r="V15" s="1" t="str">
        <f>IF(ISBLANK($T15),"",VLOOKUP($T15,'all user asic'!$A:$F,3, FALSE))</f>
        <v>TONNY RUMPAIDUS</v>
      </c>
      <c r="W15" s="1" t="str">
        <f>IF(ISBLANK($T15),"",VLOOKUP($T15,'all user asic'!$A:$F,5, FALSE))</f>
        <v>DIVISI CREDIT OPERATIONS</v>
      </c>
      <c r="X15" s="2" t="s">
        <v>607</v>
      </c>
      <c r="Y15" s="1" t="str">
        <f>IF(ISBLANK($X15),"",VLOOKUP($X15,'all user asic'!$A:$F,2, FALSE))</f>
        <v>bnitest123</v>
      </c>
      <c r="Z15" s="1" t="str">
        <f>IF(ISBLANK($X15),"",VLOOKUP($X15,'all user asic'!$A:$F,3, FALSE))</f>
        <v>ABDI FERMANDA</v>
      </c>
      <c r="AA15" s="1" t="str">
        <f>IF(ISBLANK($X15),"",VLOOKUP($X15,'all user asic'!$A:$F,5, FALSE))</f>
        <v>DIVISI CREDIT OPERATIONS</v>
      </c>
      <c r="AB15" s="1"/>
      <c r="AC15" s="1" t="str">
        <f>IF(ISBLANK($AB15),"",VLOOKUP($AB15,'all user asic'!$A:$F,2, FALSE))</f>
        <v/>
      </c>
      <c r="AD15" s="1" t="str">
        <f>IF(ISBLANK($AB15),"",VLOOKUP($AB15,'all user asic'!$A:$F,3, FALSE))</f>
        <v/>
      </c>
      <c r="AE15" s="1" t="str">
        <f>IF(ISBLANK($AB15),"",VLOOKUP($AB15,'all user asic'!$A:$F,5, FALSE))</f>
        <v/>
      </c>
      <c r="AF15" s="1"/>
      <c r="AG15" s="1" t="str">
        <f>IF(ISBLANK($AF15),"",VLOOKUP($AF15,'all user asic'!$A:$F,2, FALSE))</f>
        <v/>
      </c>
      <c r="AH15" s="1" t="str">
        <f>IF(ISBLANK($AF15),"",VLOOKUP($AF15,'all user asic'!$A:$F,3, FALSE))</f>
        <v/>
      </c>
      <c r="AI15" s="1" t="str">
        <f>IF(ISBLANK($AF15),"",VLOOKUP($AF15,'all user asic'!$A:$F,5, FALSE))</f>
        <v/>
      </c>
    </row>
    <row r="16" spans="1:35" x14ac:dyDescent="0.3">
      <c r="A16" s="1" t="s">
        <v>67</v>
      </c>
      <c r="B16" s="1" t="str">
        <f t="shared" si="0"/>
        <v>TC-15-20250117</v>
      </c>
      <c r="C16" s="1" t="s">
        <v>4</v>
      </c>
      <c r="D16" s="1" t="s">
        <v>5</v>
      </c>
      <c r="E16" s="1" t="s">
        <v>659</v>
      </c>
      <c r="F16" s="1" t="s">
        <v>669</v>
      </c>
      <c r="G16" s="1">
        <v>1000810133</v>
      </c>
      <c r="H16" s="1">
        <v>225824897</v>
      </c>
      <c r="I16" s="5">
        <v>300000000</v>
      </c>
      <c r="J16" s="2" t="s">
        <v>575</v>
      </c>
      <c r="K16" s="1" t="str">
        <f>VLOOKUP($J16,'all user asic'!$A:$F,2, FALSE)</f>
        <v>bnitest123</v>
      </c>
      <c r="L16" s="2" t="s">
        <v>613</v>
      </c>
      <c r="M16" s="1" t="str">
        <f>IF(ISBLANK($L16),"",VLOOKUP($L16,'all user asic'!$A:$F,2, FALSE))</f>
        <v>bnitest123</v>
      </c>
      <c r="N16" s="1" t="str">
        <f>IF(ISBLANK($L16),"",VLOOKUP($L16,'all user asic'!$A:$F,3, FALSE))</f>
        <v>ABDIANI</v>
      </c>
      <c r="O16" s="1" t="str">
        <f>IF(ISBLANK($L16),"",VLOOKUP($L16,'all user asic'!$A:$F,5, FALSE))</f>
        <v>DIVISI CREDIT OPERATIONS</v>
      </c>
      <c r="P16" s="1" t="s">
        <v>28</v>
      </c>
      <c r="Q16" s="1" t="str">
        <f>IF(ISBLANK($P16),"",VLOOKUP($P16,'all user asic'!$A:$F,2, FALSE))</f>
        <v>bnitest123</v>
      </c>
      <c r="R16" s="1" t="str">
        <f>IF(ISBLANK($P16),"",VLOOKUP($P16,'all user asic'!$A:$F,3, FALSE))</f>
        <v>Oliver</v>
      </c>
      <c r="S16" s="1" t="str">
        <f>IF(ISBLANK($P16),"",VLOOKUP($P16,'all user asic'!$A:$F,5, FALSE))</f>
        <v>DIVISI CREDIT OPERATIONS</v>
      </c>
      <c r="T16" s="2"/>
      <c r="U16" s="1" t="str">
        <f>IF(ISBLANK($T16),"",VLOOKUP($T16,'all user asic'!$A:$F,2, FALSE))</f>
        <v/>
      </c>
      <c r="V16" s="1" t="str">
        <f>IF(ISBLANK($T16),"",VLOOKUP($T16,'all user asic'!$A:$F,3, FALSE))</f>
        <v/>
      </c>
      <c r="W16" s="1" t="str">
        <f>IF(ISBLANK($T16),"",VLOOKUP($T16,'all user asic'!$A:$F,5, FALSE))</f>
        <v/>
      </c>
      <c r="X16" s="1"/>
      <c r="Y16" s="1" t="str">
        <f>IF(ISBLANK($X16),"",VLOOKUP($X16,'all user asic'!$A:$F,2, FALSE))</f>
        <v/>
      </c>
      <c r="Z16" s="1" t="str">
        <f>IF(ISBLANK($X16),"",VLOOKUP($X16,'all user asic'!$A:$F,3, FALSE))</f>
        <v/>
      </c>
      <c r="AA16" s="1" t="str">
        <f>IF(ISBLANK($X16),"",VLOOKUP($X16,'all user asic'!$A:$F,5, FALSE))</f>
        <v/>
      </c>
      <c r="AB16" s="1"/>
      <c r="AC16" s="1" t="str">
        <f>IF(ISBLANK($AB16),"",VLOOKUP($AB16,'all user asic'!$A:$F,2, FALSE))</f>
        <v/>
      </c>
      <c r="AD16" s="1" t="str">
        <f>IF(ISBLANK($AB16),"",VLOOKUP($AB16,'all user asic'!$A:$F,3, FALSE))</f>
        <v/>
      </c>
      <c r="AE16" s="1" t="str">
        <f>IF(ISBLANK($AB16),"",VLOOKUP($AB16,'all user asic'!$A:$F,5, FALSE))</f>
        <v/>
      </c>
      <c r="AF16" s="1"/>
      <c r="AG16" s="1" t="str">
        <f>IF(ISBLANK($AF16),"",VLOOKUP($AF16,'all user asic'!$A:$F,2, FALSE))</f>
        <v/>
      </c>
      <c r="AH16" s="1" t="str">
        <f>IF(ISBLANK($AF16),"",VLOOKUP($AF16,'all user asic'!$A:$F,3, FALSE))</f>
        <v/>
      </c>
      <c r="AI16" s="1" t="str">
        <f>IF(ISBLANK($AF16),"",VLOOKUP($AF16,'all user asic'!$A:$F,5, FALSE))</f>
        <v/>
      </c>
    </row>
    <row r="17" spans="1:35" x14ac:dyDescent="0.3">
      <c r="A17" s="1" t="s">
        <v>651</v>
      </c>
      <c r="B17" s="1" t="str">
        <f t="shared" si="0"/>
        <v>TC-16-20250117</v>
      </c>
      <c r="C17" s="1" t="s">
        <v>4</v>
      </c>
      <c r="D17" s="1" t="s">
        <v>5</v>
      </c>
      <c r="E17" s="1" t="s">
        <v>659</v>
      </c>
      <c r="F17" s="1" t="s">
        <v>670</v>
      </c>
      <c r="G17" s="1">
        <v>1000810133</v>
      </c>
      <c r="H17" s="1">
        <v>225824897</v>
      </c>
      <c r="I17" s="5">
        <v>700000000</v>
      </c>
      <c r="J17" s="2" t="s">
        <v>575</v>
      </c>
      <c r="K17" s="1" t="str">
        <f>VLOOKUP($J17,'all user asic'!$A:$F,2, FALSE)</f>
        <v>bnitest123</v>
      </c>
      <c r="L17" s="2" t="s">
        <v>613</v>
      </c>
      <c r="M17" s="1" t="str">
        <f>IF(ISBLANK($L17),"",VLOOKUP($L17,'all user asic'!$A:$F,2, FALSE))</f>
        <v>bnitest123</v>
      </c>
      <c r="N17" s="1" t="str">
        <f>IF(ISBLANK($L17),"",VLOOKUP($L17,'all user asic'!$A:$F,3, FALSE))</f>
        <v>ABDIANI</v>
      </c>
      <c r="O17" s="1" t="str">
        <f>IF(ISBLANK($L17),"",VLOOKUP($L17,'all user asic'!$A:$F,5, FALSE))</f>
        <v>DIVISI CREDIT OPERATIONS</v>
      </c>
      <c r="P17" s="1" t="s">
        <v>28</v>
      </c>
      <c r="Q17" s="1" t="str">
        <f>IF(ISBLANK($P17),"",VLOOKUP($P17,'all user asic'!$A:$F,2, FALSE))</f>
        <v>bnitest123</v>
      </c>
      <c r="R17" s="1" t="str">
        <f>IF(ISBLANK($P17),"",VLOOKUP($P17,'all user asic'!$A:$F,3, FALSE))</f>
        <v>Oliver</v>
      </c>
      <c r="S17" s="1" t="str">
        <f>IF(ISBLANK($P17),"",VLOOKUP($P17,'all user asic'!$A:$F,5, FALSE))</f>
        <v>DIVISI CREDIT OPERATIONS</v>
      </c>
      <c r="T17" s="2" t="s">
        <v>580</v>
      </c>
      <c r="U17" s="1" t="str">
        <f>IF(ISBLANK($T17),"",VLOOKUP($T17,'all user asic'!$A:$F,2, FALSE))</f>
        <v>bnitest123</v>
      </c>
      <c r="V17" s="1" t="str">
        <f>IF(ISBLANK($T17),"",VLOOKUP($T17,'all user asic'!$A:$F,3, FALSE))</f>
        <v>M. FAHREZI WIJAYA</v>
      </c>
      <c r="W17" s="1" t="str">
        <f>IF(ISBLANK($T17),"",VLOOKUP($T17,'all user asic'!$A:$F,5, FALSE))</f>
        <v>DIVISI OPERASIONAL KREDIT</v>
      </c>
      <c r="X17" s="1"/>
      <c r="Y17" s="1" t="str">
        <f>IF(ISBLANK($X17),"",VLOOKUP($X17,'all user asic'!$A:$F,2, FALSE))</f>
        <v/>
      </c>
      <c r="Z17" s="1" t="str">
        <f>IF(ISBLANK($X17),"",VLOOKUP($X17,'all user asic'!$A:$F,3, FALSE))</f>
        <v/>
      </c>
      <c r="AA17" s="1" t="str">
        <f>IF(ISBLANK($X17),"",VLOOKUP($X17,'all user asic'!$A:$F,5, FALSE))</f>
        <v/>
      </c>
      <c r="AB17" s="1"/>
      <c r="AC17" s="1" t="str">
        <f>IF(ISBLANK($AB17),"",VLOOKUP($AB17,'all user asic'!$A:$F,2, FALSE))</f>
        <v/>
      </c>
      <c r="AD17" s="1" t="str">
        <f>IF(ISBLANK($AB17),"",VLOOKUP($AB17,'all user asic'!$A:$F,3, FALSE))</f>
        <v/>
      </c>
      <c r="AE17" s="1" t="str">
        <f>IF(ISBLANK($AB17),"",VLOOKUP($AB17,'all user asic'!$A:$F,5, FALSE))</f>
        <v/>
      </c>
      <c r="AF17" s="1"/>
      <c r="AG17" s="1" t="str">
        <f>IF(ISBLANK($AF17),"",VLOOKUP($AF17,'all user asic'!$A:$F,2, FALSE))</f>
        <v/>
      </c>
      <c r="AH17" s="1" t="str">
        <f>IF(ISBLANK($AF17),"",VLOOKUP($AF17,'all user asic'!$A:$F,3, FALSE))</f>
        <v/>
      </c>
      <c r="AI17" s="1" t="str">
        <f>IF(ISBLANK($AF17),"",VLOOKUP($AF17,'all user asic'!$A:$F,5, FALSE))</f>
        <v/>
      </c>
    </row>
    <row r="18" spans="1:35" x14ac:dyDescent="0.3">
      <c r="A18" s="1" t="s">
        <v>652</v>
      </c>
      <c r="B18" s="1" t="str">
        <f t="shared" si="0"/>
        <v>TC-17-20250117</v>
      </c>
      <c r="C18" s="1" t="s">
        <v>4</v>
      </c>
      <c r="D18" s="1" t="s">
        <v>5</v>
      </c>
      <c r="E18" s="1" t="s">
        <v>659</v>
      </c>
      <c r="F18" s="1" t="s">
        <v>671</v>
      </c>
      <c r="G18" s="1">
        <v>1000810133</v>
      </c>
      <c r="H18" s="1">
        <v>225824897</v>
      </c>
      <c r="I18" s="5">
        <v>2000000000</v>
      </c>
      <c r="J18" s="2" t="s">
        <v>575</v>
      </c>
      <c r="K18" s="1" t="str">
        <f>VLOOKUP($J18,'all user asic'!$A:$F,2, FALSE)</f>
        <v>bnitest123</v>
      </c>
      <c r="L18" s="2" t="s">
        <v>613</v>
      </c>
      <c r="M18" s="1" t="str">
        <f>IF(ISBLANK($L18),"",VLOOKUP($L18,'all user asic'!$A:$F,2, FALSE))</f>
        <v>bnitest123</v>
      </c>
      <c r="N18" s="1" t="str">
        <f>IF(ISBLANK($L18),"",VLOOKUP($L18,'all user asic'!$A:$F,3, FALSE))</f>
        <v>ABDIANI</v>
      </c>
      <c r="O18" s="1" t="str">
        <f>IF(ISBLANK($L18),"",VLOOKUP($L18,'all user asic'!$A:$F,5, FALSE))</f>
        <v>DIVISI CREDIT OPERATIONS</v>
      </c>
      <c r="P18" s="2" t="s">
        <v>580</v>
      </c>
      <c r="Q18" s="1" t="str">
        <f>IF(ISBLANK($P18),"",VLOOKUP($P18,'all user asic'!$A:$F,2, FALSE))</f>
        <v>bnitest123</v>
      </c>
      <c r="R18" s="1" t="str">
        <f>IF(ISBLANK($P18),"",VLOOKUP($P18,'all user asic'!$A:$F,3, FALSE))</f>
        <v>M. FAHREZI WIJAYA</v>
      </c>
      <c r="S18" s="1" t="str">
        <f>IF(ISBLANK($P18),"",VLOOKUP($P18,'all user asic'!$A:$F,5, FALSE))</f>
        <v>DIVISI OPERASIONAL KREDIT</v>
      </c>
      <c r="T18" s="2" t="s">
        <v>608</v>
      </c>
      <c r="U18" s="1" t="str">
        <f>IF(ISBLANK($T18),"",VLOOKUP($T18,'all user asic'!$A:$F,2, FALSE))</f>
        <v>bnitest123</v>
      </c>
      <c r="V18" s="1" t="str">
        <f>IF(ISBLANK($T18),"",VLOOKUP($T18,'all user asic'!$A:$F,3, FALSE))</f>
        <v>ABDI SIREGAR</v>
      </c>
      <c r="W18" s="1" t="str">
        <f>IF(ISBLANK($T18),"",VLOOKUP($T18,'all user asic'!$A:$F,5, FALSE))</f>
        <v>DIVISI CREDIT OPERATIONS</v>
      </c>
      <c r="X18" s="1"/>
      <c r="Y18" s="1" t="str">
        <f>IF(ISBLANK($X18),"",VLOOKUP($X18,'all user asic'!$A:$F,2, FALSE))</f>
        <v/>
      </c>
      <c r="Z18" s="1" t="str">
        <f>IF(ISBLANK($X18),"",VLOOKUP($X18,'all user asic'!$A:$F,3, FALSE))</f>
        <v/>
      </c>
      <c r="AA18" s="1" t="str">
        <f>IF(ISBLANK($X18),"",VLOOKUP($X18,'all user asic'!$A:$F,5, FALSE))</f>
        <v/>
      </c>
      <c r="AB18" s="1"/>
      <c r="AC18" s="1" t="str">
        <f>IF(ISBLANK($AB18),"",VLOOKUP($AB18,'all user asic'!$A:$F,2, FALSE))</f>
        <v/>
      </c>
      <c r="AD18" s="1" t="str">
        <f>IF(ISBLANK($AB18),"",VLOOKUP($AB18,'all user asic'!$A:$F,3, FALSE))</f>
        <v/>
      </c>
      <c r="AE18" s="1" t="str">
        <f>IF(ISBLANK($AB18),"",VLOOKUP($AB18,'all user asic'!$A:$F,5, FALSE))</f>
        <v/>
      </c>
      <c r="AF18" s="1"/>
      <c r="AG18" s="1" t="str">
        <f>IF(ISBLANK($AF18),"",VLOOKUP($AF18,'all user asic'!$A:$F,2, FALSE))</f>
        <v/>
      </c>
      <c r="AH18" s="1" t="str">
        <f>IF(ISBLANK($AF18),"",VLOOKUP($AF18,'all user asic'!$A:$F,3, FALSE))</f>
        <v/>
      </c>
      <c r="AI18" s="1" t="str">
        <f>IF(ISBLANK($AF18),"",VLOOKUP($AF18,'all user asic'!$A:$F,5, FALSE))</f>
        <v/>
      </c>
    </row>
    <row r="19" spans="1:35" x14ac:dyDescent="0.3">
      <c r="A19" s="1" t="s">
        <v>653</v>
      </c>
      <c r="B19" s="1" t="str">
        <f t="shared" si="0"/>
        <v>TC-18-20250117</v>
      </c>
      <c r="C19" s="1" t="s">
        <v>4</v>
      </c>
      <c r="D19" s="1" t="s">
        <v>5</v>
      </c>
      <c r="E19" s="1" t="s">
        <v>659</v>
      </c>
      <c r="F19" s="1" t="s">
        <v>672</v>
      </c>
      <c r="G19" s="1">
        <v>1000810133</v>
      </c>
      <c r="H19" s="1">
        <v>225824897</v>
      </c>
      <c r="I19" s="5">
        <v>7000000000</v>
      </c>
      <c r="J19" s="2" t="s">
        <v>575</v>
      </c>
      <c r="K19" s="1" t="str">
        <f>VLOOKUP($J19,'all user asic'!$A:$F,2, FALSE)</f>
        <v>bnitest123</v>
      </c>
      <c r="L19" s="2" t="s">
        <v>613</v>
      </c>
      <c r="M19" s="1" t="str">
        <f>IF(ISBLANK($L19),"",VLOOKUP($L19,'all user asic'!$A:$F,2, FALSE))</f>
        <v>bnitest123</v>
      </c>
      <c r="N19" s="1" t="str">
        <f>IF(ISBLANK($L19),"",VLOOKUP($L19,'all user asic'!$A:$F,3, FALSE))</f>
        <v>ABDIANI</v>
      </c>
      <c r="O19" s="1" t="str">
        <f>IF(ISBLANK($L19),"",VLOOKUP($L19,'all user asic'!$A:$F,5, FALSE))</f>
        <v>DIVISI CREDIT OPERATIONS</v>
      </c>
      <c r="P19" s="2" t="s">
        <v>580</v>
      </c>
      <c r="Q19" s="1" t="str">
        <f>IF(ISBLANK($P19),"",VLOOKUP($P19,'all user asic'!$A:$F,2, FALSE))</f>
        <v>bnitest123</v>
      </c>
      <c r="R19" s="1" t="str">
        <f>IF(ISBLANK($P19),"",VLOOKUP($P19,'all user asic'!$A:$F,3, FALSE))</f>
        <v>M. FAHREZI WIJAYA</v>
      </c>
      <c r="S19" s="1" t="str">
        <f>IF(ISBLANK($P19),"",VLOOKUP($P19,'all user asic'!$A:$F,5, FALSE))</f>
        <v>DIVISI OPERASIONAL KREDIT</v>
      </c>
      <c r="T19" s="2" t="s">
        <v>601</v>
      </c>
      <c r="U19" s="1" t="str">
        <f>IF(ISBLANK($T19),"",VLOOKUP($T19,'all user asic'!$A:$F,2, FALSE))</f>
        <v>bnitest123</v>
      </c>
      <c r="V19" s="1" t="str">
        <f>IF(ISBLANK($T19),"",VLOOKUP($T19,'all user asic'!$A:$F,3, FALSE))</f>
        <v>ARIE ARDYANTO</v>
      </c>
      <c r="W19" s="1" t="str">
        <f>IF(ISBLANK($T19),"",VLOOKUP($T19,'all user asic'!$A:$F,5, FALSE))</f>
        <v>DIVISI CREDIT OPERATIONS</v>
      </c>
      <c r="X19" s="2"/>
      <c r="Y19" s="1" t="str">
        <f>IF(ISBLANK($X19),"",VLOOKUP($X19,'all user asic'!$A:$F,2, FALSE))</f>
        <v/>
      </c>
      <c r="Z19" s="1" t="str">
        <f>IF(ISBLANK($X19),"",VLOOKUP($X19,'all user asic'!$A:$F,3, FALSE))</f>
        <v/>
      </c>
      <c r="AA19" s="1" t="str">
        <f>IF(ISBLANK($X19),"",VLOOKUP($X19,'all user asic'!$A:$F,5, FALSE))</f>
        <v/>
      </c>
      <c r="AB19" s="1"/>
      <c r="AC19" s="1" t="str">
        <f>IF(ISBLANK($AB19),"",VLOOKUP($AB19,'all user asic'!$A:$F,2, FALSE))</f>
        <v/>
      </c>
      <c r="AD19" s="1" t="str">
        <f>IF(ISBLANK($AB19),"",VLOOKUP($AB19,'all user asic'!$A:$F,3, FALSE))</f>
        <v/>
      </c>
      <c r="AE19" s="1" t="str">
        <f>IF(ISBLANK($AB19),"",VLOOKUP($AB19,'all user asic'!$A:$F,5, FALSE))</f>
        <v/>
      </c>
      <c r="AF19" s="1"/>
      <c r="AG19" s="1" t="str">
        <f>IF(ISBLANK($AF19),"",VLOOKUP($AF19,'all user asic'!$A:$F,2, FALSE))</f>
        <v/>
      </c>
      <c r="AH19" s="1" t="str">
        <f>IF(ISBLANK($AF19),"",VLOOKUP($AF19,'all user asic'!$A:$F,3, FALSE))</f>
        <v/>
      </c>
      <c r="AI19" s="1" t="str">
        <f>IF(ISBLANK($AF19),"",VLOOKUP($AF19,'all user asic'!$A:$F,5, FALSE))</f>
        <v/>
      </c>
    </row>
    <row r="20" spans="1:35" x14ac:dyDescent="0.3">
      <c r="A20" s="1" t="s">
        <v>654</v>
      </c>
      <c r="B20" s="1" t="str">
        <f t="shared" si="0"/>
        <v>TC-19-20250117</v>
      </c>
      <c r="C20" s="1" t="s">
        <v>4</v>
      </c>
      <c r="D20" s="1" t="s">
        <v>6</v>
      </c>
      <c r="E20" s="1" t="s">
        <v>659</v>
      </c>
      <c r="F20" s="1" t="s">
        <v>673</v>
      </c>
      <c r="G20" s="1">
        <v>1000810133</v>
      </c>
      <c r="H20" s="1">
        <v>225824897</v>
      </c>
      <c r="I20" s="5">
        <v>700000000</v>
      </c>
      <c r="J20" s="2" t="s">
        <v>575</v>
      </c>
      <c r="K20" s="1" t="str">
        <f>VLOOKUP($J20,'all user asic'!$A:$F,2, FALSE)</f>
        <v>bnitest123</v>
      </c>
      <c r="L20" s="2" t="s">
        <v>613</v>
      </c>
      <c r="M20" s="1" t="str">
        <f>IF(ISBLANK($L20),"",VLOOKUP($L20,'all user asic'!$A:$F,2, FALSE))</f>
        <v>bnitest123</v>
      </c>
      <c r="N20" s="1" t="str">
        <f>IF(ISBLANK($L20),"",VLOOKUP($L20,'all user asic'!$A:$F,3, FALSE))</f>
        <v>ABDIANI</v>
      </c>
      <c r="O20" s="1" t="str">
        <f>IF(ISBLANK($L20),"",VLOOKUP($L20,'all user asic'!$A:$F,5, FALSE))</f>
        <v>DIVISI CREDIT OPERATIONS</v>
      </c>
      <c r="P20" s="1" t="s">
        <v>28</v>
      </c>
      <c r="Q20" s="1" t="str">
        <f>IF(ISBLANK($P20),"",VLOOKUP($P20,'all user asic'!$A:$F,2, FALSE))</f>
        <v>bnitest123</v>
      </c>
      <c r="R20" s="1" t="str">
        <f>IF(ISBLANK($P20),"",VLOOKUP($P20,'all user asic'!$A:$F,3, FALSE))</f>
        <v>Oliver</v>
      </c>
      <c r="S20" s="1" t="str">
        <f>IF(ISBLANK($P20),"",VLOOKUP($P20,'all user asic'!$A:$F,5, FALSE))</f>
        <v>DIVISI CREDIT OPERATIONS</v>
      </c>
      <c r="T20" s="1"/>
      <c r="U20" s="1" t="str">
        <f>IF(ISBLANK($T20),"",VLOOKUP($T20,'all user asic'!$A:$F,2, FALSE))</f>
        <v/>
      </c>
      <c r="V20" s="1" t="str">
        <f>IF(ISBLANK($T20),"",VLOOKUP($T20,'all user asic'!$A:$F,3, FALSE))</f>
        <v/>
      </c>
      <c r="W20" s="1" t="str">
        <f>IF(ISBLANK($T20),"",VLOOKUP($T20,'all user asic'!$A:$F,5, FALSE))</f>
        <v/>
      </c>
      <c r="X20" s="1"/>
      <c r="Y20" s="1" t="str">
        <f>IF(ISBLANK($X20),"",VLOOKUP($X20,'all user asic'!$A:$F,2, FALSE))</f>
        <v/>
      </c>
      <c r="Z20" s="1" t="str">
        <f>IF(ISBLANK($X20),"",VLOOKUP($X20,'all user asic'!$A:$F,3, FALSE))</f>
        <v/>
      </c>
      <c r="AA20" s="1" t="str">
        <f>IF(ISBLANK($X20),"",VLOOKUP($X20,'all user asic'!$A:$F,5, FALSE))</f>
        <v/>
      </c>
      <c r="AB20" s="1"/>
      <c r="AC20" s="1" t="str">
        <f>IF(ISBLANK($AB20),"",VLOOKUP($AB20,'all user asic'!$A:$F,2, FALSE))</f>
        <v/>
      </c>
      <c r="AD20" s="1" t="str">
        <f>IF(ISBLANK($AB20),"",VLOOKUP($AB20,'all user asic'!$A:$F,3, FALSE))</f>
        <v/>
      </c>
      <c r="AE20" s="1" t="str">
        <f>IF(ISBLANK($AB20),"",VLOOKUP($AB20,'all user asic'!$A:$F,5, FALSE))</f>
        <v/>
      </c>
      <c r="AF20" s="1"/>
      <c r="AG20" s="1" t="str">
        <f>IF(ISBLANK($AF20),"",VLOOKUP($AF20,'all user asic'!$A:$F,2, FALSE))</f>
        <v/>
      </c>
      <c r="AH20" s="1" t="str">
        <f>IF(ISBLANK($AF20),"",VLOOKUP($AF20,'all user asic'!$A:$F,3, FALSE))</f>
        <v/>
      </c>
      <c r="AI20" s="1" t="str">
        <f>IF(ISBLANK($AF20),"",VLOOKUP($AF20,'all user asic'!$A:$F,5, FALSE))</f>
        <v/>
      </c>
    </row>
    <row r="21" spans="1:35" x14ac:dyDescent="0.3">
      <c r="A21" s="1" t="s">
        <v>655</v>
      </c>
      <c r="B21" s="1" t="str">
        <f t="shared" si="0"/>
        <v>TC-20-20250117</v>
      </c>
      <c r="C21" s="1" t="s">
        <v>4</v>
      </c>
      <c r="D21" s="1" t="s">
        <v>6</v>
      </c>
      <c r="E21" s="1" t="s">
        <v>659</v>
      </c>
      <c r="F21" s="1" t="s">
        <v>671</v>
      </c>
      <c r="G21" s="1">
        <v>1000810133</v>
      </c>
      <c r="H21" s="1">
        <v>225824897</v>
      </c>
      <c r="I21" s="5">
        <v>3000000000</v>
      </c>
      <c r="J21" s="2" t="s">
        <v>575</v>
      </c>
      <c r="K21" s="1" t="str">
        <f>VLOOKUP($J21,'all user asic'!$A:$F,2, FALSE)</f>
        <v>bnitest123</v>
      </c>
      <c r="L21" s="2" t="s">
        <v>613</v>
      </c>
      <c r="M21" s="1" t="str">
        <f>IF(ISBLANK($L21),"",VLOOKUP($L21,'all user asic'!$A:$F,2, FALSE))</f>
        <v>bnitest123</v>
      </c>
      <c r="N21" s="1" t="str">
        <f>IF(ISBLANK($L21),"",VLOOKUP($L21,'all user asic'!$A:$F,3, FALSE))</f>
        <v>ABDIANI</v>
      </c>
      <c r="O21" s="1" t="str">
        <f>IF(ISBLANK($L21),"",VLOOKUP($L21,'all user asic'!$A:$F,5, FALSE))</f>
        <v>DIVISI CREDIT OPERATIONS</v>
      </c>
      <c r="P21" s="1" t="s">
        <v>28</v>
      </c>
      <c r="Q21" s="1" t="str">
        <f>IF(ISBLANK($P21),"",VLOOKUP($P21,'all user asic'!$A:$F,2, FALSE))</f>
        <v>bnitest123</v>
      </c>
      <c r="R21" s="1" t="str">
        <f>IF(ISBLANK($P21),"",VLOOKUP($P21,'all user asic'!$A:$F,3, FALSE))</f>
        <v>Oliver</v>
      </c>
      <c r="S21" s="1" t="str">
        <f>IF(ISBLANK($P21),"",VLOOKUP($P21,'all user asic'!$A:$F,5, FALSE))</f>
        <v>DIVISI CREDIT OPERATIONS</v>
      </c>
      <c r="T21" s="2" t="s">
        <v>580</v>
      </c>
      <c r="U21" s="1" t="str">
        <f>IF(ISBLANK($T21),"",VLOOKUP($T21,'all user asic'!$A:$F,2, FALSE))</f>
        <v>bnitest123</v>
      </c>
      <c r="V21" s="1" t="str">
        <f>IF(ISBLANK($T21),"",VLOOKUP($T21,'all user asic'!$A:$F,3, FALSE))</f>
        <v>M. FAHREZI WIJAYA</v>
      </c>
      <c r="W21" s="1" t="str">
        <f>IF(ISBLANK($T21),"",VLOOKUP($T21,'all user asic'!$A:$F,5, FALSE))</f>
        <v>DIVISI OPERASIONAL KREDIT</v>
      </c>
      <c r="X21" s="1"/>
      <c r="Y21" s="1" t="str">
        <f>IF(ISBLANK($X21),"",VLOOKUP($X21,'all user asic'!$A:$F,2, FALSE))</f>
        <v/>
      </c>
      <c r="Z21" s="1" t="str">
        <f>IF(ISBLANK($X21),"",VLOOKUP($X21,'all user asic'!$A:$F,3, FALSE))</f>
        <v/>
      </c>
      <c r="AA21" s="1" t="str">
        <f>IF(ISBLANK($X21),"",VLOOKUP($X21,'all user asic'!$A:$F,5, FALSE))</f>
        <v/>
      </c>
      <c r="AB21" s="1"/>
      <c r="AC21" s="1" t="str">
        <f>IF(ISBLANK($AB21),"",VLOOKUP($AB21,'all user asic'!$A:$F,2, FALSE))</f>
        <v/>
      </c>
      <c r="AD21" s="1" t="str">
        <f>IF(ISBLANK($AB21),"",VLOOKUP($AB21,'all user asic'!$A:$F,3, FALSE))</f>
        <v/>
      </c>
      <c r="AE21" s="1" t="str">
        <f>IF(ISBLANK($AB21),"",VLOOKUP($AB21,'all user asic'!$A:$F,5, FALSE))</f>
        <v/>
      </c>
      <c r="AF21" s="1"/>
      <c r="AG21" s="1" t="str">
        <f>IF(ISBLANK($AF21),"",VLOOKUP($AF21,'all user asic'!$A:$F,2, FALSE))</f>
        <v/>
      </c>
      <c r="AH21" s="1" t="str">
        <f>IF(ISBLANK($AF21),"",VLOOKUP($AF21,'all user asic'!$A:$F,3, FALSE))</f>
        <v/>
      </c>
      <c r="AI21" s="1" t="str">
        <f>IF(ISBLANK($AF21),"",VLOOKUP($AF21,'all user asic'!$A:$F,5, FALSE))</f>
        <v/>
      </c>
    </row>
    <row r="22" spans="1:35" x14ac:dyDescent="0.3">
      <c r="A22" s="1" t="s">
        <v>656</v>
      </c>
      <c r="B22" s="1" t="str">
        <f t="shared" si="0"/>
        <v>TC-21-20250117</v>
      </c>
      <c r="C22" s="1" t="s">
        <v>4</v>
      </c>
      <c r="D22" s="1" t="s">
        <v>6</v>
      </c>
      <c r="E22" s="1" t="s">
        <v>659</v>
      </c>
      <c r="F22" s="1" t="s">
        <v>672</v>
      </c>
      <c r="G22" s="1">
        <v>1000810133</v>
      </c>
      <c r="H22" s="1">
        <v>225824897</v>
      </c>
      <c r="I22" s="5">
        <v>7000000000</v>
      </c>
      <c r="J22" s="2" t="s">
        <v>575</v>
      </c>
      <c r="K22" s="1" t="str">
        <f>VLOOKUP($J22,'all user asic'!$A:$F,2, FALSE)</f>
        <v>bnitest123</v>
      </c>
      <c r="L22" s="2" t="s">
        <v>613</v>
      </c>
      <c r="M22" s="1" t="str">
        <f>IF(ISBLANK($L22),"",VLOOKUP($L22,'all user asic'!$A:$F,2, FALSE))</f>
        <v>bnitest123</v>
      </c>
      <c r="N22" s="1" t="str">
        <f>IF(ISBLANK($L22),"",VLOOKUP($L22,'all user asic'!$A:$F,3, FALSE))</f>
        <v>ABDIANI</v>
      </c>
      <c r="O22" s="1" t="str">
        <f>IF(ISBLANK($L22),"",VLOOKUP($L22,'all user asic'!$A:$F,5, FALSE))</f>
        <v>DIVISI CREDIT OPERATIONS</v>
      </c>
      <c r="P22" s="2" t="s">
        <v>580</v>
      </c>
      <c r="Q22" s="1" t="str">
        <f>IF(ISBLANK($P22),"",VLOOKUP($P22,'all user asic'!$A:$F,2, FALSE))</f>
        <v>bnitest123</v>
      </c>
      <c r="R22" s="1" t="str">
        <f>IF(ISBLANK($P22),"",VLOOKUP($P22,'all user asic'!$A:$F,3, FALSE))</f>
        <v>M. FAHREZI WIJAYA</v>
      </c>
      <c r="S22" s="1" t="str">
        <f>IF(ISBLANK($P22),"",VLOOKUP($P22,'all user asic'!$A:$F,5, FALSE))</f>
        <v>DIVISI OPERASIONAL KREDIT</v>
      </c>
      <c r="T22" s="2" t="s">
        <v>608</v>
      </c>
      <c r="U22" s="1" t="str">
        <f>IF(ISBLANK($T22),"",VLOOKUP($T22,'all user asic'!$A:$F,2, FALSE))</f>
        <v>bnitest123</v>
      </c>
      <c r="V22" s="1" t="str">
        <f>IF(ISBLANK($T22),"",VLOOKUP($T22,'all user asic'!$A:$F,3, FALSE))</f>
        <v>ABDI SIREGAR</v>
      </c>
      <c r="W22" s="1" t="str">
        <f>IF(ISBLANK($T22),"",VLOOKUP($T22,'all user asic'!$A:$F,5, FALSE))</f>
        <v>DIVISI CREDIT OPERATIONS</v>
      </c>
      <c r="X22" s="1"/>
      <c r="Y22" s="1" t="str">
        <f>IF(ISBLANK($X22),"",VLOOKUP($X22,'all user asic'!$A:$F,2, FALSE))</f>
        <v/>
      </c>
      <c r="Z22" s="1" t="str">
        <f>IF(ISBLANK($X22),"",VLOOKUP($X22,'all user asic'!$A:$F,3, FALSE))</f>
        <v/>
      </c>
      <c r="AA22" s="1" t="str">
        <f>IF(ISBLANK($X22),"",VLOOKUP($X22,'all user asic'!$A:$F,5, FALSE))</f>
        <v/>
      </c>
      <c r="AB22" s="1"/>
      <c r="AC22" s="1" t="str">
        <f>IF(ISBLANK($AB22),"",VLOOKUP($AB22,'all user asic'!$A:$F,2, FALSE))</f>
        <v/>
      </c>
      <c r="AD22" s="1" t="str">
        <f>IF(ISBLANK($AB22),"",VLOOKUP($AB22,'all user asic'!$A:$F,3, FALSE))</f>
        <v/>
      </c>
      <c r="AE22" s="1" t="str">
        <f>IF(ISBLANK($AB22),"",VLOOKUP($AB22,'all user asic'!$A:$F,5, FALSE))</f>
        <v/>
      </c>
      <c r="AF22" s="1"/>
      <c r="AG22" s="1" t="str">
        <f>IF(ISBLANK($AF22),"",VLOOKUP($AF22,'all user asic'!$A:$F,2, FALSE))</f>
        <v/>
      </c>
      <c r="AH22" s="1" t="str">
        <f>IF(ISBLANK($AF22),"",VLOOKUP($AF22,'all user asic'!$A:$F,3, FALSE))</f>
        <v/>
      </c>
      <c r="AI22" s="1" t="str">
        <f>IF(ISBLANK($AF22),"",VLOOKUP($AF22,'all user asic'!$A:$F,5, FALSE))</f>
        <v/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9B902F-823C-4F77-AB2D-EA8159A51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Batch</vt:lpstr>
      <vt:lpstr>Detail Pemindahbukuan</vt:lpstr>
      <vt:lpstr>Detail Pembukaan Rek</vt:lpstr>
      <vt:lpstr>all user asic</vt:lpstr>
      <vt:lpstr>Batch (2)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2025-01-12T11:00:20Z</dcterms:created>
  <dcterms:modified xsi:type="dcterms:W3CDTF">2025-01-23T17:28:59Z</dcterms:modified>
</cp:coreProperties>
</file>