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badi\xampp\htdocs\CreateDoktest\"/>
    </mc:Choice>
  </mc:AlternateContent>
  <xr:revisionPtr revIDLastSave="0" documentId="13_ncr:1_{DF779417-3630-4E17-AE4E-448093F71716}" xr6:coauthVersionLast="47" xr6:coauthVersionMax="47" xr10:uidLastSave="{00000000-0000-0000-0000-000000000000}"/>
  <bookViews>
    <workbookView xWindow="-108" yWindow="-108" windowWidth="23256" windowHeight="12456" tabRatio="777" xr2:uid="{0101C60C-C51C-40B6-BB53-D30078202E03}"/>
  </bookViews>
  <sheets>
    <sheet name="Batch" sheetId="6" r:id="rId1"/>
    <sheet name="AlurApproval" sheetId="24" r:id="rId2"/>
    <sheet name="BucketAdjusment" sheetId="19" r:id="rId3"/>
    <sheet name="Asuransi" sheetId="25" r:id="rId4"/>
    <sheet name="PinbukNonPenc" sheetId="26" r:id="rId5"/>
    <sheet name="rek" sheetId="27" r:id="rId6"/>
    <sheet name="Batch (2)" sheetId="28" r:id="rId7"/>
  </sheets>
  <externalReferences>
    <externalReference r:id="rId8"/>
  </externalReferences>
  <definedNames>
    <definedName name="_xlnm._FilterDatabase" localSheetId="1" hidden="1">AlurApproval!$A$1:$G$4</definedName>
    <definedName name="_xlnm._FilterDatabase" localSheetId="0" hidden="1">Batch!$A$1:$AN$18</definedName>
    <definedName name="_xlnm._FilterDatabase" localSheetId="6" hidden="1">'Batch (2)'!$A$1:$AN$7</definedName>
    <definedName name="ImbalJasa">[1]SheetName!$A:$A</definedName>
    <definedName name="JenisAsuransi">'[1]Jenis Asuransi'!$A:$A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2" i="6"/>
  <c r="A3" i="28"/>
  <c r="A4" i="28"/>
  <c r="A2" i="28"/>
  <c r="A6" i="28"/>
  <c r="A7" i="28"/>
  <c r="A5" i="28"/>
  <c r="A2" i="26" l="1" a="1"/>
  <c r="A2" i="26" s="1"/>
  <c r="L2" i="26" a="1"/>
  <c r="L2" i="26" s="1"/>
  <c r="A2" i="19" l="1" a="1"/>
  <c r="A2" i="19" s="1"/>
  <c r="A2" i="25" a="1"/>
  <c r="A2" i="25" s="1"/>
  <c r="A1" i="24" a="1"/>
  <c r="A1" i="2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1EB09-AC53-4C18-8761-1924BC749BC2}" keepAlive="1" name="Query - all user asic" description="Connection to the 'all user asic' query in the workbook." type="5" refreshedVersion="8" background="1" saveData="1">
    <dbPr connection="Provider=Microsoft.Mashup.OleDb.1;Data Source=$Workbook$;Location=&quot;all user asic&quot;;Extended Properties=&quot;&quot;" command="SELECT * FROM [all user asi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<sst xmlns="http://schemas.openxmlformats.org/spreadsheetml/2006/main" count="702" uniqueCount="164">
  <si>
    <t>Segmen</t>
  </si>
  <si>
    <t>Pencairan</t>
  </si>
  <si>
    <t>Skenario</t>
  </si>
  <si>
    <t>Nominal</t>
  </si>
  <si>
    <t>Pemindahbukuan</t>
  </si>
  <si>
    <t>MakerName</t>
  </si>
  <si>
    <t>RMName</t>
  </si>
  <si>
    <t>NextApproverName_1</t>
  </si>
  <si>
    <t>RMNpp</t>
  </si>
  <si>
    <t>NextApproverNpp_1</t>
  </si>
  <si>
    <t>MakerNpp</t>
  </si>
  <si>
    <t>NextApproverNpp_2</t>
  </si>
  <si>
    <t>NextApproverName_2</t>
  </si>
  <si>
    <t>NextApproverNpp_3</t>
  </si>
  <si>
    <t>NextApproverName_3</t>
  </si>
  <si>
    <t>NextApproverNpp_4</t>
  </si>
  <si>
    <t>NextApproverName_4</t>
  </si>
  <si>
    <t>NextApproverNpp_5</t>
  </si>
  <si>
    <t>NextApproverName_5</t>
  </si>
  <si>
    <t>M.NURUDIN SANTOSO</t>
  </si>
  <si>
    <t>FERRY K.W. TARUMINGI</t>
  </si>
  <si>
    <t>SENIOR OFFICER CORPORATE 1 CREDIT OPERATIONS</t>
  </si>
  <si>
    <t>COPCORMK1</t>
  </si>
  <si>
    <t>EVI MAYALIANA</t>
  </si>
  <si>
    <t>CORPORATE 1 CREDIT OPERATIONS TEAM LEADER</t>
  </si>
  <si>
    <t>COPCORTL1</t>
  </si>
  <si>
    <t>COPCORCK1</t>
  </si>
  <si>
    <t>Imran Riyadi</t>
  </si>
  <si>
    <t>Officer Corporate 2 Credit Operations</t>
  </si>
  <si>
    <t>Korporasi &amp; Enterprise</t>
  </si>
  <si>
    <t>MakerPositionName</t>
  </si>
  <si>
    <t>MakerRole</t>
  </si>
  <si>
    <t>NextApproverPositionName_1</t>
  </si>
  <si>
    <t>NextApproverRole_1</t>
  </si>
  <si>
    <t>NextApproverPositionName_2</t>
  </si>
  <si>
    <t>NextApproverRole_2</t>
  </si>
  <si>
    <t>NextApproverPositionName_3</t>
  </si>
  <si>
    <t>NextApproverRole_3</t>
  </si>
  <si>
    <t>NextApproverPositionName_4</t>
  </si>
  <si>
    <t>NextApproverRole_4</t>
  </si>
  <si>
    <t>NextApproverPositionName_5</t>
  </si>
  <si>
    <t>NextApproverRole_5</t>
  </si>
  <si>
    <t>NoMemo</t>
  </si>
  <si>
    <t>UseCase</t>
  </si>
  <si>
    <t>NoTC</t>
  </si>
  <si>
    <t>RekDebit</t>
  </si>
  <si>
    <t>RekKredit</t>
  </si>
  <si>
    <t>MakerPassword</t>
  </si>
  <si>
    <t>bnitest123</t>
  </si>
  <si>
    <t>bni1234</t>
  </si>
  <si>
    <t>NextApproverPassword_1</t>
  </si>
  <si>
    <t>NextApproverPassword_2</t>
  </si>
  <si>
    <t>NextApproverPassword_3</t>
  </si>
  <si>
    <t>NextApproverPassword_4</t>
  </si>
  <si>
    <t>NextApproverPassword_5</t>
  </si>
  <si>
    <t>IsRunning</t>
  </si>
  <si>
    <t>Y</t>
  </si>
  <si>
    <t>NoRek</t>
  </si>
  <si>
    <t>NomorRekening</t>
  </si>
  <si>
    <t>JenisAsuransi</t>
  </si>
  <si>
    <t>NominalCover</t>
  </si>
  <si>
    <t>NominalPremi</t>
  </si>
  <si>
    <t>ImbalJasa</t>
  </si>
  <si>
    <t>BiayaPolis</t>
  </si>
  <si>
    <t>BiayaMaterai</t>
  </si>
  <si>
    <t>Keterangan</t>
  </si>
  <si>
    <t>RekPerusahaanAsuransi</t>
  </si>
  <si>
    <t>NoPolis</t>
  </si>
  <si>
    <t>TanggalMulai</t>
  </si>
  <si>
    <t>TanggalJatuhTempo</t>
  </si>
  <si>
    <t>RekPembebananBiaya</t>
  </si>
  <si>
    <t>03 : Jaminan</t>
  </si>
  <si>
    <t>an komersial</t>
  </si>
  <si>
    <t>01/06/2016</t>
  </si>
  <si>
    <t>01/06/2018</t>
  </si>
  <si>
    <t>Asuransi</t>
  </si>
  <si>
    <t>15,0</t>
  </si>
  <si>
    <t>Bucket Adjusment</t>
  </si>
  <si>
    <t>Bunga</t>
  </si>
  <si>
    <t>Biaya</t>
  </si>
  <si>
    <t>Denda</t>
  </si>
  <si>
    <t>Maker</t>
  </si>
  <si>
    <t>Approver1</t>
  </si>
  <si>
    <t>Approver2</t>
  </si>
  <si>
    <t>Approver3</t>
  </si>
  <si>
    <t>Approver4</t>
  </si>
  <si>
    <t>Approver5</t>
  </si>
  <si>
    <t>Credit Operations Supervision &amp; Solution (COS) Staff</t>
  </si>
  <si>
    <t>Coorporate/Enterprise Credit Operations Officer/Senior Officer</t>
  </si>
  <si>
    <t>Corp &amp; Ent Credit Operations Team Leader</t>
  </si>
  <si>
    <t>RekSingleSide</t>
  </si>
  <si>
    <t>Pokok</t>
  </si>
  <si>
    <t>Teoritis</t>
  </si>
  <si>
    <t>SelectBucket</t>
  </si>
  <si>
    <t>NoRekSingleSide</t>
  </si>
  <si>
    <t>Bucket Increase Biaya</t>
  </si>
  <si>
    <t>RekGL</t>
  </si>
  <si>
    <t>001360589999665</t>
  </si>
  <si>
    <t>226328128</t>
  </si>
  <si>
    <t>BOP</t>
  </si>
  <si>
    <t>Bucket Increase Pokok</t>
  </si>
  <si>
    <t>DODY SETIYADI</t>
  </si>
  <si>
    <t>LUCKSY DWILARAS</t>
  </si>
  <si>
    <t>STAFF OF BOOKING OFFICE CREDIT</t>
  </si>
  <si>
    <t>ASSADC</t>
  </si>
  <si>
    <t>SUPERVISOR OF BOOKING OFFICE CREDIT</t>
  </si>
  <si>
    <t>PNYADC</t>
  </si>
  <si>
    <t>MOH TAUFAN ADIDAYA</t>
  </si>
  <si>
    <t>SECTION HEAD OF BOOKING OFFICE CREDIT</t>
  </si>
  <si>
    <t>MGRADC</t>
  </si>
  <si>
    <t>PEDY BINAWAN</t>
  </si>
  <si>
    <t>JAKARTA OPERATIONS DEPARTMENT HEAD</t>
  </si>
  <si>
    <t>AVPOJR</t>
  </si>
  <si>
    <t>Pencairan Pertama</t>
  </si>
  <si>
    <t>Non Pencairan</t>
  </si>
  <si>
    <t>Pencairan ke 2 dan seterusnya</t>
  </si>
  <si>
    <t>EEP MULYANA</t>
  </si>
  <si>
    <t>CORPORATE &amp; ENTERPRISE CREDIT OPERATIONS DEPARTEMENT HEAD</t>
  </si>
  <si>
    <t>COPCORDH</t>
  </si>
  <si>
    <t>ANOM SURYONO</t>
  </si>
  <si>
    <t>DIVISI CREDIT OPERATIONS</t>
  </si>
  <si>
    <t>COPCORADVDH</t>
  </si>
  <si>
    <t>DWI JATNO DJOKO SANTOSO V.</t>
  </si>
  <si>
    <t>CORPORATE &amp; ENTERPRISE CREDIT OPS ADVISORY</t>
  </si>
  <si>
    <t>COPCORADVEO</t>
  </si>
  <si>
    <t xml:space="preserve"> =&lt; 2T Bucket Increase Pokok</t>
  </si>
  <si>
    <t xml:space="preserve"> =&lt; 500M Bucket Increase Pokok</t>
  </si>
  <si>
    <t xml:space="preserve"> =&lt; 2T Bucket Increase Biaya</t>
  </si>
  <si>
    <t xml:space="preserve"> =&lt; 500M Bucket Increase Biaya</t>
  </si>
  <si>
    <t>Rek Bucket Cab 1</t>
  </si>
  <si>
    <t xml:space="preserve"> Bucket Increase Biaya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</si>
  <si>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</si>
  <si>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</si>
  <si>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</si>
  <si>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</si>
  <si>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</si>
  <si>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</si>
  <si>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</si>
  <si>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</si>
  <si>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</si>
  <si>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</si>
  <si>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</si>
  <si>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</si>
  <si>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</si>
  <si>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</si>
  <si>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</si>
  <si>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</si>
  <si>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</si>
  <si>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TEST01</t>
  </si>
  <si>
    <t>TEST03</t>
  </si>
  <si>
    <t>TEST02</t>
  </si>
  <si>
    <t>TES03</t>
  </si>
  <si>
    <t>TES07</t>
  </si>
  <si>
    <t>TES08</t>
  </si>
  <si>
    <t xml:space="preserve"> =&lt; 2T Bucket Increase Pokok Tanpa RekSingle</t>
  </si>
  <si>
    <t>Bucket Increase Pokok Tanpa RekSingle</t>
  </si>
  <si>
    <t>Bucket Increase Biaya Tanpa RekSingle</t>
  </si>
  <si>
    <t>12303041</t>
  </si>
  <si>
    <t>12303042</t>
  </si>
  <si>
    <t xml:space="preserve"> =&lt; 500M Bucket Biaya Tanpa RekSingle</t>
  </si>
  <si>
    <t>Corp &amp; Ent Credit Operations Department Head</t>
  </si>
  <si>
    <t>Credit Operations Advisory Department Head</t>
  </si>
  <si>
    <t>Corp &amp; Ent Credit Operations Team leader</t>
  </si>
  <si>
    <t>Corporate &amp; enterprise Credit Operations Advisory Executive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</si>
</sst>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" xfId="0" applyFont="1" applyBorder="1"/>
    <xf numFmtId="49" fontId="3" fillId="0" borderId="1" xfId="0" applyNumberFormat="1" applyFont="1" applyBorder="1"/>
    <xf numFmtId="0" fontId="0" fillId="0" borderId="1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NI\RPA\Asuransi.xlsx" TargetMode="External"/><Relationship Id="rId1" Type="http://schemas.openxmlformats.org/officeDocument/2006/relationships/externalLinkPath" Target="/BNI/RPA/Asur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Jenis Asuransi"/>
      <sheetName val="SheetName"/>
    </sheetNames>
    <sheetDataSet>
      <sheetData sheetId="0"/>
      <sheetData sheetId="1">
        <row r="1">
          <cell r="A1" t="str">
            <v>02 : Jiwa</v>
          </cell>
        </row>
        <row r="2">
          <cell r="A2" t="str">
            <v>03 : Jaminan</v>
          </cell>
        </row>
      </sheetData>
      <sheetData sheetId="2">
        <row r="1">
          <cell r="A1" t="str">
            <v>0</v>
          </cell>
        </row>
        <row r="2">
          <cell r="A2" t="str">
            <v>15</v>
          </cell>
        </row>
        <row r="3">
          <cell r="A3" t="str">
            <v>20</v>
          </cell>
        </row>
        <row r="4">
          <cell r="A4" t="str">
            <v>25</v>
          </cell>
        </row>
        <row r="5">
          <cell r="A5" t="str">
            <v>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C261-DA03-4F2A-B627-51AF145AF31F}">
  <dimension ref="A1:AN18"/>
  <sheetViews>
    <sheetView tabSelected="1" zoomScale="80" zoomScaleNormal="80" workbookViewId="0">
      <pane xSplit="1" topLeftCell="B1" activePane="topRight" state="frozen"/>
      <selection pane="topRight" activeCell="G25" sqref="G25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5" bestFit="1" customWidth="1"/>
    <col min="4" max="4" width="20" bestFit="1" customWidth="1"/>
    <col min="5" max="5" width="22.88671875" bestFit="1" customWidth="1"/>
    <col min="6" max="6" width="27.33203125" bestFit="1" customWidth="1"/>
    <col min="7" max="7" width="54" bestFit="1" customWidth="1"/>
    <col min="8" max="8" width="16.88671875" bestFit="1" customWidth="1"/>
    <col min="9" max="9" width="13.21875" bestFit="1" customWidth="1"/>
    <col min="10" max="10" width="27.6640625" bestFit="1" customWidth="1"/>
    <col min="11" max="11" width="15.77734375" bestFit="1" customWidth="1"/>
    <col min="12" max="12" width="20.6640625" bestFit="1" customWidth="1"/>
    <col min="13" max="13" width="23" bestFit="1" customWidth="1"/>
    <col min="14" max="14" width="49.109375" bestFit="1" customWidth="1"/>
    <col min="15" max="15" width="16.109375" bestFit="1" customWidth="1"/>
    <col min="16" max="16" width="24.5546875" bestFit="1" customWidth="1"/>
    <col min="17" max="17" width="29.44140625" bestFit="1" customWidth="1"/>
    <col min="18" max="18" width="26.33203125" bestFit="1" customWidth="1"/>
    <col min="19" max="19" width="43.21875" bestFit="1" customWidth="1"/>
    <col min="20" max="20" width="25" bestFit="1" customWidth="1"/>
    <col min="21" max="21" width="24.5546875" bestFit="1" customWidth="1"/>
    <col min="22" max="22" width="29.44140625" bestFit="1" customWidth="1"/>
    <col min="23" max="23" width="26.33203125" bestFit="1" customWidth="1"/>
    <col min="24" max="24" width="48.88671875" bestFit="1" customWidth="1"/>
    <col min="25" max="25" width="25" bestFit="1" customWidth="1"/>
    <col min="26" max="26" width="24.5546875" bestFit="1" customWidth="1"/>
    <col min="27" max="27" width="29.44140625" bestFit="1" customWidth="1"/>
    <col min="28" max="28" width="29.88671875" bestFit="1" customWidth="1"/>
    <col min="29" max="29" width="65.21875" bestFit="1" customWidth="1"/>
    <col min="30" max="30" width="25" bestFit="1" customWidth="1"/>
    <col min="31" max="31" width="24.5546875" bestFit="1" customWidth="1"/>
    <col min="32" max="32" width="29.44140625" bestFit="1" customWidth="1"/>
    <col min="33" max="33" width="26.33203125" bestFit="1" customWidth="1"/>
    <col min="34" max="34" width="33.44140625" bestFit="1" customWidth="1"/>
    <col min="35" max="35" width="25" bestFit="1" customWidth="1"/>
    <col min="36" max="36" width="24.5546875" bestFit="1" customWidth="1"/>
    <col min="37" max="37" width="29.44140625" bestFit="1" customWidth="1"/>
    <col min="38" max="38" width="26.33203125" bestFit="1" customWidth="1"/>
    <col min="39" max="39" width="33.44140625" bestFit="1" customWidth="1"/>
    <col min="40" max="40" width="25" bestFit="1" customWidth="1"/>
  </cols>
  <sheetData>
    <row r="1" spans="1:40" x14ac:dyDescent="0.3">
      <c r="A1" s="3" t="s">
        <v>44</v>
      </c>
      <c r="B1" s="3" t="s">
        <v>42</v>
      </c>
      <c r="C1" s="3" t="s">
        <v>55</v>
      </c>
      <c r="D1" s="3" t="s">
        <v>43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8</v>
      </c>
      <c r="J1" s="3" t="s">
        <v>6</v>
      </c>
      <c r="K1" s="6" t="s">
        <v>10</v>
      </c>
      <c r="L1" s="3" t="s">
        <v>47</v>
      </c>
      <c r="M1" s="3" t="s">
        <v>5</v>
      </c>
      <c r="N1" s="3" t="s">
        <v>30</v>
      </c>
      <c r="O1" s="3" t="s">
        <v>31</v>
      </c>
      <c r="P1" s="6" t="s">
        <v>9</v>
      </c>
      <c r="Q1" s="6" t="s">
        <v>50</v>
      </c>
      <c r="R1" s="3" t="s">
        <v>7</v>
      </c>
      <c r="S1" s="3" t="s">
        <v>32</v>
      </c>
      <c r="T1" s="3" t="s">
        <v>33</v>
      </c>
      <c r="U1" s="6" t="s">
        <v>11</v>
      </c>
      <c r="V1" s="6" t="s">
        <v>51</v>
      </c>
      <c r="W1" s="3" t="s">
        <v>12</v>
      </c>
      <c r="X1" s="3" t="s">
        <v>34</v>
      </c>
      <c r="Y1" s="3" t="s">
        <v>35</v>
      </c>
      <c r="Z1" s="6" t="s">
        <v>13</v>
      </c>
      <c r="AA1" s="6" t="s">
        <v>52</v>
      </c>
      <c r="AB1" s="3" t="s">
        <v>14</v>
      </c>
      <c r="AC1" s="3" t="s">
        <v>36</v>
      </c>
      <c r="AD1" s="3" t="s">
        <v>37</v>
      </c>
      <c r="AE1" s="6" t="s">
        <v>15</v>
      </c>
      <c r="AF1" s="6" t="s">
        <v>53</v>
      </c>
      <c r="AG1" s="3" t="s">
        <v>16</v>
      </c>
      <c r="AH1" s="3" t="s">
        <v>38</v>
      </c>
      <c r="AI1" s="3" t="s">
        <v>39</v>
      </c>
      <c r="AJ1" s="6" t="s">
        <v>17</v>
      </c>
      <c r="AK1" s="6" t="s">
        <v>54</v>
      </c>
      <c r="AL1" s="3" t="s">
        <v>18</v>
      </c>
      <c r="AM1" s="3" t="s">
        <v>40</v>
      </c>
      <c r="AN1" s="3" t="s">
        <v>41</v>
      </c>
    </row>
    <row r="2" spans="1:40" x14ac:dyDescent="0.3">
      <c r="A2" s="1" t="str">
        <f>CONCATENATE(B2,"-0311")</f>
        <v>T01-0311</v>
      </c>
      <c r="B2" s="1" t="s">
        <v>131</v>
      </c>
      <c r="C2" s="7" t="s">
        <v>56</v>
      </c>
      <c r="D2" s="7" t="s">
        <v>4</v>
      </c>
      <c r="E2" s="1" t="s">
        <v>29</v>
      </c>
      <c r="F2" s="1" t="s">
        <v>113</v>
      </c>
      <c r="G2" s="1" t="s">
        <v>125</v>
      </c>
      <c r="H2" s="8"/>
      <c r="I2" s="9">
        <v>11353</v>
      </c>
      <c r="J2" s="1" t="s">
        <v>19</v>
      </c>
      <c r="K2" s="9">
        <v>16001</v>
      </c>
      <c r="L2" s="1" t="s">
        <v>48</v>
      </c>
      <c r="M2" s="1" t="s">
        <v>20</v>
      </c>
      <c r="N2" s="1" t="s">
        <v>21</v>
      </c>
      <c r="O2" s="1" t="s">
        <v>22</v>
      </c>
      <c r="P2" s="9">
        <v>76331</v>
      </c>
      <c r="Q2" s="1" t="s">
        <v>49</v>
      </c>
      <c r="R2" s="1" t="s">
        <v>27</v>
      </c>
      <c r="S2" s="1" t="s">
        <v>28</v>
      </c>
      <c r="T2" s="1" t="s">
        <v>26</v>
      </c>
      <c r="U2" s="9">
        <v>19784</v>
      </c>
      <c r="V2" s="1" t="s">
        <v>48</v>
      </c>
      <c r="W2" s="1" t="s">
        <v>23</v>
      </c>
      <c r="X2" s="1" t="s">
        <v>24</v>
      </c>
      <c r="Y2" s="1" t="s">
        <v>25</v>
      </c>
      <c r="Z2" s="9">
        <v>17067</v>
      </c>
      <c r="AA2" s="1" t="s">
        <v>48</v>
      </c>
      <c r="AB2" s="1" t="s">
        <v>116</v>
      </c>
      <c r="AC2" s="1" t="s">
        <v>117</v>
      </c>
      <c r="AD2" s="1" t="s">
        <v>118</v>
      </c>
      <c r="AE2" s="9">
        <v>13801</v>
      </c>
      <c r="AF2" s="1" t="s">
        <v>48</v>
      </c>
      <c r="AG2" s="1" t="s">
        <v>119</v>
      </c>
      <c r="AH2" s="1" t="s">
        <v>120</v>
      </c>
      <c r="AI2" s="1" t="s">
        <v>121</v>
      </c>
      <c r="AJ2" s="1"/>
      <c r="AK2" s="1"/>
      <c r="AL2" s="1"/>
      <c r="AM2" s="1"/>
      <c r="AN2" s="1"/>
    </row>
    <row r="3" spans="1:40" x14ac:dyDescent="0.3">
      <c r="A3" s="1" t="str">
        <f t="shared" ref="A3:A18" si="0">CONCATENATE(B3,"-0311")</f>
        <v>T02-0311</v>
      </c>
      <c r="B3" s="1" t="s">
        <v>132</v>
      </c>
      <c r="C3" s="7" t="s">
        <v>56</v>
      </c>
      <c r="D3" s="7" t="s">
        <v>4</v>
      </c>
      <c r="E3" s="1" t="s">
        <v>29</v>
      </c>
      <c r="F3" s="1" t="s">
        <v>115</v>
      </c>
      <c r="G3" s="1" t="s">
        <v>126</v>
      </c>
      <c r="H3" s="8"/>
      <c r="I3" s="9">
        <v>11353</v>
      </c>
      <c r="J3" s="1" t="s">
        <v>19</v>
      </c>
      <c r="K3" s="9">
        <v>16001</v>
      </c>
      <c r="L3" s="1" t="s">
        <v>48</v>
      </c>
      <c r="M3" s="1" t="s">
        <v>20</v>
      </c>
      <c r="N3" s="1" t="s">
        <v>21</v>
      </c>
      <c r="O3" s="1" t="s">
        <v>22</v>
      </c>
      <c r="P3" s="9">
        <v>76331</v>
      </c>
      <c r="Q3" s="1" t="s">
        <v>49</v>
      </c>
      <c r="R3" s="1" t="s">
        <v>27</v>
      </c>
      <c r="S3" s="1" t="s">
        <v>28</v>
      </c>
      <c r="T3" s="1" t="s">
        <v>26</v>
      </c>
      <c r="U3" s="9">
        <v>19784</v>
      </c>
      <c r="V3" s="1" t="s">
        <v>48</v>
      </c>
      <c r="W3" s="1" t="s">
        <v>23</v>
      </c>
      <c r="X3" s="1" t="s">
        <v>24</v>
      </c>
      <c r="Y3" s="1" t="s">
        <v>25</v>
      </c>
      <c r="Z3" s="9">
        <v>13895</v>
      </c>
      <c r="AA3" s="1" t="s">
        <v>48</v>
      </c>
      <c r="AB3" s="1" t="s">
        <v>122</v>
      </c>
      <c r="AC3" s="1" t="s">
        <v>123</v>
      </c>
      <c r="AD3" s="1" t="s">
        <v>124</v>
      </c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1" t="str">
        <f t="shared" si="0"/>
        <v>T03-0311</v>
      </c>
      <c r="B4" s="1" t="s">
        <v>133</v>
      </c>
      <c r="C4" s="7" t="s">
        <v>56</v>
      </c>
      <c r="D4" s="7" t="s">
        <v>4</v>
      </c>
      <c r="E4" s="1" t="s">
        <v>29</v>
      </c>
      <c r="F4" s="1" t="s">
        <v>114</v>
      </c>
      <c r="G4" s="1" t="s">
        <v>100</v>
      </c>
      <c r="H4" s="8"/>
      <c r="I4" s="9">
        <v>11353</v>
      </c>
      <c r="J4" s="1" t="s">
        <v>19</v>
      </c>
      <c r="K4" s="9">
        <v>16001</v>
      </c>
      <c r="L4" s="1" t="s">
        <v>48</v>
      </c>
      <c r="M4" s="1" t="s">
        <v>20</v>
      </c>
      <c r="N4" s="1" t="s">
        <v>21</v>
      </c>
      <c r="O4" s="1" t="s">
        <v>22</v>
      </c>
      <c r="P4" s="9">
        <v>76331</v>
      </c>
      <c r="Q4" s="1" t="s">
        <v>49</v>
      </c>
      <c r="R4" s="1" t="s">
        <v>27</v>
      </c>
      <c r="S4" s="1" t="s">
        <v>28</v>
      </c>
      <c r="T4" s="1" t="s">
        <v>26</v>
      </c>
      <c r="U4" s="9">
        <v>19784</v>
      </c>
      <c r="V4" s="1" t="s">
        <v>48</v>
      </c>
      <c r="W4" s="1" t="s">
        <v>23</v>
      </c>
      <c r="X4" s="1" t="s">
        <v>24</v>
      </c>
      <c r="Y4" s="1" t="s">
        <v>25</v>
      </c>
      <c r="Z4" s="9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1" t="str">
        <f t="shared" si="0"/>
        <v>T04-0311</v>
      </c>
      <c r="B5" s="1" t="s">
        <v>134</v>
      </c>
      <c r="C5" s="7" t="s">
        <v>56</v>
      </c>
      <c r="D5" s="7" t="s">
        <v>4</v>
      </c>
      <c r="E5" s="1" t="s">
        <v>29</v>
      </c>
      <c r="F5" s="1" t="s">
        <v>113</v>
      </c>
      <c r="G5" s="1" t="s">
        <v>127</v>
      </c>
      <c r="H5" s="8"/>
      <c r="I5" s="9">
        <v>11353</v>
      </c>
      <c r="J5" s="1" t="s">
        <v>19</v>
      </c>
      <c r="K5" s="9">
        <v>16001</v>
      </c>
      <c r="L5" s="1" t="s">
        <v>48</v>
      </c>
      <c r="M5" s="1" t="s">
        <v>20</v>
      </c>
      <c r="N5" s="1" t="s">
        <v>21</v>
      </c>
      <c r="O5" s="1" t="s">
        <v>22</v>
      </c>
      <c r="P5" s="9">
        <v>76331</v>
      </c>
      <c r="Q5" s="1" t="s">
        <v>49</v>
      </c>
      <c r="R5" s="1" t="s">
        <v>27</v>
      </c>
      <c r="S5" s="1" t="s">
        <v>28</v>
      </c>
      <c r="T5" s="1" t="s">
        <v>26</v>
      </c>
      <c r="U5" s="9">
        <v>19784</v>
      </c>
      <c r="V5" s="1" t="s">
        <v>48</v>
      </c>
      <c r="W5" s="1" t="s">
        <v>23</v>
      </c>
      <c r="X5" s="1" t="s">
        <v>24</v>
      </c>
      <c r="Y5" s="1" t="s">
        <v>25</v>
      </c>
      <c r="Z5" s="9">
        <v>17067</v>
      </c>
      <c r="AA5" s="1" t="s">
        <v>48</v>
      </c>
      <c r="AB5" s="1" t="s">
        <v>116</v>
      </c>
      <c r="AC5" s="1" t="s">
        <v>117</v>
      </c>
      <c r="AD5" s="1" t="s">
        <v>118</v>
      </c>
      <c r="AE5" s="9">
        <v>13801</v>
      </c>
      <c r="AF5" s="1" t="s">
        <v>48</v>
      </c>
      <c r="AG5" s="1" t="s">
        <v>119</v>
      </c>
      <c r="AH5" s="1" t="s">
        <v>120</v>
      </c>
      <c r="AI5" s="1" t="s">
        <v>121</v>
      </c>
      <c r="AJ5" s="1"/>
      <c r="AK5" s="1"/>
      <c r="AL5" s="1"/>
      <c r="AM5" s="1"/>
      <c r="AN5" s="1"/>
    </row>
    <row r="6" spans="1:40" x14ac:dyDescent="0.3">
      <c r="A6" s="1" t="str">
        <f t="shared" si="0"/>
        <v>T05-0311</v>
      </c>
      <c r="B6" s="1" t="s">
        <v>135</v>
      </c>
      <c r="C6" s="7" t="s">
        <v>56</v>
      </c>
      <c r="D6" s="7" t="s">
        <v>4</v>
      </c>
      <c r="E6" s="1" t="s">
        <v>29</v>
      </c>
      <c r="F6" s="1" t="s">
        <v>115</v>
      </c>
      <c r="G6" s="1" t="s">
        <v>128</v>
      </c>
      <c r="H6" s="8"/>
      <c r="I6" s="9">
        <v>11353</v>
      </c>
      <c r="J6" s="1" t="s">
        <v>19</v>
      </c>
      <c r="K6" s="9">
        <v>16001</v>
      </c>
      <c r="L6" s="1" t="s">
        <v>48</v>
      </c>
      <c r="M6" s="1" t="s">
        <v>20</v>
      </c>
      <c r="N6" s="1" t="s">
        <v>21</v>
      </c>
      <c r="O6" s="1" t="s">
        <v>22</v>
      </c>
      <c r="P6" s="9">
        <v>76331</v>
      </c>
      <c r="Q6" s="1" t="s">
        <v>49</v>
      </c>
      <c r="R6" s="1" t="s">
        <v>27</v>
      </c>
      <c r="S6" s="1" t="s">
        <v>28</v>
      </c>
      <c r="T6" s="1" t="s">
        <v>26</v>
      </c>
      <c r="U6" s="9">
        <v>19784</v>
      </c>
      <c r="V6" s="1" t="s">
        <v>48</v>
      </c>
      <c r="W6" s="1" t="s">
        <v>23</v>
      </c>
      <c r="X6" s="1" t="s">
        <v>24</v>
      </c>
      <c r="Y6" s="1" t="s">
        <v>25</v>
      </c>
      <c r="Z6" s="9">
        <v>13895</v>
      </c>
      <c r="AA6" s="1" t="s">
        <v>48</v>
      </c>
      <c r="AB6" s="1" t="s">
        <v>122</v>
      </c>
      <c r="AC6" s="1" t="s">
        <v>123</v>
      </c>
      <c r="AD6" s="1" t="s">
        <v>124</v>
      </c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3">
      <c r="A7" s="1" t="str">
        <f t="shared" si="0"/>
        <v>T06-0311</v>
      </c>
      <c r="B7" s="1" t="s">
        <v>136</v>
      </c>
      <c r="C7" s="7" t="s">
        <v>56</v>
      </c>
      <c r="D7" s="7" t="s">
        <v>4</v>
      </c>
      <c r="E7" s="1" t="s">
        <v>29</v>
      </c>
      <c r="F7" s="1" t="s">
        <v>114</v>
      </c>
      <c r="G7" s="1" t="s">
        <v>130</v>
      </c>
      <c r="H7" s="8"/>
      <c r="I7" s="9">
        <v>11353</v>
      </c>
      <c r="J7" s="1" t="s">
        <v>19</v>
      </c>
      <c r="K7" s="9">
        <v>16001</v>
      </c>
      <c r="L7" s="1" t="s">
        <v>48</v>
      </c>
      <c r="M7" s="1" t="s">
        <v>20</v>
      </c>
      <c r="N7" s="1" t="s">
        <v>21</v>
      </c>
      <c r="O7" s="1" t="s">
        <v>22</v>
      </c>
      <c r="P7" s="9">
        <v>76331</v>
      </c>
      <c r="Q7" s="1" t="s">
        <v>49</v>
      </c>
      <c r="R7" s="1" t="s">
        <v>27</v>
      </c>
      <c r="S7" s="1" t="s">
        <v>28</v>
      </c>
      <c r="T7" s="1" t="s">
        <v>26</v>
      </c>
      <c r="U7" s="9">
        <v>19784</v>
      </c>
      <c r="V7" s="1" t="s">
        <v>48</v>
      </c>
      <c r="W7" s="1" t="s">
        <v>23</v>
      </c>
      <c r="X7" s="1" t="s">
        <v>24</v>
      </c>
      <c r="Y7" s="1" t="s">
        <v>25</v>
      </c>
      <c r="Z7" s="9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3">
      <c r="A8" s="1" t="str">
        <f t="shared" si="0"/>
        <v>T07-0311</v>
      </c>
      <c r="B8" s="1" t="s">
        <v>137</v>
      </c>
      <c r="C8" s="7"/>
      <c r="D8" s="7" t="s">
        <v>4</v>
      </c>
      <c r="E8" s="1" t="s">
        <v>29</v>
      </c>
      <c r="F8" s="1" t="s">
        <v>113</v>
      </c>
      <c r="G8" s="2" t="s">
        <v>154</v>
      </c>
      <c r="H8" s="8"/>
      <c r="I8" s="9">
        <v>11353</v>
      </c>
      <c r="J8" s="1" t="s">
        <v>19</v>
      </c>
      <c r="K8" s="9">
        <v>16001</v>
      </c>
      <c r="L8" s="1" t="s">
        <v>48</v>
      </c>
      <c r="M8" s="1" t="s">
        <v>20</v>
      </c>
      <c r="N8" s="1" t="s">
        <v>21</v>
      </c>
      <c r="O8" s="1" t="s">
        <v>22</v>
      </c>
      <c r="P8" s="9">
        <v>76331</v>
      </c>
      <c r="Q8" s="1" t="s">
        <v>49</v>
      </c>
      <c r="R8" s="1" t="s">
        <v>27</v>
      </c>
      <c r="S8" s="1" t="s">
        <v>28</v>
      </c>
      <c r="T8" s="1" t="s">
        <v>26</v>
      </c>
      <c r="U8" s="9">
        <v>19784</v>
      </c>
      <c r="V8" s="1" t="s">
        <v>48</v>
      </c>
      <c r="W8" s="1" t="s">
        <v>23</v>
      </c>
      <c r="X8" s="1" t="s">
        <v>24</v>
      </c>
      <c r="Y8" s="1" t="s">
        <v>25</v>
      </c>
      <c r="Z8" s="9">
        <v>17067</v>
      </c>
      <c r="AA8" s="1" t="s">
        <v>48</v>
      </c>
      <c r="AB8" s="1" t="s">
        <v>116</v>
      </c>
      <c r="AC8" s="1" t="s">
        <v>117</v>
      </c>
      <c r="AD8" s="1" t="s">
        <v>118</v>
      </c>
      <c r="AE8" s="9">
        <v>13801</v>
      </c>
      <c r="AF8" s="1" t="s">
        <v>48</v>
      </c>
      <c r="AG8" s="1" t="s">
        <v>119</v>
      </c>
      <c r="AH8" s="1" t="s">
        <v>120</v>
      </c>
      <c r="AI8" s="1" t="s">
        <v>121</v>
      </c>
      <c r="AJ8" s="1"/>
      <c r="AK8" s="1"/>
      <c r="AL8" s="1"/>
      <c r="AM8" s="1"/>
      <c r="AN8" s="1"/>
    </row>
    <row r="9" spans="1:40" x14ac:dyDescent="0.3">
      <c r="A9" s="1" t="str">
        <f t="shared" si="0"/>
        <v>T08-0311</v>
      </c>
      <c r="B9" s="1" t="s">
        <v>138</v>
      </c>
      <c r="C9" s="7"/>
      <c r="D9" s="7" t="s">
        <v>4</v>
      </c>
      <c r="E9" s="1" t="s">
        <v>29</v>
      </c>
      <c r="F9" s="1" t="s">
        <v>115</v>
      </c>
      <c r="G9" s="1" t="s">
        <v>159</v>
      </c>
      <c r="H9" s="8"/>
      <c r="I9" s="9">
        <v>11353</v>
      </c>
      <c r="J9" s="1" t="s">
        <v>19</v>
      </c>
      <c r="K9" s="9">
        <v>16001</v>
      </c>
      <c r="L9" s="1" t="s">
        <v>48</v>
      </c>
      <c r="M9" s="1" t="s">
        <v>20</v>
      </c>
      <c r="N9" s="1" t="s">
        <v>21</v>
      </c>
      <c r="O9" s="1" t="s">
        <v>22</v>
      </c>
      <c r="P9" s="9">
        <v>76331</v>
      </c>
      <c r="Q9" s="1" t="s">
        <v>49</v>
      </c>
      <c r="R9" s="1" t="s">
        <v>27</v>
      </c>
      <c r="S9" s="1" t="s">
        <v>28</v>
      </c>
      <c r="T9" s="1" t="s">
        <v>26</v>
      </c>
      <c r="U9" s="9">
        <v>19784</v>
      </c>
      <c r="V9" s="1" t="s">
        <v>48</v>
      </c>
      <c r="W9" s="1" t="s">
        <v>23</v>
      </c>
      <c r="X9" s="1" t="s">
        <v>24</v>
      </c>
      <c r="Y9" s="1" t="s">
        <v>25</v>
      </c>
      <c r="Z9" s="9">
        <v>13895</v>
      </c>
      <c r="AA9" s="1" t="s">
        <v>48</v>
      </c>
      <c r="AB9" s="1" t="s">
        <v>122</v>
      </c>
      <c r="AC9" s="1" t="s">
        <v>123</v>
      </c>
      <c r="AD9" s="1" t="s">
        <v>124</v>
      </c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1" t="str">
        <f t="shared" si="0"/>
        <v>T09-0311</v>
      </c>
      <c r="B10" s="1" t="s">
        <v>139</v>
      </c>
      <c r="C10" s="7"/>
      <c r="D10" s="7" t="s">
        <v>4</v>
      </c>
      <c r="E10" s="1" t="s">
        <v>29</v>
      </c>
      <c r="F10" s="1" t="s">
        <v>114</v>
      </c>
      <c r="G10" s="1" t="s">
        <v>155</v>
      </c>
      <c r="H10" s="8"/>
      <c r="I10" s="9">
        <v>11353</v>
      </c>
      <c r="J10" s="1" t="s">
        <v>19</v>
      </c>
      <c r="K10" s="9">
        <v>16001</v>
      </c>
      <c r="L10" s="1" t="s">
        <v>48</v>
      </c>
      <c r="M10" s="1" t="s">
        <v>20</v>
      </c>
      <c r="N10" s="1" t="s">
        <v>21</v>
      </c>
      <c r="O10" s="1" t="s">
        <v>22</v>
      </c>
      <c r="P10" s="9">
        <v>76331</v>
      </c>
      <c r="Q10" s="1" t="s">
        <v>49</v>
      </c>
      <c r="R10" s="1" t="s">
        <v>27</v>
      </c>
      <c r="S10" s="1" t="s">
        <v>28</v>
      </c>
      <c r="T10" s="1" t="s">
        <v>26</v>
      </c>
      <c r="U10" s="9">
        <v>19784</v>
      </c>
      <c r="V10" s="1" t="s">
        <v>48</v>
      </c>
      <c r="W10" s="1" t="s">
        <v>23</v>
      </c>
      <c r="X10" s="1" t="s">
        <v>24</v>
      </c>
      <c r="Y10" s="1" t="s">
        <v>25</v>
      </c>
      <c r="Z10" s="9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1" t="str">
        <f t="shared" si="0"/>
        <v>T10-0311</v>
      </c>
      <c r="B11" s="1" t="s">
        <v>140</v>
      </c>
      <c r="C11" s="7" t="s">
        <v>56</v>
      </c>
      <c r="D11" s="7" t="s">
        <v>77</v>
      </c>
      <c r="E11" s="1" t="s">
        <v>29</v>
      </c>
      <c r="F11" s="1"/>
      <c r="G11" s="1"/>
      <c r="H11" s="1"/>
      <c r="I11" s="9">
        <v>11353</v>
      </c>
      <c r="J11" s="1" t="s">
        <v>19</v>
      </c>
      <c r="K11" s="9">
        <v>16001</v>
      </c>
      <c r="L11" s="1" t="s">
        <v>48</v>
      </c>
      <c r="M11" s="1" t="s">
        <v>20</v>
      </c>
      <c r="N11" s="1" t="s">
        <v>21</v>
      </c>
      <c r="O11" s="1" t="s">
        <v>22</v>
      </c>
      <c r="P11" s="9">
        <v>76331</v>
      </c>
      <c r="Q11" s="1" t="s">
        <v>49</v>
      </c>
      <c r="R11" s="1" t="s">
        <v>27</v>
      </c>
      <c r="S11" s="1" t="s">
        <v>28</v>
      </c>
      <c r="T11" s="1" t="s">
        <v>26</v>
      </c>
      <c r="U11" s="9">
        <v>19784</v>
      </c>
      <c r="V11" s="1" t="s">
        <v>48</v>
      </c>
      <c r="W11" s="1" t="s">
        <v>23</v>
      </c>
      <c r="X11" s="1" t="s">
        <v>24</v>
      </c>
      <c r="Y11" s="1" t="s">
        <v>25</v>
      </c>
      <c r="Z11" s="9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3">
      <c r="A12" s="1" t="str">
        <f t="shared" si="0"/>
        <v>T11-0311</v>
      </c>
      <c r="B12" s="1" t="s">
        <v>141</v>
      </c>
      <c r="C12" s="7" t="s">
        <v>56</v>
      </c>
      <c r="D12" s="7" t="s">
        <v>75</v>
      </c>
      <c r="E12" s="1" t="s">
        <v>29</v>
      </c>
      <c r="F12" s="1"/>
      <c r="G12" s="1"/>
      <c r="H12" s="1"/>
      <c r="I12" s="9">
        <v>11353</v>
      </c>
      <c r="J12" s="1" t="s">
        <v>19</v>
      </c>
      <c r="K12" s="9">
        <v>16001</v>
      </c>
      <c r="L12" s="1" t="s">
        <v>48</v>
      </c>
      <c r="M12" s="1" t="s">
        <v>20</v>
      </c>
      <c r="N12" s="1" t="s">
        <v>21</v>
      </c>
      <c r="O12" s="1" t="s">
        <v>22</v>
      </c>
      <c r="P12" s="9">
        <v>76331</v>
      </c>
      <c r="Q12" s="1" t="s">
        <v>49</v>
      </c>
      <c r="R12" s="1" t="s">
        <v>27</v>
      </c>
      <c r="S12" s="1" t="s">
        <v>28</v>
      </c>
      <c r="T12" s="1" t="s">
        <v>26</v>
      </c>
      <c r="U12" s="9">
        <v>19784</v>
      </c>
      <c r="V12" s="1" t="s">
        <v>48</v>
      </c>
      <c r="W12" s="1" t="s">
        <v>23</v>
      </c>
      <c r="X12" s="1" t="s">
        <v>24</v>
      </c>
      <c r="Y12" s="1" t="s">
        <v>25</v>
      </c>
      <c r="Z12" s="9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1" t="str">
        <f t="shared" si="0"/>
        <v>T12-0311</v>
      </c>
      <c r="B13" s="1" t="s">
        <v>142</v>
      </c>
      <c r="C13" s="7"/>
      <c r="D13" s="7" t="s">
        <v>4</v>
      </c>
      <c r="E13" s="1" t="s">
        <v>99</v>
      </c>
      <c r="F13" s="1"/>
      <c r="G13" s="1" t="s">
        <v>100</v>
      </c>
      <c r="H13" s="8"/>
      <c r="I13" s="9"/>
      <c r="J13" s="1"/>
      <c r="K13" s="9">
        <v>51981</v>
      </c>
      <c r="L13" s="1" t="s">
        <v>49</v>
      </c>
      <c r="M13" s="1" t="s">
        <v>102</v>
      </c>
      <c r="N13" s="1" t="s">
        <v>103</v>
      </c>
      <c r="O13" s="1" t="s">
        <v>104</v>
      </c>
      <c r="P13" s="9">
        <v>46581</v>
      </c>
      <c r="Q13" s="1" t="s">
        <v>49</v>
      </c>
      <c r="R13" s="1" t="s">
        <v>101</v>
      </c>
      <c r="S13" s="1" t="s">
        <v>105</v>
      </c>
      <c r="T13" s="1" t="s">
        <v>106</v>
      </c>
      <c r="U13" s="9">
        <v>43523</v>
      </c>
      <c r="V13" s="1" t="s">
        <v>49</v>
      </c>
      <c r="W13" s="1" t="s">
        <v>107</v>
      </c>
      <c r="X13" s="1" t="s">
        <v>108</v>
      </c>
      <c r="Y13" s="1" t="s">
        <v>109</v>
      </c>
      <c r="Z13" s="9">
        <v>27174</v>
      </c>
      <c r="AA13" s="1" t="s">
        <v>49</v>
      </c>
      <c r="AB13" s="1" t="s">
        <v>110</v>
      </c>
      <c r="AC13" s="1" t="s">
        <v>111</v>
      </c>
      <c r="AD13" s="1" t="s">
        <v>112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1" t="str">
        <f t="shared" si="0"/>
        <v>T13-0311</v>
      </c>
      <c r="B14" s="1" t="s">
        <v>143</v>
      </c>
      <c r="C14" s="7" t="s">
        <v>56</v>
      </c>
      <c r="D14" s="7" t="s">
        <v>4</v>
      </c>
      <c r="E14" s="1" t="s">
        <v>99</v>
      </c>
      <c r="F14" s="1"/>
      <c r="G14" s="1" t="s">
        <v>95</v>
      </c>
      <c r="H14" s="8"/>
      <c r="I14" s="9"/>
      <c r="J14" s="1"/>
      <c r="K14" s="9">
        <v>51981</v>
      </c>
      <c r="L14" s="1" t="s">
        <v>49</v>
      </c>
      <c r="M14" s="1" t="s">
        <v>102</v>
      </c>
      <c r="N14" s="1" t="s">
        <v>103</v>
      </c>
      <c r="O14" s="1" t="s">
        <v>104</v>
      </c>
      <c r="P14" s="9">
        <v>46581</v>
      </c>
      <c r="Q14" s="1" t="s">
        <v>49</v>
      </c>
      <c r="R14" s="1" t="s">
        <v>101</v>
      </c>
      <c r="S14" s="1" t="s">
        <v>105</v>
      </c>
      <c r="T14" s="1" t="s">
        <v>106</v>
      </c>
      <c r="U14" s="9">
        <v>43523</v>
      </c>
      <c r="V14" s="1" t="s">
        <v>49</v>
      </c>
      <c r="W14" s="1" t="s">
        <v>107</v>
      </c>
      <c r="X14" s="1" t="s">
        <v>108</v>
      </c>
      <c r="Y14" s="1" t="s">
        <v>109</v>
      </c>
      <c r="Z14" s="9">
        <v>27174</v>
      </c>
      <c r="AA14" s="1" t="s">
        <v>49</v>
      </c>
      <c r="AB14" s="1" t="s">
        <v>110</v>
      </c>
      <c r="AC14" s="1" t="s">
        <v>111</v>
      </c>
      <c r="AD14" s="1" t="s">
        <v>112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" t="str">
        <f t="shared" si="0"/>
        <v>T14-0311</v>
      </c>
      <c r="B15" s="1" t="s">
        <v>144</v>
      </c>
      <c r="C15" s="7"/>
      <c r="D15" s="7" t="s">
        <v>4</v>
      </c>
      <c r="E15" s="1" t="s">
        <v>99</v>
      </c>
      <c r="F15" s="1"/>
      <c r="G15" s="1" t="s">
        <v>155</v>
      </c>
      <c r="H15" s="8"/>
      <c r="I15" s="9"/>
      <c r="J15" s="1"/>
      <c r="K15" s="9">
        <v>51981</v>
      </c>
      <c r="L15" s="1" t="s">
        <v>49</v>
      </c>
      <c r="M15" s="1" t="s">
        <v>102</v>
      </c>
      <c r="N15" s="1" t="s">
        <v>103</v>
      </c>
      <c r="O15" s="1" t="s">
        <v>104</v>
      </c>
      <c r="P15" s="9">
        <v>46581</v>
      </c>
      <c r="Q15" s="1" t="s">
        <v>49</v>
      </c>
      <c r="R15" s="1" t="s">
        <v>101</v>
      </c>
      <c r="S15" s="1" t="s">
        <v>105</v>
      </c>
      <c r="T15" s="1" t="s">
        <v>106</v>
      </c>
      <c r="U15" s="9">
        <v>43523</v>
      </c>
      <c r="V15" s="1" t="s">
        <v>49</v>
      </c>
      <c r="W15" s="1" t="s">
        <v>107</v>
      </c>
      <c r="X15" s="1" t="s">
        <v>108</v>
      </c>
      <c r="Y15" s="1" t="s">
        <v>109</v>
      </c>
      <c r="Z15" s="9">
        <v>27174</v>
      </c>
      <c r="AA15" s="1" t="s">
        <v>49</v>
      </c>
      <c r="AB15" s="1" t="s">
        <v>110</v>
      </c>
      <c r="AC15" s="1" t="s">
        <v>111</v>
      </c>
      <c r="AD15" s="1" t="s">
        <v>112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 t="str">
        <f t="shared" si="0"/>
        <v>T15-0311</v>
      </c>
      <c r="B16" s="1" t="s">
        <v>145</v>
      </c>
      <c r="C16" s="7"/>
      <c r="D16" s="7" t="s">
        <v>4</v>
      </c>
      <c r="E16" s="1" t="s">
        <v>99</v>
      </c>
      <c r="F16" s="1"/>
      <c r="G16" s="1" t="s">
        <v>156</v>
      </c>
      <c r="H16" s="8"/>
      <c r="I16" s="9"/>
      <c r="J16" s="1"/>
      <c r="K16" s="9">
        <v>51981</v>
      </c>
      <c r="L16" s="1" t="s">
        <v>49</v>
      </c>
      <c r="M16" s="1" t="s">
        <v>102</v>
      </c>
      <c r="N16" s="1" t="s">
        <v>103</v>
      </c>
      <c r="O16" s="1" t="s">
        <v>104</v>
      </c>
      <c r="P16" s="9">
        <v>46581</v>
      </c>
      <c r="Q16" s="1" t="s">
        <v>49</v>
      </c>
      <c r="R16" s="1" t="s">
        <v>101</v>
      </c>
      <c r="S16" s="1" t="s">
        <v>105</v>
      </c>
      <c r="T16" s="1" t="s">
        <v>106</v>
      </c>
      <c r="U16" s="9">
        <v>43523</v>
      </c>
      <c r="V16" s="1" t="s">
        <v>49</v>
      </c>
      <c r="W16" s="1" t="s">
        <v>107</v>
      </c>
      <c r="X16" s="1" t="s">
        <v>108</v>
      </c>
      <c r="Y16" s="1" t="s">
        <v>109</v>
      </c>
      <c r="Z16" s="9">
        <v>27174</v>
      </c>
      <c r="AA16" s="1" t="s">
        <v>49</v>
      </c>
      <c r="AB16" s="1" t="s">
        <v>110</v>
      </c>
      <c r="AC16" s="1" t="s">
        <v>111</v>
      </c>
      <c r="AD16" s="1" t="s">
        <v>112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 t="str">
        <f t="shared" si="0"/>
        <v>T16-0311</v>
      </c>
      <c r="B17" s="1" t="s">
        <v>146</v>
      </c>
      <c r="C17" s="7"/>
      <c r="D17" s="7" t="s">
        <v>77</v>
      </c>
      <c r="E17" s="1" t="s">
        <v>99</v>
      </c>
      <c r="F17" s="1"/>
      <c r="G17" s="1"/>
      <c r="H17" s="1"/>
      <c r="I17" s="9"/>
      <c r="J17" s="1"/>
      <c r="K17" s="9">
        <v>51981</v>
      </c>
      <c r="L17" s="1" t="s">
        <v>49</v>
      </c>
      <c r="M17" s="1" t="s">
        <v>102</v>
      </c>
      <c r="N17" s="1" t="s">
        <v>103</v>
      </c>
      <c r="O17" s="1" t="s">
        <v>104</v>
      </c>
      <c r="P17" s="9">
        <v>46581</v>
      </c>
      <c r="Q17" s="1" t="s">
        <v>49</v>
      </c>
      <c r="R17" s="1" t="s">
        <v>101</v>
      </c>
      <c r="S17" s="1" t="s">
        <v>105</v>
      </c>
      <c r="T17" s="1" t="s">
        <v>106</v>
      </c>
      <c r="U17" s="9">
        <v>43523</v>
      </c>
      <c r="V17" s="1" t="s">
        <v>49</v>
      </c>
      <c r="W17" s="1" t="s">
        <v>107</v>
      </c>
      <c r="X17" s="1" t="s">
        <v>108</v>
      </c>
      <c r="Y17" s="1" t="s">
        <v>109</v>
      </c>
      <c r="Z17" s="9">
        <v>27174</v>
      </c>
      <c r="AA17" s="1" t="s">
        <v>49</v>
      </c>
      <c r="AB17" s="1" t="s">
        <v>110</v>
      </c>
      <c r="AC17" s="1" t="s">
        <v>111</v>
      </c>
      <c r="AD17" s="1" t="s">
        <v>112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 t="str">
        <f t="shared" si="0"/>
        <v>T17-0311</v>
      </c>
      <c r="B18" s="1" t="s">
        <v>147</v>
      </c>
      <c r="C18" s="7" t="s">
        <v>56</v>
      </c>
      <c r="D18" s="7" t="s">
        <v>75</v>
      </c>
      <c r="E18" s="1" t="s">
        <v>99</v>
      </c>
      <c r="F18" s="1"/>
      <c r="G18" s="1"/>
      <c r="H18" s="1"/>
      <c r="I18" s="9"/>
      <c r="J18" s="1"/>
      <c r="K18" s="9">
        <v>51981</v>
      </c>
      <c r="L18" s="1" t="s">
        <v>49</v>
      </c>
      <c r="M18" s="1" t="s">
        <v>102</v>
      </c>
      <c r="N18" s="1" t="s">
        <v>103</v>
      </c>
      <c r="O18" s="1" t="s">
        <v>104</v>
      </c>
      <c r="P18" s="9">
        <v>46581</v>
      </c>
      <c r="Q18" s="1" t="s">
        <v>49</v>
      </c>
      <c r="R18" s="1" t="s">
        <v>101</v>
      </c>
      <c r="S18" s="1" t="s">
        <v>105</v>
      </c>
      <c r="T18" s="1" t="s">
        <v>106</v>
      </c>
      <c r="U18" s="9">
        <v>43523</v>
      </c>
      <c r="V18" s="1" t="s">
        <v>49</v>
      </c>
      <c r="W18" s="1" t="s">
        <v>107</v>
      </c>
      <c r="X18" s="1" t="s">
        <v>108</v>
      </c>
      <c r="Y18" s="1" t="s">
        <v>109</v>
      </c>
      <c r="Z18" s="9">
        <v>27174</v>
      </c>
      <c r="AA18" s="1" t="s">
        <v>49</v>
      </c>
      <c r="AB18" s="1" t="s">
        <v>110</v>
      </c>
      <c r="AC18" s="1" t="s">
        <v>111</v>
      </c>
      <c r="AD18" s="1" t="s">
        <v>112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</row>
  </sheetData>
  <autoFilter ref="A1:AN18" xr:uid="{7DCCC261-DA03-4F2A-B627-51AF145AF31F}"/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1C4E-241A-473F-8A2A-9C9747CF9CCA}">
  <dimension ref="A1:M18"/>
  <sheetViews>
    <sheetView topLeftCell="H1" zoomScale="70" zoomScaleNormal="70" workbookViewId="0">
      <selection activeCell="L20" sqref="L20"/>
    </sheetView>
  </sheetViews>
  <sheetFormatPr defaultRowHeight="14.4" x14ac:dyDescent="0.3"/>
  <cols>
    <col min="1" max="1" width="5.5546875" bestFit="1" customWidth="1"/>
    <col min="3" max="3" width="9.77734375" bestFit="1" customWidth="1"/>
    <col min="4" max="4" width="18" bestFit="1" customWidth="1"/>
    <col min="5" max="5" width="21.33203125" bestFit="1" customWidth="1"/>
    <col min="6" max="6" width="28.33203125" bestFit="1" customWidth="1"/>
    <col min="7" max="7" width="38.88671875" bestFit="1" customWidth="1"/>
    <col min="8" max="8" width="48" bestFit="1" customWidth="1"/>
    <col min="9" max="9" width="57.5546875" bestFit="1" customWidth="1"/>
    <col min="10" max="10" width="39.77734375" bestFit="1" customWidth="1"/>
    <col min="11" max="11" width="62" bestFit="1" customWidth="1"/>
    <col min="12" max="12" width="47.21875" bestFit="1" customWidth="1"/>
    <col min="13" max="13" width="30" bestFit="1" customWidth="1"/>
  </cols>
  <sheetData>
    <row r="1" spans="1:13" x14ac:dyDescent="0.3">
      <c r="A1" s="3" t="str" cm="1">
        <f t="array" ref="A1:G18">_xlfn._xlws.FILTER(Batch!A:G,(Batch!A:A&lt;&gt;""))</f>
        <v>NoTC</v>
      </c>
      <c r="B1" s="3" t="str">
        <v>NoMemo</v>
      </c>
      <c r="C1" s="3" t="str">
        <v>IsRunning</v>
      </c>
      <c r="D1" s="3" t="str">
        <v>UseCase</v>
      </c>
      <c r="E1" s="3" t="str">
        <v>Segmen</v>
      </c>
      <c r="F1" s="3" t="str">
        <v>Pencairan</v>
      </c>
      <c r="G1" s="3" t="str">
        <v>Skenario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</row>
    <row r="2" spans="1:13" x14ac:dyDescent="0.3">
      <c r="A2" s="1" t="str">
        <v>T01-0311</v>
      </c>
      <c r="B2" s="1" t="str">
        <v>T01</v>
      </c>
      <c r="C2" s="1" t="str">
        <v>Y</v>
      </c>
      <c r="D2" s="1" t="str">
        <v>Pemindahbukuan</v>
      </c>
      <c r="E2" s="1" t="str">
        <v>Korporasi &amp; Enterprise</v>
      </c>
      <c r="F2" s="1" t="str">
        <v>Pencairan Pertama</v>
      </c>
      <c r="G2" s="1" t="str">
        <v xml:space="preserve"> =&lt; 2T Bucket Increase Pokok</v>
      </c>
      <c r="H2" s="1" t="s">
        <v>87</v>
      </c>
      <c r="I2" s="1" t="s">
        <v>88</v>
      </c>
      <c r="J2" s="1" t="s">
        <v>89</v>
      </c>
      <c r="K2" s="1" t="s">
        <v>160</v>
      </c>
      <c r="L2" s="1" t="s">
        <v>161</v>
      </c>
      <c r="M2" s="1"/>
    </row>
    <row r="3" spans="1:13" x14ac:dyDescent="0.3">
      <c r="A3" s="1" t="str">
        <v>T02-0311</v>
      </c>
      <c r="B3" s="1" t="str">
        <v>T02</v>
      </c>
      <c r="C3" s="1" t="str">
        <v>Y</v>
      </c>
      <c r="D3" s="1" t="str">
        <v>Pemindahbukuan</v>
      </c>
      <c r="E3" s="1" t="str">
        <v>Korporasi &amp; Enterprise</v>
      </c>
      <c r="F3" s="1" t="str">
        <v>Pencairan ke 2 dan seterusnya</v>
      </c>
      <c r="G3" s="1" t="str">
        <v xml:space="preserve"> =&lt; 500M Bucket Increase Pokok</v>
      </c>
      <c r="H3" s="1" t="s">
        <v>87</v>
      </c>
      <c r="I3" s="1" t="s">
        <v>88</v>
      </c>
      <c r="J3" s="1" t="s">
        <v>162</v>
      </c>
      <c r="K3" s="1" t="s">
        <v>163</v>
      </c>
      <c r="L3" s="1"/>
      <c r="M3" s="1"/>
    </row>
    <row r="4" spans="1:13" x14ac:dyDescent="0.3">
      <c r="A4" s="1" t="str">
        <v>T03-0311</v>
      </c>
      <c r="B4" s="1" t="str">
        <v>T03</v>
      </c>
      <c r="C4" s="1" t="str">
        <v>Y</v>
      </c>
      <c r="D4" s="1" t="str">
        <v>Pemindahbukuan</v>
      </c>
      <c r="E4" s="1" t="str">
        <v>Korporasi &amp; Enterprise</v>
      </c>
      <c r="F4" s="1" t="str">
        <v>Non Pencairan</v>
      </c>
      <c r="G4" s="1" t="str">
        <v>Bucket Increase Pokok</v>
      </c>
      <c r="H4" s="1" t="s">
        <v>87</v>
      </c>
      <c r="I4" s="1" t="s">
        <v>88</v>
      </c>
      <c r="J4" s="1" t="s">
        <v>89</v>
      </c>
      <c r="K4" s="1"/>
      <c r="L4" s="1"/>
      <c r="M4" s="1"/>
    </row>
    <row r="5" spans="1:13" x14ac:dyDescent="0.3">
      <c r="A5" s="1" t="str">
        <v>T04-0311</v>
      </c>
      <c r="B5" s="1" t="str">
        <v>T04</v>
      </c>
      <c r="C5" s="1" t="str">
        <v>Y</v>
      </c>
      <c r="D5" s="1" t="str">
        <v>Pemindahbukuan</v>
      </c>
      <c r="E5" s="1" t="str">
        <v>Korporasi &amp; Enterprise</v>
      </c>
      <c r="F5" s="1" t="str">
        <v>Pencairan Pertama</v>
      </c>
      <c r="G5" s="1" t="str">
        <v xml:space="preserve"> =&lt; 2T Bucket Increase Biaya</v>
      </c>
      <c r="H5" s="1" t="s">
        <v>87</v>
      </c>
      <c r="I5" s="1" t="s">
        <v>88</v>
      </c>
      <c r="J5" s="1" t="s">
        <v>89</v>
      </c>
      <c r="K5" s="1" t="s">
        <v>160</v>
      </c>
      <c r="L5" s="1" t="s">
        <v>161</v>
      </c>
      <c r="M5" s="1"/>
    </row>
    <row r="6" spans="1:13" x14ac:dyDescent="0.3">
      <c r="A6" s="1" t="str">
        <v>T05-0311</v>
      </c>
      <c r="B6" s="1" t="str">
        <v>T05</v>
      </c>
      <c r="C6" s="1" t="str">
        <v>Y</v>
      </c>
      <c r="D6" s="1" t="str">
        <v>Pemindahbukuan</v>
      </c>
      <c r="E6" s="1" t="str">
        <v>Korporasi &amp; Enterprise</v>
      </c>
      <c r="F6" s="1" t="str">
        <v>Pencairan ke 2 dan seterusnya</v>
      </c>
      <c r="G6" s="1" t="str">
        <v xml:space="preserve"> =&lt; 500M Bucket Increase Biaya</v>
      </c>
      <c r="H6" s="1" t="s">
        <v>87</v>
      </c>
      <c r="I6" s="1" t="s">
        <v>88</v>
      </c>
      <c r="J6" s="1" t="s">
        <v>162</v>
      </c>
      <c r="K6" s="1" t="s">
        <v>163</v>
      </c>
      <c r="L6" s="1"/>
      <c r="M6" s="1"/>
    </row>
    <row r="7" spans="1:13" x14ac:dyDescent="0.3">
      <c r="A7" s="1" t="str">
        <v>T06-0311</v>
      </c>
      <c r="B7" s="1" t="str">
        <v>T06</v>
      </c>
      <c r="C7" s="1" t="str">
        <v>Y</v>
      </c>
      <c r="D7" s="1" t="str">
        <v>Pemindahbukuan</v>
      </c>
      <c r="E7" s="1" t="str">
        <v>Korporasi &amp; Enterprise</v>
      </c>
      <c r="F7" s="1" t="str">
        <v>Non Pencairan</v>
      </c>
      <c r="G7" s="1" t="str">
        <v xml:space="preserve"> Bucket Increase Biaya</v>
      </c>
      <c r="H7" s="1" t="s">
        <v>87</v>
      </c>
      <c r="I7" s="1" t="s">
        <v>88</v>
      </c>
      <c r="J7" s="1" t="s">
        <v>89</v>
      </c>
      <c r="K7" s="1"/>
      <c r="L7" s="1"/>
      <c r="M7" s="1"/>
    </row>
    <row r="8" spans="1:13" x14ac:dyDescent="0.3">
      <c r="A8" s="1" t="str">
        <v>T07-0311</v>
      </c>
      <c r="B8" s="1" t="str">
        <v>T07</v>
      </c>
      <c r="C8" s="1">
        <v>0</v>
      </c>
      <c r="D8" s="1" t="str">
        <v>Pemindahbukuan</v>
      </c>
      <c r="E8" s="1" t="str">
        <v>Korporasi &amp; Enterprise</v>
      </c>
      <c r="F8" s="1" t="str">
        <v>Pencairan Pertama</v>
      </c>
      <c r="G8" s="1" t="str">
        <v xml:space="preserve"> =&lt; 2T Bucket Increase Pokok Tanpa RekSingle</v>
      </c>
      <c r="H8" s="1" t="s">
        <v>87</v>
      </c>
      <c r="I8" s="1" t="s">
        <v>88</v>
      </c>
      <c r="J8" s="1" t="s">
        <v>89</v>
      </c>
      <c r="K8" s="1" t="s">
        <v>160</v>
      </c>
      <c r="L8" s="1" t="s">
        <v>161</v>
      </c>
      <c r="M8" s="1"/>
    </row>
    <row r="9" spans="1:13" x14ac:dyDescent="0.3">
      <c r="A9" s="1" t="str">
        <v>T08-0311</v>
      </c>
      <c r="B9" s="1" t="str">
        <v>T08</v>
      </c>
      <c r="C9" s="1">
        <v>0</v>
      </c>
      <c r="D9" s="1" t="str">
        <v>Pemindahbukuan</v>
      </c>
      <c r="E9" s="1" t="str">
        <v>Korporasi &amp; Enterprise</v>
      </c>
      <c r="F9" s="1" t="str">
        <v>Pencairan ke 2 dan seterusnya</v>
      </c>
      <c r="G9" s="1" t="str">
        <v xml:space="preserve"> =&lt; 500M Bucket Biaya Tanpa RekSingle</v>
      </c>
      <c r="H9" s="1" t="s">
        <v>87</v>
      </c>
      <c r="I9" s="1" t="s">
        <v>88</v>
      </c>
      <c r="J9" s="1" t="s">
        <v>162</v>
      </c>
      <c r="K9" s="1" t="s">
        <v>163</v>
      </c>
      <c r="L9" s="1"/>
      <c r="M9" s="1"/>
    </row>
    <row r="10" spans="1:13" x14ac:dyDescent="0.3">
      <c r="A10" s="1" t="str">
        <v>T09-0311</v>
      </c>
      <c r="B10" s="1" t="str">
        <v>T09</v>
      </c>
      <c r="C10" s="1">
        <v>0</v>
      </c>
      <c r="D10" s="1" t="str">
        <v>Pemindahbukuan</v>
      </c>
      <c r="E10" s="1" t="str">
        <v>Korporasi &amp; Enterprise</v>
      </c>
      <c r="F10" s="1" t="str">
        <v>Non Pencairan</v>
      </c>
      <c r="G10" s="1" t="str">
        <v>Bucket Increase Pokok Tanpa RekSingle</v>
      </c>
      <c r="H10" s="1" t="s">
        <v>87</v>
      </c>
      <c r="I10" s="1" t="s">
        <v>88</v>
      </c>
      <c r="J10" s="1" t="s">
        <v>89</v>
      </c>
      <c r="K10" s="1"/>
      <c r="L10" s="1"/>
      <c r="M10" s="1"/>
    </row>
    <row r="11" spans="1:13" x14ac:dyDescent="0.3">
      <c r="A11" s="1" t="str">
        <v>T10-0311</v>
      </c>
      <c r="B11" s="1" t="str">
        <v>T10</v>
      </c>
      <c r="C11" s="1" t="str">
        <v>Y</v>
      </c>
      <c r="D11" s="1" t="str">
        <v>Bucket Adjusment</v>
      </c>
      <c r="E11" s="1" t="str">
        <v>Korporasi &amp; Enterprise</v>
      </c>
      <c r="F11" s="1">
        <v>0</v>
      </c>
      <c r="G11" s="1">
        <v>0</v>
      </c>
      <c r="H11" s="1" t="s">
        <v>87</v>
      </c>
      <c r="I11" s="1" t="s">
        <v>88</v>
      </c>
      <c r="J11" s="1" t="s">
        <v>89</v>
      </c>
      <c r="K11" s="1"/>
      <c r="L11" s="1"/>
      <c r="M11" s="1"/>
    </row>
    <row r="12" spans="1:13" x14ac:dyDescent="0.3">
      <c r="A12" s="1" t="str">
        <v>T11-0311</v>
      </c>
      <c r="B12" s="1" t="str">
        <v>T11</v>
      </c>
      <c r="C12" s="1" t="str">
        <v>Y</v>
      </c>
      <c r="D12" s="1" t="str">
        <v>Asuransi</v>
      </c>
      <c r="E12" s="1" t="str">
        <v>Korporasi &amp; Enterprise</v>
      </c>
      <c r="F12" s="1">
        <v>0</v>
      </c>
      <c r="G12" s="1">
        <v>0</v>
      </c>
      <c r="H12" s="1" t="s">
        <v>87</v>
      </c>
      <c r="I12" s="1" t="s">
        <v>88</v>
      </c>
      <c r="J12" s="1" t="s">
        <v>89</v>
      </c>
      <c r="K12" s="1"/>
      <c r="L12" s="1"/>
      <c r="M12" s="1"/>
    </row>
    <row r="13" spans="1:13" x14ac:dyDescent="0.3">
      <c r="A13" s="1" t="str">
        <v>T12-0311</v>
      </c>
      <c r="B13" s="1" t="str">
        <v>T12</v>
      </c>
      <c r="C13" s="1">
        <v>0</v>
      </c>
      <c r="D13" s="1" t="str">
        <v>Pemindahbukuan</v>
      </c>
      <c r="E13" s="1" t="str">
        <v>BOP</v>
      </c>
      <c r="F13" s="1">
        <v>0</v>
      </c>
      <c r="G13" s="1" t="str">
        <v>Bucket Increase Pokok</v>
      </c>
      <c r="H13" s="1" t="s">
        <v>103</v>
      </c>
      <c r="I13" s="1" t="s">
        <v>105</v>
      </c>
      <c r="J13" s="1" t="s">
        <v>108</v>
      </c>
      <c r="K13" s="1" t="s">
        <v>111</v>
      </c>
      <c r="L13" s="1"/>
      <c r="M13" s="1"/>
    </row>
    <row r="14" spans="1:13" x14ac:dyDescent="0.3">
      <c r="A14" s="1" t="str">
        <v>T13-0311</v>
      </c>
      <c r="B14" s="1" t="str">
        <v>T13</v>
      </c>
      <c r="C14" s="1" t="str">
        <v>Y</v>
      </c>
      <c r="D14" s="1" t="str">
        <v>Pemindahbukuan</v>
      </c>
      <c r="E14" s="1" t="str">
        <v>BOP</v>
      </c>
      <c r="F14" s="1">
        <v>0</v>
      </c>
      <c r="G14" s="1" t="str">
        <v>Bucket Increase Biaya</v>
      </c>
      <c r="H14" s="1" t="s">
        <v>103</v>
      </c>
      <c r="I14" s="1" t="s">
        <v>105</v>
      </c>
      <c r="J14" s="1" t="s">
        <v>108</v>
      </c>
      <c r="K14" s="1" t="s">
        <v>111</v>
      </c>
      <c r="L14" s="1"/>
      <c r="M14" s="1"/>
    </row>
    <row r="15" spans="1:13" x14ac:dyDescent="0.3">
      <c r="A15" s="1" t="str">
        <v>T14-0311</v>
      </c>
      <c r="B15" s="1" t="str">
        <v>T14</v>
      </c>
      <c r="C15" s="1">
        <v>0</v>
      </c>
      <c r="D15" s="1" t="str">
        <v>Pemindahbukuan</v>
      </c>
      <c r="E15" s="1" t="str">
        <v>BOP</v>
      </c>
      <c r="F15" s="1">
        <v>0</v>
      </c>
      <c r="G15" s="1" t="str">
        <v>Bucket Increase Pokok Tanpa RekSingle</v>
      </c>
      <c r="H15" s="1" t="s">
        <v>103</v>
      </c>
      <c r="I15" s="1" t="s">
        <v>105</v>
      </c>
      <c r="J15" s="1" t="s">
        <v>108</v>
      </c>
      <c r="K15" s="1" t="s">
        <v>111</v>
      </c>
      <c r="L15" s="1"/>
      <c r="M15" s="1"/>
    </row>
    <row r="16" spans="1:13" x14ac:dyDescent="0.3">
      <c r="A16" s="1" t="str">
        <v>T15-0311</v>
      </c>
      <c r="B16" s="1" t="str">
        <v>T15</v>
      </c>
      <c r="C16" s="1">
        <v>0</v>
      </c>
      <c r="D16" s="1" t="str">
        <v>Pemindahbukuan</v>
      </c>
      <c r="E16" s="1" t="str">
        <v>BOP</v>
      </c>
      <c r="F16" s="1">
        <v>0</v>
      </c>
      <c r="G16" s="1" t="str">
        <v>Bucket Increase Biaya Tanpa RekSingle</v>
      </c>
      <c r="H16" s="1" t="s">
        <v>103</v>
      </c>
      <c r="I16" s="1" t="s">
        <v>105</v>
      </c>
      <c r="J16" s="1" t="s">
        <v>108</v>
      </c>
      <c r="K16" s="1" t="s">
        <v>111</v>
      </c>
      <c r="L16" s="1"/>
      <c r="M16" s="1"/>
    </row>
    <row r="17" spans="1:13" x14ac:dyDescent="0.3">
      <c r="A17" s="1" t="str">
        <v>T16-0311</v>
      </c>
      <c r="B17" s="1" t="str">
        <v>T16</v>
      </c>
      <c r="C17" s="1">
        <v>0</v>
      </c>
      <c r="D17" s="1" t="str">
        <v>Bucket Adjusment</v>
      </c>
      <c r="E17" s="1" t="str">
        <v>BOP</v>
      </c>
      <c r="F17" s="1">
        <v>0</v>
      </c>
      <c r="G17" s="1">
        <v>0</v>
      </c>
      <c r="H17" s="1" t="s">
        <v>103</v>
      </c>
      <c r="I17" s="1" t="s">
        <v>105</v>
      </c>
      <c r="J17" s="1" t="s">
        <v>108</v>
      </c>
      <c r="K17" s="1" t="s">
        <v>111</v>
      </c>
      <c r="L17" s="1"/>
      <c r="M17" s="1"/>
    </row>
    <row r="18" spans="1:13" x14ac:dyDescent="0.3">
      <c r="A18" s="1" t="str">
        <v>T17-0311</v>
      </c>
      <c r="B18" s="1" t="str">
        <v>T17</v>
      </c>
      <c r="C18" s="1" t="str">
        <v>Y</v>
      </c>
      <c r="D18" s="1" t="str">
        <v>Asuransi</v>
      </c>
      <c r="E18" s="1" t="str">
        <v>BOP</v>
      </c>
      <c r="F18" s="1">
        <v>0</v>
      </c>
      <c r="G18" s="1">
        <v>0</v>
      </c>
      <c r="H18" s="1" t="s">
        <v>103</v>
      </c>
      <c r="I18" s="1" t="s">
        <v>105</v>
      </c>
      <c r="J18" s="1" t="s">
        <v>108</v>
      </c>
      <c r="K18" s="1"/>
      <c r="L18" s="1"/>
      <c r="M18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FE0F-62C7-41FF-ADD9-AC9ECF6284E5}">
  <dimension ref="A1:L10"/>
  <sheetViews>
    <sheetView zoomScale="85" zoomScaleNormal="85" workbookViewId="0">
      <selection activeCell="K19" sqref="K19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6.33203125" bestFit="1" customWidth="1"/>
    <col min="5" max="5" width="21.5546875" bestFit="1" customWidth="1"/>
    <col min="6" max="6" width="10" bestFit="1" customWidth="1"/>
    <col min="7" max="8" width="13.44140625" customWidth="1"/>
    <col min="9" max="9" width="16.33203125" customWidth="1"/>
    <col min="10" max="10" width="13.5546875" customWidth="1"/>
  </cols>
  <sheetData>
    <row r="1" spans="1:12" x14ac:dyDescent="0.3">
      <c r="A1" s="3" t="s">
        <v>44</v>
      </c>
      <c r="B1" s="3" t="s">
        <v>42</v>
      </c>
      <c r="C1" s="3" t="s">
        <v>55</v>
      </c>
      <c r="D1" s="3" t="s">
        <v>43</v>
      </c>
      <c r="E1" s="3" t="s">
        <v>0</v>
      </c>
      <c r="F1" s="4" t="s">
        <v>57</v>
      </c>
      <c r="G1" s="4" t="s">
        <v>90</v>
      </c>
      <c r="H1" s="4" t="s">
        <v>91</v>
      </c>
      <c r="I1" s="4" t="s">
        <v>78</v>
      </c>
      <c r="J1" s="4" t="s">
        <v>79</v>
      </c>
      <c r="K1" s="4" t="s">
        <v>80</v>
      </c>
      <c r="L1" s="4" t="s">
        <v>92</v>
      </c>
    </row>
    <row r="2" spans="1:12" x14ac:dyDescent="0.3">
      <c r="A2" s="1" t="str" cm="1">
        <f t="array" ref="A2:E3">_xlfn._xlws.FILTER(Batch!A:E,(Batch!A:A&lt;&gt;"")*(Batch!D:D="Bucket Adjusment"))</f>
        <v>T10-0311</v>
      </c>
      <c r="B2" s="1" t="str">
        <v>T10</v>
      </c>
      <c r="C2" s="1" t="str">
        <v>Y</v>
      </c>
      <c r="D2" s="1" t="str">
        <v>Bucket Adjusment</v>
      </c>
      <c r="E2" s="1" t="str">
        <v>Korporasi &amp; Enterprise</v>
      </c>
      <c r="F2" s="1">
        <v>105924650</v>
      </c>
      <c r="G2" s="9">
        <v>226328128</v>
      </c>
      <c r="H2" s="1">
        <v>100</v>
      </c>
      <c r="I2" s="1">
        <v>1000</v>
      </c>
      <c r="J2" s="1">
        <v>10000</v>
      </c>
      <c r="K2" s="1">
        <v>100000</v>
      </c>
      <c r="L2" s="1">
        <v>1000000</v>
      </c>
    </row>
    <row r="3" spans="1:12" x14ac:dyDescent="0.3">
      <c r="A3" s="1" t="str">
        <v>T16-0311</v>
      </c>
      <c r="B3" s="1" t="str">
        <v>T16</v>
      </c>
      <c r="C3" s="1">
        <v>0</v>
      </c>
      <c r="D3" s="1" t="str">
        <v>Bucket Adjusment</v>
      </c>
      <c r="E3" s="1" t="str">
        <v>BOP</v>
      </c>
      <c r="F3" s="1">
        <v>315343113</v>
      </c>
      <c r="G3" s="9">
        <v>226328128</v>
      </c>
      <c r="H3" s="1">
        <v>200</v>
      </c>
      <c r="I3" s="1">
        <v>2000</v>
      </c>
      <c r="J3" s="1">
        <v>20000</v>
      </c>
      <c r="K3" s="1">
        <v>200000</v>
      </c>
      <c r="L3" s="1">
        <v>2000000</v>
      </c>
    </row>
    <row r="4" spans="1:12" x14ac:dyDescent="0.3">
      <c r="A4" s="1"/>
      <c r="B4" s="1"/>
      <c r="C4" s="1"/>
      <c r="D4" s="1"/>
      <c r="E4" s="1"/>
      <c r="F4" s="1">
        <v>316996740</v>
      </c>
      <c r="G4" s="9">
        <v>226328128</v>
      </c>
      <c r="H4" s="1">
        <v>300</v>
      </c>
      <c r="I4" s="1">
        <v>3000</v>
      </c>
      <c r="J4" s="1">
        <v>30000</v>
      </c>
      <c r="K4" s="1">
        <v>300000</v>
      </c>
      <c r="L4" s="1">
        <v>3000000</v>
      </c>
    </row>
    <row r="5" spans="1:12" x14ac:dyDescent="0.3">
      <c r="A5" s="1"/>
      <c r="B5" s="1"/>
      <c r="C5" s="1"/>
      <c r="D5" s="1"/>
      <c r="E5" s="1"/>
      <c r="F5" s="1">
        <v>315578474</v>
      </c>
      <c r="G5" s="9">
        <v>226328128</v>
      </c>
      <c r="H5" s="1">
        <v>400</v>
      </c>
      <c r="I5" s="1">
        <v>4000</v>
      </c>
      <c r="J5" s="1">
        <v>40000</v>
      </c>
      <c r="K5" s="1">
        <v>400000</v>
      </c>
      <c r="L5" s="1">
        <v>4000000</v>
      </c>
    </row>
    <row r="6" spans="1:12" x14ac:dyDescent="0.3">
      <c r="A6" s="1"/>
      <c r="B6" s="1"/>
      <c r="C6" s="1"/>
      <c r="D6" s="1"/>
      <c r="E6" s="1"/>
      <c r="F6" s="1"/>
      <c r="G6" s="9">
        <v>226328128</v>
      </c>
      <c r="H6" s="1">
        <v>500</v>
      </c>
      <c r="I6" s="1">
        <v>5000</v>
      </c>
      <c r="J6" s="1">
        <v>50000</v>
      </c>
      <c r="K6" s="1">
        <v>500000</v>
      </c>
      <c r="L6" s="1">
        <v>5000000</v>
      </c>
    </row>
    <row r="10" spans="1:12" x14ac:dyDescent="0.3">
      <c r="G10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2FE4-9717-48C9-B363-FBD53214F8AB}">
  <dimension ref="A1:R3"/>
  <sheetViews>
    <sheetView zoomScale="90" zoomScaleNormal="90" workbookViewId="0">
      <selection activeCell="M13" sqref="M13"/>
    </sheetView>
  </sheetViews>
  <sheetFormatPr defaultRowHeight="14.4" x14ac:dyDescent="0.3"/>
  <cols>
    <col min="1" max="1" width="11.5546875" bestFit="1" customWidth="1"/>
    <col min="2" max="2" width="9.109375" bestFit="1" customWidth="1"/>
    <col min="3" max="3" width="9.44140625" bestFit="1" customWidth="1"/>
    <col min="4" max="4" width="8.33203125" bestFit="1" customWidth="1"/>
    <col min="5" max="5" width="20.5546875" bestFit="1" customWidth="1"/>
    <col min="6" max="6" width="16.21875" customWidth="1"/>
    <col min="7" max="7" width="13.44140625" customWidth="1"/>
    <col min="8" max="8" width="14.88671875" customWidth="1"/>
    <col min="9" max="10" width="8.33203125" bestFit="1" customWidth="1"/>
    <col min="12" max="12" width="8.33203125" bestFit="1" customWidth="1"/>
    <col min="13" max="13" width="11.88671875" bestFit="1" customWidth="1"/>
    <col min="14" max="14" width="11.5546875" bestFit="1" customWidth="1"/>
    <col min="15" max="15" width="9.6640625" bestFit="1" customWidth="1"/>
    <col min="16" max="17" width="11.21875" bestFit="1" customWidth="1"/>
    <col min="18" max="18" width="12.21875" bestFit="1" customWidth="1"/>
  </cols>
  <sheetData>
    <row r="1" spans="1:18" ht="28.8" x14ac:dyDescent="0.3">
      <c r="A1" s="3" t="s">
        <v>44</v>
      </c>
      <c r="B1" s="3" t="s">
        <v>42</v>
      </c>
      <c r="C1" s="3" t="s">
        <v>55</v>
      </c>
      <c r="D1" s="3" t="s">
        <v>43</v>
      </c>
      <c r="E1" s="3" t="s">
        <v>0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</row>
    <row r="2" spans="1:18" x14ac:dyDescent="0.3">
      <c r="A2" s="1" t="str" cm="1">
        <f t="array" ref="A2:E3">_xlfn._xlws.FILTER(Batch!A:E,(Batch!A:A&lt;&gt;"")*(Batch!D:D="Asuransi"))</f>
        <v>T11-0311</v>
      </c>
      <c r="B2" s="1" t="str">
        <v>T11</v>
      </c>
      <c r="C2" s="1" t="str">
        <v>Y</v>
      </c>
      <c r="D2" s="1" t="str">
        <v>Asuransi</v>
      </c>
      <c r="E2" s="1" t="str">
        <v>Korporasi &amp; Enterprise</v>
      </c>
      <c r="F2" s="10">
        <v>1000809820</v>
      </c>
      <c r="G2" s="10" t="s">
        <v>71</v>
      </c>
      <c r="H2" s="5">
        <v>1000000000</v>
      </c>
      <c r="I2" s="5">
        <v>100000</v>
      </c>
      <c r="J2" s="2" t="s">
        <v>76</v>
      </c>
      <c r="K2" s="5">
        <v>50000</v>
      </c>
      <c r="L2" s="5">
        <v>10000</v>
      </c>
      <c r="M2" s="10" t="s">
        <v>72</v>
      </c>
      <c r="N2" s="10">
        <v>228356776</v>
      </c>
      <c r="O2" s="11" t="s">
        <v>157</v>
      </c>
      <c r="P2" s="11" t="s">
        <v>73</v>
      </c>
      <c r="Q2" s="11" t="s">
        <v>74</v>
      </c>
      <c r="R2" s="10">
        <v>1000103587</v>
      </c>
    </row>
    <row r="3" spans="1:18" x14ac:dyDescent="0.3">
      <c r="A3" s="1" t="str">
        <v>T17-0311</v>
      </c>
      <c r="B3" s="1" t="str">
        <v>T17</v>
      </c>
      <c r="C3" s="1" t="str">
        <v>Y</v>
      </c>
      <c r="D3" s="1" t="str">
        <v>Asuransi</v>
      </c>
      <c r="E3" s="1" t="str">
        <v>BOP</v>
      </c>
      <c r="F3" s="10">
        <v>1000809820</v>
      </c>
      <c r="G3" s="10" t="s">
        <v>71</v>
      </c>
      <c r="H3" s="5">
        <v>1000000000</v>
      </c>
      <c r="I3" s="5">
        <v>100000</v>
      </c>
      <c r="J3" s="2" t="s">
        <v>76</v>
      </c>
      <c r="K3" s="5">
        <v>50000</v>
      </c>
      <c r="L3" s="5">
        <v>10000</v>
      </c>
      <c r="M3" s="10" t="s">
        <v>72</v>
      </c>
      <c r="N3" s="10">
        <v>228356776</v>
      </c>
      <c r="O3" s="11" t="s">
        <v>158</v>
      </c>
      <c r="P3" s="11" t="s">
        <v>73</v>
      </c>
      <c r="Q3" s="11" t="s">
        <v>74</v>
      </c>
      <c r="R3" s="10">
        <v>1000103587</v>
      </c>
    </row>
  </sheetData>
  <phoneticPr fontId="2" type="noConversion"/>
  <dataValidations count="1">
    <dataValidation type="list" allowBlank="1" showErrorMessage="1" errorTitle="An invalid value was entered" error="Select a value from the list" sqref="G2:G3" xr:uid="{1FFCD049-4916-478B-AAC3-5C4F0CE71B51}">
      <formula1>JenisAsuransi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22B6-7742-4067-94FD-65406625070A}">
  <dimension ref="A1:M14"/>
  <sheetViews>
    <sheetView workbookViewId="0">
      <selection activeCell="I15" sqref="I15"/>
    </sheetView>
  </sheetViews>
  <sheetFormatPr defaultRowHeight="14.4" x14ac:dyDescent="0.3"/>
  <cols>
    <col min="1" max="1" width="11.5546875" bestFit="1" customWidth="1"/>
    <col min="2" max="2" width="9.109375" bestFit="1" customWidth="1"/>
    <col min="3" max="3" width="9.44140625" bestFit="1" customWidth="1"/>
    <col min="4" max="4" width="16.21875" bestFit="1" customWidth="1"/>
    <col min="5" max="5" width="20.5546875" bestFit="1" customWidth="1"/>
    <col min="6" max="6" width="12.88671875" customWidth="1"/>
    <col min="7" max="7" width="10" bestFit="1" customWidth="1"/>
    <col min="8" max="8" width="8.109375" bestFit="1" customWidth="1"/>
    <col min="9" max="9" width="19.6640625" bestFit="1" customWidth="1"/>
    <col min="10" max="10" width="19.6640625" customWidth="1"/>
    <col min="11" max="11" width="15.77734375" bestFit="1" customWidth="1"/>
    <col min="12" max="12" width="25.88671875" bestFit="1" customWidth="1"/>
    <col min="13" max="13" width="34.5546875" bestFit="1" customWidth="1"/>
  </cols>
  <sheetData>
    <row r="1" spans="1:13" x14ac:dyDescent="0.3">
      <c r="A1" s="3" t="s">
        <v>44</v>
      </c>
      <c r="B1" s="3" t="s">
        <v>42</v>
      </c>
      <c r="C1" s="3" t="s">
        <v>55</v>
      </c>
      <c r="D1" s="3" t="s">
        <v>43</v>
      </c>
      <c r="E1" s="3" t="s">
        <v>0</v>
      </c>
      <c r="F1" s="3" t="s">
        <v>45</v>
      </c>
      <c r="G1" s="3" t="s">
        <v>46</v>
      </c>
      <c r="H1" s="3" t="s">
        <v>3</v>
      </c>
      <c r="I1" s="3" t="s">
        <v>93</v>
      </c>
      <c r="J1" s="3" t="s">
        <v>96</v>
      </c>
      <c r="K1" s="3" t="s">
        <v>94</v>
      </c>
      <c r="L1" s="1"/>
      <c r="M1" s="1"/>
    </row>
    <row r="2" spans="1:13" x14ac:dyDescent="0.3">
      <c r="A2" s="1" t="str" cm="1">
        <f t="array" ref="A2:E14">_xlfn._xlws.FILTER(Batch!A:E,(Batch!A:A&lt;&gt;"")*(Batch!D:D="Pemindahbukuan"))</f>
        <v>T01-0311</v>
      </c>
      <c r="B2" s="1" t="str">
        <v>T01</v>
      </c>
      <c r="C2" s="1" t="str">
        <v>Y</v>
      </c>
      <c r="D2" s="1" t="str">
        <v>Pemindahbukuan</v>
      </c>
      <c r="E2" s="1" t="str">
        <v>Korporasi &amp; Enterprise</v>
      </c>
      <c r="F2" s="1">
        <v>1001100382</v>
      </c>
      <c r="G2" s="9">
        <v>225824897</v>
      </c>
      <c r="H2" s="1">
        <v>1000000</v>
      </c>
      <c r="I2" s="1" t="s">
        <v>100</v>
      </c>
      <c r="J2" s="2" t="s">
        <v>97</v>
      </c>
      <c r="K2" s="12" t="s">
        <v>98</v>
      </c>
      <c r="L2" s="1" t="str" cm="1">
        <f t="array" ref="L2:M14">_xlfn._xlws.FILTER(Batch!F:G,(Batch!A:A&lt;&gt;"")*(Batch!D:D="Pemindahbukuan"))</f>
        <v>Pencairan Pertama</v>
      </c>
      <c r="M2" s="1" t="str">
        <v xml:space="preserve"> =&lt; 2T Bucket Increase Pokok</v>
      </c>
    </row>
    <row r="3" spans="1:13" x14ac:dyDescent="0.3">
      <c r="A3" s="1" t="str">
        <v>T02-0311</v>
      </c>
      <c r="B3" s="1" t="str">
        <v>T02</v>
      </c>
      <c r="C3" s="1" t="str">
        <v>Y</v>
      </c>
      <c r="D3" s="1" t="str">
        <v>Pemindahbukuan</v>
      </c>
      <c r="E3" s="1" t="str">
        <v>Korporasi &amp; Enterprise</v>
      </c>
      <c r="F3" s="1">
        <v>1001100382</v>
      </c>
      <c r="G3" s="9">
        <v>225824897</v>
      </c>
      <c r="H3" s="1">
        <v>1000000</v>
      </c>
      <c r="I3" s="1" t="s">
        <v>100</v>
      </c>
      <c r="J3" s="2" t="s">
        <v>97</v>
      </c>
      <c r="K3" s="12" t="s">
        <v>98</v>
      </c>
      <c r="L3" s="1" t="str">
        <v>Pencairan ke 2 dan seterusnya</v>
      </c>
      <c r="M3" s="1" t="str">
        <v xml:space="preserve"> =&lt; 500M Bucket Increase Pokok</v>
      </c>
    </row>
    <row r="4" spans="1:13" x14ac:dyDescent="0.3">
      <c r="A4" s="1" t="str">
        <v>T03-0311</v>
      </c>
      <c r="B4" s="1" t="str">
        <v>T03</v>
      </c>
      <c r="C4" s="1" t="str">
        <v>Y</v>
      </c>
      <c r="D4" s="1" t="str">
        <v>Pemindahbukuan</v>
      </c>
      <c r="E4" s="1" t="str">
        <v>Korporasi &amp; Enterprise</v>
      </c>
      <c r="F4" s="9">
        <v>230011339</v>
      </c>
      <c r="G4" s="9">
        <v>225824897</v>
      </c>
      <c r="H4" s="1">
        <v>1000000</v>
      </c>
      <c r="I4" s="1" t="s">
        <v>100</v>
      </c>
      <c r="J4" s="2" t="s">
        <v>97</v>
      </c>
      <c r="K4" s="12" t="s">
        <v>98</v>
      </c>
      <c r="L4" s="1" t="str">
        <v>Non Pencairan</v>
      </c>
      <c r="M4" s="1" t="str">
        <v>Bucket Increase Pokok</v>
      </c>
    </row>
    <row r="5" spans="1:13" x14ac:dyDescent="0.3">
      <c r="A5" s="1" t="str">
        <v>T04-0311</v>
      </c>
      <c r="B5" s="1" t="str">
        <v>T04</v>
      </c>
      <c r="C5" s="1" t="str">
        <v>Y</v>
      </c>
      <c r="D5" s="1" t="str">
        <v>Pemindahbukuan</v>
      </c>
      <c r="E5" s="1" t="str">
        <v>Korporasi &amp; Enterprise</v>
      </c>
      <c r="F5" s="1">
        <v>1001100382</v>
      </c>
      <c r="G5" s="9">
        <v>225824897</v>
      </c>
      <c r="H5" s="1">
        <v>1000000</v>
      </c>
      <c r="I5" s="1" t="s">
        <v>95</v>
      </c>
      <c r="J5" s="2" t="s">
        <v>97</v>
      </c>
      <c r="K5" s="12" t="s">
        <v>98</v>
      </c>
      <c r="L5" s="1" t="str">
        <v>Pencairan Pertama</v>
      </c>
      <c r="M5" s="1" t="str">
        <v xml:space="preserve"> =&lt; 2T Bucket Increase Biaya</v>
      </c>
    </row>
    <row r="6" spans="1:13" x14ac:dyDescent="0.3">
      <c r="A6" s="1" t="str">
        <v>T05-0311</v>
      </c>
      <c r="B6" s="1" t="str">
        <v>T05</v>
      </c>
      <c r="C6" s="1" t="str">
        <v>Y</v>
      </c>
      <c r="D6" s="1" t="str">
        <v>Pemindahbukuan</v>
      </c>
      <c r="E6" s="1" t="str">
        <v>Korporasi &amp; Enterprise</v>
      </c>
      <c r="F6" s="1">
        <v>1001100382</v>
      </c>
      <c r="G6" s="9">
        <v>225824897</v>
      </c>
      <c r="H6" s="1">
        <v>1000000</v>
      </c>
      <c r="I6" s="1" t="s">
        <v>95</v>
      </c>
      <c r="J6" s="2" t="s">
        <v>97</v>
      </c>
      <c r="K6" s="12" t="s">
        <v>98</v>
      </c>
      <c r="L6" s="1" t="str">
        <v>Pencairan ke 2 dan seterusnya</v>
      </c>
      <c r="M6" s="1" t="str">
        <v xml:space="preserve"> =&lt; 500M Bucket Increase Biaya</v>
      </c>
    </row>
    <row r="7" spans="1:13" x14ac:dyDescent="0.3">
      <c r="A7" s="1" t="str">
        <v>T06-0311</v>
      </c>
      <c r="B7" s="1" t="str">
        <v>T06</v>
      </c>
      <c r="C7" s="1" t="str">
        <v>Y</v>
      </c>
      <c r="D7" s="1" t="str">
        <v>Pemindahbukuan</v>
      </c>
      <c r="E7" s="1" t="str">
        <v>Korporasi &amp; Enterprise</v>
      </c>
      <c r="F7" s="9">
        <v>208140895</v>
      </c>
      <c r="G7" s="9">
        <v>225824897</v>
      </c>
      <c r="H7" s="1">
        <v>1000000</v>
      </c>
      <c r="I7" s="1" t="s">
        <v>95</v>
      </c>
      <c r="J7" s="2" t="s">
        <v>97</v>
      </c>
      <c r="K7" s="12" t="s">
        <v>98</v>
      </c>
      <c r="L7" s="1" t="str">
        <v>Non Pencairan</v>
      </c>
      <c r="M7" s="1" t="str">
        <v xml:space="preserve"> Bucket Increase Biaya</v>
      </c>
    </row>
    <row r="8" spans="1:13" x14ac:dyDescent="0.3">
      <c r="A8" s="1" t="str">
        <v>T07-0311</v>
      </c>
      <c r="B8" s="1" t="str">
        <v>T07</v>
      </c>
      <c r="C8" s="1">
        <v>0</v>
      </c>
      <c r="D8" s="1" t="str">
        <v>Pemindahbukuan</v>
      </c>
      <c r="E8" s="1" t="str">
        <v>Korporasi &amp; Enterprise</v>
      </c>
      <c r="F8" s="1">
        <v>1001100382</v>
      </c>
      <c r="G8" s="9">
        <v>225824897</v>
      </c>
      <c r="H8" s="1">
        <v>1000000</v>
      </c>
      <c r="I8" s="1" t="s">
        <v>100</v>
      </c>
      <c r="J8" s="2"/>
      <c r="K8" s="12"/>
      <c r="L8" s="1" t="str">
        <v>Pencairan Pertama</v>
      </c>
      <c r="M8" s="1" t="str">
        <v xml:space="preserve"> =&lt; 2T Bucket Increase Pokok Tanpa RekSingle</v>
      </c>
    </row>
    <row r="9" spans="1:13" x14ac:dyDescent="0.3">
      <c r="A9" s="1" t="str">
        <v>T08-0311</v>
      </c>
      <c r="B9" s="1" t="str">
        <v>T08</v>
      </c>
      <c r="C9" s="1">
        <v>0</v>
      </c>
      <c r="D9" s="1" t="str">
        <v>Pemindahbukuan</v>
      </c>
      <c r="E9" s="1" t="str">
        <v>Korporasi &amp; Enterprise</v>
      </c>
      <c r="F9" s="1">
        <v>1001100382</v>
      </c>
      <c r="G9" s="9">
        <v>225824897</v>
      </c>
      <c r="H9" s="1">
        <v>1000000</v>
      </c>
      <c r="I9" s="1" t="s">
        <v>95</v>
      </c>
      <c r="J9" s="2"/>
      <c r="K9" s="12"/>
      <c r="L9" s="1" t="str">
        <v>Pencairan ke 2 dan seterusnya</v>
      </c>
      <c r="M9" s="1" t="str">
        <v xml:space="preserve"> =&lt; 500M Bucket Biaya Tanpa RekSingle</v>
      </c>
    </row>
    <row r="10" spans="1:13" x14ac:dyDescent="0.3">
      <c r="A10" s="1" t="str">
        <v>T09-0311</v>
      </c>
      <c r="B10" s="1" t="str">
        <v>T09</v>
      </c>
      <c r="C10" s="1">
        <v>0</v>
      </c>
      <c r="D10" s="1" t="str">
        <v>Pemindahbukuan</v>
      </c>
      <c r="E10" s="1" t="str">
        <v>Korporasi &amp; Enterprise</v>
      </c>
      <c r="F10" s="9">
        <v>208140895</v>
      </c>
      <c r="G10" s="9">
        <v>225824897</v>
      </c>
      <c r="H10" s="1">
        <v>1000000</v>
      </c>
      <c r="I10" s="1" t="s">
        <v>100</v>
      </c>
      <c r="J10" s="2" t="s">
        <v>97</v>
      </c>
      <c r="K10" s="12"/>
      <c r="L10" s="1" t="str">
        <v>Non Pencairan</v>
      </c>
      <c r="M10" s="1" t="str">
        <v>Bucket Increase Pokok Tanpa RekSingle</v>
      </c>
    </row>
    <row r="11" spans="1:13" x14ac:dyDescent="0.3">
      <c r="A11" s="1" t="str">
        <v>T12-0311</v>
      </c>
      <c r="B11" s="1" t="str">
        <v>T12</v>
      </c>
      <c r="C11" s="1">
        <v>0</v>
      </c>
      <c r="D11" s="1" t="str">
        <v>Pemindahbukuan</v>
      </c>
      <c r="E11" s="1" t="str">
        <v>BOP</v>
      </c>
      <c r="F11" s="9">
        <v>208140895</v>
      </c>
      <c r="G11" s="9">
        <v>225824897</v>
      </c>
      <c r="H11" s="1">
        <v>1000000</v>
      </c>
      <c r="I11" s="1" t="s">
        <v>100</v>
      </c>
      <c r="J11" s="2" t="s">
        <v>97</v>
      </c>
      <c r="K11" s="12" t="s">
        <v>98</v>
      </c>
      <c r="L11" s="1">
        <v>0</v>
      </c>
      <c r="M11" s="1" t="str">
        <v>Bucket Increase Pokok</v>
      </c>
    </row>
    <row r="12" spans="1:13" x14ac:dyDescent="0.3">
      <c r="A12" s="1" t="str">
        <v>T13-0311</v>
      </c>
      <c r="B12" s="1" t="str">
        <v>T13</v>
      </c>
      <c r="C12" s="1" t="str">
        <v>Y</v>
      </c>
      <c r="D12" s="1" t="str">
        <v>Pemindahbukuan</v>
      </c>
      <c r="E12" s="1" t="str">
        <v>BOP</v>
      </c>
      <c r="F12" s="9">
        <v>208140895</v>
      </c>
      <c r="G12" s="9">
        <v>225824897</v>
      </c>
      <c r="H12" s="1">
        <v>1000000</v>
      </c>
      <c r="I12" s="1" t="s">
        <v>95</v>
      </c>
      <c r="J12" s="2" t="s">
        <v>97</v>
      </c>
      <c r="K12" s="12" t="s">
        <v>98</v>
      </c>
      <c r="L12" s="1">
        <v>0</v>
      </c>
      <c r="M12" s="1" t="str">
        <v>Bucket Increase Biaya</v>
      </c>
    </row>
    <row r="13" spans="1:13" x14ac:dyDescent="0.3">
      <c r="A13" s="1" t="str">
        <v>T14-0311</v>
      </c>
      <c r="B13" s="1" t="str">
        <v>T14</v>
      </c>
      <c r="C13" s="1">
        <v>0</v>
      </c>
      <c r="D13" s="1" t="str">
        <v>Pemindahbukuan</v>
      </c>
      <c r="E13" s="1" t="str">
        <v>BOP</v>
      </c>
      <c r="F13" s="9">
        <v>208140895</v>
      </c>
      <c r="G13" s="9">
        <v>225824897</v>
      </c>
      <c r="H13" s="1">
        <v>1000000</v>
      </c>
      <c r="I13" s="1" t="s">
        <v>100</v>
      </c>
      <c r="J13" s="2"/>
      <c r="K13" s="12"/>
      <c r="L13" s="1">
        <v>0</v>
      </c>
      <c r="M13" s="1" t="str">
        <v>Bucket Increase Pokok Tanpa RekSingle</v>
      </c>
    </row>
    <row r="14" spans="1:13" x14ac:dyDescent="0.3">
      <c r="A14" s="1" t="str">
        <v>T15-0311</v>
      </c>
      <c r="B14" s="1" t="str">
        <v>T15</v>
      </c>
      <c r="C14" s="1">
        <v>0</v>
      </c>
      <c r="D14" s="1" t="str">
        <v>Pemindahbukuan</v>
      </c>
      <c r="E14" s="1" t="str">
        <v>BOP</v>
      </c>
      <c r="F14" s="9">
        <v>208140895</v>
      </c>
      <c r="G14" s="9">
        <v>225824897</v>
      </c>
      <c r="H14" s="1">
        <v>1000000</v>
      </c>
      <c r="I14" s="1" t="s">
        <v>95</v>
      </c>
      <c r="J14" s="2"/>
      <c r="K14" s="12"/>
      <c r="L14" s="1">
        <v>0</v>
      </c>
      <c r="M14" s="1" t="str">
        <v>Bucket Increase Biaya Tanpa RekSingle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BC58-4077-4F82-A278-400832D8D684}">
  <dimension ref="A1:A101"/>
  <sheetViews>
    <sheetView topLeftCell="A89" workbookViewId="0">
      <selection activeCell="A98" sqref="A98"/>
    </sheetView>
  </sheetViews>
  <sheetFormatPr defaultRowHeight="14.4" x14ac:dyDescent="0.3"/>
  <cols>
    <col min="1" max="1" width="15.5546875" bestFit="1" customWidth="1"/>
  </cols>
  <sheetData>
    <row r="1" spans="1:1" x14ac:dyDescent="0.3">
      <c r="A1" t="s">
        <v>129</v>
      </c>
    </row>
    <row r="2" spans="1:1" x14ac:dyDescent="0.3">
      <c r="A2">
        <v>105924650</v>
      </c>
    </row>
    <row r="3" spans="1:1" x14ac:dyDescent="0.3">
      <c r="A3">
        <v>226209814</v>
      </c>
    </row>
    <row r="4" spans="1:1" x14ac:dyDescent="0.3">
      <c r="A4">
        <v>315343113</v>
      </c>
    </row>
    <row r="5" spans="1:1" x14ac:dyDescent="0.3">
      <c r="A5">
        <v>315343623</v>
      </c>
    </row>
    <row r="6" spans="1:1" x14ac:dyDescent="0.3">
      <c r="A6">
        <v>315578474</v>
      </c>
    </row>
    <row r="7" spans="1:1" x14ac:dyDescent="0.3">
      <c r="A7">
        <v>315578485</v>
      </c>
    </row>
    <row r="8" spans="1:1" x14ac:dyDescent="0.3">
      <c r="A8">
        <v>315578496</v>
      </c>
    </row>
    <row r="9" spans="1:1" x14ac:dyDescent="0.3">
      <c r="A9">
        <v>315578509</v>
      </c>
    </row>
    <row r="10" spans="1:1" x14ac:dyDescent="0.3">
      <c r="A10">
        <v>315578510</v>
      </c>
    </row>
    <row r="11" spans="1:1" x14ac:dyDescent="0.3">
      <c r="A11">
        <v>315578521</v>
      </c>
    </row>
    <row r="12" spans="1:1" x14ac:dyDescent="0.3">
      <c r="A12">
        <v>315578532</v>
      </c>
    </row>
    <row r="13" spans="1:1" x14ac:dyDescent="0.3">
      <c r="A13">
        <v>315578543</v>
      </c>
    </row>
    <row r="14" spans="1:1" x14ac:dyDescent="0.3">
      <c r="A14">
        <v>315578554</v>
      </c>
    </row>
    <row r="15" spans="1:1" x14ac:dyDescent="0.3">
      <c r="A15">
        <v>315578565</v>
      </c>
    </row>
    <row r="16" spans="1:1" x14ac:dyDescent="0.3">
      <c r="A16">
        <v>315578576</v>
      </c>
    </row>
    <row r="17" spans="1:1" x14ac:dyDescent="0.3">
      <c r="A17">
        <v>315578587</v>
      </c>
    </row>
    <row r="18" spans="1:1" x14ac:dyDescent="0.3">
      <c r="A18">
        <v>315578598</v>
      </c>
    </row>
    <row r="19" spans="1:1" x14ac:dyDescent="0.3">
      <c r="A19">
        <v>315578600</v>
      </c>
    </row>
    <row r="20" spans="1:1" x14ac:dyDescent="0.3">
      <c r="A20">
        <v>315578611</v>
      </c>
    </row>
    <row r="21" spans="1:1" x14ac:dyDescent="0.3">
      <c r="A21">
        <v>315579852</v>
      </c>
    </row>
    <row r="22" spans="1:1" x14ac:dyDescent="0.3">
      <c r="A22">
        <v>315579863</v>
      </c>
    </row>
    <row r="23" spans="1:1" x14ac:dyDescent="0.3">
      <c r="A23">
        <v>315579874</v>
      </c>
    </row>
    <row r="24" spans="1:1" x14ac:dyDescent="0.3">
      <c r="A24">
        <v>315579885</v>
      </c>
    </row>
    <row r="25" spans="1:1" x14ac:dyDescent="0.3">
      <c r="A25">
        <v>315579909</v>
      </c>
    </row>
    <row r="26" spans="1:1" x14ac:dyDescent="0.3">
      <c r="A26">
        <v>315579910</v>
      </c>
    </row>
    <row r="27" spans="1:1" x14ac:dyDescent="0.3">
      <c r="A27">
        <v>315579921</v>
      </c>
    </row>
    <row r="28" spans="1:1" x14ac:dyDescent="0.3">
      <c r="A28">
        <v>315581341</v>
      </c>
    </row>
    <row r="29" spans="1:1" x14ac:dyDescent="0.3">
      <c r="A29">
        <v>315581352</v>
      </c>
    </row>
    <row r="30" spans="1:1" x14ac:dyDescent="0.3">
      <c r="A30">
        <v>315581363</v>
      </c>
    </row>
    <row r="31" spans="1:1" x14ac:dyDescent="0.3">
      <c r="A31">
        <v>315581374</v>
      </c>
    </row>
    <row r="32" spans="1:1" x14ac:dyDescent="0.3">
      <c r="A32">
        <v>315581396</v>
      </c>
    </row>
    <row r="33" spans="1:1" x14ac:dyDescent="0.3">
      <c r="A33">
        <v>315581409</v>
      </c>
    </row>
    <row r="34" spans="1:1" x14ac:dyDescent="0.3">
      <c r="A34">
        <v>315581410</v>
      </c>
    </row>
    <row r="35" spans="1:1" x14ac:dyDescent="0.3">
      <c r="A35">
        <v>315581421</v>
      </c>
    </row>
    <row r="36" spans="1:1" x14ac:dyDescent="0.3">
      <c r="A36">
        <v>315581432</v>
      </c>
    </row>
    <row r="37" spans="1:1" x14ac:dyDescent="0.3">
      <c r="A37">
        <v>315581443</v>
      </c>
    </row>
    <row r="38" spans="1:1" x14ac:dyDescent="0.3">
      <c r="A38">
        <v>315581454</v>
      </c>
    </row>
    <row r="39" spans="1:1" x14ac:dyDescent="0.3">
      <c r="A39">
        <v>315581465</v>
      </c>
    </row>
    <row r="40" spans="1:1" x14ac:dyDescent="0.3">
      <c r="A40">
        <v>315581771</v>
      </c>
    </row>
    <row r="41" spans="1:1" x14ac:dyDescent="0.3">
      <c r="A41">
        <v>315596630</v>
      </c>
    </row>
    <row r="42" spans="1:1" x14ac:dyDescent="0.3">
      <c r="A42">
        <v>315596663</v>
      </c>
    </row>
    <row r="43" spans="1:1" x14ac:dyDescent="0.3">
      <c r="A43">
        <v>315596696</v>
      </c>
    </row>
    <row r="44" spans="1:1" x14ac:dyDescent="0.3">
      <c r="A44">
        <v>315604520</v>
      </c>
    </row>
    <row r="45" spans="1:1" x14ac:dyDescent="0.3">
      <c r="A45">
        <v>316981008</v>
      </c>
    </row>
    <row r="46" spans="1:1" x14ac:dyDescent="0.3">
      <c r="A46">
        <v>315607633</v>
      </c>
    </row>
    <row r="47" spans="1:1" x14ac:dyDescent="0.3">
      <c r="A47">
        <v>315619208</v>
      </c>
    </row>
    <row r="48" spans="1:1" x14ac:dyDescent="0.3">
      <c r="A48">
        <v>315955137</v>
      </c>
    </row>
    <row r="49" spans="1:1" x14ac:dyDescent="0.3">
      <c r="A49">
        <v>316025268</v>
      </c>
    </row>
    <row r="50" spans="1:1" x14ac:dyDescent="0.3">
      <c r="A50">
        <v>316030674</v>
      </c>
    </row>
    <row r="51" spans="1:1" x14ac:dyDescent="0.3">
      <c r="A51">
        <v>316033824</v>
      </c>
    </row>
    <row r="52" spans="1:1" x14ac:dyDescent="0.3">
      <c r="A52">
        <v>316035436</v>
      </c>
    </row>
    <row r="53" spans="1:1" x14ac:dyDescent="0.3">
      <c r="A53">
        <v>316985773</v>
      </c>
    </row>
    <row r="54" spans="1:1" x14ac:dyDescent="0.3">
      <c r="A54">
        <v>316986266</v>
      </c>
    </row>
    <row r="55" spans="1:1" x14ac:dyDescent="0.3">
      <c r="A55">
        <v>316985819</v>
      </c>
    </row>
    <row r="56" spans="1:1" x14ac:dyDescent="0.3">
      <c r="A56">
        <v>316985853</v>
      </c>
    </row>
    <row r="57" spans="1:1" x14ac:dyDescent="0.3">
      <c r="A57">
        <v>316986244</v>
      </c>
    </row>
    <row r="58" spans="1:1" x14ac:dyDescent="0.3">
      <c r="A58">
        <v>316986313</v>
      </c>
    </row>
    <row r="59" spans="1:1" x14ac:dyDescent="0.3">
      <c r="A59">
        <v>316986426</v>
      </c>
    </row>
    <row r="60" spans="1:1" x14ac:dyDescent="0.3">
      <c r="A60">
        <v>316986528</v>
      </c>
    </row>
    <row r="61" spans="1:1" x14ac:dyDescent="0.3">
      <c r="A61">
        <v>316986551</v>
      </c>
    </row>
    <row r="62" spans="1:1" x14ac:dyDescent="0.3">
      <c r="A62">
        <v>316986652</v>
      </c>
    </row>
    <row r="63" spans="1:1" x14ac:dyDescent="0.3">
      <c r="A63">
        <v>316987395</v>
      </c>
    </row>
    <row r="64" spans="1:1" x14ac:dyDescent="0.3">
      <c r="A64">
        <v>316987486</v>
      </c>
    </row>
    <row r="65" spans="1:1" x14ac:dyDescent="0.3">
      <c r="A65">
        <v>316987781</v>
      </c>
    </row>
    <row r="66" spans="1:1" x14ac:dyDescent="0.3">
      <c r="A66">
        <v>316987838</v>
      </c>
    </row>
    <row r="67" spans="1:1" x14ac:dyDescent="0.3">
      <c r="A67">
        <v>316987883</v>
      </c>
    </row>
    <row r="68" spans="1:1" x14ac:dyDescent="0.3">
      <c r="A68">
        <v>316988139</v>
      </c>
    </row>
    <row r="69" spans="1:1" x14ac:dyDescent="0.3">
      <c r="A69">
        <v>316988491</v>
      </c>
    </row>
    <row r="70" spans="1:1" x14ac:dyDescent="0.3">
      <c r="A70">
        <v>316988627</v>
      </c>
    </row>
    <row r="71" spans="1:1" x14ac:dyDescent="0.3">
      <c r="A71">
        <v>316988694</v>
      </c>
    </row>
    <row r="72" spans="1:1" x14ac:dyDescent="0.3">
      <c r="A72">
        <v>316988945</v>
      </c>
    </row>
    <row r="73" spans="1:1" x14ac:dyDescent="0.3">
      <c r="A73">
        <v>316988967</v>
      </c>
    </row>
    <row r="74" spans="1:1" x14ac:dyDescent="0.3">
      <c r="A74">
        <v>316988990</v>
      </c>
    </row>
    <row r="75" spans="1:1" x14ac:dyDescent="0.3">
      <c r="A75">
        <v>316989018</v>
      </c>
    </row>
    <row r="76" spans="1:1" x14ac:dyDescent="0.3">
      <c r="A76">
        <v>316989041</v>
      </c>
    </row>
    <row r="77" spans="1:1" x14ac:dyDescent="0.3">
      <c r="A77">
        <v>316989085</v>
      </c>
    </row>
    <row r="78" spans="1:1" x14ac:dyDescent="0.3">
      <c r="A78">
        <v>316989096</v>
      </c>
    </row>
    <row r="79" spans="1:1" x14ac:dyDescent="0.3">
      <c r="A79">
        <v>316989165</v>
      </c>
    </row>
    <row r="80" spans="1:1" x14ac:dyDescent="0.3">
      <c r="A80">
        <v>316989289</v>
      </c>
    </row>
    <row r="81" spans="1:1" x14ac:dyDescent="0.3">
      <c r="A81">
        <v>316989314</v>
      </c>
    </row>
    <row r="82" spans="1:1" x14ac:dyDescent="0.3">
      <c r="A82">
        <v>316989369</v>
      </c>
    </row>
    <row r="83" spans="1:1" x14ac:dyDescent="0.3">
      <c r="A83">
        <v>316989405</v>
      </c>
    </row>
    <row r="84" spans="1:1" x14ac:dyDescent="0.3">
      <c r="A84">
        <v>316989450</v>
      </c>
    </row>
    <row r="85" spans="1:1" x14ac:dyDescent="0.3">
      <c r="A85">
        <v>316989461</v>
      </c>
    </row>
    <row r="86" spans="1:1" x14ac:dyDescent="0.3">
      <c r="A86">
        <v>316989530</v>
      </c>
    </row>
    <row r="87" spans="1:1" x14ac:dyDescent="0.3">
      <c r="A87">
        <v>316989879</v>
      </c>
    </row>
    <row r="88" spans="1:1" x14ac:dyDescent="0.3">
      <c r="A88">
        <v>316989959</v>
      </c>
    </row>
    <row r="89" spans="1:1" x14ac:dyDescent="0.3">
      <c r="A89">
        <v>316990613</v>
      </c>
    </row>
    <row r="90" spans="1:1" x14ac:dyDescent="0.3">
      <c r="A90">
        <v>316996310</v>
      </c>
    </row>
    <row r="91" spans="1:1" x14ac:dyDescent="0.3">
      <c r="A91">
        <v>316996332</v>
      </c>
    </row>
    <row r="92" spans="1:1" x14ac:dyDescent="0.3">
      <c r="A92">
        <v>316996490</v>
      </c>
    </row>
    <row r="93" spans="1:1" x14ac:dyDescent="0.3">
      <c r="A93">
        <v>316996558</v>
      </c>
    </row>
    <row r="94" spans="1:1" x14ac:dyDescent="0.3">
      <c r="A94">
        <v>316996569</v>
      </c>
    </row>
    <row r="95" spans="1:1" x14ac:dyDescent="0.3">
      <c r="A95">
        <v>316996615</v>
      </c>
    </row>
    <row r="96" spans="1:1" x14ac:dyDescent="0.3">
      <c r="A96">
        <v>316996626</v>
      </c>
    </row>
    <row r="97" spans="1:1" x14ac:dyDescent="0.3">
      <c r="A97">
        <v>316996739</v>
      </c>
    </row>
    <row r="98" spans="1:1" x14ac:dyDescent="0.3">
      <c r="A98">
        <v>316996740</v>
      </c>
    </row>
    <row r="99" spans="1:1" x14ac:dyDescent="0.3">
      <c r="A99">
        <v>316996751</v>
      </c>
    </row>
    <row r="100" spans="1:1" x14ac:dyDescent="0.3">
      <c r="A100">
        <v>316996762</v>
      </c>
    </row>
    <row r="101" spans="1:1" x14ac:dyDescent="0.3">
      <c r="A101">
        <v>316996773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BFC1-2339-45E3-9517-A31C87FC2244}">
  <dimension ref="A1:AN7"/>
  <sheetViews>
    <sheetView zoomScale="80" zoomScaleNormal="80" workbookViewId="0">
      <pane xSplit="1" topLeftCell="B1" activePane="topRight" state="frozen"/>
      <selection pane="topRight" activeCell="B3" sqref="B3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5" bestFit="1" customWidth="1"/>
    <col min="4" max="4" width="20" bestFit="1" customWidth="1"/>
    <col min="5" max="5" width="22.88671875" bestFit="1" customWidth="1"/>
    <col min="6" max="6" width="27.33203125" bestFit="1" customWidth="1"/>
    <col min="7" max="7" width="54" bestFit="1" customWidth="1"/>
    <col min="8" max="8" width="16.88671875" bestFit="1" customWidth="1"/>
    <col min="9" max="9" width="13.21875" bestFit="1" customWidth="1"/>
    <col min="10" max="10" width="27.6640625" bestFit="1" customWidth="1"/>
    <col min="11" max="11" width="15.77734375" bestFit="1" customWidth="1"/>
    <col min="12" max="12" width="20.6640625" bestFit="1" customWidth="1"/>
    <col min="13" max="13" width="23" bestFit="1" customWidth="1"/>
    <col min="14" max="14" width="49.109375" bestFit="1" customWidth="1"/>
    <col min="15" max="15" width="16.109375" bestFit="1" customWidth="1"/>
    <col min="16" max="16" width="24.5546875" bestFit="1" customWidth="1"/>
    <col min="17" max="17" width="29.44140625" bestFit="1" customWidth="1"/>
    <col min="18" max="18" width="26.33203125" bestFit="1" customWidth="1"/>
    <col min="19" max="19" width="43.21875" bestFit="1" customWidth="1"/>
    <col min="20" max="20" width="25" bestFit="1" customWidth="1"/>
    <col min="21" max="21" width="24.5546875" bestFit="1" customWidth="1"/>
    <col min="22" max="22" width="29.44140625" bestFit="1" customWidth="1"/>
    <col min="23" max="23" width="26.33203125" bestFit="1" customWidth="1"/>
    <col min="24" max="24" width="48.88671875" bestFit="1" customWidth="1"/>
    <col min="25" max="25" width="25" bestFit="1" customWidth="1"/>
    <col min="26" max="26" width="24.5546875" bestFit="1" customWidth="1"/>
    <col min="27" max="27" width="29.44140625" bestFit="1" customWidth="1"/>
    <col min="28" max="28" width="29.88671875" bestFit="1" customWidth="1"/>
    <col min="29" max="29" width="65.21875" bestFit="1" customWidth="1"/>
    <col min="30" max="30" width="25" bestFit="1" customWidth="1"/>
    <col min="31" max="31" width="24.5546875" bestFit="1" customWidth="1"/>
    <col min="32" max="32" width="29.44140625" bestFit="1" customWidth="1"/>
    <col min="33" max="33" width="26.33203125" bestFit="1" customWidth="1"/>
    <col min="34" max="34" width="33.44140625" bestFit="1" customWidth="1"/>
    <col min="35" max="35" width="25" bestFit="1" customWidth="1"/>
    <col min="36" max="36" width="24.5546875" bestFit="1" customWidth="1"/>
    <col min="37" max="37" width="29.44140625" bestFit="1" customWidth="1"/>
    <col min="38" max="38" width="26.33203125" bestFit="1" customWidth="1"/>
    <col min="39" max="39" width="33.44140625" bestFit="1" customWidth="1"/>
    <col min="40" max="40" width="25" bestFit="1" customWidth="1"/>
  </cols>
  <sheetData>
    <row r="1" spans="1:40" x14ac:dyDescent="0.3">
      <c r="A1" s="3" t="s">
        <v>44</v>
      </c>
      <c r="B1" s="3" t="s">
        <v>42</v>
      </c>
      <c r="C1" s="3" t="s">
        <v>55</v>
      </c>
      <c r="D1" s="3" t="s">
        <v>43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8</v>
      </c>
      <c r="J1" s="3" t="s">
        <v>6</v>
      </c>
      <c r="K1" s="6" t="s">
        <v>10</v>
      </c>
      <c r="L1" s="3" t="s">
        <v>47</v>
      </c>
      <c r="M1" s="3" t="s">
        <v>5</v>
      </c>
      <c r="N1" s="3" t="s">
        <v>30</v>
      </c>
      <c r="O1" s="3" t="s">
        <v>31</v>
      </c>
      <c r="P1" s="6" t="s">
        <v>9</v>
      </c>
      <c r="Q1" s="6" t="s">
        <v>50</v>
      </c>
      <c r="R1" s="3" t="s">
        <v>7</v>
      </c>
      <c r="S1" s="3" t="s">
        <v>32</v>
      </c>
      <c r="T1" s="3" t="s">
        <v>33</v>
      </c>
      <c r="U1" s="6" t="s">
        <v>11</v>
      </c>
      <c r="V1" s="6" t="s">
        <v>51</v>
      </c>
      <c r="W1" s="3" t="s">
        <v>12</v>
      </c>
      <c r="X1" s="3" t="s">
        <v>34</v>
      </c>
      <c r="Y1" s="3" t="s">
        <v>35</v>
      </c>
      <c r="Z1" s="6" t="s">
        <v>13</v>
      </c>
      <c r="AA1" s="6" t="s">
        <v>52</v>
      </c>
      <c r="AB1" s="3" t="s">
        <v>14</v>
      </c>
      <c r="AC1" s="3" t="s">
        <v>36</v>
      </c>
      <c r="AD1" s="3" t="s">
        <v>37</v>
      </c>
      <c r="AE1" s="6" t="s">
        <v>15</v>
      </c>
      <c r="AF1" s="6" t="s">
        <v>53</v>
      </c>
      <c r="AG1" s="3" t="s">
        <v>16</v>
      </c>
      <c r="AH1" s="3" t="s">
        <v>38</v>
      </c>
      <c r="AI1" s="3" t="s">
        <v>39</v>
      </c>
      <c r="AJ1" s="6" t="s">
        <v>17</v>
      </c>
      <c r="AK1" s="6" t="s">
        <v>54</v>
      </c>
      <c r="AL1" s="3" t="s">
        <v>18</v>
      </c>
      <c r="AM1" s="3" t="s">
        <v>40</v>
      </c>
      <c r="AN1" s="3" t="s">
        <v>41</v>
      </c>
    </row>
    <row r="2" spans="1:40" x14ac:dyDescent="0.3">
      <c r="A2" s="1" t="str">
        <f>CONCATENATE(B2,"-0302")</f>
        <v>TES03-0302</v>
      </c>
      <c r="B2" s="1" t="s">
        <v>151</v>
      </c>
      <c r="C2" s="7" t="s">
        <v>56</v>
      </c>
      <c r="D2" s="7" t="s">
        <v>4</v>
      </c>
      <c r="E2" s="1" t="s">
        <v>29</v>
      </c>
      <c r="F2" s="1" t="s">
        <v>114</v>
      </c>
      <c r="G2" s="1" t="s">
        <v>100</v>
      </c>
      <c r="H2" s="8"/>
      <c r="I2" s="9">
        <v>11353</v>
      </c>
      <c r="J2" s="1" t="s">
        <v>19</v>
      </c>
      <c r="K2" s="9">
        <v>16001</v>
      </c>
      <c r="L2" s="1" t="s">
        <v>48</v>
      </c>
      <c r="M2" s="1" t="s">
        <v>20</v>
      </c>
      <c r="N2" s="1" t="s">
        <v>21</v>
      </c>
      <c r="O2" s="1" t="s">
        <v>22</v>
      </c>
      <c r="P2" s="9">
        <v>76331</v>
      </c>
      <c r="Q2" s="1" t="s">
        <v>49</v>
      </c>
      <c r="R2" s="1" t="s">
        <v>27</v>
      </c>
      <c r="S2" s="1" t="s">
        <v>28</v>
      </c>
      <c r="T2" s="1" t="s">
        <v>26</v>
      </c>
      <c r="U2" s="9">
        <v>19784</v>
      </c>
      <c r="V2" s="1" t="s">
        <v>48</v>
      </c>
      <c r="W2" s="1" t="s">
        <v>23</v>
      </c>
      <c r="X2" s="1" t="s">
        <v>24</v>
      </c>
      <c r="Y2" s="1" t="s">
        <v>25</v>
      </c>
      <c r="Z2" s="9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s="1" t="str">
        <f t="shared" ref="A3:A4" si="0">CONCATENATE(B3,"-0302")</f>
        <v>TES07-0302</v>
      </c>
      <c r="B3" s="1" t="s">
        <v>152</v>
      </c>
      <c r="C3" s="7"/>
      <c r="D3" s="7" t="s">
        <v>77</v>
      </c>
      <c r="E3" s="1" t="s">
        <v>29</v>
      </c>
      <c r="F3" s="1"/>
      <c r="G3" s="1"/>
      <c r="H3" s="1"/>
      <c r="I3" s="9">
        <v>11353</v>
      </c>
      <c r="J3" s="1" t="s">
        <v>19</v>
      </c>
      <c r="K3" s="9">
        <v>16001</v>
      </c>
      <c r="L3" s="1" t="s">
        <v>48</v>
      </c>
      <c r="M3" s="1" t="s">
        <v>20</v>
      </c>
      <c r="N3" s="1" t="s">
        <v>21</v>
      </c>
      <c r="O3" s="1" t="s">
        <v>22</v>
      </c>
      <c r="P3" s="9">
        <v>76331</v>
      </c>
      <c r="Q3" s="1" t="s">
        <v>49</v>
      </c>
      <c r="R3" s="1" t="s">
        <v>27</v>
      </c>
      <c r="S3" s="1" t="s">
        <v>28</v>
      </c>
      <c r="T3" s="1" t="s">
        <v>26</v>
      </c>
      <c r="U3" s="9">
        <v>19784</v>
      </c>
      <c r="V3" s="1" t="s">
        <v>48</v>
      </c>
      <c r="W3" s="1" t="s">
        <v>23</v>
      </c>
      <c r="X3" s="1" t="s">
        <v>24</v>
      </c>
      <c r="Y3" s="1" t="s">
        <v>25</v>
      </c>
      <c r="Z3" s="9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1" t="str">
        <f t="shared" si="0"/>
        <v>TES08-0302</v>
      </c>
      <c r="B4" s="1" t="s">
        <v>153</v>
      </c>
      <c r="C4" s="7"/>
      <c r="D4" s="7" t="s">
        <v>75</v>
      </c>
      <c r="E4" s="1" t="s">
        <v>29</v>
      </c>
      <c r="F4" s="1"/>
      <c r="G4" s="1"/>
      <c r="H4" s="1"/>
      <c r="I4" s="9">
        <v>11353</v>
      </c>
      <c r="J4" s="1" t="s">
        <v>19</v>
      </c>
      <c r="K4" s="9">
        <v>16001</v>
      </c>
      <c r="L4" s="1" t="s">
        <v>48</v>
      </c>
      <c r="M4" s="1" t="s">
        <v>20</v>
      </c>
      <c r="N4" s="1" t="s">
        <v>21</v>
      </c>
      <c r="O4" s="1" t="s">
        <v>22</v>
      </c>
      <c r="P4" s="9">
        <v>76331</v>
      </c>
      <c r="Q4" s="1" t="s">
        <v>49</v>
      </c>
      <c r="R4" s="1" t="s">
        <v>27</v>
      </c>
      <c r="S4" s="1" t="s">
        <v>28</v>
      </c>
      <c r="T4" s="1" t="s">
        <v>26</v>
      </c>
      <c r="U4" s="9">
        <v>19784</v>
      </c>
      <c r="V4" s="1" t="s">
        <v>48</v>
      </c>
      <c r="W4" s="1" t="s">
        <v>23</v>
      </c>
      <c r="X4" s="1" t="s">
        <v>24</v>
      </c>
      <c r="Y4" s="1" t="s">
        <v>25</v>
      </c>
      <c r="Z4" s="9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1" t="str">
        <f>CONCATENATE(B5,"-0301")</f>
        <v>TEST01-0301</v>
      </c>
      <c r="B5" s="1" t="s">
        <v>148</v>
      </c>
      <c r="C5" s="7"/>
      <c r="D5" s="7" t="s">
        <v>4</v>
      </c>
      <c r="E5" s="1" t="s">
        <v>99</v>
      </c>
      <c r="F5" s="1"/>
      <c r="G5" s="1" t="s">
        <v>100</v>
      </c>
      <c r="H5" s="8"/>
      <c r="I5" s="9"/>
      <c r="J5" s="1"/>
      <c r="K5" s="9">
        <v>51981</v>
      </c>
      <c r="L5" s="1" t="s">
        <v>49</v>
      </c>
      <c r="M5" s="1" t="s">
        <v>102</v>
      </c>
      <c r="N5" s="1" t="s">
        <v>103</v>
      </c>
      <c r="O5" s="1" t="s">
        <v>104</v>
      </c>
      <c r="P5" s="9">
        <v>46581</v>
      </c>
      <c r="Q5" s="1" t="s">
        <v>49</v>
      </c>
      <c r="R5" s="1" t="s">
        <v>101</v>
      </c>
      <c r="S5" s="1" t="s">
        <v>105</v>
      </c>
      <c r="T5" s="1" t="s">
        <v>106</v>
      </c>
      <c r="U5" s="9">
        <v>43523</v>
      </c>
      <c r="V5" s="1" t="s">
        <v>49</v>
      </c>
      <c r="W5" s="1" t="s">
        <v>107</v>
      </c>
      <c r="X5" s="1" t="s">
        <v>108</v>
      </c>
      <c r="Y5" s="1" t="s">
        <v>109</v>
      </c>
      <c r="Z5" s="9">
        <v>27174</v>
      </c>
      <c r="AA5" s="1" t="s">
        <v>49</v>
      </c>
      <c r="AB5" s="1" t="s">
        <v>110</v>
      </c>
      <c r="AC5" s="1" t="s">
        <v>111</v>
      </c>
      <c r="AD5" s="1" t="s">
        <v>112</v>
      </c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1" t="str">
        <f t="shared" ref="A6:A7" si="1">CONCATENATE(B6,"-0301")</f>
        <v>TEST02-0301</v>
      </c>
      <c r="B6" s="1" t="s">
        <v>150</v>
      </c>
      <c r="C6" s="7"/>
      <c r="D6" s="7" t="s">
        <v>77</v>
      </c>
      <c r="E6" s="1" t="s">
        <v>99</v>
      </c>
      <c r="F6" s="1"/>
      <c r="G6" s="1"/>
      <c r="H6" s="1"/>
      <c r="I6" s="9"/>
      <c r="J6" s="1"/>
      <c r="K6" s="9">
        <v>51981</v>
      </c>
      <c r="L6" s="1" t="s">
        <v>49</v>
      </c>
      <c r="M6" s="1" t="s">
        <v>102</v>
      </c>
      <c r="N6" s="1" t="s">
        <v>103</v>
      </c>
      <c r="O6" s="1" t="s">
        <v>104</v>
      </c>
      <c r="P6" s="9">
        <v>46581</v>
      </c>
      <c r="Q6" s="1" t="s">
        <v>49</v>
      </c>
      <c r="R6" s="1" t="s">
        <v>101</v>
      </c>
      <c r="S6" s="1" t="s">
        <v>105</v>
      </c>
      <c r="T6" s="1" t="s">
        <v>106</v>
      </c>
      <c r="U6" s="9">
        <v>43523</v>
      </c>
      <c r="V6" s="1" t="s">
        <v>49</v>
      </c>
      <c r="W6" s="1" t="s">
        <v>107</v>
      </c>
      <c r="X6" s="1" t="s">
        <v>108</v>
      </c>
      <c r="Y6" s="1" t="s">
        <v>109</v>
      </c>
      <c r="Z6" s="9">
        <v>27174</v>
      </c>
      <c r="AA6" s="1" t="s">
        <v>49</v>
      </c>
      <c r="AB6" s="1" t="s">
        <v>110</v>
      </c>
      <c r="AC6" s="1" t="s">
        <v>111</v>
      </c>
      <c r="AD6" s="1" t="s">
        <v>112</v>
      </c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3">
      <c r="A7" s="1" t="str">
        <f t="shared" si="1"/>
        <v>TEST03-0301</v>
      </c>
      <c r="B7" s="1" t="s">
        <v>149</v>
      </c>
      <c r="C7" s="7"/>
      <c r="D7" s="7" t="s">
        <v>75</v>
      </c>
      <c r="E7" s="1" t="s">
        <v>99</v>
      </c>
      <c r="F7" s="1"/>
      <c r="G7" s="1"/>
      <c r="H7" s="1"/>
      <c r="I7" s="9"/>
      <c r="J7" s="1"/>
      <c r="K7" s="9">
        <v>51981</v>
      </c>
      <c r="L7" s="1" t="s">
        <v>49</v>
      </c>
      <c r="M7" s="1" t="s">
        <v>102</v>
      </c>
      <c r="N7" s="1" t="s">
        <v>103</v>
      </c>
      <c r="O7" s="1" t="s">
        <v>104</v>
      </c>
      <c r="P7" s="9">
        <v>46581</v>
      </c>
      <c r="Q7" s="1" t="s">
        <v>49</v>
      </c>
      <c r="R7" s="1" t="s">
        <v>101</v>
      </c>
      <c r="S7" s="1" t="s">
        <v>105</v>
      </c>
      <c r="T7" s="1" t="s">
        <v>106</v>
      </c>
      <c r="U7" s="9">
        <v>43523</v>
      </c>
      <c r="V7" s="1" t="s">
        <v>49</v>
      </c>
      <c r="W7" s="1" t="s">
        <v>107</v>
      </c>
      <c r="X7" s="1" t="s">
        <v>108</v>
      </c>
      <c r="Y7" s="1" t="s">
        <v>109</v>
      </c>
      <c r="Z7" s="9">
        <v>27174</v>
      </c>
      <c r="AA7" s="1" t="s">
        <v>49</v>
      </c>
      <c r="AB7" s="1" t="s">
        <v>110</v>
      </c>
      <c r="AC7" s="1" t="s">
        <v>111</v>
      </c>
      <c r="AD7" s="1" t="s">
        <v>112</v>
      </c>
      <c r="AE7" s="1"/>
      <c r="AF7" s="1"/>
      <c r="AG7" s="1"/>
      <c r="AH7" s="1"/>
      <c r="AI7" s="1"/>
      <c r="AJ7" s="1"/>
      <c r="AK7" s="1"/>
      <c r="AL7" s="1"/>
      <c r="AM7" s="1"/>
      <c r="AN7" s="1"/>
    </row>
  </sheetData>
  <autoFilter ref="A1:AN7" xr:uid="{7DCCC261-DA03-4F2A-B627-51AF145AF31F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9B902F-823C-4F77-AB2D-EA8159A51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Batch</vt:lpstr>
      <vt:lpstr>AlurApproval</vt:lpstr>
      <vt:lpstr>BucketAdjusment</vt:lpstr>
      <vt:lpstr>Asuransi</vt:lpstr>
      <vt:lpstr>PinbukNonPenc</vt:lpstr>
      <vt:lpstr>rek</vt:lpstr>
      <vt:lpstr>Batch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2025-01-12T11:00:20Z</dcterms:created>
  <dcterms:modified xsi:type="dcterms:W3CDTF">2025-03-14T18:15:36Z</dcterms:modified>
</cp:coreProperties>
</file>